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11.xml" ContentType="application/vnd.openxmlformats-officedocument.spreadsheetml.pivotTable+xml"/>
  <Override PartName="/xl/drawings/drawing10.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1.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charts/chart18.xml" ContentType="application/vnd.openxmlformats-officedocument.drawingml.chart+xml"/>
  <Override PartName="/xl/charts/chart19.xml" ContentType="application/vnd.openxmlformats-officedocument.drawingml.chart+xml"/>
  <Override PartName="/xl/charts/style16.xml" ContentType="application/vnd.ms-office.chartstyle+xml"/>
  <Override PartName="/xl/charts/colors16.xml" ContentType="application/vnd.ms-office.chartcolorstyle+xml"/>
  <Override PartName="/xl/charts/chart20.xml" ContentType="application/vnd.openxmlformats-officedocument.drawingml.chart+xml"/>
  <Override PartName="/xl/charts/style17.xml" ContentType="application/vnd.ms-office.chartstyle+xml"/>
  <Override PartName="/xl/charts/colors17.xml" ContentType="application/vnd.ms-office.chartcolorstyle+xml"/>
  <Override PartName="/xl/charts/chart21.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aurabh\Downloads\Classes\Excell\Project 3 Flipkart\"/>
    </mc:Choice>
  </mc:AlternateContent>
  <bookViews>
    <workbookView xWindow="0" yWindow="0" windowWidth="23040" windowHeight="9264" firstSheet="7" activeTab="12"/>
  </bookViews>
  <sheets>
    <sheet name="Count of mobile as per rating" sheetId="26" r:id="rId1"/>
    <sheet name="Top 5 Brand As Per Rating" sheetId="31" r:id="rId2"/>
    <sheet name="top 5 Brand as per Avg MSP" sheetId="32" r:id="rId3"/>
    <sheet name="Top 5 Mobiles as per Rating" sheetId="33" r:id="rId4"/>
    <sheet name="Top 5 Mobi As Per Sum of Review" sheetId="34" r:id="rId5"/>
    <sheet name="Top 5 Count of Mobiles By Brand" sheetId="35" r:id="rId6"/>
    <sheet name="Top 5 Mobiles brand as per revi" sheetId="36" r:id="rId7"/>
    <sheet name="Price Range Comp" sheetId="37" r:id="rId8"/>
    <sheet name="Sheet15" sheetId="38" r:id="rId9"/>
    <sheet name="Main File" sheetId="23" r:id="rId10"/>
    <sheet name="KPIs" sheetId="24" r:id="rId11"/>
    <sheet name="Dashboard" sheetId="29" r:id="rId12"/>
    <sheet name="MyDashboard" sheetId="39" r:id="rId13"/>
  </sheets>
  <definedNames>
    <definedName name="_xlnm._FilterDatabase" localSheetId="9" hidden="1">'Main File'!$A$1:$J$623</definedName>
    <definedName name="_xlcn.WorksheetConnection_Flipkart_DataFile.xlsxTable11" hidden="1">Table1[]</definedName>
    <definedName name="_xlcn.WorksheetConnection_FlipkartA1J6231" hidden="1">'Main File'!$A$1:$J$623</definedName>
    <definedName name="Slicer_Brand">#N/A</definedName>
    <definedName name="Slicer_Name">#N/A</definedName>
  </definedNames>
  <calcPr calcId="152511"/>
  <pivotCaches>
    <pivotCache cacheId="15" r:id="rId14"/>
    <pivotCache cacheId="16" r:id="rId15"/>
    <pivotCache cacheId="17" r:id="rId16"/>
    <pivotCache cacheId="19" r:id="rId17"/>
    <pivotCache cacheId="20" r:id="rId18"/>
    <pivotCache cacheId="21" r:id="rId19"/>
    <pivotCache cacheId="22" r:id="rId20"/>
    <pivotCache cacheId="23" r:id="rId21"/>
    <pivotCache cacheId="24" r:id="rId22"/>
    <pivotCache cacheId="25" r:id="rId23"/>
    <pivotCache cacheId="28" r:id="rId24"/>
  </pivotCaches>
  <extLst>
    <ext xmlns:x14="http://schemas.microsoft.com/office/spreadsheetml/2009/9/main" uri="{876F7934-8845-4945-9796-88D515C7AA90}">
      <x14:pivotCaches>
        <pivotCache cacheId="10" r:id="rId25"/>
      </x14:pivotCaches>
    </ext>
    <ext xmlns:x14="http://schemas.microsoft.com/office/spreadsheetml/2009/9/main" uri="{BBE1A952-AA13-448e-AADC-164F8A28A991}">
      <x14:slicerCaches>
        <x14:slicerCache r:id="rId26"/>
        <x14:slicerCache r:id="rId2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Flipkart_Data File.xlsx!Table1"/>
          <x15:modelTable id="Range" name="Range" connection="WorksheetConnection_Flipkart!$A$1:$J$62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23" l="1"/>
  <c r="K3" i="23"/>
  <c r="K4" i="23"/>
  <c r="K5" i="23"/>
  <c r="K6" i="23"/>
  <c r="K7" i="23"/>
  <c r="K8" i="23"/>
  <c r="K9" i="23"/>
  <c r="K10" i="23"/>
  <c r="K11" i="23"/>
  <c r="K12" i="23"/>
  <c r="K13" i="23"/>
  <c r="K14" i="23"/>
  <c r="K15" i="23"/>
  <c r="K16" i="23"/>
  <c r="K17" i="23"/>
  <c r="K18" i="23"/>
  <c r="K19" i="23"/>
  <c r="K20" i="23"/>
  <c r="K21" i="23"/>
  <c r="K22" i="23"/>
  <c r="K23" i="23"/>
  <c r="K24" i="23"/>
  <c r="K25" i="23"/>
  <c r="K26" i="23"/>
  <c r="K27" i="23"/>
  <c r="K28" i="23"/>
  <c r="K29" i="23"/>
  <c r="K30" i="23"/>
  <c r="K31" i="23"/>
  <c r="K32" i="23"/>
  <c r="K33" i="23"/>
  <c r="K34" i="23"/>
  <c r="K35" i="23"/>
  <c r="K36" i="23"/>
  <c r="K37" i="23"/>
  <c r="K38" i="23"/>
  <c r="K39" i="23"/>
  <c r="K40" i="23"/>
  <c r="K41" i="23"/>
  <c r="K42" i="23"/>
  <c r="K43" i="23"/>
  <c r="K44" i="23"/>
  <c r="K45" i="23"/>
  <c r="K46" i="23"/>
  <c r="K47" i="23"/>
  <c r="K48" i="23"/>
  <c r="K49" i="23"/>
  <c r="K50" i="23"/>
  <c r="K51" i="23"/>
  <c r="K52" i="23"/>
  <c r="K53" i="23"/>
  <c r="K54" i="23"/>
  <c r="K55" i="23"/>
  <c r="K56" i="23"/>
  <c r="K57" i="23"/>
  <c r="K58" i="23"/>
  <c r="K59" i="23"/>
  <c r="K60" i="23"/>
  <c r="K61" i="23"/>
  <c r="K62" i="23"/>
  <c r="K63" i="23"/>
  <c r="K64" i="23"/>
  <c r="K65" i="23"/>
  <c r="K66" i="23"/>
  <c r="K67" i="23"/>
  <c r="K68" i="23"/>
  <c r="K69" i="23"/>
  <c r="K70" i="23"/>
  <c r="K71" i="23"/>
  <c r="K72" i="23"/>
  <c r="K73" i="23"/>
  <c r="K74" i="23"/>
  <c r="K75" i="23"/>
  <c r="K76" i="23"/>
  <c r="K77" i="23"/>
  <c r="K78" i="23"/>
  <c r="K79" i="23"/>
  <c r="K80" i="23"/>
  <c r="K81" i="23"/>
  <c r="K82" i="23"/>
  <c r="K83" i="23"/>
  <c r="K84" i="23"/>
  <c r="K85" i="23"/>
  <c r="K86" i="23"/>
  <c r="K87" i="23"/>
  <c r="K88" i="23"/>
  <c r="K89" i="23"/>
  <c r="K90" i="23"/>
  <c r="K91" i="23"/>
  <c r="K92" i="23"/>
  <c r="K93" i="23"/>
  <c r="K94" i="23"/>
  <c r="K95" i="23"/>
  <c r="K96" i="23"/>
  <c r="K97" i="23"/>
  <c r="K98" i="23"/>
  <c r="K99" i="23"/>
  <c r="K100" i="23"/>
  <c r="K101" i="23"/>
  <c r="K102" i="23"/>
  <c r="K103" i="23"/>
  <c r="K104" i="23"/>
  <c r="K105" i="23"/>
  <c r="K106" i="23"/>
  <c r="K107" i="23"/>
  <c r="K108" i="23"/>
  <c r="K109" i="23"/>
  <c r="K110" i="23"/>
  <c r="K111" i="23"/>
  <c r="K112" i="23"/>
  <c r="K113" i="23"/>
  <c r="K114" i="23"/>
  <c r="K115" i="23"/>
  <c r="K116" i="23"/>
  <c r="K117" i="23"/>
  <c r="K118" i="23"/>
  <c r="K119" i="23"/>
  <c r="K120" i="23"/>
  <c r="K121" i="23"/>
  <c r="K122" i="23"/>
  <c r="K123" i="23"/>
  <c r="K124" i="23"/>
  <c r="K125" i="23"/>
  <c r="K126" i="23"/>
  <c r="K127" i="23"/>
  <c r="K128" i="23"/>
  <c r="K129" i="23"/>
  <c r="K130" i="23"/>
  <c r="K131" i="23"/>
  <c r="K132" i="23"/>
  <c r="K133" i="23"/>
  <c r="K134" i="23"/>
  <c r="K135" i="23"/>
  <c r="K136" i="23"/>
  <c r="K137" i="23"/>
  <c r="K138" i="23"/>
  <c r="K139" i="23"/>
  <c r="K140" i="23"/>
  <c r="K141" i="23"/>
  <c r="K142" i="23"/>
  <c r="K143" i="23"/>
  <c r="K144" i="23"/>
  <c r="K145" i="23"/>
  <c r="K146" i="23"/>
  <c r="K147" i="23"/>
  <c r="K148" i="23"/>
  <c r="K149" i="23"/>
  <c r="K150" i="23"/>
  <c r="K151" i="23"/>
  <c r="K152" i="23"/>
  <c r="K153" i="23"/>
  <c r="K154" i="23"/>
  <c r="K155" i="23"/>
  <c r="K156" i="23"/>
  <c r="K157" i="23"/>
  <c r="K158" i="23"/>
  <c r="K159" i="23"/>
  <c r="K160" i="23"/>
  <c r="K161" i="23"/>
  <c r="K162" i="23"/>
  <c r="K163" i="23"/>
  <c r="K164" i="23"/>
  <c r="K165" i="23"/>
  <c r="K166" i="23"/>
  <c r="K167" i="23"/>
  <c r="K168" i="23"/>
  <c r="K169" i="23"/>
  <c r="K170" i="23"/>
  <c r="K171" i="23"/>
  <c r="K172" i="23"/>
  <c r="K173" i="23"/>
  <c r="K174" i="23"/>
  <c r="K175" i="23"/>
  <c r="K176" i="23"/>
  <c r="K177" i="23"/>
  <c r="K178" i="23"/>
  <c r="K179" i="23"/>
  <c r="K180" i="23"/>
  <c r="K181" i="23"/>
  <c r="K182" i="23"/>
  <c r="K183" i="23"/>
  <c r="K184" i="23"/>
  <c r="K185" i="23"/>
  <c r="K186" i="23"/>
  <c r="K187" i="23"/>
  <c r="K188" i="23"/>
  <c r="K189" i="23"/>
  <c r="K190" i="23"/>
  <c r="K191" i="23"/>
  <c r="K192" i="23"/>
  <c r="K193" i="23"/>
  <c r="K194" i="23"/>
  <c r="K195" i="23"/>
  <c r="K196" i="23"/>
  <c r="K197" i="23"/>
  <c r="K198" i="23"/>
  <c r="K199" i="23"/>
  <c r="K200" i="23"/>
  <c r="K201" i="23"/>
  <c r="K202" i="23"/>
  <c r="K203" i="23"/>
  <c r="K204" i="23"/>
  <c r="K205" i="23"/>
  <c r="K206" i="23"/>
  <c r="K207" i="23"/>
  <c r="K208" i="23"/>
  <c r="K209" i="23"/>
  <c r="K210" i="23"/>
  <c r="K211" i="23"/>
  <c r="K212" i="23"/>
  <c r="K213" i="23"/>
  <c r="K214" i="23"/>
  <c r="K215" i="23"/>
  <c r="K216" i="23"/>
  <c r="K217" i="23"/>
  <c r="K218" i="23"/>
  <c r="K219" i="23"/>
  <c r="K220" i="23"/>
  <c r="K221" i="23"/>
  <c r="K222" i="23"/>
  <c r="K223" i="23"/>
  <c r="K224" i="23"/>
  <c r="K225" i="23"/>
  <c r="K226" i="23"/>
  <c r="K227" i="23"/>
  <c r="K228" i="23"/>
  <c r="K229" i="23"/>
  <c r="K230" i="23"/>
  <c r="K231" i="23"/>
  <c r="K232" i="23"/>
  <c r="K233" i="23"/>
  <c r="K234" i="23"/>
  <c r="K235" i="23"/>
  <c r="K236" i="23"/>
  <c r="K237" i="23"/>
  <c r="K238" i="23"/>
  <c r="K239" i="23"/>
  <c r="K240" i="23"/>
  <c r="K241" i="23"/>
  <c r="K242" i="23"/>
  <c r="K243" i="23"/>
  <c r="K244" i="23"/>
  <c r="K245" i="23"/>
  <c r="K246" i="23"/>
  <c r="K247" i="23"/>
  <c r="K248" i="23"/>
  <c r="K249" i="23"/>
  <c r="K250" i="23"/>
  <c r="K251" i="23"/>
  <c r="K252" i="23"/>
  <c r="K253" i="23"/>
  <c r="K254" i="23"/>
  <c r="K255" i="23"/>
  <c r="K256" i="23"/>
  <c r="K257" i="23"/>
  <c r="K258" i="23"/>
  <c r="K259" i="23"/>
  <c r="K260" i="23"/>
  <c r="K261" i="23"/>
  <c r="K262" i="23"/>
  <c r="K263" i="23"/>
  <c r="K264" i="23"/>
  <c r="K265" i="23"/>
  <c r="K266" i="23"/>
  <c r="K267" i="23"/>
  <c r="K268" i="23"/>
  <c r="K269" i="23"/>
  <c r="K270" i="23"/>
  <c r="K271" i="23"/>
  <c r="K272" i="23"/>
  <c r="K273" i="23"/>
  <c r="K274" i="23"/>
  <c r="K275" i="23"/>
  <c r="K276" i="23"/>
  <c r="K277" i="23"/>
  <c r="K278" i="23"/>
  <c r="K279" i="23"/>
  <c r="K280" i="23"/>
  <c r="K281" i="23"/>
  <c r="K282" i="23"/>
  <c r="K283" i="23"/>
  <c r="K284" i="23"/>
  <c r="K285" i="23"/>
  <c r="K286" i="23"/>
  <c r="K287" i="23"/>
  <c r="K288" i="23"/>
  <c r="K289" i="23"/>
  <c r="K290" i="23"/>
  <c r="K291" i="23"/>
  <c r="K292" i="23"/>
  <c r="K293" i="23"/>
  <c r="K294" i="23"/>
  <c r="K295" i="23"/>
  <c r="K296" i="23"/>
  <c r="K297" i="23"/>
  <c r="K298" i="23"/>
  <c r="K299" i="23"/>
  <c r="K300" i="23"/>
  <c r="K301" i="23"/>
  <c r="K302" i="23"/>
  <c r="K303" i="23"/>
  <c r="K304" i="23"/>
  <c r="K305" i="23"/>
  <c r="K306" i="23"/>
  <c r="K307" i="23"/>
  <c r="K308" i="23"/>
  <c r="K309" i="23"/>
  <c r="K310" i="23"/>
  <c r="K311" i="23"/>
  <c r="K312" i="23"/>
  <c r="K313" i="23"/>
  <c r="K314" i="23"/>
  <c r="K315" i="23"/>
  <c r="K316" i="23"/>
  <c r="K317" i="23"/>
  <c r="K318" i="23"/>
  <c r="K319" i="23"/>
  <c r="K320" i="23"/>
  <c r="K321" i="23"/>
  <c r="K322" i="23"/>
  <c r="K323" i="23"/>
  <c r="K324" i="23"/>
  <c r="K325" i="23"/>
  <c r="K326" i="23"/>
  <c r="K327" i="23"/>
  <c r="K328" i="23"/>
  <c r="K329" i="23"/>
  <c r="K330" i="23"/>
  <c r="K331" i="23"/>
  <c r="K332" i="23"/>
  <c r="K333" i="23"/>
  <c r="K334" i="23"/>
  <c r="K335" i="23"/>
  <c r="K336" i="23"/>
  <c r="K337" i="23"/>
  <c r="K338" i="23"/>
  <c r="K339" i="23"/>
  <c r="K340" i="23"/>
  <c r="K341" i="23"/>
  <c r="K342" i="23"/>
  <c r="K343" i="23"/>
  <c r="K344" i="23"/>
  <c r="K345" i="23"/>
  <c r="K346" i="23"/>
  <c r="K347" i="23"/>
  <c r="K348" i="23"/>
  <c r="K349" i="23"/>
  <c r="K350" i="23"/>
  <c r="K351" i="23"/>
  <c r="K352" i="23"/>
  <c r="K353" i="23"/>
  <c r="K354" i="23"/>
  <c r="K355" i="23"/>
  <c r="K356" i="23"/>
  <c r="K357" i="23"/>
  <c r="K358" i="23"/>
  <c r="K359" i="23"/>
  <c r="K360" i="23"/>
  <c r="K361" i="23"/>
  <c r="K362" i="23"/>
  <c r="K363" i="23"/>
  <c r="K364" i="23"/>
  <c r="K365" i="23"/>
  <c r="K366" i="23"/>
  <c r="K367" i="23"/>
  <c r="K368" i="23"/>
  <c r="K369" i="23"/>
  <c r="K370" i="23"/>
  <c r="K371" i="23"/>
  <c r="K372" i="23"/>
  <c r="K373" i="23"/>
  <c r="K374" i="23"/>
  <c r="K375" i="23"/>
  <c r="K376" i="23"/>
  <c r="K377" i="23"/>
  <c r="K378" i="23"/>
  <c r="K379" i="23"/>
  <c r="K380" i="23"/>
  <c r="K381" i="23"/>
  <c r="K382" i="23"/>
  <c r="K383" i="23"/>
  <c r="K384" i="23"/>
  <c r="K385" i="23"/>
  <c r="K386" i="23"/>
  <c r="K387" i="23"/>
  <c r="K388" i="23"/>
  <c r="K389" i="23"/>
  <c r="K390" i="23"/>
  <c r="K391" i="23"/>
  <c r="K392" i="23"/>
  <c r="K393" i="23"/>
  <c r="K394" i="23"/>
  <c r="K395" i="23"/>
  <c r="K396" i="23"/>
  <c r="K397" i="23"/>
  <c r="K398" i="23"/>
  <c r="K399" i="23"/>
  <c r="K400" i="23"/>
  <c r="K401" i="23"/>
  <c r="K402" i="23"/>
  <c r="K403" i="23"/>
  <c r="K404" i="23"/>
  <c r="K405" i="23"/>
  <c r="K406" i="23"/>
  <c r="K407" i="23"/>
  <c r="K408" i="23"/>
  <c r="K409" i="23"/>
  <c r="K410" i="23"/>
  <c r="K411" i="23"/>
  <c r="K412" i="23"/>
  <c r="K413" i="23"/>
  <c r="K414" i="23"/>
  <c r="K415" i="23"/>
  <c r="K416" i="23"/>
  <c r="K417" i="23"/>
  <c r="K418" i="23"/>
  <c r="K419" i="23"/>
  <c r="K420" i="23"/>
  <c r="K421" i="23"/>
  <c r="K422" i="23"/>
  <c r="K423" i="23"/>
  <c r="K424" i="23"/>
  <c r="K425" i="23"/>
  <c r="K426" i="23"/>
  <c r="K427" i="23"/>
  <c r="K428" i="23"/>
  <c r="K429" i="23"/>
  <c r="K430" i="23"/>
  <c r="K431" i="23"/>
  <c r="K432" i="23"/>
  <c r="K433" i="23"/>
  <c r="K434" i="23"/>
  <c r="K435" i="23"/>
  <c r="K436" i="23"/>
  <c r="K437" i="23"/>
  <c r="K438" i="23"/>
  <c r="K439" i="23"/>
  <c r="K440" i="23"/>
  <c r="K441" i="23"/>
  <c r="K442" i="23"/>
  <c r="K443" i="23"/>
  <c r="K444" i="23"/>
  <c r="K445" i="23"/>
  <c r="K446" i="23"/>
  <c r="K447" i="23"/>
  <c r="K448" i="23"/>
  <c r="K449" i="23"/>
  <c r="K450" i="23"/>
  <c r="K451" i="23"/>
  <c r="K452" i="23"/>
  <c r="K453" i="23"/>
  <c r="K454" i="23"/>
  <c r="K455" i="23"/>
  <c r="K456" i="23"/>
  <c r="K457" i="23"/>
  <c r="K458" i="23"/>
  <c r="K459" i="23"/>
  <c r="K460" i="23"/>
  <c r="K461" i="23"/>
  <c r="K462" i="23"/>
  <c r="K463" i="23"/>
  <c r="K464" i="23"/>
  <c r="K465" i="23"/>
  <c r="K466" i="23"/>
  <c r="K467" i="23"/>
  <c r="K468" i="23"/>
  <c r="K469" i="23"/>
  <c r="K470" i="23"/>
  <c r="K471" i="23"/>
  <c r="K472" i="23"/>
  <c r="K473" i="23"/>
  <c r="K474" i="23"/>
  <c r="K475" i="23"/>
  <c r="K476" i="23"/>
  <c r="K477" i="23"/>
  <c r="K478" i="23"/>
  <c r="K479" i="23"/>
  <c r="K480" i="23"/>
  <c r="K481" i="23"/>
  <c r="K482" i="23"/>
  <c r="K483" i="23"/>
  <c r="K484" i="23"/>
  <c r="K485" i="23"/>
  <c r="K486" i="23"/>
  <c r="K487" i="23"/>
  <c r="K488" i="23"/>
  <c r="K489" i="23"/>
  <c r="K490" i="23"/>
  <c r="K491" i="23"/>
  <c r="K492" i="23"/>
  <c r="K493" i="23"/>
  <c r="K494" i="23"/>
  <c r="K495" i="23"/>
  <c r="K496" i="23"/>
  <c r="K497" i="23"/>
  <c r="K498" i="23"/>
  <c r="K499" i="23"/>
  <c r="K500" i="23"/>
  <c r="K501" i="23"/>
  <c r="K502" i="23"/>
  <c r="K503" i="23"/>
  <c r="K504" i="23"/>
  <c r="K505" i="23"/>
  <c r="K506" i="23"/>
  <c r="K507" i="23"/>
  <c r="K508" i="23"/>
  <c r="K509" i="23"/>
  <c r="K510" i="23"/>
  <c r="K511" i="23"/>
  <c r="K512" i="23"/>
  <c r="K513" i="23"/>
  <c r="K514" i="23"/>
  <c r="K515" i="23"/>
  <c r="K516" i="23"/>
  <c r="K517" i="23"/>
  <c r="K518" i="23"/>
  <c r="K519" i="23"/>
  <c r="K520" i="23"/>
  <c r="K521" i="23"/>
  <c r="K522" i="23"/>
  <c r="K523" i="23"/>
  <c r="K524" i="23"/>
  <c r="K525" i="23"/>
  <c r="K526" i="23"/>
  <c r="K527" i="23"/>
  <c r="K528" i="23"/>
  <c r="K529" i="23"/>
  <c r="K530" i="23"/>
  <c r="K531" i="23"/>
  <c r="K532" i="23"/>
  <c r="K533" i="23"/>
  <c r="K534" i="23"/>
  <c r="K535" i="23"/>
  <c r="K536" i="23"/>
  <c r="K537" i="23"/>
  <c r="K538" i="23"/>
  <c r="K539" i="23"/>
  <c r="K540" i="23"/>
  <c r="K541" i="23"/>
  <c r="K542" i="23"/>
  <c r="K543" i="23"/>
  <c r="K544" i="23"/>
  <c r="K545" i="23"/>
  <c r="K546" i="23"/>
  <c r="K547" i="23"/>
  <c r="K548" i="23"/>
  <c r="K549" i="23"/>
  <c r="K550" i="23"/>
  <c r="K551" i="23"/>
  <c r="K552" i="23"/>
  <c r="K553" i="23"/>
  <c r="K554" i="23"/>
  <c r="K555" i="23"/>
  <c r="K556" i="23"/>
  <c r="K557" i="23"/>
  <c r="K558" i="23"/>
  <c r="K559" i="23"/>
  <c r="K560" i="23"/>
  <c r="K561" i="23"/>
  <c r="K562" i="23"/>
  <c r="K563" i="23"/>
  <c r="K564" i="23"/>
  <c r="K565" i="23"/>
  <c r="K566" i="23"/>
  <c r="K567" i="23"/>
  <c r="K568" i="23"/>
  <c r="K569" i="23"/>
  <c r="K570" i="23"/>
  <c r="K571" i="23"/>
  <c r="K572" i="23"/>
  <c r="K573" i="23"/>
  <c r="K574" i="23"/>
  <c r="K575" i="23"/>
  <c r="K576" i="23"/>
  <c r="K577" i="23"/>
  <c r="K578" i="23"/>
  <c r="K579" i="23"/>
  <c r="K580" i="23"/>
  <c r="K581" i="23"/>
  <c r="K582" i="23"/>
  <c r="K583" i="23"/>
  <c r="K584" i="23"/>
  <c r="K585" i="23"/>
  <c r="K586" i="23"/>
  <c r="K587" i="23"/>
  <c r="K588" i="23"/>
  <c r="K589" i="23"/>
  <c r="K590" i="23"/>
  <c r="K591" i="23"/>
  <c r="K592" i="23"/>
  <c r="K593" i="23"/>
  <c r="K594" i="23"/>
  <c r="K595" i="23"/>
  <c r="K596" i="23"/>
  <c r="K597" i="23"/>
  <c r="K598" i="23"/>
  <c r="K599" i="23"/>
  <c r="K600" i="23"/>
  <c r="K601" i="23"/>
  <c r="K602" i="23"/>
  <c r="K603" i="23"/>
  <c r="K604" i="23"/>
  <c r="K605" i="23"/>
  <c r="K606" i="23"/>
  <c r="K607" i="23"/>
  <c r="K608" i="23"/>
  <c r="K609" i="23"/>
  <c r="K610" i="23"/>
  <c r="K611" i="23"/>
  <c r="K612" i="23"/>
  <c r="K613" i="23"/>
  <c r="K614" i="23"/>
  <c r="K615" i="23"/>
  <c r="K616" i="23"/>
  <c r="K617" i="23"/>
  <c r="K618" i="23"/>
  <c r="K619" i="23"/>
  <c r="K620" i="23"/>
  <c r="K621" i="23"/>
  <c r="K622" i="23"/>
  <c r="K623" i="23"/>
  <c r="I3" i="23"/>
  <c r="I4" i="23"/>
  <c r="I5" i="23"/>
  <c r="I6" i="23"/>
  <c r="I7" i="23"/>
  <c r="I8" i="23"/>
  <c r="I9" i="23"/>
  <c r="I10" i="23"/>
  <c r="I11" i="23"/>
  <c r="I12" i="23"/>
  <c r="I13" i="23"/>
  <c r="I14" i="23"/>
  <c r="I15" i="23"/>
  <c r="I16" i="23"/>
  <c r="I17" i="23"/>
  <c r="I18" i="23"/>
  <c r="I19" i="23"/>
  <c r="I20" i="23"/>
  <c r="I21" i="23"/>
  <c r="I22" i="23"/>
  <c r="I23" i="23"/>
  <c r="I24" i="23"/>
  <c r="I25" i="23"/>
  <c r="I26" i="23"/>
  <c r="I27" i="23"/>
  <c r="I28" i="23"/>
  <c r="I29" i="23"/>
  <c r="I30" i="23"/>
  <c r="I31" i="23"/>
  <c r="I32" i="23"/>
  <c r="I33" i="23"/>
  <c r="I34" i="23"/>
  <c r="I35" i="23"/>
  <c r="I36" i="23"/>
  <c r="I37" i="23"/>
  <c r="I38" i="23"/>
  <c r="I39" i="23"/>
  <c r="I40" i="23"/>
  <c r="I41" i="23"/>
  <c r="I42" i="23"/>
  <c r="I43" i="23"/>
  <c r="I44" i="23"/>
  <c r="I45" i="23"/>
  <c r="I46" i="23"/>
  <c r="I47" i="23"/>
  <c r="I48" i="23"/>
  <c r="I49" i="23"/>
  <c r="I50" i="23"/>
  <c r="I51" i="23"/>
  <c r="I52" i="23"/>
  <c r="I53" i="23"/>
  <c r="I54" i="23"/>
  <c r="I55" i="23"/>
  <c r="I56" i="23"/>
  <c r="I57" i="23"/>
  <c r="I58" i="23"/>
  <c r="I59" i="23"/>
  <c r="I60" i="23"/>
  <c r="I61" i="23"/>
  <c r="I62" i="23"/>
  <c r="I63" i="23"/>
  <c r="I64" i="23"/>
  <c r="I65" i="23"/>
  <c r="I66" i="23"/>
  <c r="I67" i="23"/>
  <c r="I68" i="23"/>
  <c r="I69" i="23"/>
  <c r="I70" i="23"/>
  <c r="I71" i="23"/>
  <c r="I72" i="23"/>
  <c r="I73" i="23"/>
  <c r="I74" i="23"/>
  <c r="I75" i="23"/>
  <c r="I76" i="23"/>
  <c r="I77" i="23"/>
  <c r="I78" i="23"/>
  <c r="I79" i="23"/>
  <c r="I80" i="23"/>
  <c r="I81" i="23"/>
  <c r="I82" i="23"/>
  <c r="I83" i="23"/>
  <c r="I84" i="23"/>
  <c r="I85" i="23"/>
  <c r="I86" i="23"/>
  <c r="I87" i="23"/>
  <c r="I88" i="23"/>
  <c r="I89" i="23"/>
  <c r="I90" i="23"/>
  <c r="I91" i="23"/>
  <c r="I92" i="23"/>
  <c r="I93" i="23"/>
  <c r="I94" i="23"/>
  <c r="I95" i="23"/>
  <c r="I96" i="23"/>
  <c r="I97" i="23"/>
  <c r="I98" i="23"/>
  <c r="I99" i="23"/>
  <c r="I100" i="23"/>
  <c r="I101" i="23"/>
  <c r="I102" i="23"/>
  <c r="I103" i="23"/>
  <c r="I104" i="23"/>
  <c r="I105" i="23"/>
  <c r="I106" i="23"/>
  <c r="I107" i="23"/>
  <c r="I108" i="23"/>
  <c r="I109" i="23"/>
  <c r="I110" i="23"/>
  <c r="I111" i="23"/>
  <c r="I112" i="23"/>
  <c r="I113" i="23"/>
  <c r="I114" i="23"/>
  <c r="I115" i="23"/>
  <c r="I116" i="23"/>
  <c r="I117" i="23"/>
  <c r="I118" i="23"/>
  <c r="I119" i="23"/>
  <c r="I120" i="23"/>
  <c r="I121" i="23"/>
  <c r="I122" i="23"/>
  <c r="I123" i="23"/>
  <c r="I124" i="23"/>
  <c r="I125" i="23"/>
  <c r="I126" i="23"/>
  <c r="I127" i="23"/>
  <c r="I128" i="23"/>
  <c r="I129" i="23"/>
  <c r="I130" i="23"/>
  <c r="I131" i="23"/>
  <c r="I132" i="23"/>
  <c r="I133" i="23"/>
  <c r="I134" i="23"/>
  <c r="I135" i="23"/>
  <c r="I136" i="23"/>
  <c r="I137" i="23"/>
  <c r="I138" i="23"/>
  <c r="I139" i="23"/>
  <c r="I140" i="23"/>
  <c r="I141" i="23"/>
  <c r="I142" i="23"/>
  <c r="I143" i="23"/>
  <c r="I144" i="23"/>
  <c r="I145" i="23"/>
  <c r="I146" i="23"/>
  <c r="I147" i="23"/>
  <c r="I148" i="23"/>
  <c r="I149" i="23"/>
  <c r="I150" i="23"/>
  <c r="I151" i="23"/>
  <c r="I152" i="23"/>
  <c r="I153" i="23"/>
  <c r="I154" i="23"/>
  <c r="I155" i="23"/>
  <c r="I156" i="23"/>
  <c r="I157" i="23"/>
  <c r="I158" i="23"/>
  <c r="I159" i="23"/>
  <c r="I160" i="23"/>
  <c r="I161" i="23"/>
  <c r="I162" i="23"/>
  <c r="I163" i="23"/>
  <c r="I164" i="23"/>
  <c r="I165" i="23"/>
  <c r="I166" i="23"/>
  <c r="I167" i="23"/>
  <c r="I168" i="23"/>
  <c r="I169" i="23"/>
  <c r="I170" i="23"/>
  <c r="I171" i="23"/>
  <c r="I172" i="23"/>
  <c r="I173" i="23"/>
  <c r="I174" i="23"/>
  <c r="I175" i="23"/>
  <c r="I176" i="23"/>
  <c r="I177" i="23"/>
  <c r="I178" i="23"/>
  <c r="I179" i="23"/>
  <c r="I180" i="23"/>
  <c r="I181" i="23"/>
  <c r="I182" i="23"/>
  <c r="I183" i="23"/>
  <c r="I184" i="23"/>
  <c r="I185" i="23"/>
  <c r="I186" i="23"/>
  <c r="I187" i="23"/>
  <c r="I188" i="23"/>
  <c r="I189" i="23"/>
  <c r="I190" i="23"/>
  <c r="I191" i="23"/>
  <c r="I192" i="23"/>
  <c r="I193" i="23"/>
  <c r="I194" i="23"/>
  <c r="I195" i="23"/>
  <c r="I196" i="23"/>
  <c r="I197" i="23"/>
  <c r="I198" i="23"/>
  <c r="I199" i="23"/>
  <c r="I200" i="23"/>
  <c r="I201" i="23"/>
  <c r="I202" i="23"/>
  <c r="I203" i="23"/>
  <c r="I204" i="23"/>
  <c r="I205" i="23"/>
  <c r="I206" i="23"/>
  <c r="I207" i="23"/>
  <c r="I208" i="23"/>
  <c r="I209" i="23"/>
  <c r="I210" i="23"/>
  <c r="I211" i="23"/>
  <c r="I212" i="23"/>
  <c r="I213" i="23"/>
  <c r="I214" i="23"/>
  <c r="I215" i="23"/>
  <c r="I216" i="23"/>
  <c r="I217" i="23"/>
  <c r="I218" i="23"/>
  <c r="I219" i="23"/>
  <c r="I220" i="23"/>
  <c r="I221" i="23"/>
  <c r="I222" i="23"/>
  <c r="I223" i="23"/>
  <c r="I224" i="23"/>
  <c r="I225" i="23"/>
  <c r="I226" i="23"/>
  <c r="I227" i="23"/>
  <c r="I228" i="23"/>
  <c r="I229" i="23"/>
  <c r="I230" i="23"/>
  <c r="I231" i="23"/>
  <c r="I232" i="23"/>
  <c r="I233" i="23"/>
  <c r="I234" i="23"/>
  <c r="I235" i="23"/>
  <c r="I236" i="23"/>
  <c r="I237" i="23"/>
  <c r="I238" i="23"/>
  <c r="I239" i="23"/>
  <c r="I240" i="23"/>
  <c r="I241" i="23"/>
  <c r="I242" i="23"/>
  <c r="I243" i="23"/>
  <c r="I244" i="23"/>
  <c r="I245" i="23"/>
  <c r="I246" i="23"/>
  <c r="I247" i="23"/>
  <c r="I248" i="23"/>
  <c r="I249" i="23"/>
  <c r="I250" i="23"/>
  <c r="I251" i="23"/>
  <c r="I252" i="23"/>
  <c r="I253" i="23"/>
  <c r="I254" i="23"/>
  <c r="I255" i="23"/>
  <c r="I256" i="23"/>
  <c r="I257" i="23"/>
  <c r="I258" i="23"/>
  <c r="I259" i="23"/>
  <c r="I260" i="23"/>
  <c r="I261" i="23"/>
  <c r="I262" i="23"/>
  <c r="I263" i="23"/>
  <c r="I264" i="23"/>
  <c r="I265" i="23"/>
  <c r="I266" i="23"/>
  <c r="I267" i="23"/>
  <c r="I268" i="23"/>
  <c r="I269" i="23"/>
  <c r="I270" i="23"/>
  <c r="I271" i="23"/>
  <c r="I272" i="23"/>
  <c r="I273" i="23"/>
  <c r="I274" i="23"/>
  <c r="I275" i="23"/>
  <c r="I276" i="23"/>
  <c r="I277" i="23"/>
  <c r="I278" i="23"/>
  <c r="I279" i="23"/>
  <c r="I280" i="23"/>
  <c r="I281" i="23"/>
  <c r="I282" i="23"/>
  <c r="I283" i="23"/>
  <c r="I284" i="23"/>
  <c r="I285" i="23"/>
  <c r="I286" i="23"/>
  <c r="I287" i="23"/>
  <c r="I288" i="23"/>
  <c r="I289" i="23"/>
  <c r="I290" i="23"/>
  <c r="I291" i="23"/>
  <c r="I292" i="23"/>
  <c r="I293" i="23"/>
  <c r="I294" i="23"/>
  <c r="I295" i="23"/>
  <c r="I296" i="23"/>
  <c r="I297" i="23"/>
  <c r="I298" i="23"/>
  <c r="I299" i="23"/>
  <c r="I300" i="23"/>
  <c r="I301" i="23"/>
  <c r="I302" i="23"/>
  <c r="I303" i="23"/>
  <c r="I304" i="23"/>
  <c r="I305" i="23"/>
  <c r="I306" i="23"/>
  <c r="I307" i="23"/>
  <c r="I308" i="23"/>
  <c r="I309" i="23"/>
  <c r="I310" i="23"/>
  <c r="I311" i="23"/>
  <c r="I312" i="23"/>
  <c r="I313" i="23"/>
  <c r="I314" i="23"/>
  <c r="I315" i="23"/>
  <c r="I316" i="23"/>
  <c r="I317" i="23"/>
  <c r="I318" i="23"/>
  <c r="I319" i="23"/>
  <c r="I320" i="23"/>
  <c r="I321" i="23"/>
  <c r="I322" i="23"/>
  <c r="I323" i="23"/>
  <c r="I324" i="23"/>
  <c r="I325" i="23"/>
  <c r="I326" i="23"/>
  <c r="I327" i="23"/>
  <c r="I328" i="23"/>
  <c r="I329" i="23"/>
  <c r="I330" i="23"/>
  <c r="I331" i="23"/>
  <c r="I332" i="23"/>
  <c r="I333" i="23"/>
  <c r="I334" i="23"/>
  <c r="I335" i="23"/>
  <c r="I336" i="23"/>
  <c r="I337" i="23"/>
  <c r="I338" i="23"/>
  <c r="I339" i="23"/>
  <c r="I340" i="23"/>
  <c r="I341" i="23"/>
  <c r="I342" i="23"/>
  <c r="I343" i="23"/>
  <c r="I344" i="23"/>
  <c r="I345" i="23"/>
  <c r="I346" i="23"/>
  <c r="I347" i="23"/>
  <c r="I348" i="23"/>
  <c r="I349" i="23"/>
  <c r="I350" i="23"/>
  <c r="I351" i="23"/>
  <c r="I352" i="23"/>
  <c r="I353" i="23"/>
  <c r="I354" i="23"/>
  <c r="I355" i="23"/>
  <c r="I356" i="23"/>
  <c r="I357" i="23"/>
  <c r="I358" i="23"/>
  <c r="I359" i="23"/>
  <c r="I360" i="23"/>
  <c r="I361" i="23"/>
  <c r="I362" i="23"/>
  <c r="I363" i="23"/>
  <c r="I364" i="23"/>
  <c r="I365" i="23"/>
  <c r="I366" i="23"/>
  <c r="I367" i="23"/>
  <c r="I368" i="23"/>
  <c r="I369" i="23"/>
  <c r="I370" i="23"/>
  <c r="I371" i="23"/>
  <c r="I372" i="23"/>
  <c r="I373" i="23"/>
  <c r="I374" i="23"/>
  <c r="I375" i="23"/>
  <c r="I376" i="23"/>
  <c r="I377" i="23"/>
  <c r="I378" i="23"/>
  <c r="I379" i="23"/>
  <c r="I380" i="23"/>
  <c r="I381" i="23"/>
  <c r="I382" i="23"/>
  <c r="I383" i="23"/>
  <c r="I384" i="23"/>
  <c r="I385" i="23"/>
  <c r="I386" i="23"/>
  <c r="I387" i="23"/>
  <c r="I388" i="23"/>
  <c r="I389" i="23"/>
  <c r="I390" i="23"/>
  <c r="I391" i="23"/>
  <c r="I392" i="23"/>
  <c r="I393" i="23"/>
  <c r="I394" i="23"/>
  <c r="I395" i="23"/>
  <c r="I396" i="23"/>
  <c r="I397" i="23"/>
  <c r="I398" i="23"/>
  <c r="I399" i="23"/>
  <c r="I400" i="23"/>
  <c r="I401" i="23"/>
  <c r="I402" i="23"/>
  <c r="I403" i="23"/>
  <c r="I404" i="23"/>
  <c r="I405" i="23"/>
  <c r="I406" i="23"/>
  <c r="I407" i="23"/>
  <c r="I408" i="23"/>
  <c r="I409" i="23"/>
  <c r="I410" i="23"/>
  <c r="I411" i="23"/>
  <c r="I412" i="23"/>
  <c r="I413" i="23"/>
  <c r="I414" i="23"/>
  <c r="I415" i="23"/>
  <c r="I416" i="23"/>
  <c r="I417" i="23"/>
  <c r="I418" i="23"/>
  <c r="I419" i="23"/>
  <c r="I420" i="23"/>
  <c r="I421" i="23"/>
  <c r="I422" i="23"/>
  <c r="I423" i="23"/>
  <c r="I424" i="23"/>
  <c r="I425" i="23"/>
  <c r="I426" i="23"/>
  <c r="I427" i="23"/>
  <c r="I428" i="23"/>
  <c r="I429" i="23"/>
  <c r="I430" i="23"/>
  <c r="I431" i="23"/>
  <c r="I432" i="23"/>
  <c r="I433" i="23"/>
  <c r="I434" i="23"/>
  <c r="I435" i="23"/>
  <c r="I436" i="23"/>
  <c r="I437" i="23"/>
  <c r="I438" i="23"/>
  <c r="I439" i="23"/>
  <c r="I440" i="23"/>
  <c r="I441" i="23"/>
  <c r="I442" i="23"/>
  <c r="I443" i="23"/>
  <c r="I444" i="23"/>
  <c r="I445" i="23"/>
  <c r="I446" i="23"/>
  <c r="I447" i="23"/>
  <c r="I448" i="23"/>
  <c r="I449" i="23"/>
  <c r="I450" i="23"/>
  <c r="I451" i="23"/>
  <c r="I452" i="23"/>
  <c r="I453" i="23"/>
  <c r="I454" i="23"/>
  <c r="I455" i="23"/>
  <c r="I456" i="23"/>
  <c r="I457" i="23"/>
  <c r="I458" i="23"/>
  <c r="I459" i="23"/>
  <c r="I460" i="23"/>
  <c r="I461" i="23"/>
  <c r="I462" i="23"/>
  <c r="I463" i="23"/>
  <c r="I464" i="23"/>
  <c r="I465" i="23"/>
  <c r="I466" i="23"/>
  <c r="I467" i="23"/>
  <c r="I468" i="23"/>
  <c r="I469" i="23"/>
  <c r="I470" i="23"/>
  <c r="I471" i="23"/>
  <c r="I472" i="23"/>
  <c r="I473" i="23"/>
  <c r="I474" i="23"/>
  <c r="I475" i="23"/>
  <c r="I476" i="23"/>
  <c r="I477" i="23"/>
  <c r="I478" i="23"/>
  <c r="I479" i="23"/>
  <c r="I480" i="23"/>
  <c r="I481" i="23"/>
  <c r="I482" i="23"/>
  <c r="I483" i="23"/>
  <c r="I484" i="23"/>
  <c r="I485" i="23"/>
  <c r="I486" i="23"/>
  <c r="I487" i="23"/>
  <c r="I488" i="23"/>
  <c r="I489" i="23"/>
  <c r="I490" i="23"/>
  <c r="I491" i="23"/>
  <c r="I492" i="23"/>
  <c r="I493" i="23"/>
  <c r="I494" i="23"/>
  <c r="I495" i="23"/>
  <c r="I496" i="23"/>
  <c r="I497" i="23"/>
  <c r="I498" i="23"/>
  <c r="I499" i="23"/>
  <c r="I500" i="23"/>
  <c r="I501" i="23"/>
  <c r="I502" i="23"/>
  <c r="I503" i="23"/>
  <c r="I504" i="23"/>
  <c r="I505" i="23"/>
  <c r="I506" i="23"/>
  <c r="I507" i="23"/>
  <c r="I508" i="23"/>
  <c r="I509" i="23"/>
  <c r="I510" i="23"/>
  <c r="I511" i="23"/>
  <c r="I512" i="23"/>
  <c r="I513" i="23"/>
  <c r="I514" i="23"/>
  <c r="I515" i="23"/>
  <c r="I516" i="23"/>
  <c r="I517" i="23"/>
  <c r="I518" i="23"/>
  <c r="I519" i="23"/>
  <c r="I520" i="23"/>
  <c r="I521" i="23"/>
  <c r="I522" i="23"/>
  <c r="I523" i="23"/>
  <c r="I524" i="23"/>
  <c r="I525" i="23"/>
  <c r="I526" i="23"/>
  <c r="I527" i="23"/>
  <c r="I528" i="23"/>
  <c r="I529" i="23"/>
  <c r="I530" i="23"/>
  <c r="I531" i="23"/>
  <c r="I532" i="23"/>
  <c r="I533" i="23"/>
  <c r="I534" i="23"/>
  <c r="I535" i="23"/>
  <c r="I536" i="23"/>
  <c r="I537" i="23"/>
  <c r="I538" i="23"/>
  <c r="I539" i="23"/>
  <c r="I540" i="23"/>
  <c r="I541" i="23"/>
  <c r="I542" i="23"/>
  <c r="I543" i="23"/>
  <c r="I544" i="23"/>
  <c r="I545" i="23"/>
  <c r="I546" i="23"/>
  <c r="I547" i="23"/>
  <c r="I548" i="23"/>
  <c r="I549" i="23"/>
  <c r="I550" i="23"/>
  <c r="I551" i="23"/>
  <c r="I552" i="23"/>
  <c r="I553" i="23"/>
  <c r="I554" i="23"/>
  <c r="I555" i="23"/>
  <c r="I556" i="23"/>
  <c r="I557" i="23"/>
  <c r="I558" i="23"/>
  <c r="I559" i="23"/>
  <c r="I560" i="23"/>
  <c r="I561" i="23"/>
  <c r="I562" i="23"/>
  <c r="I563" i="23"/>
  <c r="I564" i="23"/>
  <c r="I565" i="23"/>
  <c r="I566" i="23"/>
  <c r="I567" i="23"/>
  <c r="I568" i="23"/>
  <c r="I569" i="23"/>
  <c r="I570" i="23"/>
  <c r="I571" i="23"/>
  <c r="I572" i="23"/>
  <c r="I573" i="23"/>
  <c r="I574" i="23"/>
  <c r="I575" i="23"/>
  <c r="I576" i="23"/>
  <c r="I577" i="23"/>
  <c r="I578" i="23"/>
  <c r="I579" i="23"/>
  <c r="I580" i="23"/>
  <c r="I581" i="23"/>
  <c r="I582" i="23"/>
  <c r="I583" i="23"/>
  <c r="I584" i="23"/>
  <c r="I585" i="23"/>
  <c r="I586" i="23"/>
  <c r="I587" i="23"/>
  <c r="I588" i="23"/>
  <c r="I589" i="23"/>
  <c r="I590" i="23"/>
  <c r="I591" i="23"/>
  <c r="I592" i="23"/>
  <c r="I593" i="23"/>
  <c r="I594" i="23"/>
  <c r="I595" i="23"/>
  <c r="I596" i="23"/>
  <c r="I597" i="23"/>
  <c r="I598" i="23"/>
  <c r="I599" i="23"/>
  <c r="I600" i="23"/>
  <c r="I601" i="23"/>
  <c r="I602" i="23"/>
  <c r="I603" i="23"/>
  <c r="I604" i="23"/>
  <c r="I605" i="23"/>
  <c r="I606" i="23"/>
  <c r="I607" i="23"/>
  <c r="I608" i="23"/>
  <c r="I609" i="23"/>
  <c r="I610" i="23"/>
  <c r="I611" i="23"/>
  <c r="I612" i="23"/>
  <c r="I613" i="23"/>
  <c r="I614" i="23"/>
  <c r="I615" i="23"/>
  <c r="I616" i="23"/>
  <c r="I617" i="23"/>
  <c r="I618" i="23"/>
  <c r="I619" i="23"/>
  <c r="I620" i="23"/>
  <c r="I621" i="23"/>
  <c r="I622" i="23"/>
  <c r="I623" i="23"/>
  <c r="I2" i="23"/>
  <c r="I9" i="24"/>
  <c r="A9" i="24"/>
  <c r="E9" i="24"/>
  <c r="F9" i="24"/>
  <c r="H9" i="24"/>
  <c r="C9" i="24"/>
  <c r="G9" i="24"/>
  <c r="B9" i="24"/>
  <c r="D9" i="24"/>
</calcChain>
</file>

<file path=xl/connections.xml><?xml version="1.0" encoding="utf-8"?>
<connections xmlns="http://schemas.openxmlformats.org/spreadsheetml/2006/main">
  <connection i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Flipkart!$A$1:$J$623" type="102" refreshedVersion="8" minRefreshableVersion="5">
    <extLst>
      <ext xmlns:x15="http://schemas.microsoft.com/office/spreadsheetml/2010/11/main" uri="{DE250136-89BD-433C-8126-D09CA5730AF9}">
        <x15:connection id="Range" autoDelete="1">
          <x15:rangePr sourceName="_xlcn.WorksheetConnection_FlipkartA1J6231"/>
        </x15:connection>
      </ext>
    </extLst>
  </connection>
  <connection id="3" name="WorksheetConnection_Flipkart_Data File.xlsx!Table1" type="102" refreshedVersion="8" minRefreshableVersion="5">
    <extLst>
      <ext xmlns:x15="http://schemas.microsoft.com/office/spreadsheetml/2010/11/main" uri="{DE250136-89BD-433C-8126-D09CA5730AF9}">
        <x15:connection id="Table1" autoDelete="1">
          <x15:rangePr sourceName="_xlcn.WorksheetConnection_Flipkart_DataFile.xlsxTable11"/>
        </x15:connection>
      </ext>
    </extLst>
  </connection>
</connections>
</file>

<file path=xl/sharedStrings.xml><?xml version="1.0" encoding="utf-8"?>
<sst xmlns="http://schemas.openxmlformats.org/spreadsheetml/2006/main" count="1957" uniqueCount="969">
  <si>
    <t>Name</t>
  </si>
  <si>
    <t>Brand</t>
  </si>
  <si>
    <t>Ratings</t>
  </si>
  <si>
    <t>No_of_ratings</t>
  </si>
  <si>
    <t>No_of_reviews</t>
  </si>
  <si>
    <t>Product_features</t>
  </si>
  <si>
    <t>MSP</t>
  </si>
  <si>
    <t>MRP</t>
  </si>
  <si>
    <t>realme 9i (Prism Blue, 64 GB)</t>
  </si>
  <si>
    <t>['4 GB RAM | 64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</si>
  <si>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64 GB)</t>
  </si>
  <si>
    <t>realme 9i (Prism Blue, 128 GB)</t>
  </si>
  <si>
    <t>['6 GB RAM | 128 GB ROM | Expandable Upto 1 TB', '16.76 cm (6.6 inch) Full HD+ Display', '50MP + 2MP + 2MP | 16MP Front Camera', '5000 mAh Lithium ion Battery', 'Qualcomm Snapdragon 680 (SM6225) Processor', '1 Year Manufacturer Warranty for Phone and 6 Months Warranty for in the Box Accessories']</t>
  </si>
  <si>
    <t>realme 9i (Prism Black, 128 GB)</t>
  </si>
  <si>
    <t>['4 GB RAM | 128 GB ROM | Expandable Upto 1 TB', '16.76 cm (6.6 inch) Full HD+ Display', '50MP + 2MP + 2MP | 16MP Front Camera', '5000 mAh Lithium ion Battery', 'Qualcomm Snapdragon 680 (SM6225) Processor', '1 Year Manufacturer Warranty for Phone and 6 Months Warranty for in the Box Accessories']</t>
  </si>
  <si>
    <t>POCO C31 (Shadow Gray, 64 GB)</t>
  </si>
  <si>
    <t>POCO</t>
  </si>
  <si>
    <t>['4 GB RAM | 64 GB ROM | Expandable Upto 512 GB', '16.59 cm (6.53 inch) HD+ Display', '13MP + 2MP + 2MP | 5MP Front Camera', '5000 mAh Lithium-ion Polymer Battery', 'MediaTek Helio G35 Processor', '1 Year Warranty for Handset, 6 Months for Accessories']</t>
  </si>
  <si>
    <t>REDMI 9i Sport (Metallic Blue, 64 GB)</t>
  </si>
  <si>
    <t>REDMI</t>
  </si>
  <si>
    <t>['4 GB RAM | 64 GB ROM | Expandable Upto 512 GB', '16.59 cm (6.53 inch) HD+ Display', '13MP Rear Camera | 5MP Front Camera', '5000 mAh Li-Polymer Battery', 'MediaTek Helio G25 Processor', 'Brand Warranty of 1 Year Available for Mobile and 6 Months for Accessories']</t>
  </si>
  <si>
    <t>REDMI 9i Sport (Coral Green, 64 GB)</t>
  </si>
  <si>
    <t>APPLE iPhone 13 (Midnight, 128 GB)</t>
  </si>
  <si>
    <t>APPLE</t>
  </si>
  <si>
    <t>['128 GB ROM', '15.49 cm (6.1 inch) Super Retina XDR Display', '12MP + 12MP | 12MP Front Camera', 'A15 Bionic Chip Processor', 'Brand Warranty for 1 Year']</t>
  </si>
  <si>
    <t xml:space="preserve">FV </t>
  </si>
  <si>
    <t>MOTOROLA</t>
  </si>
  <si>
    <t>['4 GB RAM | 64 GB ROM | Expandable Upto 1 TB', '16.51 cm (6.5 inch) HD+ Display', '48MP + 2MP + 2MP | 8MP Front Camera', '5000 mAh Battery', 'UNISOC T700 Processor', '1 Year on Handset and 6 Months on Accessories']</t>
  </si>
  <si>
    <t>POCO C31 (Royal Blue, 64 GB)</t>
  </si>
  <si>
    <t>['4 GB RAM | 64 GB ROM | Expandable Upto 512 GB', '16.59 cm (6.53 inch) HD+ Display', '13MP + 2MP + 2MP | 5MP Front Camera', '5000 mAh Lithium-ion Polymer Battery', 'MediaTek G35 Processor', '1 Year Warranty for Handset, 6 Months for Accessories']</t>
  </si>
  <si>
    <t>POCO C31 (Royal Blue, 32 GB)</t>
  </si>
  <si>
    <t>['3 GB RAM | 32 GB ROM | Expandable Upto 512 GB', '16.59 cm (6.53 inch) HD+ Display', '13MP + 2MP + 2MP | 5MP Front Camera', '5000 mAh Lithium-ion Polymer Battery', 'MediaTek Helio G35 Processor', '1 Year Warranty for Handset, 6 Months for Accessories']</t>
  </si>
  <si>
    <t>REDMI 10 (Caribbean Green, 64 GB)</t>
  </si>
  <si>
    <t>['4 GB RAM | 64 GB ROM | Expandable Upto 1 TB', '17.02 cm (6.7 inch) HD+ Display', '50MP + 2MP | 5MP Front Camera', '6000 mAh Lithium Polymer Battery', 'Qualcomm Snapdragon 680 Processor', '1 Year Warranty for Phone and 6 Months Warranty for In-Box Accessories']</t>
  </si>
  <si>
    <t>REDMI 10 (Midnight Black, 64 GB)</t>
  </si>
  <si>
    <t>REDMI 9i Sport (Carbon Black, 64 GB)</t>
  </si>
  <si>
    <t>MOTOROLA e40 (Pink Clay, 64 GB)</t>
  </si>
  <si>
    <t>POCO M4 Pro 5G (Cool Blue, 64 GB)</t>
  </si>
  <si>
    <t>['4 GB RAM | 64 GB ROM | Expandable Upto 1 TB', '16.76 cm (6.6 inch) Full HD+ Display', '50MP + 8MP | 16MP Front Camera', '5000 mAh Lithium-ion Polymer Battery', 'Mediatek Dimensity 810 Processor', 'One Year for Handset, 6 Months for Accessories']</t>
  </si>
  <si>
    <t>MOTOROLA g52 (Charcoal Grey, 128 GB)</t>
  </si>
  <si>
    <t>['6 GB RAM | 128 GB ROM', '16.76 cm (6.6 inch) Full HD+ Display', '50MP + 8MP + 2MP | 16MP Front Camera', '5000 mAh Lithium Battery', 'Qualcomm Snapdragon 680 Processor', '1 Year on Handset and 6 Months on Accessories']</t>
  </si>
  <si>
    <t>MOTOROLA G32 (Mineral Gray, 64 GB)</t>
  </si>
  <si>
    <t>['4 GB RAM | 64 GB ROM', '16.64 cm (6.55 inch) Full HD+ Display', '50MP + 8MP + 2MP | 16MP Front Camera', '5000 mAh Lithium Polymer Battery', 'Qualcomm Snapdragon 680 Processor', '1 Year on Handset and 6 Months on Accessories']</t>
  </si>
  <si>
    <t>POCO M4 Pro 5G (Cool Blue, 128 GB)</t>
  </si>
  <si>
    <t>['6 GB RAM | 128 GB ROM | Expandable Upto 1 TB', '16.76 cm (6.6 inch) Full HD+ Display', '50MP + 8MP | 16MP Front Camera', '5000 mAh Lithium-ion Polymer Battery', 'Mediatek Dimensity 810 Processor', 'One Year for Handset, 6 Months for Accessories']</t>
  </si>
  <si>
    <t>MOTOROLA g52 (Metallic White, 128 GB)</t>
  </si>
  <si>
    <t>realme 9 (Sunburst Gold, 128 GB)</t>
  </si>
  <si>
    <t>['6 GB RAM | 128 GB ROM | Expandable Upto 256 GB', '16.26 cm (6.4 inch) Full HD+ AMOLED Display', '108MP + 8MP + 2MP | 16MP Front Camera', '5000 mAh Lithium Ion Battery', 'Qualcomm Snapdragon 680 Processor', '1 Year Manufacturer Warranty for Phone and 6 Months Warranty for In-Box Accessories']</t>
  </si>
  <si>
    <t>realme 9 (Meteor Black, 128 GB)</t>
  </si>
  <si>
    <t>['8 GB RAM | 128 GB ROM | Expandable Upto 256 GB', '16.26 cm (6.4 inch) Full HD+ AMOLED Display', '108MP + 8MP + 2MP | 16MP Front Camera', '5000 mAh Lithium Ion Battery', 'Qualcomm Snapdragon 680 Processor', '1 Year Manufacturer Warranty for Phone and 6 Months Warranty for In-Box Accessories']</t>
  </si>
  <si>
    <t>vivo T1X (Gravity Black, 64 GB)</t>
  </si>
  <si>
    <t>['4 GB RAM | 64 GB ROM', '16.71 cm (6.58 inch) Full HD+ Display', '50MP + 2MP | 8MP Front Camera', '5000 mAh Battery', 'Qualcomm Snapdragon 680 Processor', '1 Year on Handset and 6 Months on Accessories']</t>
  </si>
  <si>
    <t>vivo T1X (Space Blue, 64 GB)</t>
  </si>
  <si>
    <t>APPLE iPhone 13 (Green, 128 GB)</t>
  </si>
  <si>
    <t>realme 10 Pro+ 5G (Hyperspace, 128 GB)</t>
  </si>
  <si>
    <t>['8 GB RAM | 128 GB ROM', '17.02 cm (6.7 inch) Full HD+ Display', '108MP + 8MP + 2MP | 16MP Front Camera', '5000 mAh Battery', 'Mediatek Dimensity 1080 5G Processor', '1 Year Manufacturer Warranty for Phone and 6 Months Warranty for In-Box Accessories']</t>
  </si>
  <si>
    <t>vivo T1X (Gravity Black, 128 GB)</t>
  </si>
  <si>
    <t>['4 GB RAM | 128 GB ROM', '16.71 cm (6.58 inch) Full HD+ Display', '50MP + 2MP | 8MP Front Camera', '5000 mAh Battery', 'Qualcomm Snapdragon 680 Processor', '1 Year on Handset and 6 Months on Accessories']</t>
  </si>
  <si>
    <t>vivo T1X (Space Blue, 128 GB)</t>
  </si>
  <si>
    <t>realme 9 (Stargaze White, 128 GB)</t>
  </si>
  <si>
    <t>POCO M4 5G (Power Black, 128 GB)</t>
  </si>
  <si>
    <t>['6 GB RAM | 128 GB ROM | Expandable Upto 512 GB', '16.71 cm (6.58 inch) Full HD+ Display', '50MP + 2MP | 8MP Front Camera', '5000 mAh Lithium Ion Polymer Battery', 'Mediatek Dimensity 700 Processor', '1 Year Warranty for Handset and 6 Months for Accessories']</t>
  </si>
  <si>
    <t>REDMI 10 (Pacific Blue, 64 GB)</t>
  </si>
  <si>
    <t>MOTOROLA G32 (Satin Silver, 64 GB)</t>
  </si>
  <si>
    <t>POCO M4 Pro (Power Black, 128 GB)</t>
  </si>
  <si>
    <t>['6 GB RAM | 128 GB ROM | Expandable Upto 1 TB', '16.33 cm (6.43 inch) Full HD+ AMOLED Display', '64MP + 8MP + 2MP | 16MP Front Camera', '5000 mAh Lithium-ion Polymer Battery', 'Mediatek Helio G96 Processor', 'One Year for Handset, 6 Months for Accessories']</t>
  </si>
  <si>
    <t>POCO M4 Pro (Yellow, 128 GB)</t>
  </si>
  <si>
    <t>POCO M4 Pro 5G (Power Black, 128 GB)</t>
  </si>
  <si>
    <t>['8 GB RAM | 128 GB ROM | Expandable Upto 1 TB', '16.76 cm (6.6 inch) Full HD+ Display', '50MP + 8MP | 16MP Front Camera', '5000 mAh Lithium-ion Polymer Battery', 'Mediatek Dimensity 810 Processor', 'One Year for Handset, 6 Months for Accessories']</t>
  </si>
  <si>
    <t>OPPO F19 Pro+ 5G (Space Silver, 128 GB)</t>
  </si>
  <si>
    <t>OPPO</t>
  </si>
  <si>
    <t>['8 GB RAM | 128 GB ROM | Expandable Upto 256 GB', '16.33 cm (6.43 inch) Full HD+ Display', '48MP + 8MP + 2MP + 2MP | 16MP Front Camera', '4310 mAh Lithium-ion Polymer Battery', 'MediaTek Dimensity 800U Processor', 'Brand Warranty of 1 Year Available for Mobile Including Battery and 6 Months for Accessories']</t>
  </si>
  <si>
    <t>OPPO F19 Pro+ 5G (Fluid Black, 128 GB)</t>
  </si>
  <si>
    <t>vivo T1 44W (Starry Sky, 128 GB)</t>
  </si>
  <si>
    <t>['4 GB RAM | 128 GB ROM | Expandable Upto 1 TB', '16.36 cm (6.44 inch) Full HD+ AMOLED Display', '50MP + 2MP + 2MP | 16MP Front Camera', '5000 mAh Lithium Battery', 'Qualcomm Snapdragon 680 Processor', '1 Year Handset and 6 Months Accessories']</t>
  </si>
  <si>
    <t>vivo T1 44W (Midnight Galaxy, 128 GB)</t>
  </si>
  <si>
    <t>realme 10 Pro+ 5G (Dark Matter, 128 GB)</t>
  </si>
  <si>
    <t>['6 GB RAM | 128 GB ROM', '17.02 cm (6.7 inch) Full HD+ Display', '108MP + 8MP + 2MP | 16MP Front Camera', '5000 mAh Battery', 'Mediatek Dimensity 1080 5G Processor', '1 Year Manufacturer Warranty for Phone and 6 Months Warranty for In-Box Accessories']</t>
  </si>
  <si>
    <t>POCO M4 5G (Power Black, 64 GB)</t>
  </si>
  <si>
    <t>['4 GB RAM | 64 GB ROM | Expandable Upto 512 GB', '16.71 cm (6.58 inch) Full HD+ Display', '50MP + 2MP | 8MP Front Camera', '5000 mAh Lithium Ion Polymer Battery', 'Mediatek Dimensity 700 Processor', '1 Year Warranty for Handset and 6 Months for Accessories']</t>
  </si>
  <si>
    <t>POCO M4 Pro (Cool Blue, 64 GB)</t>
  </si>
  <si>
    <t>['6 GB RAM | 64 GB ROM | Expandable Upto 1 TB', '16.33 cm (6.43 inch) Full HD+ AMOLED Display', '64MP + 8MP + 2MP | 16MP Front Camera', '5000 mAh Lithium-ion Polymer Battery', 'Mediatek Helio G96 Processor', 'One Year for Handset, 6 Months for Accessories']</t>
  </si>
  <si>
    <t>['6 GB RAM | 128 GB ROM', '16.71 cm (6.58 inch) Full HD+ Display', '50MP + 2MP | 8MP Front Camera', '5000 mAh Battery', 'Qualcomm Snapdragon 680 Processor', '1 Year on Handset and 6 Months on Accessories']</t>
  </si>
  <si>
    <t>POCO C31 (Shadow Gray, 32 GB)</t>
  </si>
  <si>
    <t>APPLE iPhone 11 (Black, 64 GB)</t>
  </si>
  <si>
    <t>['64 GB ROM', '15.49 cm (6.1 inch) Liquid Retina HD Display', '12MP + 12MP | 12MP Front Camera', 'A13 Bionic Chip Processor', 'Brand Warranty of 1 Year']</t>
  </si>
  <si>
    <t>POCO M4 5G (Cool Blue, 128 GB)</t>
  </si>
  <si>
    <t>APPLE iPhone 11 (White, 64 GB)</t>
  </si>
  <si>
    <t>APPLE iPhone 12 mini (Black, 64 GB)</t>
  </si>
  <si>
    <t>['64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</si>
  <si>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APPLE iPhone 11 (Black, 128 GB)</t>
  </si>
  <si>
    <t>['128 GB ROM', '15.49 cm (6.1 inch) Liquid Retina HD Display', '12MP + 12MP | 12MP Front Camera', 'A13 Bionic Chip Processor', 'Brand Warranty of 1 Year']</t>
  </si>
  <si>
    <t>realme 10 Pro 5G (Nebula Blue, 128 GB)</t>
  </si>
  <si>
    <t>['6 GB RAM | 128 GB ROM | Expandable Upto 1 TB', '17.07 cm (6.72 inch) Full HD+ Display', '108MP + 2MP | 16MP Front Camera', '5000 mAh Battery', 'Qualcomm Snapdragon 695 5G Processor', '1 Year Manufacturer Warranty for Phone and 6 Months Warranty for In-Box Accessories']</t>
  </si>
  <si>
    <t>['6 GB RAM | 128 GB ROM | Expandable Upto 1 TB', '16.36 cm (6.44 inch) Full HD+ AMOLED Display', '50MP + 2MP + 2MP | 16MP Front Camera', '5000 mAh Lithium Battery', 'Qualcomm Snapdragon 680 Processor', '1 Year Handset and 6 Months Accessories']</t>
  </si>
  <si>
    <t>APPLE iPhone 13 ((PRODUCT)RED, 128 GB)</t>
  </si>
  <si>
    <t>MOTOROLA G60 (Moonless, 128 GB)</t>
  </si>
  <si>
    <t>['6 GB RAM | 128 GB ROM', '17.22 cm (6.78 inch) Full HD+ Display', '108MP + 8MP + 2MP | 32MP Front Camera', '6000 mAh Battery', 'Qualcomm Snapdragon 732G Processor', '120Hz Refresh Rate', 'Stock Android Experience', '1 Year on Handset and 6 Months on Accessories']</t>
  </si>
  <si>
    <t>Nokia 105 SS</t>
  </si>
  <si>
    <t>['32 MB RAM | 32 MB ROM', '4.5 cm (1.77 inch) QVGA Display', '0MP Front Camera', '800 mAh Lithium Ion Battery', 'SC6531E Processor', '1 Year Manufacturer Warranty for Device and 6 Months Manufacturer Warranty for In-box Accessories Including Battery from the Date of Purchase']</t>
  </si>
  <si>
    <t>POCO M4 Pro (Power Black, 64 GB)</t>
  </si>
  <si>
    <t>POCO M4 Pro 5G (Power Black, 64 GB)</t>
  </si>
  <si>
    <t>realme C30 (Denim Black, 32 GB)</t>
  </si>
  <si>
    <t>['2 GB RAM | 32 GB ROM | Expandable Upto 1 TB', '16.51 cm (6.5 inch) HD+ Display', '8MP Rear Camera | 5MP Front Camera', '5000 mAh Lithium Ion Battery', 'Unisoc T612 Processor', '1 Year Manufacturer Warranty for Phone and 6 Months Warranty for In-Box Accessories']</t>
  </si>
  <si>
    <t>realme C30 (Bamboo Green, 32 GB)</t>
  </si>
  <si>
    <t>realme C30 (Lake Blue, 32 GB)</t>
  </si>
  <si>
    <t>realme 10 Pro 5G (Dark Matter, 128 GB)</t>
  </si>
  <si>
    <t>['8 GB RAM | 128 GB ROM | Expandable Upto 1 TB', '17.07 cm (6.72 inch) Full HD+ Display', '108MP + 2MP | 16MP Front Camera', '5000 mAh Battery', 'Qualcomm Snapdragon 695 5G Processor', '1 Year Manufacturer Warranty for Phone and 6 Months Warranty for In-Box Accessories']</t>
  </si>
  <si>
    <t>realme 10 Pro 5G (Hyperspace, 128 GB)</t>
  </si>
  <si>
    <t>Infinix Smart 6 HD (Aqua Sky, 32 GB)</t>
  </si>
  <si>
    <t>['2 GB RAM | 32 GB ROM | Expandable Upto 512 GB', '16.76 cm (6.6 inch) HD+ Display', '8MP Rear Camera | 5MP Front Camera', '5000 mAh Lithium-ion Polymer Battery', 'Mediatek Helio A22 Processor', '1 Year on Handset and 6 Months on Accessories']</t>
  </si>
  <si>
    <t>POCO M4 Pro 5G (Yellow, 64 GB)</t>
  </si>
  <si>
    <t>REDMI 10A (Sea Blue, 64 GB)</t>
  </si>
  <si>
    <t>['4 GB RAM | 64 GB ROM', '16.59 cm (6.53 inch) Display', '13MP Rear Camera', '5000 mAh Battery', '12 months Warranty']</t>
  </si>
  <si>
    <t>REDMI A1 (Black, 32 GB)</t>
  </si>
  <si>
    <t>['2 GB RAM | 32 GB ROM', '16.56 cm (6.52 inch) Display', '5MP Rear Camera | 8MP Front Camera', '5000 mAh Battery', '" 1 year manufacturer warranty for device and 6 months manufacturer warranty for in-box accessories including batteries from the date of purchase"']</t>
  </si>
  <si>
    <t>POCO M4 Pro 5G (Yellow, 128 GB)</t>
  </si>
  <si>
    <t>realme 10 Pro+ 5G (Nebula Blue, 128 GB)</t>
  </si>
  <si>
    <t>APPLE iPhone 11 (Red, 64 GB)</t>
  </si>
  <si>
    <t>POCO M4 Pro (Cool Blue, 128 GB)</t>
  </si>
  <si>
    <t>POCO X4 Pro 5G (Laser Blue, 128 GB)</t>
  </si>
  <si>
    <t>['6 GB RAM | 128 GB ROM | Expandable Upto 1 TB', '16.94 cm (6.67 inch) Full HD+ Super AMOLED Display', '64MP + 8MP + 2MP | 16MP Front Camera', '5000 mAh Lithium-ion Polymer Battery', 'Qualcomm Snapdragon 695 5G Processor', 'One Year for Handset, 6 Months for Accessories']</t>
  </si>
  <si>
    <t>['3 GB RAM | 32 GB ROM | Expandable Upto 1 TB', '16.51 cm (6.5 inch) HD+ Display', '8MP Rear Camera | 5MP Front Camera', '5000 mAh Lithium Ion Battery', 'Unisoc T612 Processor', '1 Year Manufacturer Warranty for Phone and 6 Months Warranty for In-Box Accessories']</t>
  </si>
  <si>
    <t>SAMSUNG Galaxy F22 (Denim Blue, 64 GB)</t>
  </si>
  <si>
    <t>SAMSUNG</t>
  </si>
  <si>
    <t>['4 GB RAM | 64 GB ROM | Expandable Upto 1 TB', '16.26 cm (6.4 inch) HD+ Display', '48MP + 8MP + 2MP + 2MP | 13MP Front Camera', '6000 mAh Lithium-ion Battery', 'MediaTek Helio G80 Processor', '1 Year Warranty Provided by the Manufacturer from Date of Purchase']</t>
  </si>
  <si>
    <t>MOTOROLA G62 5G (Midnight Gray, 128 GB)</t>
  </si>
  <si>
    <t>['6 GB RAM | 128 GB ROM', '16.64 cm (6.55 inch) Full HD+ Display', '50MP + 8MP + 2MP | 16MP Front Camera', '5000 mAh Lithium Polymer Battery', 'Qualcomm Snapdragon 695 5G Processor', '1 Year on Handset and 6 Months on Accessories']</t>
  </si>
  <si>
    <t>POCO M4 Pro (Yellow, 64 GB)</t>
  </si>
  <si>
    <t>REDMI Note 11 SE (Bifrost Blue, 64 GB)</t>
  </si>
  <si>
    <t>['6 GB RAM | 64 GB ROM | Expandable Upto 512 GB', '16.33 cm (6.43 inch) Full HD+ Display', '64MP + 8MP + 2MP + 2MP | 13MP Front Camera', '5000 mAh Lithium Polymer Battery', 'Mediatek Helio G95 Octa Core Processor', '1 Year Manufacturer Warranty for Phone and 6 Months Warranty for In the Box Accessories']</t>
  </si>
  <si>
    <t>Infinix Smart 6 HD (Force Black, 32 GB)</t>
  </si>
  <si>
    <t>MOTOROLA G62 5G (Frosted Blue, 128 GB)</t>
  </si>
  <si>
    <t>OPPO K10 (Blue Flame, 128 GB)</t>
  </si>
  <si>
    <t>['6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</si>
  <si>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OPPO F19s (Glowing Gold, 128 GB)</t>
  </si>
  <si>
    <t>['6 GB RAM | 128 GB ROM | Expandable Upto 256 GB', '16.33 cm (6.43 inch) Full HD+ Display', '48MP + 2MP + 2MP | 16MP Front Camera', '5000 mAh Battery', 'Qualcomm Snapdragon 662 Processor', 'Brand Warranty of 1 Year Available for Mobile Including Battery and 6 Months for Accessories']</t>
  </si>
  <si>
    <t>POCO X4 Pro 5G (Yellow, 128 GB)</t>
  </si>
  <si>
    <t>SAMSUNG Galaxy F23 5G (Aqua Blue, 128 GB)</t>
  </si>
  <si>
    <t>['6 GB RAM | 128 GB ROM | Expandable Upto 1 TB', '16.76 cm (6.6 inch) Full HD+ Display', '50MP + 8MP + 2MP | 8MP Front Camera', '5000 mAh Lithium Ion Battery', 'Qualcomm Snapdragon 750G Processor', '1 Year Warranty Provided by the Manufacturer from Date of Purchase']</t>
  </si>
  <si>
    <t>SAMSUNG Galaxy F23 5G (Forest Green, 128 GB)</t>
  </si>
  <si>
    <t>SAMSUNG Galaxy F23 5G (Copper Blush, 128 GB)</t>
  </si>
  <si>
    <t>POCO X4 Pro 5G (Laser Black, 128 GB)</t>
  </si>
  <si>
    <t>Infinix Hot 12 (Exploratory Blue, 64 GB)</t>
  </si>
  <si>
    <t>['4 GB RAM | 64 GB ROM', '17.32 cm (6.82 inch) HD+ Display', '50 MP + 2 MP Depth Lens + AI Lens | 8MP Front Camera', '6000 mAh Lithium-ion Polymer Battery', 'Meditek Helio G37 Processor', '1 Year on Handset and 6 Months on Accessories']</t>
  </si>
  <si>
    <t>Infinix Hot 12 (7Â° Purple, 64 GB)</t>
  </si>
  <si>
    <t>Infinix Hot 12 (Turquoise Cyan, 64 GB)</t>
  </si>
  <si>
    <t>REDMI Note 11 SE (Cosmic White, 64 GB)</t>
  </si>
  <si>
    <t>APPLE iPhone 12 mini (White, 64 GB)</t>
  </si>
  <si>
    <t>Micromax IN 2C (Silver, 32 GB)</t>
  </si>
  <si>
    <t>['3 GB RAM | 32 GB ROM | Expandable Upto 256 GB', '16.56 cm (6.52 inch) HD+ Display', '8MP Rear Camera | 5MP Front Camera', '5000 mAh Battery', 'Unisoc T610 Processor', '1 Year Warranty for Phone and 6 Months Warranty for In-Box Accessories']</t>
  </si>
  <si>
    <t>REDMI Note 11 SE (Space Black, 64 GB)</t>
  </si>
  <si>
    <t>Infinix Smart 6 Plus (Tranquil Sea Blue, 64 GB)</t>
  </si>
  <si>
    <t>['3 GB RAM | 64 GB ROM | Expandable Upto 512 GB', '17.32 cm (6.82 inch) HD+ Display', '8 MP + Depth Lens | 5MP Front Camera', '5000 mAh Lithium-ion Polymer Battery', 'Mediatek Helio G25 Processor', '1 Year on Handset and 6 Months on Accessories']</t>
  </si>
  <si>
    <t>vivo T1 5G (Rainbow Fantasy, 128 GB)</t>
  </si>
  <si>
    <t>['4 GB RAM | 128 GB ROM | Expandable Upto 1 TB', '16.71 cm (6.58 inch) Full HD+ Display', '50MP + 2MP + 2MP | 16MP Front Camera', '5000 mAh Lithium Battery', 'Turbo Processor Snapdragon 695 Processor', '1 Year Handset and 6 Months Accessories']</t>
  </si>
  <si>
    <t>['6 GB RAM | 128 GB ROM | Expandable Upto 1 TB', '16.71 cm (6.58 inch) Full HD+ Display', '50MP + 2MP + 2MP | 16MP Front Camera', '5000 mAh Lithium Battery', 'Qualcomm Snapdragon 695 Processor', '1 Year Handset and 6 Months Accessories']</t>
  </si>
  <si>
    <t>Infinix Note 12 (Jewel Blue, 64 GB)</t>
  </si>
  <si>
    <t>['4 GB RAM | 64 GB ROM | Expandable Upto 512 GB', '17.02 cm (6.7 inch) Full HD+ AMOLED Display', '50MP + 2MP Depth + AI Lens | 16MP Front Camera', '5000 mAh Li-ion Polymer Battery', 'MediaTek Helio G88 Processor', '1 Year on Handset and 6 Months on Accessories']</t>
  </si>
  <si>
    <t>SAMSUNG Galaxy F42 5G (Matte Aqua, 128 GB)</t>
  </si>
  <si>
    <t>['8 GB RAM | 128 GB ROM | Expandable Upto 1 TB', '16.76 cm (6.6 inch) Full HD+ Display', '64MP + 5MP + 2MP | 8MP Front Camera', '5000 mAh Lithium-ion Battery', 'MediaTek Dimensity 700 Processor', '1 Year Warranty Provided by the Manufacturer from Date of Purchase']</t>
  </si>
  <si>
    <t>['4 GB RAM | 64 GB ROM', '16.59 cm (6.53 inch) Display', '13MP Rear Camera', '5000 mAh Battery', '12 months']</t>
  </si>
  <si>
    <t>['4 GB RAM | 128 GB ROM | Expandable Upto 1 TB', '16.76 cm (6.6 inch) Full HD+ Display', '50MP + 8MP + 2MP | 8MP Front Camera', '5000 mAh Lithium Ion Battery', 'Qualcomm Snapdragon 750G Processor', '1 Year Warranty Provided by the Manufacturer from Date of Purchase']</t>
  </si>
  <si>
    <t>vivo T1 44W (Ice Dawn, 128 GB)</t>
  </si>
  <si>
    <t>REDMI 10 Prime (Phantom Black, 128 GB)</t>
  </si>
  <si>
    <t>['6 GB RAM | 128 GB ROM | Expandable Upto 512 GB', '16.51 cm (6.5 inch) Full HD Display', '50MP + 8MP + 2MP + 2MP | 8MP Front Camera', '6000 mAh Battery', 'Helio G88 Processor', '1 Year Manufacturer Warranty for Handset and 6 Months Warranty for In the Box Accessories']</t>
  </si>
  <si>
    <t>OPPO K10 (Black Carbon, 128 GB)</t>
  </si>
  <si>
    <t>SAMSUNG Galaxy F13 (Nightsky Green, 64 GB)</t>
  </si>
  <si>
    <t>['4 GB RAM | 64 GB ROM | Expandable Upto 1 TB', '16.76 cm (6.6 inch) Full HD+ Display', '50MP + 5MP + 2MP | 8MP Front Camera', '6000 mAh Lithium Ion Battery', 'Exynos 850 Processor', '1 Year Warranty Provided By the Manufacturer from Date of Purchase']</t>
  </si>
  <si>
    <t>['8 GB RAM | 128 GB ROM | Expandable Upto 1 TB', '16.36 cm (6.44 inch) Full HD+ AMOLED Display', '50MP + 2MP + 2MP | 16MP Front Camera', '5000 mAh Lithium Battery', 'Qualcomm Snapdragon 680 Processor', '1 Year Handset and 6 Months Accessories']</t>
  </si>
  <si>
    <t>Infinix Hot 12 (Polar Black, 64 GB)</t>
  </si>
  <si>
    <t>POCO M4 5G (Yellow, 64 GB)</t>
  </si>
  <si>
    <t>MOTOROLA g82 5G (Meterorite Grey, 128 GB)</t>
  </si>
  <si>
    <t>['6 GB RAM | 128 GB ROM | Expandable Upto 1 TB', '16.76 cm (6.6 inch) Full HD+ Display', '50MP + 8MP + 2MP | 16MP Front Camera', '5000 mAh Lithium Battery', 'Qualcomm Snapdragon 695 5G Processor', '1 Year on Handset and 6 Months on Accessories']</t>
  </si>
  <si>
    <t>Infinix Hot 11S (Polar Black, 128 GB)</t>
  </si>
  <si>
    <t>['4 GB RAM | 128 GB ROM | Expandable Upto 256 GB', '17.22 cm (6.78 inch) Full HD+ Display', '50 MP + 2 MP + AI Lens | 8MP Front Camera', '5000 mAh Li-ion Polymer Battery', 'Mediatek Helio G88 Processor', '1 Year on Handset and 6 Months on Accessories']</t>
  </si>
  <si>
    <t>Infinix Hot 11S (Green Wave, 128 GB)</t>
  </si>
  <si>
    <t>MOTOROLA g31 (Baby Blue, 128 GB)</t>
  </si>
  <si>
    <t>['6 GB RAM | 128 GB ROM | Expandable Upto 1 TB', '16.26 cm (6.4 inch) Full HD+ Display', '50MP + 8MP + 2MP | 13MP Front Camera', '5000 mAh LiPo Battery', 'Mediatek Helio G85 Processor', '1 Year on Handset and 6 Months on Accessories']</t>
  </si>
  <si>
    <t>vivo T1 5G (Starlight Black, 128 GB)</t>
  </si>
  <si>
    <t>['4 GB RAM | 128 GB ROM | Expandable Upto 1 TB', '16.71 cm (6.58 inch) Full HD+ Display', '50MP + 2MP + 2MP | 16MP Front Camera', '5000 mAh Lithium Battery', 'Qualcomm Snapdragon 695 Processor', '1 Year Handset and 6 Months Accessories']</t>
  </si>
  <si>
    <t>SAMSUNG Galaxy M33 5G (Emarld Brown, 128 GB)</t>
  </si>
  <si>
    <t>['6 GB RAM | 128 GB ROM', '16.76 cm (6.6 inch) Display', '50MP Rear Camera', '6000 mAh Battery', '12 months']</t>
  </si>
  <si>
    <t>REDMI Note 11 SE (Thunder Purple, 64 GB)</t>
  </si>
  <si>
    <t>SAMSUNG Galaxy F13 (Nightsky Green, 128 GB)</t>
  </si>
  <si>
    <t>['4 GB RAM | 128 GB ROM | Expandable Upto 1 TB', '16.76 cm (6.6 inch) Full HD+ Display', '50MP + 5MP + 2MP | 8MP Front Camera', '6000 mAh Lithium Ion Battery', 'Exynos 850 Processor', '1 Year Warranty Provided By the Manufacturer from Date of Purchase']</t>
  </si>
  <si>
    <t>Infinix HOT 12 Play (Racing Black, 64 GB)</t>
  </si>
  <si>
    <t>['4 GB RAM | 64 GB ROM | Expandable Upto 256 GB', '17.32 cm (6.82 inch) HD+ Display', '13MP + Depth Lens | 8MP Front Camera', '6000 mAh Li-ion Polymer Battery', 'Unisoc T610 Processor', '1 Year on Handset And 6 Months on Accessories']</t>
  </si>
  <si>
    <t>Infinix HOT 12 Play (Horizon Blue, 64 GB)</t>
  </si>
  <si>
    <t>Infinix HOT 12 Play (Champagne Gold, 64 GB)</t>
  </si>
  <si>
    <t>Nokia 105 PLUS</t>
  </si>
  <si>
    <t>['4 MB RAM | 4 MB ROM', '4.5 cm (1.77 inch) Display', '0MP Front Camera', '1000 mAh Lithium Ion Battery', 'MTK6261D Processor', '1 Year Manufacturer Warranty For Device And 6 Months Manufacturer Warranty For In-Box Accessories Including Battery From The Date Of Purchase']</t>
  </si>
  <si>
    <t>MOTOROLA g42 (Atlantic Green, 64 GB)</t>
  </si>
  <si>
    <t>['4 GB RAM | 64 GB ROM', '16.43 cm (6.47 inch) Full HD+ AMOLED Display', '50MP + 8MP + 2MP | 16MP Front Camera', '5000 mAh Lithium polymer Battery', 'Qualcomm Snapdragon 680 Processor', '1 Year on Handset and 6 Months on Accessories']</t>
  </si>
  <si>
    <t>MOTOROLA g31 (Meteorite Grey, 128 GB)</t>
  </si>
  <si>
    <t>MOTOROLA g31 (Meteorite Grey, 64 GB)</t>
  </si>
  <si>
    <t>['4 GB RAM | 64 GB ROM | Expandable Upto 1 TB', '16.26 cm (6.4 inch) Full HD+ Display', '50MP + 8MP + 2MP | 13MP Front Camera', '5000 mAh LiPo Battery', 'Mediatek Helio G85 Processor', '1 Year on Handset and 6 Months on Accessories']</t>
  </si>
  <si>
    <t>POCO M4 5G (Cool Blue, 64 GB)</t>
  </si>
  <si>
    <t>SAMSUNG Galaxy M33 5G (Deep Ocean Blue, 128 GB)</t>
  </si>
  <si>
    <t>Realme C30 - Locked with Airtel Prepaid (Lake Blue, 32 GB)</t>
  </si>
  <si>
    <t>Realme C30 - Locked with Airtel Prepaid (Bamboo Green, 32 GB)</t>
  </si>
  <si>
    <t>['8 GB RAM | 128 GB ROM | Expandable Upto 1 TB', '16.94 cm (6.67 inch) Full HD+ Super AMOLED Display', '64MP + 8MP + 2MP | 16MP Front Camera', '5000 mAh Lithium-ion Polymer Battery', 'Qualcomm Snapdragon 695 5G Processor', 'One Year for Handset, 6 Months for Accessories']</t>
  </si>
  <si>
    <t>['8 GB RAM | 128 GB ROM', '16.76 cm (6.6 inch) Display', '50MP Rear Camera', '6000 mAh Battery', '12 months']</t>
  </si>
  <si>
    <t>APPLE iPhone 11 (Red, 128 GB)</t>
  </si>
  <si>
    <t>realme C33 (Sandy Gold, 32 GB)</t>
  </si>
  <si>
    <t>['3 GB RAM | 32 GB ROM | Expandable Upto 1 TB', '16.51 cm (6.5 inch) HD+ Display', '50MP + 0.3MP | 5MP Front Camera', '5000 mAh Lithium Ion Battery', 'Unisoc T612 Processor', '1 Year Manufacturer Warranty for Phone and 6 Months Warranty for In-Box Accessories']</t>
  </si>
  <si>
    <t>realme C33 (Night Sea, 32 GB)</t>
  </si>
  <si>
    <t>realme C33 (Aqua Blue, 32 GB)</t>
  </si>
  <si>
    <t>REDMI 10A (Slate grey, 64 GB)</t>
  </si>
  <si>
    <t>MOTOROLA G51 5G (Bright Silver, 64 GB)</t>
  </si>
  <si>
    <t>['4 GB RAM | 64 GB ROM | Expandable Upto 1 TB', '17.27 cm (6.8 inch) Full HD+ Display', '50MP + 8MP + 2MP | 13MP Front Camera', '5000 mAh Lithium Polymer Battery', 'Qualcomm Snapdragon 480 Pro Processor', '1 Year on Handset and 6 Months on Accessories']</t>
  </si>
  <si>
    <t>Infinix Smart 6 Plus (Miracle Black, 64 GB)</t>
  </si>
  <si>
    <t>Infinix Smart 6 Plus (Crystal Violet, 64 GB)</t>
  </si>
  <si>
    <t>Infinix Note 12 (Force Black, 64 GB)</t>
  </si>
  <si>
    <t>OPPO F19 (Midnight Blue, 128 GB)</t>
  </si>
  <si>
    <t>Nokia 105 TA-1416 DS</t>
  </si>
  <si>
    <t>Infinix Zero Ultra (Coslight Silver, 256 GB)</t>
  </si>
  <si>
    <t>['8 GB RAM | 256 GB ROM | Expandable Upto 2 TB', '17.27 cm (6.8 inch) Full HD+ Display', '200MP + 13MP + 2MP | 32MP Front Camera', '4500 mAh Lithium-ion Polymer Battery', 'Mediatek Dimensity 920 Processor', '1 Year on Handset and 6 Months on Accessories']</t>
  </si>
  <si>
    <t>Infinix Zero Ultra (Genesis Noir, 256 GB)</t>
  </si>
  <si>
    <t>REDMI 9 Activ (Coral Green, 64 GB)</t>
  </si>
  <si>
    <t>['4 GB RAM | 64 GB ROM | Expandable Upto 512 GB', '16.59 cm (6.53 inch) HD+ Display', '13MP + 2MP | 5MP Front Camera', '5000 mAh Lithium Polymer Battery', 'Mediatek Helio G35 Processor', '1 Year Manufacturer Warranty for Phone and 6 Months Warranty for in the Box Accessories']</t>
  </si>
  <si>
    <t>REDMI 9 Activ (Metallic Purple, 64 GB)</t>
  </si>
  <si>
    <t>Infinix Smart 6 (Light Sea Green, 64 GB)</t>
  </si>
  <si>
    <t>['2 GB RAM | 64 GB ROM | Expandable Upto 512 GB', '16.76 cm (6.6 inch) HD+ Display', '8 MP + Depth Lens | 5MP Front Camera', '5000 mAh Li-ion Polymer Battery', 'Mediatek Helio A22 Processor', '1 Year on Handset and 6 Months on Accessories']</t>
  </si>
  <si>
    <t>Infinix Hot 12 Pro (Halo White, 128 GB)</t>
  </si>
  <si>
    <t>['8 GB RAM | 128 GB ROM | Expandable Upto 256 GB', '16.76 cm (6.6 inch) HD+ Display', '50 MP + Depth Lens | 8MP Front Camera', '5000 mAh Lithium-ion Polymer Battery', 'Unisoc T616 Processor', '1 Year on Handset and 6 Months on Accessories']</t>
  </si>
  <si>
    <t>SAMSUNG Galaxy F13 (Waterfall Blue, 128 GB)</t>
  </si>
  <si>
    <t>REDMI 10 Power (Power Black, 128 GB)</t>
  </si>
  <si>
    <t>['8 GB RAM | 128 GB ROM', '17.02 cm (6.7 inch) Display', '50MP Rear Camera', '6000 mAh Battery', '12 months']</t>
  </si>
  <si>
    <t>LAVA GEM</t>
  </si>
  <si>
    <t>LAVA</t>
  </si>
  <si>
    <t>['0 MB ROM | Expandable Upto 32 GB', '7.11 cm (2.8 inch) QVGA Display', '1.3MP Rear Camera', '1750 mAh Battery', 'NA Processor', '1 year manufacturer Replacement for device and 6 months manufacturer warranty for in-box accessories including batteries from the date of purchase']</t>
  </si>
  <si>
    <t>REDMI 10 Prime (Astral White, 128 GB)</t>
  </si>
  <si>
    <t>REDMI 10 Prime (Bifrost Blue, 128 GB)</t>
  </si>
  <si>
    <t>MOTOROLA g72 (Polar Blue, 128 GB)</t>
  </si>
  <si>
    <t>['6 GB RAM | 128 GB ROM | Expandable Upto 1 TB', '16.64 cm (6.55 inch) Full HD+ Display', '108MP + 8MP + 2MP | 16MP Front Camera', '5000 mAh Lithium Battery', 'Mediatek Helio G99 Processor', '1 Year on Handset and 6 Months on Accessories']</t>
  </si>
  <si>
    <t>Infinix Note 12 TURBO (Snowfall, 128 GB)</t>
  </si>
  <si>
    <t>['8 GB RAM | 128 GB ROM | Expandable Upto 512 GB', '17.02 cm (6.7 inch) Full HD+ AMOLED Display', '50 MP + 2 MP Depth Lens + AI lens | 16MP Front Camera', '5000 mAh Li-ion Polymer Battery', 'Mediatek Helio G96 Processor', '1 Year on Handset and 6 Months on Accessories']</t>
  </si>
  <si>
    <t>SAMSUNG Galaxy F13 (Sunrise Copper, 64 GB)</t>
  </si>
  <si>
    <t>SAMSUNG GURU MUSIC 2</t>
  </si>
  <si>
    <t>['8 MB RAM | 0 GB ROM | Expandable Upto 16 GB', '5.08 cm (2 inch) QVGA Display', '0MP | 0MP Front Camera', '800 mAh Battery', '0 0 0 208MHz Processor', "1 Year Manufacturer's Warranty"]</t>
  </si>
  <si>
    <t>SAMSUNG Galaxy F22 (Denim Blue, 128 GB)</t>
  </si>
  <si>
    <t>['6 GB RAM | 128 GB ROM | Expandable Upto 1 TB', '16.26 cm (6.4 inch) HD+ Display', '48MP + 8MP + 2MP + 2MP | 13MP Front Camera', '6000 mAh Lithium-ion Battery', 'MediaTek Helio G80 Processor', '1 Year Warranty Provided by the Manufacturer from Date of Purchase']</t>
  </si>
  <si>
    <t>MOTOROLA G51 5G (Indigo Blue, 64 GB)</t>
  </si>
  <si>
    <t>APPLE iPhone 11 (Green, 64 GB)</t>
  </si>
  <si>
    <t>realme C33 (Aqua Blue, 64 GB)</t>
  </si>
  <si>
    <t>['4 GB RAM | 64 GB ROM | Expandable Upto 1 TB', '16.51 cm (6.5 inch) HD+ Display', '50MP + 0.3MP | 5MP Front Camera', '5000 mAh Lithium Ion Battery', 'Unisoc T612 Processor', '1 Year Manufacturer Warranty for Phone and 6 Months Warranty for In-Box Accessories']</t>
  </si>
  <si>
    <t>realme C33 (Sandy Gold, 64 GB)</t>
  </si>
  <si>
    <t>realme C33 (Night Sea, 64 GB)</t>
  </si>
  <si>
    <t>Infinix Hot 11S (Silver Wave, 128 GB)</t>
  </si>
  <si>
    <t>Realme C30 - Locked with Airtel Prepaid (Denim Black, 32 GB)</t>
  </si>
  <si>
    <t>REDMI Note 10T 5G (Mint Green, 128 GB)</t>
  </si>
  <si>
    <t>['6 GB RAM | 128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</si>
  <si>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['8 GB RAM | 128 GB ROM', '16.64 cm (6.55 inch) Full HD+ Display', '50MP + 8MP + 2MP | 16MP Front Camera', '5000 mAh Lithium Polymer Battery', 'Qualcomm Snapdragon 695 5G Processor', '1 Year on Handset and 6 Months on Accessories']</t>
  </si>
  <si>
    <t>Infinix Smart 6 (Starry Purple, 64 GB)</t>
  </si>
  <si>
    <t>Infinix Smart 6 (Heart Of Ocean, 64 GB)</t>
  </si>
  <si>
    <t>['8 GB RAM | 128 GB ROM | Expandable Upto 1 TB', '16.71 cm (6.58 inch) Full HD+ Display', '50MP + 2MP + 2MP | 16MP Front Camera', '5000 mAh Lithium Battery', 'Qualcomm Snapdragon 695 Processor', '1 Year Handset and 6 Months Accessories']</t>
  </si>
  <si>
    <t>POCO X4 Pro 5G (Laser Blue, 64 GB)</t>
  </si>
  <si>
    <t>['6 GB RAM | 64 GB ROM | Expandable Upto 1 TB', '16.94 cm (6.67 inch) Full HD+ Super AMOLED Display', '64MP + 8MP + 2MP | 16MP Front Camera', '5000 mAh Lithium-ion Polymer Battery', 'Qualcomm Snapdragon 695 5G Processor', 'One Year for Handset, 6 Months for Accessories']</t>
  </si>
  <si>
    <t>Micromax X415</t>
  </si>
  <si>
    <t>['56 MB RAM | 36 MB ROM', '4.5 cm (1.77 inch) Display', '0.03MP Rear Camera', '1000 mAh Battery', '1 Year Brand Warranty']</t>
  </si>
  <si>
    <t>Infinix HOT 20 Play (Luna Blue, 64 GB)</t>
  </si>
  <si>
    <t>['4 GB RAM | 64 GB ROM | Expandable Upto 256 GB', '17.32 cm (6.82 inch) HD+ Display', '13Mp + AI Lens | 8MP Front Camera', '6000 mAh Li-ion Polymer Battery', 'MediaTek G37 Processor', '1 Year on Handset and 6 Months on Accessories']</t>
  </si>
  <si>
    <t>MOTOROLA g42 (Metallic Rose, 64 GB)</t>
  </si>
  <si>
    <t>Infinix HOT 20 Play (Racing Black, 64 GB)</t>
  </si>
  <si>
    <t>Google Pixel 6a (Chalk, 128 GB)</t>
  </si>
  <si>
    <t>['6 GB RAM | 128 GB ROM', '15.6 cm (6.14 inch) Full HD+ Display', '12.2MP + 12MP | 8MP Front Camera', '4410 mAh Battery', 'Google Tensor Processor', '1 Year Brand Warranty']</t>
  </si>
  <si>
    <t>SAMSUNG Galaxy F13 (Waterfall Blue, 64 GB)</t>
  </si>
  <si>
    <t>realme C35 (Glowing Black, 64 GB)</t>
  </si>
  <si>
    <t>['4 GB RAM | 64 GB ROM | Expandable Upto 1 TB', '16.76 cm (6.6 inch) Full HD+ Display', '50MP + 2MP + 0.3MP | 8MP Front Camera', '5000 mAh Lithium Polymer Battery', 'Unisoc Tiger T616 Processor', '1 Year Warranty for Phone and 6 Months Warranty for In-Box Accessories']</t>
  </si>
  <si>
    <t>realme C35 (Glowing Green, 64 GB)</t>
  </si>
  <si>
    <t>MOTOROLA g52 (Charcoal Grey, 64 GB)</t>
  </si>
  <si>
    <t>['4 GB RAM | 64 GB ROM', '16.76 cm (6.6 inch) Full HD+ Display', '50MP + 8MP + 2MP | 16MP Front Camera', '5000 mAh Lithium Battery', 'Qualcomm Snapdragon 680 Processor', '1 Year on Handset and 6 Months on Accessories']</t>
  </si>
  <si>
    <t>Infinix Note 12 Pro 5G (Snowfall, 128 GB)</t>
  </si>
  <si>
    <t>['8 GB RAM | 128 GB ROM | Expandable Upto 2 TB', '17.02 cm (6.7 inch) Full HD+ AMOLED Display', '108MP + 2MP (Depth) + 2MP (Macro) | 16MP Front Camera', '5000 mAh Li-ion Polymer Battery', 'Mediatek Dimensity 810 5G Processor', '1 Year on Handset and 6 Months on Accessories']</t>
  </si>
  <si>
    <t>Infinix Note 12 Pro 5G (Force Black, 128 GB)</t>
  </si>
  <si>
    <t>Infinix HOT 20 Play (Fantasy Purple, 64 GB)</t>
  </si>
  <si>
    <t>LAVA A3</t>
  </si>
  <si>
    <t>['4 MB RAM | 3 MB ROM | Expandable Upto 32 GB', '4.5 cm (1.77 inch) Display', '0.3MP Rear Camera', '1750 mAh Battery', '1 year manufacturer Replacement for device and 6 months manufacturer warranty for in-box accessories including batteries from the date of purchase']</t>
  </si>
  <si>
    <t>OPPO K10 5G (Midnight Black, 128 GB)</t>
  </si>
  <si>
    <t>['8 GB RAM | 128 GB ROM | Expandable Upto 1 TB', '16.66 cm (6.56 inch) HD+ Display', '48MP + 2MP | 8MP Front Camera', '5000 mAh Lithium Ion Polymer Battery', 'Mediatek Dimensity 810 Processor', '1 Year Manufacturer Warranty for Phone and 6 Months Warranty for In-Box Accessories']</t>
  </si>
  <si>
    <t>OPPO K10 5G (Ocean Blue, 128 GB)</t>
  </si>
  <si>
    <t>Infinix Note 12 (Jewel Blue, 128 GB)</t>
  </si>
  <si>
    <t>['6 GB RAM | 128 GB ROM | Expandable Upto 512 GB', '17.02 cm (6.7 inch) Full HD+ AMOLED Display', '50MP + 2MP Depth + AI Lens | 16MP Front Camera', '5000 mAh Li-ion Polymer Battery', 'MediaTek Helio G88 Processor', '1 Year on Handset and 6 Months on Accessories']</t>
  </si>
  <si>
    <t>Infinix Note 12 (Force Black, 128 GB)</t>
  </si>
  <si>
    <t>REDMI Note 10S (Frost White, 64 GB)</t>
  </si>
  <si>
    <t>['6 GB RAM | 64 GB ROM | Expandable Upto 512 GB', '16.33 cm (6.43 inch) Full HD+ Super AMOLED Display', '64MP + 8MP + 2MP + 2MP | 13MP Front Camera', '5000 mAh Lithium-Ploymer Battery', 'Mediatek Helio G95 Processor', '1 Year Manufacturer Warranty for Phone and 6 Months Warranty for In the Box Accessories']</t>
  </si>
  <si>
    <t>Infinix Hot 12 Pro (Lightsaber Green, 64 GB)</t>
  </si>
  <si>
    <t>['6 GB RAM | 64 GB ROM | Expandable Upto 256 GB', '16.76 cm (6.6 inch) HD+ Display', '50 MP + Depth Lens | 8MP Front Camera', '5000 mAh Lithium-ion Polymer Battery', 'Unisoc T616 Processor', '1 Year on Handset and 6 Months on Accessories']</t>
  </si>
  <si>
    <t>Infinix Smart 6 (Polar Black, 64 GB)</t>
  </si>
  <si>
    <t>realme C31 (Dark Green, 64 GB)</t>
  </si>
  <si>
    <t>['4 GB RAM | 64 GB ROM | Expandable Upto 1 TB', '16.56 cm (6.52 inch) HD Display', '13MP + 2MP + 0.3MP | 5MP Front Camera', '5000 mAh Battery', 'Unisoc T612 Processor', '1 Year Warranty for Phone and 6 Months Warranty for In-Box Accessories']</t>
  </si>
  <si>
    <t>REDMI Note 10T 5G (Mint Green, 64 GB)</t>
  </si>
  <si>
    <t>['4 GB RAM | 64 GB ROM', '16.66 cm (6.56 inch) Full HD+ Display', '48MP Primary Camera + 2MP Macro Lens + 2MP Depth Sensor | 8MP Front Camera', '5000 mAh Lithium Polymer Battery', 'Mediatek Dimensity 700 Processor', 'Max GPU Frequency: 950 MHz, Supports GAME Turbo 3.0, UFS2.2 Storage, Reading Mode 3.0, 360 Degree Ambient Light Sensors, Supports 18W Fast Charging', '1 Year Manufacturer Warranty for Phone and 6 Months Warranty for In the Box Accessories']</t>
  </si>
  <si>
    <t>REDMI 10A (Charcoal Black, 64 GB)</t>
  </si>
  <si>
    <t>REDMI Note 10S (Deep Sea Blue, 64 GB)</t>
  </si>
  <si>
    <t>realme C31 (Light Silver, 32 GB)</t>
  </si>
  <si>
    <t>['3 GB RAM | 32 GB ROM | Expandable Upto 1 TB', '16.56 cm (6.52 inch) HD Display', '13MP + 2MP + 0.3MP | 5MP Front Camera', '5000 mAh Battery', 'Unisoc T612 Processor', '1 Year Warranty for Phone and 6 Months Warranty for In-Box Accessories']</t>
  </si>
  <si>
    <t>realme C35 (Glowing Black, 128 GB)</t>
  </si>
  <si>
    <t>['4 GB RAM | 128 GB ROM | Expandable Upto 1 TB', '16.76 cm (6.6 inch) Full HD+ Display', '50MP + 2MP + 0.3MP | 8MP Front Camera', '5000 mAh Lithium Polymer Battery', 'Unisoc Tiger T616 Processor', '1 Year Warranty for Phone and 6 Months Warranty for In-Box Accessories']</t>
  </si>
  <si>
    <t>Redmi Note 11 (Starburst White, 64 GB)</t>
  </si>
  <si>
    <t>['4 GB RAM | 64 GB ROM', '16.33 cm (6.43 inch) Display', '50MP Rear Camera', '5000 mAh Battery', '12 months']</t>
  </si>
  <si>
    <t>itel It2171</t>
  </si>
  <si>
    <t>['32 MB RAM | 32 MB ROM | Expandable Upto 32 GB', '4.57 cm (1.8 inch) Quarter QVGA Display', '0.3MP Rear Camera', '1000 mAh Battery', '100 Days Replacement Warranty, 1 year warranty for Handset &amp; 6 Months Warranty for Accessories']</t>
  </si>
  <si>
    <t>['8 GB RAM | 128 GB ROM | Expandable Upto 1 TB', '16.74 cm (6.59 inch) Full HD+ Display', '50MP + 2MP + 2MP | 16MP Front Camera', '5000 mAh Lithium Ion Battery', 'Qualcomm Snapdragon 680 Processor', '33W SUPERVOOC Charger | Dual Speaker | Super Adaptive Refresh Rate', 'AI Photo Suite | OPPO Glow Design with Dirt and Scratch Resistant', '1 Year Manufacturer Warranty for Phone and 6 Months Warranty for In-Box Accessories']</t>
  </si>
  <si>
    <t>SAMSUNG Galaxy A03s (Black, 32 GB)</t>
  </si>
  <si>
    <t>['3 GB RAM | 32 GB ROM | Expandable Upto 1 TB', '16.51 cm (6.5 inch) HD+ Display', '13MP + 2MP + 2MP | 5MP Front Camera', '5000 mAh Lithium-ion Battery', 'Mediatek Helio P35 (MT6765) Processor', '1 Year Warranty Provided by the Manufacturer From Date of Purchase']</t>
  </si>
  <si>
    <t>REDMI Note 10T 5G (Chromium White, 128 GB)</t>
  </si>
  <si>
    <t>realme C30s (Stripe Blue, 32 GB)</t>
  </si>
  <si>
    <t>['2 GB RAM | 32 GB ROM | Expandable Upto 1 TB', '16.51 cm (6.5 inch) HD+ Display', '8MP Rear Camera | 5MP Front Camera', '5000 mAh Lithium Ion Battery', 'Unisoc SC9863A/ Unisoc SC9863A1 Processor', '1 Year Manufacturer Warranty for Phone and 6 Months Warranty for In-Box Accessories']</t>
  </si>
  <si>
    <t>LAVA A1 2021</t>
  </si>
  <si>
    <t>['32 MB RAM | 24 MB ROM | Expandable Upto 32 GB', '4.5 cm (1.77 inch) Display', '0.3MP Rear Camera', '800 mAh Li-ion Battery', '1 year manufacturer replacement guarantee for Phone and 6 months replacement for accessories in the box']</t>
  </si>
  <si>
    <t>['0 MB ROM | Expandable Upto 32 GB', '4.5 cm (1.77 inch) Display', '0.3MP Rear Camera', '800 mAh Li-ion Battery', '1 year manufacturer replacement guarantee for Phone and 6 months replacement for accessories in the box']</t>
  </si>
  <si>
    <t>Redmi Note 11 (Space Black, 128 GB)</t>
  </si>
  <si>
    <t>['6 GB RAM | 128 GB ROM', '16.33 cm (6.43 inch) Display', '50MP Rear Camera', '5000 mAh Battery', 'Snapdragon 680 Processor', '12 months']</t>
  </si>
  <si>
    <t>vivo T1 Pro 5G (Turbo Black, 128 GB)</t>
  </si>
  <si>
    <t>['6 GB RAM | 128 GB ROM', '16.36 cm (6.44 inch) Full HD+ AMOLED Display', '64MP + 8MP + 2MP | 16MP Front Camera', '4700 mAh Lithium Battery', 'Qualcomm Snapdragon 778G 5G Mobile Platform Processor', '1 Year Handset and 6 Months Accessories']</t>
  </si>
  <si>
    <t>['0 GB ROM | Expandable Upto 32 GB', '4.5 cm (1.77 inch) Display', '0.3MP Rear Camera', '1750 mAh Battery', '1 year manufacturer Replacement for device and 6 months manufacturer warranty for in-box accessories including batteries from the date of purchase']</t>
  </si>
  <si>
    <t>REDMI 11 Prime 5G (Meadow Green, 128 GB)</t>
  </si>
  <si>
    <t>['6 GB RAM | 128 GB ROM', '16.71 cm (6.58 inch) Display', '5MP Rear Camera', '5000 mAh Battery', '" 1 year manufacturer warranty for device and 6 months manufacturer warranty for in-box accessories including batteries from the date of purchase"']</t>
  </si>
  <si>
    <t>SAMSUNG GALAXY M13 5G (Aqua Green, 128 GB)</t>
  </si>
  <si>
    <t>['6 GB RAM | 128 GB ROM', '16.51 cm (6.5 inch) Display', '50MP Rear Camera', '5000 mAh Battery', '12 MONTHS']</t>
  </si>
  <si>
    <t>REDMI 10A SPORT (SEA BLUE, 128 GB)</t>
  </si>
  <si>
    <t>['6 GB RAM | 128 GB ROM', '16.59 cm (6.53 inch) Display', '13MP Rear Camera', '5000 mAh Battery', '1 YEAR ON MOBILE, 6 MONTHS ON ACCESSORIES']</t>
  </si>
  <si>
    <t>realme 9 5G (Supersonic Blue, 128 GB)</t>
  </si>
  <si>
    <t>['6 GB RAM | 128 GB ROM | Expandable Upto 1 TB', '16.51 cm (6.5 inch) Full HD+ Display', '48MP + 2MP + 2MP | 16MP Front Camera', '5000 mAh Lithium Polymer Battery', 'Mediatek Dimensity 810 Processor', '1 Year Warranty for Phone and 6 Months Warranty for In-Box Accessories']</t>
  </si>
  <si>
    <t>realme 9 5G (Stargaze White, 64 GB)</t>
  </si>
  <si>
    <t>['4 GB RAM | 64 GB ROM | Expandable Upto 1 TB', '16.51 cm (6.5 inch) Full HD+ Display', '48MP + 2MP + 2MP | 16MP Front Camera', '5000 mAh Lithium Polymer Battery', 'Mediatek Dimensity 810 Processor', '1 Year Warranty for Phone and 6 Months Warranty for In-Box Accessories']</t>
  </si>
  <si>
    <t>GREENBERRI F1</t>
  </si>
  <si>
    <t>GREENBERRI</t>
  </si>
  <si>
    <t>['64 MB RAM | 64 MB ROM | Expandable Upto 32 GB', '4.57 cm (1.8 inch) Display', '2MP Rear Camera', '1050 mAh Battery', '1 Year']</t>
  </si>
  <si>
    <t>realme 9 5G (Meteor Black, 64 GB)</t>
  </si>
  <si>
    <t>Infinix Hot 11S (Polar Black, 64 GB)</t>
  </si>
  <si>
    <t>['4 GB RAM | 64 GB ROM | Expandable Upto 256 GB', '17.22 cm (6.78 inch) Full HD+ Display', '50MP + 2MP + AI Lens | 8MP Front Camera', '5000 mAh Li-ion Polymer Battery', 'MediaTek Helio G88 Processor', '90Hz Refresh Rate', '18W Type C, Fast Charger', '1 Year on Handset and 6 Months on Accessories']</t>
  </si>
  <si>
    <t>MOTOROLA g22 (Cosmic Black, 64 GB)</t>
  </si>
  <si>
    <t>['4 GB RAM | 64 GB ROM | Expandable Upto 1 TB', '16.51 cm (6.5 inch) HD+ Display', '50MP + 8MP + 2MP + 2MP | 16MP Front Camera', '5000 mAh Lithium Ion Battery', 'Mediatek Helio G37 Processor', '1 Year on Handset and 6 Months on Accessories']</t>
  </si>
  <si>
    <t>Infinix Note 11 (Graphite Black, 64 GB)</t>
  </si>
  <si>
    <t>['4 GB RAM | 64 GB ROM | Expandable Upto 512 GB', '17.02 cm (6.7 inch) Full HD+ AMOLED Display', '50 MP + 2 MP + AI Lens | 16MP Front Camera', '5000 mAh Li-ion Polymer Battery', 'Mediatek Helio G88 Processor', '1 Year on Handset and 6 Months on Accessories']</t>
  </si>
  <si>
    <t>Nokia 150 DS 2020</t>
  </si>
  <si>
    <t>['4 MB RAM | 4 MB ROM | Expandable Upto 32 GB', '6.1 cm (2.4 inch) Display', '0.3MP Rear Camera', '1020 mAh Lithium-ion Battery', 'MediaTek Processor', '1 Year Manufacturer Warranty for Device and 6 Months Manufacturer Warranty for In-box Accessories Including Batteries from the Date of Purchase']</t>
  </si>
  <si>
    <t>I Kall King Talking, Contact icon and Auto Call Recording</t>
  </si>
  <si>
    <t>I</t>
  </si>
  <si>
    <t>['32 MB RAM | 64 MB ROM', '4.57 cm (1.8 inch) Display', '0.3MP Rear Camera', '1500 mAh Battery', '1 Year manufacturing warranty for mobile and 6 months for accessories']</t>
  </si>
  <si>
    <t>APPLE iPhone 13 (Blue, 128 GB)</t>
  </si>
  <si>
    <t>APPLE iPhone 11 (Purple, 64 GB)</t>
  </si>
  <si>
    <t>Nokia 150 TA-1235 DS</t>
  </si>
  <si>
    <t>Infinix HOT 20 Play (Aurora Green, 64 GB)</t>
  </si>
  <si>
    <t>Moto G71 5G (Neptune Green, 128 GB)</t>
  </si>
  <si>
    <t>['6 GB RAM | 128 GB ROM', '16.26 cm (6.4 inch) Full HD+ AMOLED Display', '50MP + 8MP + 2MP | 16MP Front Camera', '5000 mAh Lithium-ion Polymer Battery', 'Qualcomm Snapdragon 695 Processor', '1 Year on Handset and 6 Months on Accessories']</t>
  </si>
  <si>
    <t>['8 GB RAM | 128 GB ROM | Expandable Upto 1 TB', '16.33 cm (6.43 inch) Full HD+ AMOLED Display', '64MP + 8MP + 2MP | 16MP Front Camera', '5000 mAh Lithium-ion Polymer Battery', 'Mediatek Helio G96 Processor', 'One Year for Handset, 6 Months for Accessories']</t>
  </si>
  <si>
    <t>APPLE iPhone 12 mini (Black, 128 GB)</t>
  </si>
  <si>
    <t>['128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</si>
  <si>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A03 (Blue, 32 GB)</t>
  </si>
  <si>
    <t>['3 GB RAM | 32 GB ROM', '16.51 cm (6.5 inch) HD+ Display', '48MP + 2MP | 5MP Front Camera', '5000 mAh Lithium Ion Battery', 'Unisoc UMS9230 Processor', '1 Year Manufacturer Warranty for Device and 6 Months Manufacturer Warranty for In-Box']</t>
  </si>
  <si>
    <t>APPLE iPhone 11 (White, 128 GB)</t>
  </si>
  <si>
    <t>REDMI Note 10T 5G (Chromium Silver, 64 GB)</t>
  </si>
  <si>
    <t>POCO X4 Pro 5G (Laser Black, 64 GB)</t>
  </si>
  <si>
    <t>SAMSUNG Galaxy F22 (Denim Black, 64 GB)</t>
  </si>
  <si>
    <t>realme 9i 5G (Soulful Blue, 64 GB)</t>
  </si>
  <si>
    <t>['4 GB RAM | 64 GB ROM | Expandable Upto 1 TB', '16.76 cm (6.6 inch) Full HD+ Display', '50MP + 2MP + 2MP | 8MP Front Camera', '5000 mAh Lithium Ion Battery', 'Mediatek Dimensity 810 5G Processor', '1 Year Manufacturer Warranty for Phone and 6 Months Warranty for In-Box Accessories']</t>
  </si>
  <si>
    <t>realme 9i 5G (Metallica Gold, 64 GB)</t>
  </si>
  <si>
    <t>realme 9i 5G (Rocking Black, 64 GB)</t>
  </si>
  <si>
    <t>realme C31 (Light Silver, 64 GB)</t>
  </si>
  <si>
    <t>SAMSUNG Guru 1200</t>
  </si>
  <si>
    <t>['153 MB RAM | 153 MB ROM', '3.81 cm (1.5 inch) Display', '800 mAh Battery', '0 0 0 0 Processor Processor', '1 Year Manufacturer Warranty']</t>
  </si>
  <si>
    <t>MOTOROLA g31 (Baby Blue, 64 GB)</t>
  </si>
  <si>
    <t>['4 GB RAM | 64 GB ROM | Expandable Upto 1 TB', '16.26 cm (6.4 Inch) Full HD+ Display', '50MP + 8MP + 2MP | 13MP Front Camera', '5000 mAh LiPo Battery', 'Mediatek Helio G85 Processor', '1 Year on Handset and 6 Months on Accessories']</t>
  </si>
  <si>
    <t>realme 9 5G (Meteor Black, 128 GB)</t>
  </si>
  <si>
    <t>Kechaoda K112</t>
  </si>
  <si>
    <t>['32 MB RAM | 64 MB ROM | Expandable Upto 32 GB', '6.1 cm (2.4 inch) QVGA Display', '0.3MP Rear Camera', '3600 mAh Battery', '1 Year Manufacturer Warranty']</t>
  </si>
  <si>
    <t>realme 9 5G (Stargaze White, 128 GB)</t>
  </si>
  <si>
    <t>REDMI A1 (Light Green, 32 GB)</t>
  </si>
  <si>
    <t>realme 9 5G (Supersonic Blue, 64 GB)</t>
  </si>
  <si>
    <t>Infinix Note 12 TURBO (Force Black, 128 GB)</t>
  </si>
  <si>
    <t>Infinix Note 12 TURBO (Jewel Blue, 128 GB)</t>
  </si>
  <si>
    <t>Infinix HOT 20 5G (Blaster Green, 64 GB)</t>
  </si>
  <si>
    <t>['4 GB RAM | 64 GB ROM | Expandable Upto 1 TB', '16.76 cm (6.6 inch) Full HD+ Display', '50MP + AI Lens | 8MP Front Camera', '5000 mAh Li-ion Polymer Battery', 'Dimensity 810 Processor', '1 Year on Handset and 6 Months on Accessories']</t>
  </si>
  <si>
    <t>Tecno Spark 8T (Turquoise Cyan, 64 GB)</t>
  </si>
  <si>
    <t>['4 GB RAM | 64 GB ROM | Expandable Upto 256 GB', '16.76 cm (6.6 inch) HD+ Display', '50MP Rear Camera | 8MP Front Camera', '5000 mAh Battery', 'MediaTek Helio G35 Processor', '1 Year Manufacturer Warranty for Handset and 6 Months Warranty for In the Box Accessories']</t>
  </si>
  <si>
    <t>Tecno Spark 8T (Atlantic Blue, 64 GB)</t>
  </si>
  <si>
    <t>POCO M5 (Icy Blue, 64 GB)</t>
  </si>
  <si>
    <t>['4 GB RAM | 64 GB ROM | Expandable Upto 512 GB', '16.71 cm (6.58 inch) Full HD+ Display', '50MP + 2MP Depth Sensor + 2MP Macro Sensor | 8MP Front Camera', '5000 mAh Lithium-ion Polymer Battery', 'Mediatek Helio G99 Processor', '1 Year for Handset, 6 Months for Accessories']</t>
  </si>
  <si>
    <t>Infinix Hot 11 2022 (Aurora Green, 64 GB)</t>
  </si>
  <si>
    <t>['4 GB RAM | 64 GB ROM | Expandable Upto 1 TB', '17.02 cm (6.7 inch) Full HD+ Display', '13 MP + 2 MP Depth Lens | 8MP Front Camera', '5000 mAh Li-ion Polymer Battery', 'UniSoc T610 Processor', '1 Year on Handset and 6 Months on Accessories']</t>
  </si>
  <si>
    <t>SAMSUNG M53 5G (Deep Ocean Blue, 128 GB)</t>
  </si>
  <si>
    <t>['8 GB RAM | 128 GB ROM', '17.02 cm (6.7 inch) Display', '108MP Rear Camera', '5000 mAh Battery', '12 MONTHS']</t>
  </si>
  <si>
    <t>Tecno Spark 9 (Infinity Black, 64 GB)</t>
  </si>
  <si>
    <t>['3 GB RAM | 64 GB ROM | Expandable Upto 512 GB', '16.76 cm (6.6 inch) HD+ Display', '13MP Rear Camera | 8MP Front Camera', '5000 mAh Battery', 'MediaTek Helio G37 Processor', '1 Year Warranty for Handset, 6 Months for Accessories']</t>
  </si>
  <si>
    <t>IQOO Neo 6 5G (Dark Nova, 128 GB)</t>
  </si>
  <si>
    <t>IQOO</t>
  </si>
  <si>
    <t>['8 GB RAM | 128 GB ROM', '16.81 cm (6.62 inch) Display', '64MP + 64MP + 8MP + 2MP | 16MP + 16MP Dual Front Camera', '4700 mAh Battery', '1 Year']</t>
  </si>
  <si>
    <t>SAMSUNG GALAXY M13 (Midnight Blue, 64 GB)</t>
  </si>
  <si>
    <t>['4 GB RAM | 64 GB ROM', '16.76 cm (6.6 inch) Display', '50MP Rear Camera', '6000 mAh Battery', '12 MONTHS']</t>
  </si>
  <si>
    <t>MOTOROLA g72 (Meteorite Grey, 128 GB)</t>
  </si>
  <si>
    <t>['8 GB RAM | 128 GB ROM | Expandable Upto 1 TB', '16.76 cm (6.6 inch) Full HD+ Display', '50MP + 8MP + 2MP | 16MP Front Camera', '5000 mAh Lithium Battery', 'Qualcomm Snapdragon 695 5G Processor', '1 Year on Handset and 6 Months on Accessories']</t>
  </si>
  <si>
    <t>POCO X4 Pro 5G (Yellow, 64 GB)</t>
  </si>
  <si>
    <t>Infinix Hot 12 Pro (Electric Blue, 64 GB)</t>
  </si>
  <si>
    <t>realme 9 Pro 5G (Midnight Black, 128 GB)</t>
  </si>
  <si>
    <t>['6 GB RAM | 128 GB ROM | Expandable Upto 256 GB', '16.76 cm (6.6 inch) Full HD+ Display', '64MP + 8MP + 2MP | 16MP Front Camera', '5000 mAh Li-ion Battery', 'Qualcomm Snapdragon 695 Processor', '1 Year Warranty for Phone and 6 Months Warranty for In-Box Accessories']</t>
  </si>
  <si>
    <t>MOTOROLA edge 30 (Meteor Grey, 128 GB)</t>
  </si>
  <si>
    <t>['6 GB RAM | 128 GB ROM', '16.64 cm (6.55 inch) Full HD+ Display', '50MP + 50MP + 2MP | 32MP Front Camera', '4020 mAh Lithium Battery', 'Qualcomm Snapdragon 778G Plus Processor', '1 Year on Handset and 6 Months on Accessories']</t>
  </si>
  <si>
    <t>Redmi 9A Sport (Carbon Black, 32 GB)</t>
  </si>
  <si>
    <t>['2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</si>
  <si>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Redmi 9A Sport (Metallic Blue, 32 GB)</t>
  </si>
  <si>
    <t>['3 GB RAM | 32 GB ROM | Expandable Upto 512 GB', '16.59 cm (6.53 inch) HD+ Display', '13MP Rear Camera | 5MP Front Camera', '5000 mAh Battery', 'MediaTek Helio G25 Processor', '1 year manufacturer warranty for device and 6 months manufacturer warranty for in-box accessories including batteries from the date of purchase']</t>
  </si>
  <si>
    <t>['32 MB RAM | 32 MB ROM', '4.5 cm (1.77 inch) Display', '0.03MP Rear Camera', '1000 mAh Battery', '1 Year Manufacturer Warranty']</t>
  </si>
  <si>
    <t>Infinix Note 11s Free Fire Edition (Mithril Grey, 128 GB)</t>
  </si>
  <si>
    <t>['8 GB RAM | 128 GB ROM | Expandable Upto 512 GB', '17.65 cm (6.95 inch) Full HD+ Display', '50 MP + 2 MP Depth Lens + 2 MP Macro Lens | 16MP Front Camera', '5000 mAh Li-ion Polymer Battery', 'MediaTek Helio G96 Processor', '1 Year on Handset and 6 Months on Accessories']</t>
  </si>
  <si>
    <t>['6 GB RAM | 128 GB ROM | Expandable Upto 1 TB', '16.76 cm (6.6 inch) Full HD+ Display', '50MP + 2MP + 0.3MP | 8MP Front Camera', '5000 mAh Lithium Polymer Battery', 'Unisoc Tiger T616 Processor', '1 Year Warranty for Phone and 6 Months Warranty for In-Box Accessories']</t>
  </si>
  <si>
    <t>realme C35 (Glowing Green, 128 GB)</t>
  </si>
  <si>
    <t>realme C30s (Stripe Black, 32 GB)</t>
  </si>
  <si>
    <t>SAMSUNG Galaxy M33 5G (Mystique Green, 128 GB)</t>
  </si>
  <si>
    <t>DIZO Star 500</t>
  </si>
  <si>
    <t>DIZO</t>
  </si>
  <si>
    <t>['32 MB RAM | 32 MB ROM | Expandable Upto 64 GB', '7.11 cm (2.8 inch) QVGA Display', '0.3MP Rear Camera', '1900 mAh Battery', 'SC6531E Processor', '1 Year Warranty']</t>
  </si>
  <si>
    <t>MOTOROLA G60 (Soft Silver, 128 GB)</t>
  </si>
  <si>
    <t>REDMI 9 Activ (Coral Green, 128 GB)</t>
  </si>
  <si>
    <t>['6 GB RAM | 128 GB ROM | Expandable Upto 512 GB', '16.59 cm (6.53 inch) HD+ Display', '13MP + 2MP | 5MP Front Camera', '5000 mAh Lithium Polymer Battery', 'Mediatek Helio G35 Processor', '1 Year Manufacturer Warranty for Phone and 6 Months Warranty for in the Box Accessories']</t>
  </si>
  <si>
    <t>REDMI 9 Activ (Metallic Purple, 128 GB)</t>
  </si>
  <si>
    <t>vivo Y15s (Mystic Blue, 32 GB)</t>
  </si>
  <si>
    <t>['3 GB RAM | 32 GB ROM | Expandable Upto 1 TB', '16.54 cm (6.51 inch) HD+ Display', '13MP + 2MP | 8MP Front Camera', '5000 mAh Lithium Battery Battery', 'Mediatek Helio P35 Processor', '1 Year for Device &amp; 6 Months for In-Box Accessories']</t>
  </si>
  <si>
    <t>SAMSUNG Galaxy F13 (Sunrise Copper, 128 GB)</t>
  </si>
  <si>
    <t>realme 9 Pro 5G (Sunrise Blue, 128 GB)</t>
  </si>
  <si>
    <t>['8 GB RAM | 128 GB ROM | Expandable Upto 256 GB', '16.76 cm (6.6 inch) Full HD+ Display', '64MP + 8MP + 2MP | 16MP Front Camera', '5000 mAh Li-ion Battery', 'Qualcomm Snapdragon 695 Processor', '1 Year Warranty for Phone and 6 Months Warranty for In-Box Accessories']</t>
  </si>
  <si>
    <t>APPLE iPhone 11 (Yellow, 64 GB)</t>
  </si>
  <si>
    <t>realme 9 5G (Supersonic Black, 128 GB)</t>
  </si>
  <si>
    <t>SAMSUNG Galaxy M32 (Black, 128 GB)</t>
  </si>
  <si>
    <t>['6 GB RAM | 128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</si>
  <si>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vivo Y16 (Drizzling Gold, 32 GB)</t>
  </si>
  <si>
    <t>['3 GB RAM | 32 GB ROM | Expandable Upto 1 TB', '16.54 cm (6.51 inch) HD+ Display', '13MP + 2MP | 5MP Front Camera', '5000 mAh Lithium Battery', 'Mediatek Helio P35 Processor', '1 Year of Device &amp; 6 Months for In-Box Accessories']</t>
  </si>
  <si>
    <t>realme 9 Pro+ 5G (Aurora Green, 128 GB)</t>
  </si>
  <si>
    <t>['6 GB RAM | 128 GB ROM', '16.26 cm (6.4 inch) Full HD+ AMOLED Display', '50MP + 8MP + 2MP | 16MP Front Camera', '4500 mAh Li-ion Battery', 'Mediatek Dimensity 920 Processor', '1 Year Warranty for Phone and 6 Months Warranty for In-Box Accessories']</t>
  </si>
  <si>
    <t>Infinix Hot 11 (Silver Wave, 64 GB)</t>
  </si>
  <si>
    <t>['4 GB RAM | 64 GB ROM | Expandable Upto 256 GB', '16.76 cm (6.6 inch) Full HD+ Display', '13MP + Depth Lens | 8MP Front Camera', '5200 mAh Li-ion Polymer Battery', 'MediaTek Helio G70 Processor', '1 Year on Handset and 6 Months on Accessories']</t>
  </si>
  <si>
    <t>MTR Ferrari</t>
  </si>
  <si>
    <t>MTR</t>
  </si>
  <si>
    <t>['64 MB RAM | 64 MB ROM', '4.5 cm (1.77 inch) Display', '0.3MP Rear Camera', '800 mAh Battery', '12 Months']</t>
  </si>
  <si>
    <t>vivo T1 Pro 5G (Turbo Cyan, 128 GB)</t>
  </si>
  <si>
    <t>['8 GB RAM | 128 GB ROM', '16.36 cm (6.44 inch) Full HD+ AMOLED Display', '64MP + 8MP + 2MP | 16MP Front Camera', '4700 mAh Lithium Battery', 'Qualcomm Snapdragon 778G 5G Mobile Platform Processor', '1 Year Handset and 6 Months Accessories']</t>
  </si>
  <si>
    <t>vivo Y15c (Wave Green, 32 GB)</t>
  </si>
  <si>
    <t>['3 GB RAM | 32 GB ROM | Expandable Upto 1 TB', '16.54 cm (6.51 inch) HD+ Display', '13MP + 2MP | 8MP Front Camera', '5000 mAh Lithium Battery', 'Mediatek Helio P35 Processor', '1 Year for Device &amp; 6 Months for In-Box Accessories']</t>
  </si>
  <si>
    <t>realme 9 5G SE (Starry Glow, 128 GB)</t>
  </si>
  <si>
    <t>['6 GB RAM | 128 GB ROM | Expandable Upto 1 TB', '16.76 cm (6.6 inch) Full HD+ Display', '48MP + 2MP + 2MP | 16MP Front Camera', '5000 mAh Lithium Polymer Battery', 'Qualcomm Snapdragon 778G Processor', '1 Year Warranty for Phone and 6 Months Warranty for In-Box Accessories']</t>
  </si>
  <si>
    <t>['8 GB RAM | 128 GB ROM | Expandable Upto 1 TB', '16.76 cm (6.6 inch) Full HD+ Display', '48MP + 2MP + 2MP | 16MP Front Camera', '5000 mAh Lithium Polymer Battery', 'Qualcomm Snapdragon 778G Processor', '1 Year Warranty for Phone and 6 Months Warranty for In-Box Accessories']</t>
  </si>
  <si>
    <t>realme 9 5G SE (Azure Glow, 128 GB)</t>
  </si>
  <si>
    <t>SAMSUNG Galaxy F22 (Denim Black, 128 GB)</t>
  </si>
  <si>
    <t>Nothing Phone (1) (Black, 256 GB)</t>
  </si>
  <si>
    <t>['8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</si>
  <si>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IQOO Z6 Pro 5G (Legion Sky, 128 GB)</t>
  </si>
  <si>
    <t>['8 GB RAM | 128 GB ROM', '16.36 cm (6.44 inch) Display', '64MP Rear Camera | 16MP Front Camera', '4700 mAh Battery', '1 Year Warranty']</t>
  </si>
  <si>
    <t>Infinix Note 11 (Glacier Green, 128 GB)</t>
  </si>
  <si>
    <t>['6 GB RAM | 128 GB ROM | Expandable Upto 512 GB', '17.02 cm (6.7 inch) Full HD+ AMOLED Display', '50 MP + 2 MP Depth Lens + AI Lens | 16MP Front Camera', '5000 mAh Li-ion Polymer Battery', 'Mediatek Helio G88 Processor', '1 Year on Handset and 6 Months on Accessories']</t>
  </si>
  <si>
    <t>Infinix Note 11 (Celestial Snow, 128 GB)</t>
  </si>
  <si>
    <t>SAMSUNG Galaxy M32 (Light Blue, 64 GB)</t>
  </si>
  <si>
    <t>['4 GB RAM | 64 GB ROM | Expandable Upto 1 TB', '16.26 cm (6.4 inch) Full HD+ Display', '64MP + 8MP + 2MP + 2MP | 20MP Front Camera', '6000 mAh Battery', 'MediaTek Helio G80 Processor', '1 Year Manufacturer Warranty for Device and 6 Months Manufacturer Warranty for In-box Accessories Including Batteries from the Date of Purchase']</t>
  </si>
  <si>
    <t>Micromax X708</t>
  </si>
  <si>
    <t>['32 MB RAM | 32 MB ROM', '6.1 cm (2.4 inch) Display', '0.3MP Rear Camera', '1450 mAh Battery', 'One Year manufacturer Warranty']</t>
  </si>
  <si>
    <t>Micromax X412</t>
  </si>
  <si>
    <t>['32 MB RAM | 32 MB ROM', '4.5 cm (1.77 inch) Display', '1MP Rear Camera', '800 mAh Battery', '12 Month']</t>
  </si>
  <si>
    <t>Micromax J2</t>
  </si>
  <si>
    <t>['32 MB RAM | 32 MB ROM', '4.5 cm (1.77 inch) Display', '800 mAh Battery', 'One Year Manufacture Warranty']</t>
  </si>
  <si>
    <t>vivo Y75 (Moonlight Shadow, 128 GB)</t>
  </si>
  <si>
    <t>['8 GB RAM | 128 GB ROM | Expandable Upto 1 TB', '16.36 cm (6.44 inch) Full HD+ AMOLED Display', '50MP + 8MP + 2MP | 44MP Front Camera', '4050 mAh Lithium Battery', 'Mediatek G96 Processor', '1 Year on Handset and 6 Months on Accessories']</t>
  </si>
  <si>
    <t>OPPO A77s (Sunset Orange, 128 GB)</t>
  </si>
  <si>
    <t>['8 GB RAM | 128 GB ROM | Expandable Upto 1 TB', '16.66 cm (6.56 inch) HD+ Display', '50MP + 2MP | 8MP Front Camera', '5000 mAh Lithium-ion Polymer Battery', 'Qualcomm Snapdragon 680 Processor', '1 Year on Handset and 6 Months on Accessories']</t>
  </si>
  <si>
    <t>itel U20</t>
  </si>
  <si>
    <t>['4 MB RAM | 32 MB ROM | Expandable Upto 32 GB', '4.57 cm (1.8 inch) Quarter QVGA Display', '0.3MP Rear Camera', '1000 mAh Lithium-ion Battery', 'SC6531E Processor', '100 Days Replacement and 1 Year Manufacturer Warranty for Device and 6 Months Manufacturer Warranty for In-Box Accessories Including Batteries from the Date of Purchase']</t>
  </si>
  <si>
    <t>itel Ace Young Without Charger</t>
  </si>
  <si>
    <t>['4 MB RAM | 4 MB ROM | Expandable Upto 32 GB', '4.57 cm (1.8 inch) Quarter QVGA Display', '1000 mAh Lithium ion Battery', '6 Months Manufacturer Warranty for Device and 6 Months Manufacturer Warranty for In-box Accessories Including Batteries from the Date of Purchase']</t>
  </si>
  <si>
    <t>Kechaoda K66 The Music House 4</t>
  </si>
  <si>
    <t>['32 MB RAM | 64 MB ROM | Expandable Upto 32 GB', '4.57 cm (1.8 inch) Display', '1.3MP Rear Camera', '400 mAh Battery', '1 Year Brand Service Center Warranty']</t>
  </si>
  <si>
    <t>itel Power 410</t>
  </si>
  <si>
    <t>['4 MB RAM | 4 MB ROM | Expandable Upto 32 GB', '6.1 cm (2.4 inch) Display', '0.3MP Rear Camera', '2500 mAh Lithium-ion Battery', 'SC6531E Processor', '1 Year Manufacturer Warranty for Device and 6 Months Manufacturer Warranty for In-box Accessories Including Batteries from the Date of Purchase']</t>
  </si>
  <si>
    <t>REDMI 11 Prime 5G (Chrome Silver, 128 GB)</t>
  </si>
  <si>
    <t>Infinix Note 12 5G (Snowfall, 64 GB)</t>
  </si>
  <si>
    <t>['6 GB RAM | 64 GB ROM | Expandable Upto 2 TB', '17.02 cm (6.7 inch) Full HD+ AMOLED Display', '50 MP + 2 MP Depth Lens + AI Lens | 16MP Front Camera', '5000 mAh Li-ion Polymer Battery', 'Mediatek Dimensity 810 5G Processor', '1 Year on Handset and 6 Months on Accessories']</t>
  </si>
  <si>
    <t>Kechaoda A26</t>
  </si>
  <si>
    <t>['32 MB RAM | 32 MB ROM | Expandable Upto 16 GB', '1.68 cm (0.66 inch) Display', '800 mAh Battery', '1 Year Company Warranty']</t>
  </si>
  <si>
    <t>MOTOROLA Edge 30 (Aurora Green, 128 GB)</t>
  </si>
  <si>
    <t>['8 GB RAM | 128 GB ROM', '16.64 cm (6.55 inch) Full HD+ Display', '50MP + 50MP + 2MP | 32MP Front Camera', '4020 mAh Lithium Battery', 'Qualcomm Snapdragon 778G Plus Processor', '1 Year on Handset and 6 Months on Accessories']</t>
  </si>
  <si>
    <t>realme 9i 5G (Rocking Black, 128 GB)</t>
  </si>
  <si>
    <t>['6 GB RAM | 128 GB ROM | Expandable Upto 1 TB', '16.76 cm (6.6 inch) Full HD+ Display', '50MP + 2MP + 2MP | 8MP Front Camera', '5000 mAh Lithium Ion Battery', 'Mediatek Dimensity 810 5G Processor', '1 Year Manufacturer Warranty for Phone and 6 Months Warranty for In-Box Accessories']</t>
  </si>
  <si>
    <t>APPLE iPhone 12 mini (Blue, 64 GB)</t>
  </si>
  <si>
    <t>SAMSUNG Galaxy A53 (Awesome White, 128 GB)</t>
  </si>
  <si>
    <t>['8 GB RAM | 128 GB ROM | Expandable Upto 1 TB', '16.51 cm (6.5 inch) Full HD+ Display', '64MP + 12MP + 5MP + 5MP | 32MP Front Camera', '5000 mAh Lithium Ion Battery', 'Exynos Octa Core Processor Processor', '1 Year Manufacturer Warranty for Device and 6 Months Manufacturer Warranty for In-Box']</t>
  </si>
  <si>
    <t>realme C11 2021 (Cool Blue, 64 GB)</t>
  </si>
  <si>
    <t>['4 GB RAM | 64 GB ROM | Expandable Upto 256 GB', '16.51 cm (6.5 inch) HD+ Display', '8MP Rear Camera | 5MP Front Camera', '5000 mAh Battery', 'Octa-core Processor', '1 Year Warranty for Mobile and 6 Months for Accessories']</t>
  </si>
  <si>
    <t>SAMSUNG Galaxy A73 5G (Awesome Gray, 128 GB)</t>
  </si>
  <si>
    <t>['8 GB RAM | 128 GB ROM | Expandable Upto 1 TB', '17.02 cm (6.7 inch) Full HD+ Display', '108MP + 12MP + 5MP + 5MP | 32MP Front Camera', '5000 mAh Li-ion Battery', 'Qualcomm Snapdragon 778G Processor', '1 Year Manufacturer Warranty for Device and 6 Months Manufacturer Warranty for In-Box']</t>
  </si>
  <si>
    <t>MOTOROLA Edge 30 (Meteor Grey, 128 GB)</t>
  </si>
  <si>
    <t>SAMSUNG Galaxy M12 (Blue, 64 GB)</t>
  </si>
  <si>
    <t>['4 GB RAM | 64 GB ROM', '16.51 cm (6.5 inch) Display', '48MP Rear Camera', '6000 mAh Battery', '1 Year']</t>
  </si>
  <si>
    <t>itel it2163S</t>
  </si>
  <si>
    <t>['4 MB RAM | 4 MB ROM | Expandable Upto 32 GB', '4.57 cm (1.8 inch) Quarter QVGA Display', '1200 mAh Lithium Ion Battery', '7 Days Battery Backup with 1200mAh with Super Battery Mode', '9 Indian Input Language Support', 'BT Caller, Kingtalker', '500 Contacts Memory', '12+1 Month Warranty on Device with 111 Days Replacement and 6 Months on Accessories Including Battery', 'Auto Call Recorder, Smart Notifications, Big LED Torch', 'Smart Transfer Messages/ Call Logs/ Phonebook with Other Phone via BT', 'Wireless FM Radio with Recording', 'Vibration Mode Support', '12 + 1 Month Warranty']</t>
  </si>
  <si>
    <t>Nothing Phone (1) (White, 256 GB)</t>
  </si>
  <si>
    <t>['12 GB RAM | 256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</si>
  <si>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REDMI 10 (Midnight Black, 128 GB)</t>
  </si>
  <si>
    <t>['6 GB RAM | 128 GB ROM | Expandable Upto 1 TB', '17.02 cm (6.7 inch) HD+ Display', '50MP + 2MP | 5MP Front Camera', '6000 mAh Lithium Polymer Battery', 'Qualcomm Snapdragon 680 Processor', '1 Year Warranty for Phone and 6 Months Warranty for In-Box Accessories']</t>
  </si>
  <si>
    <t>itel Ace 2N</t>
  </si>
  <si>
    <t>['4 MB RAM | 4 MB ROM | Expandable Upto 32 GB', '4.57 cm (1.8 inch) Quarter QVGA Display', '0MP Front Camera', '1000 mAh Lithium Ion Battery', 'Mediatek MT6261D Processor', '12+1 Month Warranty on Device and 6 Months on Accessories']</t>
  </si>
  <si>
    <t>IQOO 9 SE 5G (Sunset Sierra, 128 GB)</t>
  </si>
  <si>
    <t>['8 GB RAM | 128 GB ROM', '16.81 cm (6.62 inch) Display', '48MP + 48MP + 13MP + 2MP | 16MP + 16MP Dual Front Camera', '4500 mAh Battery', '1 Year']</t>
  </si>
  <si>
    <t>SAMSUNG Guru GT</t>
  </si>
  <si>
    <t>['6 GB RAM | 128 GB ROM', '16.36 cm (6.44 inch) Full HD Display', '64MP Rear Camera | 16MP Front Camera', '4700 mAh Battery', '1 Year Warranty']</t>
  </si>
  <si>
    <t>Redmi Note 11 (Starburst White, 128 GB)</t>
  </si>
  <si>
    <t>['6 GB RAM | 128 GB ROM', '16.33 cm (6.43 inch) Display', '50MP Rear Camera', '5000 mAh Battery', '12 months']</t>
  </si>
  <si>
    <t>SAMSUNG Guru Music 2</t>
  </si>
  <si>
    <t>['NA ROM | Expandable Upto 16 GB', '5.08 cm (2 inch) QVGA Display', '0MP Front Camera', '800 mAh Li-Ion Battery', 'NA 0 Single Core 208MHz Processor', '1 Year Manufacturer Warranty']</t>
  </si>
  <si>
    <t>Micromax X512</t>
  </si>
  <si>
    <t>['30 MB RAM | 24 MB ROM', '4.5 cm (1.77 inch) Display', '0.3MP Rear Camera', '1750 mAh Battery', '1 Year Warranty']</t>
  </si>
  <si>
    <t>['32 MB RAM | 32 MB ROM', '4.5 cm (1.77 inch) Display', '0.3MP Rear Camera', '1750 mAh Battery', '1 Year Warranty']</t>
  </si>
  <si>
    <t>Xiaomi 11i 5G (Stealth Black, 128 GB)</t>
  </si>
  <si>
    <t>['6 GB RAM | 128 GB ROM | Expandable Upto 1 TB', '16.94 cm (6.67 inch) Full HD+ AMOLED Display', '108MP Rear Camera | 16MP Front Camera', '5160 mAh Li-Polymer Battery', 'Mediatek Dimensity 920 Processor', '1 Year Manufacturer Warranty for Phone and 6 Months Warranty for in the Box Accessories']</t>
  </si>
  <si>
    <t>POCO M5 (Power Black, 64 GB)</t>
  </si>
  <si>
    <t>MOTOROLA e32s (Slate Gray, 64 GB)</t>
  </si>
  <si>
    <t>['4 GB RAM | 64 GB ROM | Expandable Upto 1 TB', '16.51 cm (6.5 inch) HD+ Display', '16MP + 2MP + 2MP | 8MP Front Camera', '5000 mAh Lithium Battery', 'Mediatek Helio G37 Processor', '1 Year on Handset and 6 Months on Accessories']</t>
  </si>
  <si>
    <t>SAMSUNG Galaxy S21 FE 5G (Graphite, 128 GB)</t>
  </si>
  <si>
    <t>['8 GB RAM | 128 GB ROM', '16.26 cm (6.4 inch) Full HD+ Display', '12MP + 12MP + 8MP (OIS) | 32MP Front Camera', '4500 mAh Lithium-ion Battery', '1 Year Manufacturer Warranty for Device and 6 Months Manufacturer Warranty for In-Box Accessories']</t>
  </si>
  <si>
    <t>SAMSUNG Galaxy M32 (Black, 64 GB)</t>
  </si>
  <si>
    <t>REDMI Note 10T 5G (Metallic Blue, 64 GB)</t>
  </si>
  <si>
    <t>POCO F4 5G (Night Black, 256 GB)</t>
  </si>
  <si>
    <t>['12 GB RAM | 256 GB ROM', '16.94 cm (6.67 inch) Full HD+ Display', '64MP + 8MP + 2MP | 20MP Front Camera', '4500 mAh Lithium-ion Polymer Battery', 'Qualcomm Snapdragon 870 Processor', '2 Years Brand Warranty']</t>
  </si>
  <si>
    <t>POCO F4 5G (Night Black, 128 GB)</t>
  </si>
  <si>
    <t>['8 GB RAM | 128 GB ROM', '16.94 cm (6.67 inch) Full HD+ Display', '64MP + 8MP + 2MP | 20MP Front Camera', '4500 mAh Lithium-ion Polymer Battery', 'Qualcomm Snapdragon 870 Processor', '2 Years Brand Warranty']</t>
  </si>
  <si>
    <t>Tecno Pop 5 LTE (Ice Blue, 32 GB)</t>
  </si>
  <si>
    <t>['2 GB RAM | 32 GB ROM | Expandable Upto 256 GB', '16.56 cm (6.52 inch) HD+ Display', '8MP Rear Camera | 5MP Front Camera', '5000 mAh Battery', 'Unisoc SC9863A Processor', '1 Year Manufacturer Warranty for Handset and 6 Months Warranty for In the Box Accessories']</t>
  </si>
  <si>
    <t>Infinix Hot 12 Pro (Racing Black, 64 GB)</t>
  </si>
  <si>
    <t>Infinix Hot 12 Pro (Halo White, 64 GB)</t>
  </si>
  <si>
    <t>REDMI A1+ (Light Green, 32 GB)</t>
  </si>
  <si>
    <t>['2 GB RAM | 32 GB ROM | Expandable Upto 512 GB', '16.56 cm (6.52 inch) HD+ Display', '8MP Rear Camera | 5MP Front Camera', '5000 mAh Lithium Polymer Battery', 'Mediatek Helio A22 Processor', '1 Year Manufacturer Warranty for Phone and 6 Months Warranty for in the Box Accessories']</t>
  </si>
  <si>
    <t>Tecno Pova 3 (Electric Blue, 64 GB)</t>
  </si>
  <si>
    <t>['4 GB RAM | 64 GB ROM | Expandable Upto 512 GB', '17.53 cm (6.9 inch) Full HD+ Display', '50MP + 2MP + 2MP | 8MP Front Camera', '7000 mAh Battery', 'MediaTek Helio G88 Processor', 'One Year Warranty for Handset, 6 Months for Accessories']</t>
  </si>
  <si>
    <t>realme 9 Pro 5G (Aurora Green, 128 GB)</t>
  </si>
  <si>
    <t>Infinix HOT 20 5G (Racing Black, 64 GB)</t>
  </si>
  <si>
    <t>realme Narzo 50 (Speed Black, 128 GB)</t>
  </si>
  <si>
    <t>['6 GB RAM | 128 GB ROM | Expandable Upto 256 GB', '16.76 cm (6.6 inch) Full HD+ Display', '50MP + 2MP + 2MP | 16MP Front Camera', '5000 mAh Lithium Polymer Battery', 'Mediatek Helio G96 Processor', '1 Year Warranty for Phone and 6 Months Warranty for In-Box Accessories']</t>
  </si>
  <si>
    <t>APPLE iPhone 13 (Starlight, 128 GB)</t>
  </si>
  <si>
    <t>REDMI Note 11S (Polar White, 128 GB)</t>
  </si>
  <si>
    <t>['6 GB RAM | 128 GB ROM', '16.33 cm (6.43 inch) Display', '108MP Rear Camera', '5000 mAh Battery', '1 Year Manufacturer Warranty for Phone and 6 Months Warranty for In the Box Accessories']</t>
  </si>
  <si>
    <t>Infinix Note 11 (Celestial Snow, 64 GB)</t>
  </si>
  <si>
    <t>APPLE iPhone 13 Pro Max (Alpine Green, 256 GB)</t>
  </si>
  <si>
    <t>['256 GB ROM', '17.02 cm (6.7 inch) Super Retina XDR Display', '12MP + 12MP + 12MP | 12MP Front Camera', 'A15 Bionic Chip Processor', 'Brand Warranty for 1 Year']</t>
  </si>
  <si>
    <t>realme C30s (Stripe Blue, 64 GB)</t>
  </si>
  <si>
    <t>['4 GB RAM | 64 GB ROM | Expandable Upto 1 TB', '16.51 cm (6.5 inch) HD+ Display', '8MP Rear Camera | 5MP Front Camera', '5000 mAh Lithium Ion Battery', 'Unisoc SC9863A/ Unisoc SC9863A1 Processor', '1 Year Manufacturer Warranty for Phone and 6 Months Warranty for In-Box Accessories']</t>
  </si>
  <si>
    <t>MOTOROLA edge 30 (Aurora Green, 128 GB)</t>
  </si>
  <si>
    <t>Nokia 125 TA-1253 DS</t>
  </si>
  <si>
    <t>['4 MB RAM | 4 MB ROM', '6.1 cm (2.4 inch) Display', '1020 mAh Lithium-ion Battery', 'MediaTek Processor', '1 Year Manufacturer Warranty for Device and 6 Months Manufacturer Warranty for In-box Accessories Including Batteries from the Date of Purchase']</t>
  </si>
  <si>
    <t>SAMSUNG Galaxy A53 (Awesome Peach, 128 GB)</t>
  </si>
  <si>
    <t>Infinix Hot 12 Pro (Lightsaber Green, 128 GB)</t>
  </si>
  <si>
    <t>BlackZone ECO X</t>
  </si>
  <si>
    <t>['32 MB RAM | 32 MB ROM | Expandable Upto 32 GB', '3.66 cm (1.44 inch) Display', '0.3MP Rear Camera', '1000 mAh Battery', 'Brand Warranty of 1 Year Available for Mobile']</t>
  </si>
  <si>
    <t>Nokia 105SS PLUS</t>
  </si>
  <si>
    <t>['32 MB RAM | 32 MB ROM', '4.5 cm (1.77 inch) QVGA Display', '0MP Front Camera', '1000 mAh Battery', 'SC6531E Processor', '1 Year Manufacturer Warranty for Device and 6 Months Manufacturer Warranty for In-box Accessories Including Battery from the Date of Purchase']</t>
  </si>
  <si>
    <t>['32 MB RAM | 32 MB ROM', '3.66 cm (1.44 inch) Display', '0.3MP Rear Camera', '1000 mAh Battery', '1 Year Manufacturer Warranty for Device']</t>
  </si>
  <si>
    <t>REDMI 9i (Midnight Black, 64 GB)</t>
  </si>
  <si>
    <t>['4 GB RAM | 64 GB ROM | Expandable Upto 512 GB', '16.59 cm (6.53 inch) HD+ Display', '13MP Rear Camera | 5MP Front Camera', '5000 mAh Lithium Polymer Battery', 'MediaTek Helio G25 Processor', 'Brand Warranty of 1 Year Available for Mobile and 6 Months for Accessories']</t>
  </si>
  <si>
    <t>APPLE iPhone 12 mini (White, 128 GB)</t>
  </si>
  <si>
    <t>APPLE iPhone 11 (Purple, 128 GB)</t>
  </si>
  <si>
    <t>OPPO Reno8 5G (Shimmer Gold, 128 GB)</t>
  </si>
  <si>
    <t>['8 GB RAM | 128 GB ROM', '16.33 cm (6.43 inch) Full HD Display', '50MP + 8MP + 2MP | 32MP Front Camera', '4500 mAh Lithium-ion Polymer Battery', 'Mediatek Dimensity 1300 Processor', '1 Year Warranty for Phone and 6 Months Warranty for In-Box Accessories']</t>
  </si>
  <si>
    <t>POCO M5 (Icy Blue, 128 GB)</t>
  </si>
  <si>
    <t>['6 GB RAM | 128 GB ROM | Expandable Upto 512 GB', '16.71 cm (6.58 inch) Full HD+ Display', '50MP + 2MP Depth Sensor + 2MP Macro Sensor | 8MP Front Camera', '5000 mAh Lithium-ion Polymer Battery', 'Mediatek Helio G99 Processor', '1 Year for Handset, 6 Months for Accessories']</t>
  </si>
  <si>
    <t>OPPO Reno8 5G (Shimmer Black, 128 GB)</t>
  </si>
  <si>
    <t>realme Narzo 30 5G (Racing Blue, 128 GB)</t>
  </si>
  <si>
    <t>['6 GB RAM | 128 GB ROM | Expandable Upto 1 TB', '16.51 cm (6.5 inch) Full HD+ Display', '48MP + 2MP + 2MP | 16MP Front Camera', '5000 mAh Battery', 'MediaTek Dimensity 700 (MT6833) Processor', '1 Year Warranty for Mobile and 6 Months for Accessories']</t>
  </si>
  <si>
    <t>Moto G71 5G (Arctic Blue, 128 GB)</t>
  </si>
  <si>
    <t>realme Narzo 30 5G (Racing Silver, 128 GB)</t>
  </si>
  <si>
    <t>APPLE iPhone 13 (Pink, 256 GB)</t>
  </si>
  <si>
    <t>['256 GB ROM', '15.49 cm (6.1 inch) Super Retina XDR Display', '12MP + 12MP | 12MP Front Camera', 'A15 Bionic Chip Processor', 'Brand Warranty for 1 Year']</t>
  </si>
  <si>
    <t>Infinix Smart 5A (Quetzal Cyan, 32 GB)</t>
  </si>
  <si>
    <t>['2 GB RAM | 32 GB ROM | Expandable Upto 256 GB', '16.56 cm (6.52 inch) HD+ Display', '8MP + Depth Sensor | 8MP Front Camera', '5000 mAh Li-ion Polymer Battery', 'MediaTek Helio A20 Processor', '1 Year on Handset and 6 Months on Accessories']</t>
  </si>
  <si>
    <t>Infinix Smart 5A (Ocean Wave, 32 GB)</t>
  </si>
  <si>
    <t>realme 9i 5G (Metallica Gold, 128 GB)</t>
  </si>
  <si>
    <t>SAMSUNG GALAXY M13 (Stardust Brown, 64 GB)</t>
  </si>
  <si>
    <t>['4 GB RAM | 64 GB ROM', '16.76 cm (6.6 inch) Display', '50MP Rear Camera', '6000 mAh Battery', '1 year for phone &amp; 6 months for accessories']</t>
  </si>
  <si>
    <t>Tecno Camon 19 (Eco Black, 128 GB)</t>
  </si>
  <si>
    <t>['6 GB RAM | 128 GB ROM | Expandable Upto 512 GB', '17.27 cm (6.8 inch) Full HD+ Display', '64MP + 2MP | 16MP Front Camera', '5000 mAh Battery', 'MediaTek Helio G85 Processor', '1 Year Warranty for Handset, 6 Months for Accessories']</t>
  </si>
  <si>
    <t>itel IT5626</t>
  </si>
  <si>
    <t>['8 MB RAM | 8 MB ROM | Expandable Upto 32 GB', '7.11 cm (2.8 inch) QVGA Display', '0.3MP Rear Camera', '2500 mAh Lithium ion Battery', 'SC6531C Processor', '100 Days Replacement with 1 Year of Phone Warranty and 6 Months on Accessories']</t>
  </si>
  <si>
    <t>Redmi 9A Sport (Coral Green, 32 GB)</t>
  </si>
  <si>
    <t>REDMI 9 Power (Electric Green, 64 GB)</t>
  </si>
  <si>
    <t>['4 GB RAM | 64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</si>
  <si>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Redmi Note 11 (Horizon Blue, 128 GB)</t>
  </si>
  <si>
    <t>realme C11 2021 (Cool Grey, 64 GB)</t>
  </si>
  <si>
    <t>Redmi Note 11 (Space Black, 64 GB)</t>
  </si>
  <si>
    <t>['4 GB RAM | 64 GB ROM | Expandable Upto 1 TB', '16.33 cm (6.43 inch) Full HD+ Display', '50MP + 8MP + 2MP + 2MP | 13MP Front Camera', '5000 mAh Battery', 'Qualcomm SM6225 Snapdragon 680 Processor', '1 Year Manufacturer Warranty for Handset and 6 Months Warranty for In the Box Accessories']</t>
  </si>
  <si>
    <t>vivo Y16 (Steller Black, 64 GB)</t>
  </si>
  <si>
    <t>['4 GB RAM | 64 GB ROM | Expandable Upto 1 TB', '16.54 cm (6.51 inch) HD+ Display', '13MP + 2MP | 5MP Front Camera', '5000 mAh Lithium Battery', 'Mediatek Helio P35 Processor', '1 Year of Device &amp; 6 Months for In-Box Accessories']</t>
  </si>
  <si>
    <t>Redmi Note 11 (Horizon Blue, 64 GB)</t>
  </si>
  <si>
    <t>vivo Y16 (Steller Black, 32 GB)</t>
  </si>
  <si>
    <t>APPLE iPhone 13 (Midnight, 512 GB)</t>
  </si>
  <si>
    <t>['512 GB ROM', '15.49 cm (6.1 inch) Super Retina XDR Display', '12MP + 12MP | 12MP Front Camera', 'A15 Bionic Chip Processor', 'Brand Warranty for 1 Year']</t>
  </si>
  <si>
    <t>SAMSUNG Galaxy S21 FE 5G (Lavender, 128 GB)</t>
  </si>
  <si>
    <t>realme Narzo 50 (Speed Black, 64 GB)</t>
  </si>
  <si>
    <t>['4 GB RAM | 64 GB ROM | Expandable Upto 256 GB', '16.76 cm (6.6 inch) Full HD+ Display', '50MP + 2MP + 2MP | 16MP Front Camera', '5000 mAh Lithium Polymer Battery', 'Mediatek Helio G96 Processor', '1 Year Warranty for Phone and 6 Months Warranty for In-Box Accessories']</t>
  </si>
  <si>
    <t>vivo Y15s (Wave Green, 32 GB)</t>
  </si>
  <si>
    <t>realme Narzo 50 (Speed Blue, 128 GB)</t>
  </si>
  <si>
    <t>realme Narzo 50 (Speed Blue, 64 GB)</t>
  </si>
  <si>
    <t>realme C20 (Cool Grey, 32 GB)</t>
  </si>
  <si>
    <t>['2 GB RAM | 32 GB ROM | Expandable Upto 256 GB', '16.51 cm (6.5 inch) HD+ Display', '8MP Rear Camera | 5MP Front Camera', '5000 mAh Battery', 'MediaTek Helio G35 Processor', '1 Year Warranty for Mobile and 6 Months for Accessories']</t>
  </si>
  <si>
    <t>REDMI 9i (Nature Green, 64 GB)</t>
  </si>
  <si>
    <t>['8 GB RAM | 128 GB ROM', '16.33 cm (6.43 inch) Display', '108MP Rear Camera', '5000 mAh Battery', '1 Year Manufacturer Warranty for Phone and 6 Months Warranty for In the Box Accessories']</t>
  </si>
  <si>
    <t>Infinix HOT 20 5G (Space Blue, 64 GB)</t>
  </si>
  <si>
    <t>Kechaoda K115</t>
  </si>
  <si>
    <t>['32 MB RAM | 32 MB ROM', '3.66 cm (1.44 inch) QVGA Display', '0.3MP Rear Camera', '850 mAh Battery', '6 Months']</t>
  </si>
  <si>
    <t>REDMI Note 9 (Scarlet Red, 128 GB)</t>
  </si>
  <si>
    <t>['6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</si>
  <si>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((PRODUCT)RED, 128 GB)</t>
  </si>
  <si>
    <t>['128 GB ROM', '15.49 cm (6.1 inch) Super Retina XDR Display', '12MP + 12MP | 12MP Front Camera', 'A15 Bionic Chip, 6 Core Processor Processor', '1 Year Warranty for Phone and 6 Months Warranty for In-Box Accessories']</t>
  </si>
  <si>
    <t>APPLE iPhone 14 (Midnight, 128 GB)</t>
  </si>
  <si>
    <t>LAVA Flip</t>
  </si>
  <si>
    <t>['56 MB RAM | 56 MB ROM', '6.1 cm (2.4 inch) Display', '0.08MP Rear Camera', '1200 mAh Battery', '1 Year Manufacturer Replacement Guarantee for Phone and 6 Months Replacement for Accessories in the Box']</t>
  </si>
  <si>
    <t>REDMI Note 11 Pro (Phantom White, 128 GB)</t>
  </si>
  <si>
    <t>['8 GB RAM | 128 GB ROM', '16.94 cm (6.67 inch) Display', '108MP Rear Camera', '5000 mAh Battery', '12 months']</t>
  </si>
  <si>
    <t>MOTOROLA G60 (Dynamic Gray, 128 GB)</t>
  </si>
  <si>
    <t>['6 GB RAM | 128 GB ROM', '17.27 cm (6.8 inch) Full HD+ Display', '108MP + 8MP + 2MP | 32MP Front Camera', '6000 mAh Battery', 'Qualcomm Snapdragon 732G Processor', '120Hz Refresh Rate', 'Stock Android Experience', '1 Year on Handset and 6 Months on Accessories']</t>
  </si>
  <si>
    <t>['32 MB RAM | 64 MB ROM', '4.57 cm (1.8 inch) Quarter QVGA Display', '1.3MP Rear Camera', '400 mAh Battery', '1 Year Brand Service Center Warranty']</t>
  </si>
  <si>
    <t>itel Magic3 Smart Touch Keypad</t>
  </si>
  <si>
    <t>['8 MB RAM | 8 MB ROM', '7.11 cm (2.8 inch) Display', '1.3MP Rear Camera', '1500 mAh Battery', 'Smart Touch Keypad - Add a Magical Touch to your Life', '9.5mm Super Slim Unibody Design with Glass Coated Finish', 'Premium ID Design- Dual Toned Colors', 'KingVoice', '09 Indian Language Support', 'WAP/GPRS Support, Facebook Support, JAVA Games Support', 'Smart Phonebook with 2000 Contacts memory', 'Wireless FM Radio with Recording', 'One Touch Mute Functionality', 'Smart UI', '12+1 Months Warranty for Device and 6 Months for Accessories']</t>
  </si>
  <si>
    <t>Infinix Smart 5A (Midnight Black, 32 GB)</t>
  </si>
  <si>
    <t>Micromax X513+</t>
  </si>
  <si>
    <t>['32 MB RAM | 32 MB ROM', '4.5 cm (1.77 inch) Display', '0.3MP Rear Camera', '1750 mAh Battery', 'One Year manufacturer Warranty']</t>
  </si>
  <si>
    <t>SAMSUNG Galaxy A23 (Black, 128 GB)</t>
  </si>
  <si>
    <t>['8 GB RAM | 128 GB ROM | Expandable Upto 1 TB', '16.76 cm (6.6 inch) Full HD+ Display', '50MP Rear Camera | 8MP Front Camera', '5000 mAh Li-Ion Battery', 'Octa-core(EXYNOS) Processor', '1 year manufacturer warranty for device and 6 months manufacturer warranty for in-box']</t>
  </si>
  <si>
    <t>SAMSUNG Galaxy A23 (Peach, 128 GB)</t>
  </si>
  <si>
    <t>['6 GB RAM | 128 GB ROM | Expandable Upto 1 TB', '16.76 cm (6.6 inch) Full HD+ Display', '50MP Rear Camera | 8MP Front Camera', '5000 mAh Li-Ion Battery', 'Octa-core(EXYNOS) Processor', '1 year manufacturer warranty for device and 6 months manufacturer warranty for in-box']</t>
  </si>
  <si>
    <t>MOTOROLA Edge 30 Fusion (Solar Gold, 128 GB)</t>
  </si>
  <si>
    <t>['8 GB RAM | 128 GB ROM', '16.64 cm (6.55 inch) Full HD+ Display', '50MP + 13MP + 2MP | 32MP Front Camera', '4400 mAh Lithium Battery', 'Qualcomm Snapdragon 888 + Processor', '1 Year on Handset and 6 Months on Accessories']</t>
  </si>
  <si>
    <t>realme C25_Y (Metal Grey, 64 GB)</t>
  </si>
  <si>
    <t>['4 GB RAM | 64 GB ROM', '16.51 cm (6.5 inch) HD+ Display', '50MP + 2MP + 2MP | 8MP Front Camera', '5000 mAh LiPo Battery', 'Unisoc T618 Processor', '1 Year Domestic Warranty']</t>
  </si>
  <si>
    <t>Nothing Phone (1) (Black, 128 GB)</t>
  </si>
  <si>
    <t>['8 GB RAM | 128 GB ROM', '16.64 cm (6.55 inch) Full HD+ Display', '50MP + 50MP | 16MP Front Camera', '4500 mAh Lithium-ion Battery', 'Qualcomm Snapdragon 778G+ Processor', 'Meet the Glyph Interface. A New Way to Communicate', '1 Billion Colours, True-to-Life Full HD Flexible OLED Display with HDR10+ for Richer Colour and Deeper Contrasts.', '1 Year Warranty']</t>
  </si>
  <si>
    <t>SAMSUNG GT-E1215ZWAINS</t>
  </si>
  <si>
    <t>['NA ROM', '3.81 cm (1.5 inch) NA Display', '800 mAh Battery', '0 0 0 0 Processor Processor', '1 Year for Mobile &amp; 6 Months for Accessories']</t>
  </si>
  <si>
    <t>APPLE iPhone 14 (Purple, 128 GB)</t>
  </si>
  <si>
    <t>SAMSUNG Galaxy S21 FE 5G (Olive, 128 GB)</t>
  </si>
  <si>
    <t>vivo Y21G (Diamond Glow, 64 GB)</t>
  </si>
  <si>
    <t>['4 GB RAM | 64 GB ROM | Expandable Upto 1 TB', '16.54 cm (6.51 inch) HD+ Display', '13MP + 2MP | 8MP Front Camera', '5000 mAh Lithium Battery', 'Mediatek MT6769 Helio G70 Processor', '1 Year for Device &amp; 6 Months for In-Box Accessories']</t>
  </si>
  <si>
    <t>APPLE iPhone 13 (Starlight, 512 GB)</t>
  </si>
  <si>
    <t>POCO M5 (Power Black, 128 GB)</t>
  </si>
  <si>
    <t>IQOO 9 5G (Alpha, 256 GB)</t>
  </si>
  <si>
    <t>['12 GB RAM | 256 GB ROM', '16.66 cm (6.56 inch) Display', '48MP + 48MP + 13MP + 13MP | 16MP Front Camera', '4350 mAh Battery', '1 Year']</t>
  </si>
  <si>
    <t>realme 9 Pro+ 5G (Midnight Black, 256 GB)</t>
  </si>
  <si>
    <t>['8 GB RAM | 256 GB ROM', '16.26 cm (6.4 inch) Full HD+ AMOLED Display', '50MP + 8MP + 2MP | 16MP Front Camera', '4500 mAh Li-ion Battery', 'Mediatek Dimensity 920 Processor', '1 Year Warranty for Phone and 6 Months Warranty for In-Box Accessories']</t>
  </si>
  <si>
    <t>realme 9 Pro+ 5G (Sunrise Blue, 128 GB)</t>
  </si>
  <si>
    <t>realme 9 Pro+ 5G (Midnight Black, 128 GB)</t>
  </si>
  <si>
    <t>realme 9 Pro+ 5G (Aurora Green, 256 GB)</t>
  </si>
  <si>
    <t>['8 GB RAM | 128 GB ROM', '16.26 cm (6.4 inch) Full HD+ AMOLED Display', '50MP + 8MP + 2MP | 16MP Front Camera', '4500 mAh Li-ion Battery', 'Mediatek Dimensity 920 Processor', '1 Year Warranty for Phone and 6 Months Warranty for In-Box Accessories']</t>
  </si>
  <si>
    <t>APPLE iPhone 13 (Starlight, 256 GB)</t>
  </si>
  <si>
    <t>Kechaoda K33</t>
  </si>
  <si>
    <t>['32 MB RAM | 32 MB ROM', '3.56 cm (1.4 inch) Display', '0.3MP Rear Camera', '800 mAh Battery', '1 Year Warranty']</t>
  </si>
  <si>
    <t>realme 8i (Space Purple, 64 GB)</t>
  </si>
  <si>
    <t>['4 GB RAM | 64 GB ROM | Expandable Upto 256 GB', '16.76 cm (6.6 inch) Full HD+ Display', '50MP + 2MP + 2MP | 16MP Front Camera', '5000 mAh Battery', 'MediaTek Helio G96 Processor', '1 Year Warranty for Mobile and 6 Months for Accessories']</t>
  </si>
  <si>
    <t>APPLE iPhone 13 ((PRODUCT)RED, 256 GB)</t>
  </si>
  <si>
    <t>APPLE iPhone 13 (Pink, 128 GB)</t>
  </si>
  <si>
    <t>Nokia 110 DS</t>
  </si>
  <si>
    <t>['4 MB RAM | 32 MB ROM', '4.5 cm (1.77 inch) Display', '1MP Rear Camera', '800 mAh Battery', '1 Year']</t>
  </si>
  <si>
    <t>realme 8s 5G (Universe Purple, 128 GB)</t>
  </si>
  <si>
    <t>['6 GB RAM | 128 GB ROM | Expandable Upto 1 TB', '16.51 cm (6.5 inch) Full HD+ Display', '64MP + 2MP + 2MP | 16MP Front Camera', '5000 mAh Battery', 'MediaTek Dimensity 810 5G Processor', '33 W Charger', '1 Year Warranty for Mobile and 6 Months for Accessories']</t>
  </si>
  <si>
    <t>REDMI 9i (Sea Blue, 64 GB)</t>
  </si>
  <si>
    <t>realme C30s (Stripe Black, 64 GB)</t>
  </si>
  <si>
    <t>Tecno Spark 8 Pro (Turquoise Cyan, 64 GB)</t>
  </si>
  <si>
    <t>['4 GB RAM | 64 GB ROM', '17.27 cm (6.8 inch) Display', '48MP Rear Camera', '5000 mAh Battery', '12 Months warranty']</t>
  </si>
  <si>
    <t>APPLE iPhone 12 Pro (Graphite, 256 GB)</t>
  </si>
  <si>
    <t>['256 GB ROM', '15.49 cm (6.1 inch) Super Retina XDR Display', '12MP + 12MP + 12MP | 12MP Front Camera', 'A14 Bionic Chip with Next Generation Neural Engine Processor', 'Ceramic Shield | Industry-leading IP68 Water Resistance', 'All Screen OLED Display', 'LiDAR Scanner for Improved AR Experiences, Night Mode Portraits', 'Brand Warranty for 1 Year']</t>
  </si>
  <si>
    <t>APPLE iPhone 14 Plus (Starlight, 128 GB)</t>
  </si>
  <si>
    <t>['128 GB ROM', '17.02 cm (6.7 inch) Super Retina XDR Display', '12MP + 12MP | 12MP Front Camera', 'A15 Bionic Chip, 6 Core Processor Processor', '1 Year Warranty for Phone and 6 Months Warranty for In-Box Accessories']</t>
  </si>
  <si>
    <t>SAMSUNG Galaxy F12 (Sky Blue, 128 GB)</t>
  </si>
  <si>
    <t>['4 GB RAM | 128 GB ROM | Expandable Upto 512 GB', '16.55 cm (6.515 inch) HD+ Display', '48MP + 5MP + 2MP + 2MP | 8MP Front Camera', '6000 mAh Lithium-ion Battery', 'Exynos 850 Processor', '1 Year Warranty Provided by the Manufacturer from Date of Purchase']</t>
  </si>
  <si>
    <t>realme 8 5G (Supersonic Black, 128 GB)</t>
  </si>
  <si>
    <t>['8 GB RAM | 128 GB ROM | Expandable Upto 1 TB', '16.51 cm (6.5 inch) Full HD+ Display', '48MP + 2MP + 2MP | 16MP Front Camera', '5000 mAh Battery', 'MediaTek Dimensity 700 (MT6833) Processor', '1 Year Warranty for Mobile and 6 Months for Accessories']</t>
  </si>
  <si>
    <t>realme 8 5G (Supersonic Black, 64 GB)</t>
  </si>
  <si>
    <t>['4 GB RAM | 64 GB ROM | Expandable Upto 1 TB', '16.51 cm (6.5 inch) Full HD+ Display', '48MP + 2MP + 2MP | 16MP Front Camera', '5000 mAh Battery', 'MediaTek Dimensity 700 (MT6833) Processor', '1 Year Warranty for Mobile and 6 Months for Accessories']</t>
  </si>
  <si>
    <t>vivo Y35 (Dawn Gold, 128 GB)</t>
  </si>
  <si>
    <t>['8 GB RAM | 128 GB ROM', '16.71 cm (6.58 inch) Full HD+ Display', '50MP + 2MP + 2MP | 16MP Front Camera', '5000 mAh Lithium Battery', 'Qualcomm Snapdragon 680 Processor', '1 Year of Device &amp; 6 Months for In-Box Accessories']</t>
  </si>
  <si>
    <t>Nokia TA-1174 / TA-1299</t>
  </si>
  <si>
    <t>['4 MB RAM | 4 MB ROM', '4.57 cm (1.8 inch) Display', '800 mAh Battery', '1 Year Manufacturer Warranty']</t>
  </si>
  <si>
    <t>APPLE iPhone 14 Plus (Purple, 128 GB)</t>
  </si>
  <si>
    <t>REDMI Note 10T 5G (Graphite Black, 64 GB)</t>
  </si>
  <si>
    <t>Tecno Pop 5 Pro (Deepsea Luster, 32 GB)</t>
  </si>
  <si>
    <t>['3 GB RAM | 32 GB ROM | Expandable Upto 256 GB', '16.56 cm (6.52 inch) HD+ Display', '8MP Rear Camera | 5MP Front Camera', '6000 mAh Battery', 'Helio A22 Processor', 'One Year Warranty for Handset, 6 Months for Accessories']</t>
  </si>
  <si>
    <t>realme C21Y (Cross Blue, 64 GB)</t>
  </si>
  <si>
    <t>['4 GB RAM | 64 GB ROM | Expandable Upto 256 GB', '16.51 cm (6.5 inch) HD+ Display', '13MP + 2MP + 2MP | 5MP Front Camera', '5000 mAh Battery', 'Unisoc T610 Processor', '1 Year Warranty for Mobile and 6 Months for Accessories']</t>
  </si>
  <si>
    <t>APPLE iPhone 12 mini (Blue, 256 GB)</t>
  </si>
  <si>
    <t>['256 GB ROM', '13.72 cm (5.4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</si>
  <si>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Metro 313 Dual Sim</t>
  </si>
  <si>
    <t>['4 MB RAM | 2.27 MB ROM | Expandable Upto 16 GB', '5.16 cm (2.03 inch) QVGA Display', '0.3MP Rear Camera', '1000 mAh Battery', 'NA Processor', '1 Year on Tablet, 6 Months on Accessories']</t>
  </si>
  <si>
    <t>POCO M3 (Yellow, 128 GB)</t>
  </si>
  <si>
    <t>['6 GB RAM | 128 GB ROM | Expandable Upto 512 GB', '16.59 cm (6.53 inch) Full HD+ Display', '48MP + 2MP + 2MP | 8MP Front Camera', '6000 mAh Lithium-ion Polymer Battery', 'Qualcomm Snapdragon 662 Processor', 'Multiple Hands-free Voice Assistant', 'One Year Warranty for Handset, 6 Months for Accessories']</t>
  </si>
  <si>
    <t>OPPO A16 (Crystal Black, 64 GB)</t>
  </si>
  <si>
    <t>['4 GB RAM | 64 GB ROM', '16.56 cm (6.52 inch) HD+ Display', '13MP Rear Camera | 8MP Front Camera', '5000 mAh Battery', 'MediaTek Helio G35 Processor', 'Brand Warranty of 1 Year Available for Mobile Including Battery and 6 Months for Accessories']</t>
  </si>
  <si>
    <t>realme Narzo 50i (Carbon Black, 32 GB)</t>
  </si>
  <si>
    <t>['2 GB RAM | 32 GB ROM | Expandable Upto 256 GB', '16.51 cm (6.5 inch) Display', '8MP Rear Camera | 5MP Front Camera', '5000 mAh Battery', 'SC9863A Processor', '1 Year Warranty for Mobile and 6 Months for Accessories']</t>
  </si>
  <si>
    <t>['6 GB RAM | 128 GB ROM', '16.94 cm (6.67 inch) Full HD+ Display', '64MP + 8MP + 2MP | 20MP Front Camera', '4500 mAh Lithium-ion Polymer Battery', 'Qualcomm Snapdragon 870 Processor', '2 Years Brand Warranty']</t>
  </si>
  <si>
    <t>vivo Y75 (Dancing waves, 128 GB)</t>
  </si>
  <si>
    <t>realme Narzo 50A (Oxygen Green, 64 GB)</t>
  </si>
  <si>
    <t>['4 GB RAM | 64 GB ROM | Expandable Upto 256 GB', '16.51 cm (6.5 inch) HD+ Display', '50MP + 2MP + 2MP | 8MP Front Camera', '6000 mAh Battery', 'MediaTek Helio G85 Processor', '1 Year Warranty for Mobile and 6 Months for Accessories']</t>
  </si>
  <si>
    <t>SAMSUNG Galaxy A13 (Black, 128 GB)</t>
  </si>
  <si>
    <t>['4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</si>
  <si>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Infinix Hot 11 (Emerald Green, 64 GB)</t>
  </si>
  <si>
    <t>Kechaoda K-9</t>
  </si>
  <si>
    <t>['64 MB RAM | 64 MB ROM', '5.59 cm (2.2 inch) Display', '0.3MP Rear Camera', '2000 mAh Battery', '1 Year Manufacturer Warranty']</t>
  </si>
  <si>
    <t>APPLE iPhone 14 (Purple, 256 GB)</t>
  </si>
  <si>
    <t>['256 GB ROM', '15.49 cm (6.1 inch) Super Retina XDR Display', '12MP + 12MP | 12MP Front Camera', 'A15 Bionic Chip, 6 Core Processor Processor', '1 Year Warranty for Phone and 6 Months Warranty for In-Box Accessories']</t>
  </si>
  <si>
    <t>POCO M5 (Yellow, 64 GB)</t>
  </si>
  <si>
    <t>realme Narzo 30 (Racing Silver, 128 GB)</t>
  </si>
  <si>
    <t>['6 GB RAM | 128 GB ROM | Expandable Upto 256 GB', '16.51 cm (6.5 inch) Full HD+ Display', '48MP + 2MP + 2MP | 16MP Front Camera', '5000 mAh Battery', 'MediaTek Helio G95 Processor', '30W Charger', '1 Year Warranty for Mobile and 6 Months for Accessories']</t>
  </si>
  <si>
    <t>realme Narzo 30 (Racing Blue, 128 GB)</t>
  </si>
  <si>
    <t>REDMI 9 Power (Mighty Black, 128 GB)</t>
  </si>
  <si>
    <t>['4 GB RAM | 128 GB ROM', '16.59 cm (6.53 inch) Full HD+ Display', '48MP + 8MP + 2MP + 2MP | 8MP Front Camera', '6000 mAh Battery', 'Qualcomm Snapdragon 662 Processor', '1 year manufacturer warranty for device and 6 months manufacturer warranty for in-box accessories including batteries from the date of purchase']</t>
  </si>
  <si>
    <t>APPLE iPhone 13 (Pink, 512 GB)</t>
  </si>
  <si>
    <t>Kechaoda K55 Pro</t>
  </si>
  <si>
    <t>Xiaomi 11i Hypercharge 5G (Pacific Pearl, 128 GB)</t>
  </si>
  <si>
    <t>['8 GB RAM | 128 GB ROM | Expandable Upto 1 TB', '16.94 cm (6.67 inch) Full HD+ AMOLED Display', '108MP + 8MP + 2MP | 16MP Front Camera', '4500 mAh Li-Polymer Battery', 'Mediatek Dimensity 920 Processor', '1 Year Manufacturer Warranty for Phone and 6 Months Warranty for In the Box Accessories']</t>
  </si>
  <si>
    <t>APPLE iPhone 14 Plus (Midnight, 128 GB)</t>
  </si>
  <si>
    <t>OPPO A57 (Glowing Green, 64 GB)</t>
  </si>
  <si>
    <t>['4 GB RAM | 64 GB ROM | Expandable Upto 1 TB', '16.66 cm (6.56 inch) HD+ Display', '13MP + 2MP | 8MP Front Camera', '5000 mAh Lithium-ion Polymer Battery', 'Mediatek Helio G35 Processor', '1 Year Warranty for Phone and 6 Months Warranty for In-Box Accessories']</t>
  </si>
  <si>
    <t>['8 GB RAM | 128 GB ROM | Expandable Upto 1 TB', '16.51 cm (6.5 inch) Full HD+ Display', '64MP + 2MP + 2MP | 16MP Front Camera', '5000 mAh Battery', 'MediaTek Dimensity 810 5G Processor', '33 W Charger', '1 Year Warranty for Mobile and 6 Months for Accessories']</t>
  </si>
  <si>
    <t>APPLE iPhone 13 Pro (Graphite, 256 GB)</t>
  </si>
  <si>
    <t>['256 GB ROM', '15.49 cm (6.1 inch) Super Retina XDR Display', '12MP + 12MP + 12MP | 12MP Front Camera', 'A15 Bionic Chip Processor', 'Brand Warranty for 1 Year']</t>
  </si>
  <si>
    <t>['32 MB RAM | 32 MB ROM', '3.66 cm (1.44 inch) QVGA Display', '0.3MP Rear Camera', '1000 mAh Battery', '6 Months']</t>
  </si>
  <si>
    <t>realme C21Y (Cross Blue, 32 GB)</t>
  </si>
  <si>
    <t>['3 GB RAM | 32 GB ROM | Expandable Upto 256 GB', '16.51 cm (6.5 inch) HD+ Display', '13MP + 2MP + 2MP | 5MP Front Camera', '5000 mAh Battery', 'Unisoc T610 Processor', '1 Year Warranty for Mobile and 6 Months for Accessories']</t>
  </si>
  <si>
    <t>Kechaoda K10</t>
  </si>
  <si>
    <t>['32 MB RAM | 32 MB ROM', '1.68 cm (0.66 inch) NA Display', '300 mAh Battery', '1 Year Manufacturer Warranty']</t>
  </si>
  <si>
    <t>REDMI Note 11S (Horizon Blue, 128 GB)</t>
  </si>
  <si>
    <t>realme Narzo 30 (Racing Silver, 64 GB)</t>
  </si>
  <si>
    <t>['6 GB RAM | 64 GB ROM | Expandable Upto 256 GB', '16.51 cm (6.5 inch) Full HD+ Display', '48MP + 2MP + 2MP | 16MP Front Camera', '5000 mAh Battery', 'MediaTek Helio G95 Processor', '30W Charger', '1 Year Warranty for Mobile and 6 Months for Accessories']</t>
  </si>
  <si>
    <t>Tecno Spark Go 2022 (Turquoise Cyan, 32 GB)</t>
  </si>
  <si>
    <t>['2 GB RAM | 32 GB ROM', '16.66 cm (6.56 inch) HD+ Display', '13MP Rear Camera', '5000 mAh Battery', 'Helio A20 Processor', '12 Month']</t>
  </si>
  <si>
    <t>REDMI NOTE 10 LITE (Aurora Blue, 64 GB)</t>
  </si>
  <si>
    <t>['4 GB RAM | 64 GB ROM', '16.94 cm (6.67 inch) Display', '48MP Rear Camera', '5020 mAh Battery', '1 Year Manufacturer Warranty']</t>
  </si>
  <si>
    <t>OPPO A16 (Pearl Blue, 64 GB)</t>
  </si>
  <si>
    <t>POCO M2 Pro (Green and Greener, 64 GB)</t>
  </si>
  <si>
    <t>['4 GB RAM | 64 GB ROM | Expandable Upto 512 GB', '16.94 cm (6.67 inch) Full HD+ Display', '48MP + 8MP + 5MP + 2MP | 16MP Front Camera', '5000 mAh Lithium-ion Polymer Battery', 'Qualcomm Snapdragon 720G Processor', '1 Year for Handset, 6 Months for Accessories']</t>
  </si>
  <si>
    <t>OPPO Reno7 5G (Startrails Blue, 256 GB)</t>
  </si>
  <si>
    <t>['8 GB RAM | 256 GB ROM | Expandable Upto 1 TB', '16.33 cm (6.43 inch) Full HD Display', '64MP + 8MP + 2MP | 32MP Front Camera', '4500 mAh Lithium-ion Polymer Battery', 'Mediatek Dimensity 900 Processor', '1 Year Warranty for Phone and 6 Months Warranty for In-Box Accessories']</t>
  </si>
  <si>
    <t>realme C21 (Cross Blue, 32 GB)</t>
  </si>
  <si>
    <t>['3 GB RAM | 32 GB ROM | Expandable Upto 256 GB', '16.51 cm (6.5 inch) HD+ Display', '13MP + 2MP + 2MP | 5MP Front Camera', '5000 mAh Battery', 'MediaTek Helio G35 Processor', '1 Year Warranty for Mobile and 6 Months for Accessories']</t>
  </si>
  <si>
    <t>realme Narzo 50A (Oxygen Blue, 64 GB)</t>
  </si>
  <si>
    <t>SAMSUNG Galaxy S22 Plus 5G (Green, 128 GB)</t>
  </si>
  <si>
    <t>['8 GB RAM | 128 GB ROM', '16.76 cm (6.6 inch) Full HD+ Display', '50MP + 12MP + 10MP | 10MP Front Camera', '4500 mAh Lithium-ion Battery', 'Qualcomm Snapdragon 8 Gen 1 Processor', '1 Year Manufacturer Warranty for Device and 6 Months Manufacturer Warranty for In-Box Accessories']</t>
  </si>
  <si>
    <t>realme Narzo 30 (Racing Blue, 64 GB)</t>
  </si>
  <si>
    <t>['4 GB RAM | 64 GB ROM | Expandable Upto 256 GB', '16.51 cm (6.5 inch) Full HD+ Display', '48MP + 2MP + 2MP | 16MP Front Camera', '5000 mAh Battery', 'MediaTek Helio G95 Processor', '30W Charger', '1 Year Warranty for Mobile and 6 Months for Accessories']</t>
  </si>
  <si>
    <t>POCO M2 Pro (Out of the Blue, 64 GB)</t>
  </si>
  <si>
    <t>['6 GB RAM | 64 GB ROM | Expandable Upto 512 GB', '16.94 cm (6.67 inch) Full HD+ Display', '48MP + 8MP + 5MP + 2MP | 16MP Front Camera', '5000 mAh Lithium-ion Polymer Battery', 'Qualcomm Snapdragon 720G Processor', '1 Year for Handset, 6 Months for Accessories']</t>
  </si>
  <si>
    <t>vivo Y21T (Midnight Blue, 128 GB)</t>
  </si>
  <si>
    <t>['4 GB RAM | 128 GB ROM | Expandable Upto 1 TB', '16.71 cm (6.58 inch) Full HD+ Display', '50MP + 2MP + 2MP | 8MP Front Camera', '5000 mAh Lithium Battery', 'Qualcomm Snapdragon 680 Processor', '1 Year for Device &amp; 6 Months for In-box Accessories']</t>
  </si>
  <si>
    <t>itel it5026</t>
  </si>
  <si>
    <t>['4 MB RAM | 4 MB ROM', '6.1 cm (2.4 inch) Display', '2MP Rear Camera', '1200 mAh Battery', '1 YEAR Brand Warranty']</t>
  </si>
  <si>
    <t>['4 MB RAM | 4 MB ROM', '6.1 cm (2.4 inch) Display', '2MP Rear Camera', '1200 mAh Battery', '1 Year Manufacturer Warranty on handset and six month of accessories']</t>
  </si>
  <si>
    <t>SAMSUNG Galaxy F12 (Sea Green, 128 GB)</t>
  </si>
  <si>
    <t>realme C25_Y (Glacier Blue, 64 GB)</t>
  </si>
  <si>
    <t>APPLE iPhone 12 Pro (Silver, 256 GB)</t>
  </si>
  <si>
    <t>vivo Y22 (Metaverse Green, 64 GB)</t>
  </si>
  <si>
    <t>['4 GB RAM | 64 GB ROM | Expandable Upto 1 TB', '16.64 cm (6.55 inch) HD+ Display', '50MP + 2MP | 8MP Front Camera', '5000 mAh Lithium Battery', 'Mediatek Helio G70 Processor', '1 Year of Device &amp; 6 Months for In-Box Accessories']</t>
  </si>
  <si>
    <t>Lvix L1 King</t>
  </si>
  <si>
    <t>['16 MB RAM | 32 MB ROM', '7.11 cm (2.8 inch) Display', '0.3MP Rear Camera', '3000 mAh Battery', '3 Months Warranty']</t>
  </si>
  <si>
    <t>vivo Y22 (Starlit Blue, 64 GB)</t>
  </si>
  <si>
    <t>REDMI A1+ (Light Blue, 32 GB)</t>
  </si>
  <si>
    <t>itel Muzik 110</t>
  </si>
  <si>
    <t>['4 MB RAM | 4 MB ROM | Expandable Upto 32 GB', '4.57 cm (1.8 inch) Display', '0.3MP Rear Camera', '1900 mAh Lithium-ion Battery', 'SC6531E Processor', '1 Year Manufacturer Warranty for Device and 6 Months Manufacturer Warranty for In-box Accessories Including Batteries from the Date of Purchase']</t>
  </si>
  <si>
    <t>realme 9 Pro+ 5G (Sunrise Blue, 256 GB)</t>
  </si>
  <si>
    <t>REDMI Note 10S (Shadow Black, 128 GB)</t>
  </si>
  <si>
    <t>['8 GB RAM | 128 GB ROM | Expandable Upto 512 GB', '16.33 cm (6.43 inch) Full HD+ Super AMOLED Display', '64MP + 8MP + 2MP + 2MP | 13MP Front Camera', '5000 mAh Lithium-Ploymer Battery', 'Mediatek Helio G95 Processor', '1 Year Manufacturer Warranty for Phone and 6 Months Warranty for In the Box Accessories']</t>
  </si>
  <si>
    <t>LAVA Z2 Max (Stroked Blue, 32 GB)</t>
  </si>
  <si>
    <t>['2 GB RAM | 32 GB ROM | Expandable Upto 256 GB', '17.78 cm (7 inch) HD+ Display', '13MP + 2MP | 8MP Front Camera', '6000 mAh Li-Polymer Battery', 'MediaTek Helio Quad Core Processor', '1 Year Handset Warranty and 6 Months Warranty on Accessories']</t>
  </si>
  <si>
    <t>REDMI Note 10 Pro Max (Vintage Bronze, 128 GB)</t>
  </si>
  <si>
    <t>['6 GB RAM | 128 GB ROM | Expandable Upto 512 GB', '16.94 cm (6.67 inch) Full HD+ Display', '108MP Rear Camera | 16MP Front Camera', '5020 mAh Battery', 'Qualcomm Snapdragon 732G Processor', '1 Year Manufacturer Warranty for Phone and 6 Months Warranty for In the Box Accessories']</t>
  </si>
  <si>
    <t>['6 GB RAM | 128 GB ROM | Expandable Upto 1 TB', '16.51 cm (6.5 inch) Full HD+ Display', '64MP + 12MP + 5MP + 5MP | 32MP Front Camera', '5000 mAh Lithium Ion Battery', 'Exynos Octa Core Processor Processor', '1 Year Manufacturer Warranty for Device and 6 Months Manufacturer Warranty for In-Box']</t>
  </si>
  <si>
    <t>APPLE iPhone 14 Plus (Blue, 128 GB)</t>
  </si>
  <si>
    <t>OPPO A12 (Flowing Silver, 32 GB)</t>
  </si>
  <si>
    <t>['3 GB RAM | 32 GB ROM | Expandable Upto 256 GB', '15.8 cm (6.22 inch) HD+ Display', '13MP + 2MP | 5MP Front Camera', '4230 mAh Battery', 'MediaTek Helio P35 Processor', 'Brand Warranty of 1 Year Available for Mobile Including Battery and 6 Months for Accessories']</t>
  </si>
  <si>
    <t>POCO M5 (Yellow, 128 GB)</t>
  </si>
  <si>
    <t>APPLE iPhone 14 Plus (Purple, 256 GB)</t>
  </si>
  <si>
    <t>['256 GB ROM', '17.02 cm (6.7 inch) Super Retina XDR Display', '12MP + 12MP | 12MP Front Camera', 'A15 Bionic Chip, 6 Core Processor Processor', '1 Year Warranty for Phone and 6 Months Warranty for In-Box Accessories']</t>
  </si>
  <si>
    <t>Kechaoda K28</t>
  </si>
  <si>
    <t>['32 MB RAM | 64 MB ROM | Expandable Upto 16 GB', '6.1 cm (2.4 inch) QVGA Display', '0.3MP Rear Camera', '1700 mAh Battery', '1 Year Manufacturer Warranty']</t>
  </si>
  <si>
    <t>OPPO A77 (Sky Blue, 64 GB)</t>
  </si>
  <si>
    <t>['4 GB RAM | 64 GB ROM | Expandable Upto 1 TB', '16.66 cm (6.56 inch) HD+ Display', '50MP + 2MP | 8MP Front Camera', '5000 mAh Lithium-ion Polymer Battery', 'Mediatek Helio G35 Processor', '1 Year on Handset and 6 Months on Accessories']</t>
  </si>
  <si>
    <t>vivo Y21T (Pearl White, 128 GB)</t>
  </si>
  <si>
    <t>REDMI Note 10 Pro (Vintage Bronze, 128 GB)</t>
  </si>
  <si>
    <t>['6 GB RAM | 128 GB ROM | Expandable Upto 512 GB', '16.94 cm (6.67 inch) Full HD+ Super AMOLED Display', '64MP + 8MP + 5MP + 2MP | 16MP Front Camera', '5020 mAh Li-Polymer Battery', 'Qualcomm Snapdragon 732G Processor', '1 Year Manufacturer Warranty for Phone and 6 Months Warranty for In the Box Accessories']</t>
  </si>
  <si>
    <t>['4 MB RAM | 32 MB ROM', '4.5 cm (1.77 inch) Display', '1MP Rear Camera', '800 mAh Battery', '1 YEAR']</t>
  </si>
  <si>
    <t>Micromax X809</t>
  </si>
  <si>
    <t>['32 MB RAM | 32 MB ROM', '7.11 cm (2.8 inch) Display', '1MP Rear Camera', '1000 mAh Battery', '1 Year Warranty']</t>
  </si>
  <si>
    <t>['8 GB RAM | 128 GB ROM | Expandable Upto 1 TB', '16.94 cm (6.67 inch) Full HD+ AMOLED Display', '108MP Rear Camera | 16MP Front Camera', '5160 mAh Li-Polymer Battery', 'Mediatek Dimensity 920 Processor', '1 Year Manufacturer Warranty for Phone and 6 Months Warranty for in the Box Accessories']</t>
  </si>
  <si>
    <t>IQOO Z6 44W (Lumina Blue, 128 GB)</t>
  </si>
  <si>
    <t>['4 GB RAM | 128 GB ROM', '16.36 cm (6.44 inch) Display', '50MP + 50MP + 2MP + 2MP | 16MP + 16MP Dual Front Camera', '5000 mAh Battery', '1 Year']</t>
  </si>
  <si>
    <t>OPPO A77s (Starry Black, 128 GB)</t>
  </si>
  <si>
    <t>Infinix Zero 5G (Cosmic Black, 128 GB)</t>
  </si>
  <si>
    <t>['8 GB RAM | 128 GB ROM | Expandable Upto 256 GB', '17.22 cm (6.78 inch) Full HD+ Display', '48 MP + 13 MP Portrait Lens + 2 MP Bokeh Lens | 16MP Front Camera', '5000 mAh Li-ion Polymer Battery', 'Mediatek Dimensity 900 Processor', '1 Year on Handset and 6 Months on Accessories']</t>
  </si>
  <si>
    <t>Infinix Zero 5G (Skylight Orange, 128 GB)</t>
  </si>
  <si>
    <t>MOTOROLA Edge 30 Ultra (Interstellar Black, 128 GB)</t>
  </si>
  <si>
    <t>['8 GB RAM | 128 GB ROM', '16.94 cm (6.67 inch) Full HD+ Display', '200MP + 50MP + 12MP | 60MP Front Camera', '4610 mAh Lithium Battery', 'Qualcomm Snapdragon 8+ Gen 1 Processor', '1 Year on Handset and 6 Months on Accessories']</t>
  </si>
  <si>
    <t>OPPO A55 (Rainbow Blue, 128 GB)</t>
  </si>
  <si>
    <t>['6 GB RAM | 128 GB ROM | Expandable Upto 256 GB', '16.54 cm (6.51 inch) HD+ Display', '50MP + 2MP + 2MP | 16MP Front Camera', '5000 mAh Lithium-ion Polymer Battery', 'MediaTek Helio G35 Processor', 'Brand Warranty of 1 Year Available for Mobile Including Battery and 6 Months for Accessories']</t>
  </si>
  <si>
    <t>Kechaoda K33 Rock</t>
  </si>
  <si>
    <t>['32 MB RAM | 32 MB ROM', '3.56 cm (1.4 inch) Display', '0.3MP Rear Camera', '1000 mAh Battery', '1 Year Warranty']</t>
  </si>
  <si>
    <t>KARBONN K31 Star</t>
  </si>
  <si>
    <t>KARBONN</t>
  </si>
  <si>
    <t>['35 MB RAM | 32 MB ROM | Expandable Upto 32 GB', '6.1 cm (2.4 inch) HVGA Display', '0.03MP Rear Camera', '1800 mAh Battery', '1 year handset and 6 Month Box Accessories']</t>
  </si>
  <si>
    <t>MOTOROLA Edge 30 Pro (Stardust White, 128 GB)</t>
  </si>
  <si>
    <t>['8 GB RAM | 128 GB ROM', '17.02 cm (6.7 inch) Full HD+ AMOLED Display', '50MP + 50MP + 2MP | 60MP Front Camera', '4800 mAh Lithium Polymer Battery', 'Qualcomm Snapdragon 8 Gen 1 Processor', '1 Year on Handset and 6 Months on Accessories']</t>
  </si>
  <si>
    <t>OPPO A54 (Crystal Black, 128 GB)</t>
  </si>
  <si>
    <t>['4 GB RAM | 128 GB ROM | Expandable Upto 256 GB', '16.54 cm (6.51 inch) HD+ Display', '13MP + 2MP + 2MP | 16MP Front Camera', '5000 mAh Lithium-ion Polymer Battery', 'MediaTek Helio P35 Processor', 'Brand Warranty of 1 Year Available for Mobile Including Battery and 6 Months for Accessories']</t>
  </si>
  <si>
    <t>OPPO A54 (Moonlight Gold, 64 GB)</t>
  </si>
  <si>
    <t>['4 GB RAM | 64 GB ROM | Expandable Upto 256 GB', '16.54 cm (6.51 inch) HD+ Display', '13MP + 2MP + 2MP | 16MP Front Camera', '5000 mAh Lithium-ion Polymer Battery', 'MediaTek Helio P35 Processor', 'Brand Warranty of 1 Year Available for Mobile Including Battery and 6 Months for Accessories']</t>
  </si>
  <si>
    <t>REDMI Note 11T 5G (Stardust White, 64 GB)</t>
  </si>
  <si>
    <t>['6 GB RAM | 64 GB ROM', '16.76 cm (6.6 inch) Display', '50MP Rear Camera', '5000 mAh Battery', 'Octa Core Processor', '12 months']</t>
  </si>
  <si>
    <t>LAVA A9</t>
  </si>
  <si>
    <t>['24 MB RAM | 32 MB ROM | Expandable Upto 32 GB', '7.11 cm (2.8 inch) QVGA Display', '1.3MP Rear Camera', '1700 mAh Lithium-ion Battery', '1 Year Manufacturer Replacement Guarantee for Phone and 6 Months Replacement for Accessories in the Box']</t>
  </si>
  <si>
    <t>Micromax IN 1 (Purple, 128 GB)</t>
  </si>
  <si>
    <t>['6 GB RAM | 128 GB ROM | Expandable Upto 256 GB', '16.94 cm (6.67 inch) Full HD+ Display', '48MP + 2MP + 2MP | 8MP Front Camera', '5000 mAh Lithium Polymer Battery', 'MediaTek Helio G80 Processor', 'One Year for Handset and 6 Months for Accessories']</t>
  </si>
  <si>
    <t>APPLE iPhone 14 Plus (Starlight, 256 GB)</t>
  </si>
  <si>
    <t>POCO C3 (Matte Black, 32 GB)</t>
  </si>
  <si>
    <t>['3 GB RAM | 32 GB ROM | Expandable Upto 512 GB', '16.59 cm (6.53 inch) HD+ Display', '13MP + 2MP + 2MP | 5MP Front Camera', '5000 mAh Li-ion Polymer Battery', 'Mediatek Helio G35 Processor', '1 Year on Handset and 6 Months on Accessories']</t>
  </si>
  <si>
    <t>Infinix Note 11s (Haze Green, 64 GB)</t>
  </si>
  <si>
    <t>['6 GB RAM | 64 GB ROM | Expandable Upto 512 GB', '17.65 cm (6.95 inch) Full HD+ Display', '50 MP + 2 MP Depth Lens + 2 MP Macro Lens | 16MP Front Camera', '5000 mAh Li-ion Polymer Battery', 'MediaTek Helio G96 Processor', '1 Year on Handset and 6 Months on Accessories']</t>
  </si>
  <si>
    <t>vivo V23e 5G (Sunshine Gold, 128 GB)</t>
  </si>
  <si>
    <t>['8 GB RAM | 128 GB ROM | Expandable Upto 1 TB', '16.36 cm (6.44 inch) Full HD+ AMOLED Display', '50MP + 8MP + 2MP | 44MP Front Camera', '4050 mAh Lithium Battery', 'Mediatek Dimensity 810 Processor', '1 Year Manufacturer Warranty for Phone and 6 Months Warranty for In the Box Accessories']</t>
  </si>
  <si>
    <t>['32 MB RAM | 32 MB ROM', '3.66 cm (1.44 inch) Display', '0.3MP Rear Camera', '850 mAh Battery', '6 Months']</t>
  </si>
  <si>
    <t>OPPO Reno7 Pro 5G (Starlight Black, 256 GB)</t>
  </si>
  <si>
    <t>['12 GB RAM | 256 GB ROM',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</si>
  <si>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OPPO Reno7 Pro 5G (Startrails Blue, 256 GB)</t>
  </si>
  <si>
    <t>['12 GB RAM | 256 GB ROM | Expandable Upto 7 GB', '16.51 cm (6.5 inch) Full HD+ AMOLED Display', '50MP + 8MP + 2MP | 32MP Front Camera', '4500 mAh Lithium-ion Polymer Battery', 'MediaTek Dimensity 1200-Max Processor', '65W SuperVOOC | OPPO Sony IMX766 Flagship Rear Camera Sensor', 'Aircraft-Grade Shooting Star Design | OPPO Glow', '1 Year Warranty for Phone and 6 Months Warranty for In-Box Accessories']</t>
  </si>
  <si>
    <t>REDMI 9 Prime (Matte Black, 128 GB)</t>
  </si>
  <si>
    <t>['4 GB RAM | 128 GB ROM | Expandable Upto 512 GB', '16.59 cm (6.53 inch) Full HD+ Display', '13MP + 8MP + 5MP + 2MP | 8MP Front Camera', '5000 mAh Battery', 'MediaTek Helio G80 Processor', '1 Year Manufacturer Warranty']</t>
  </si>
  <si>
    <t>itel IT5026</t>
  </si>
  <si>
    <t>['4 MB RAM | 4 MB ROM | Expandable Upto 32 GB', '6.1 cm (2.4 inch) Display', '2MP Rear Camera', '1200 mAh Lithium-ion Battery', 'SC6531E Processor', '1 Year Manufacturer Warranty for Device and 6 Months Manufacturer Warranty for In-box Accessories Including Batteries from the Date of Purchase']</t>
  </si>
  <si>
    <t>realme 8i (Space Black, 128 GB)</t>
  </si>
  <si>
    <t>['6 GB RAM | 128 GB ROM | Expandable Upto 256 GB', '16.76 cm (6.6 inch) Full HD+ Display', '50MP + 2MP + 2MP | 16MP Front Camera', '5000 mAh Battery', 'MediaTek Helio G96 Processor', '1 Year Warranty for Mobile and 6 Months for Accessories']</t>
  </si>
  <si>
    <t>IQOO Neo 6 5G (Cyber Rage, 128 GB)</t>
  </si>
  <si>
    <t>APPLE iPhone 14 ((PRODUCT)RED, 256 GB)</t>
  </si>
  <si>
    <t>vivo Y15c (Mystic Blue, 32 GB)</t>
  </si>
  <si>
    <t>Nokia 105</t>
  </si>
  <si>
    <t>['32 MB ROM', '3.56 cm (1.4 inch) Display', '800 mAh3 Li-Ion Battery', '1 Year Manufacturer Warranty']</t>
  </si>
  <si>
    <t>APPLE iPhone 13 (Blue, 512 GB)</t>
  </si>
  <si>
    <t>MOTOROLA G40 Fusion (Frosted Champagne, 128 GB)</t>
  </si>
  <si>
    <t>['6 GB RAM | 128 GB ROM', '17.22 cm (6.78 inch) Full HD+ Display', '64MP + 8MP + 2MP | 16MP Front Camera', '6000 mAh Battery', 'Qualcomm Snapdragon 732G Processor', '120Hz Refresh Rate', 'Stock Android Experience', '1 Year on Handset and 6 Months on Accessories']</t>
  </si>
  <si>
    <t>Tecno Spark 9T (Turquoise Cyan, 64 GB)</t>
  </si>
  <si>
    <t>['4 GB RAM | 64 GB ROM | Expandable Upto 512 GB', '16.76 cm (6.6 inch) Full HD+ Display', '50MP + 2MP | 8MP Front Camera', '5000 mAh Battery', 'MediaTek Helio G35 Processor', '1 Year Warranty for Handset, 6 Months for Accessories']</t>
  </si>
  <si>
    <t>MOTOROLA e32s (Misty Silver, 64 GB)</t>
  </si>
  <si>
    <t>realme C25_Y (Glacier Blue, 128 GB)</t>
  </si>
  <si>
    <t>['4 GB RAM | 128 GB ROM', '16.51 cm (6.5 inch) HD+ Display', '50MP + 2MP + 2MP | 8MP Front Camera', '5000 mAh LiPo Battery', 'Unisoc T618 Processor', '1 Year Domestic Warranty']</t>
  </si>
  <si>
    <t>Redmi Note 9 Pro (Glacier White, 64 GB)</t>
  </si>
  <si>
    <t>['4 GB RAM | 64 GB ROM | Expandable Upto 512 GB', '16.94 cm (6.67 inch) Full HD+ Display', '48MP + 8MP + 5MP + 2MP | 16MP Front Camera', '5020 mAh Battery', 'QualcommÂ® Snapdragonâ„¢ 720G Processor', '1 year manufacturer warranty for device and 6 months manufacturer warranty for in-box accessories']</t>
  </si>
  <si>
    <t>APPLE iPhone 12 mini (Black, 256 GB)</t>
  </si>
  <si>
    <t>APPLE iPhone 14 (Starlight, 128 GB)</t>
  </si>
  <si>
    <t>Micromax S115</t>
  </si>
  <si>
    <t>['32 MB RAM | 32 MB ROM', '4.5 cm (1.77 inch) Display', '800 mAh Battery', '1 Year Manufacturer Warranty']</t>
  </si>
  <si>
    <t>APPLE iPhone 12 mini (Red, 256 GB)</t>
  </si>
  <si>
    <t>vivo Y22 (Metaverse Green, 128 GB)</t>
  </si>
  <si>
    <t>['6 GB RAM | 128 GB ROM | Expandable Upto 1 TB', '16.64 cm (6.55 inch) HD+ Display', '50MP + 2MP | 8MP Front Camera', '5000 mAh Lithium Battery', 'Mediatek Helio G70 Processor', '1 Year of Device &amp; 6 Months for In-Box Accessories']</t>
  </si>
  <si>
    <t>LAVA A5</t>
  </si>
  <si>
    <t>['32 MB RAM | 24 MB ROM | Expandable Upto 32 GB', '6.1 cm (2.4 inch) QVGA Display', '0.3MP Rear Camera', '1000 mAh Li-ion Battery', 'Brand Warranty of 1 Year Available for Mobile and 6 Months for Battery and Accessories']</t>
  </si>
  <si>
    <t>realme 8 (Cyber Silver, 128 GB)</t>
  </si>
  <si>
    <t>['6 GB RAM | 128 GB ROM | Expandable Upto 256 GB', '16.26 cm (6.4 inch) Full HD+ Display', '64MP + 8MP + 2MP + 2MP | 16MP Front Camera', '5000 mAh Battery', 'MediaTek Helio G95 Processor', 'Super AMOLED Display', '1 Year Warranty for Mobile and 6 Months for Accessories']</t>
  </si>
  <si>
    <t>REDMI Note 9 (Arctic White, 128 GB)</t>
  </si>
  <si>
    <t>['4 GB RAM | 128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</si>
  <si>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realme 8 (Cyber Black, 128 GB)</t>
  </si>
  <si>
    <t>MOTOROLA Edge 30 Ultra (Interstellar Black, 256 GB)</t>
  </si>
  <si>
    <t>['12 GB RAM | 256 GB ROM', '16.94 cm (6.67 inch) Full HD+ Display', '200MP + 50MP + 12MP | 60MP Front Camera', '4610 mAh Lithium Battery', 'Qualcomm Snapdragon 8+ Gen 1 Processor', '1 Year on Handset and 6 Months on Accessories']</t>
  </si>
  <si>
    <t>['32 MB RAM | 64 MB ROM', '3.66 cm (1.44 inch) Display', '1.3MP Rear Camera', '400 mAh Battery', '1 year brand Service Center Warranty']</t>
  </si>
  <si>
    <t>realme 8s 5G (Universe Blue, 128 GB)</t>
  </si>
  <si>
    <t>POCO F3 GT 5G (Predator Black, 128 GB)</t>
  </si>
  <si>
    <t>['8 GB RAM | 128 GB ROM', '16.94 cm (6.67 inch) Full HD+ Display', '64MP + 8MP + 2MP | 16MP Front Camera', '5065 mAh Lithium-ion Polymer Battery', 'MediaTek Dimensity 1200 Processor', 'Multiple Hands-free Voice Assistant', '1 Year Warranty for Handset, 6 Months for Accessories']</t>
  </si>
  <si>
    <t>realme C25Y (Metal Grey, 64 GB)</t>
  </si>
  <si>
    <t>['4 GB RAM | 64 GB ROM | Expandable Upto 256 GB', '16.51 cm (6.5 inch) HD+ Display', '50MP + 2MP + 2MP | 8MP Front Camera', '5000 mAh Battery', 'Unisoc T610 Octa Core Processor', '1 Year Warranty for Mobile and 6 Months for Accessories']</t>
  </si>
  <si>
    <t>MOTOROLA Edge 30 Fusion (Cosmic grey, 128 GB)</t>
  </si>
  <si>
    <t>OPPO A17K (Gold, 64 GB)</t>
  </si>
  <si>
    <t>['3 GB RAM | 64 GB ROM | Expandable Upto 1 TB', '16.66 cm (6.56 inch) Display', '8MP Rear Camera | 5MP Front Camera', '5000 mAh Battery', 'MTK Helio G35 Processor', '1 YEAR']</t>
  </si>
  <si>
    <t>LAVA A7 2020</t>
  </si>
  <si>
    <t>['24 MB RAM | 32 MB ROM | Expandable Upto 32 GB', '6.1 cm (2.4 inch) Display', '0.3MP Rear Camera', '1800 mAh Lithium-ion Battery', '1 Year Manufacturer Replacement Guarantee for Phone and 6 Months Replacement for Accessories in the Box']</t>
  </si>
  <si>
    <t>MTR MT310</t>
  </si>
  <si>
    <t>['64 MB RAM | 64 MB ROM', '4.57 cm (1.8 inch) Display', '0.3MP Rear Camera', '800 mAh Battery', '1 Year Warranty']</t>
  </si>
  <si>
    <t>realme GT Master Edition (Daybreak Blue, 128 GB)</t>
  </si>
  <si>
    <t>['8 GB RAM | 128 GB ROM', '16.33 cm (6.43 inch) Full HD+ Display', '64MP + 8MP + 2MP | 32MP Front Camera', '4300 mAh Battery', 'Qualcomm Snapdragon 778G Processor', '1 Year Warranty for Mobile and 6 Months for Accessories']</t>
  </si>
  <si>
    <t>MOTOROLA G60 (Frosted Champagne, 128 GB)</t>
  </si>
  <si>
    <t>MOTOROLA G40 Fusion (Frosted Champagne, 64 GB)</t>
  </si>
  <si>
    <t>['4 GB RAM | 64 GB ROM', '17.22 cm (6.78 inch) Full HD+ Display', '64MP + 8MP + 2MP | 16MP Front Camera', '6000 mAh Battery', 'Qualcomm Snapdragon 732G Processor', '120Hz Refresh Rate', 'Stock Android Experience', '1 Year on Handset and 6 Months on Accessories']</t>
  </si>
  <si>
    <t>Infinix Note 11s (Mithril Grey, 64 GB)</t>
  </si>
  <si>
    <t>SAMSUNG Galaxy A04s (Green, 64 GB)</t>
  </si>
  <si>
    <t>['4 GB RAM | 64 GB ROM', '16.51 cm (6.5 inch) HD+ Display', '50MP + 50MP + 2MP + 2MP | 5MP Front Camera', '5000 mAh Lithium-ion Battery', 'Exynos Octa Core Processor Processor', '1 Year Manufacturer Warranty For Device And 6 Months Manufacturer Warranty For In-box Accessories']</t>
  </si>
  <si>
    <t>SAMSUNG Galaxy A53 (Awesome Blue, 128 GB)</t>
  </si>
  <si>
    <t>realme Narzo 50A (Oxygen Green, 128 GB)</t>
  </si>
  <si>
    <t>['4 GB RAM | 128 GB ROM | Expandable Upto 256 GB', '16.51 cm (6.5 inch) HD+ Display', '50MP + 2MP + 2MP | 8MP Front Camera', '6000 mAh Battery', 'MediaTek Helio G85 Processor', '1 Year Warranty for Mobile and 6 Months for Accessories']</t>
  </si>
  <si>
    <t>REDMI 9 Power (Fiery Red, 64 GB)</t>
  </si>
  <si>
    <t>ANGAGE A2320</t>
  </si>
  <si>
    <t>ANGAGE</t>
  </si>
  <si>
    <t>['64 MB RAM | 64 MB ROM | Expandable Upto 32 GB', '4.5 cm (1.77 inch) Display', '0.3MP Rear Camera', '1100 mAh Battery', '1 Month Manufacturing Warranty']</t>
  </si>
  <si>
    <t>realme Narzo 50i (Mint Green, 32 GB)</t>
  </si>
  <si>
    <t>realme Narzo 50i (Carbon Black, 64 GB)</t>
  </si>
  <si>
    <t>['4 GB RAM | 64 GB ROM | Expandable Upto 256 GB', '16.51 cm (6.5 inch) Display', '8MP Rear Camera | 5MP Front Camera', '5000 mAh Battery', 'SC9863A Processor', '1 Year Warranty for Mobile and 6 Months for Accessories']</t>
  </si>
  <si>
    <t>IQOO Z6 5G (Chromatic Blue, 128 GB)</t>
  </si>
  <si>
    <t>['4 GB RAM | 128 GB ROM', '16.71 cm (6.58 inch) Display', '50MP + 48MP + 2MP + 2MP | 16MP + 16MP Dual Front Camera', '5000 mAh Battery', '1 Year Warranty']</t>
  </si>
  <si>
    <t>POCO M3 (Power Black, 64 GB)</t>
  </si>
  <si>
    <t>['4 GB RAM | 64 GB ROM | Expandable Upto 512 GB', '16.59 cm (6.53 inch) Full HD+ Display', '48MP + 2MP + 2MP | 8MP Front Camera', '6000 mAh Lithium-ion Polymer Battery', 'Qualcomm Snapdragon 662 Processor', 'Multiple Hands-free Voice Assistant', 'One Year Warranty for Handset, 6 Months for Accessories']</t>
  </si>
  <si>
    <t>REDMI Note 9 (Pebble Grey, 64 GB)</t>
  </si>
  <si>
    <t>['4 GB RAM | 64 GB ROM | Expandable Upto 512 GB', '16.59 cm (6.53 inch) Full HD+ Display', '48MP + 8MP + 2MP + 2MP | 13MP Front Camera', '5020 mAh Battery', 'MediaTek Helio G85 Processor', '1 Year Manufacturer Warranty for Device and 6 months Manufacturer Warranty for In-box Accessories Including Batteries from the Date of Purchase']</t>
  </si>
  <si>
    <t>APPLE iPhone 14 Plus (Blue, 256 GB)</t>
  </si>
  <si>
    <t>SAMSUNG Galaxy S22 Plus 5G (Phantom Black, 128 GB)</t>
  </si>
  <si>
    <t>APPLE iPhone 12 (Red, 64 GB)</t>
  </si>
  <si>
    <t>['64 GB ROM', '15.49 cm (6.1 inch) Super Retina XDR Display', '12MP + 12MP | 12MP Front Camera', 'A14 Bionic Chip with Next Generation Neural Engine Processor', 'Ceramic Shield', 'Industry-leading IP68 Water Resistance', 'All Screen OLED Display', '12MP TrueDepth Front Camera with Night Mode, 4K Dolby Vision HDR Recording', 'Brand Warranty for 1 Year']</t>
  </si>
  <si>
    <t>SAMSUNG Galaxy A33 (Awesome Peach, 128 GB)</t>
  </si>
  <si>
    <t>['6 GB RAM | 128 GB ROM | Expandable Upto 1 TB', '16.26 cm (6.4 inch) Full HD+ Display', '48MP + 8MP + 5MP + 2MP | 13MP Front Camera', '5000 mAh Li-ion Battery', 'Exynos 1280 Processor', '1 Year Manufacturer Warranty for Device and 6 Months Manufacturer Warranty for In-Box']</t>
  </si>
  <si>
    <t>MOTOROLA G30 (Dark Pearl, 64 GB)</t>
  </si>
  <si>
    <t>['4 GB RAM | 64 GB ROM', '16.54 cm (6.51 inch) HD+ Display', '64MP + 8MP + 2MP + 2MP | 13MP Front Camera', '5000 mAh Battery', 'Snapdragon 662 Processor', 'Stock Android Experience | 90Hz Refresh Rate', '1 Year on Handset and 6 Months on Accessories']</t>
  </si>
  <si>
    <t>POCO M3 (Cool Blue, 64 GB)</t>
  </si>
  <si>
    <t>['6 GB RAM | 64 GB ROM | Expandable Upto 512 GB', '16.59 cm (6.53 inch) Full HD+ Display', '48MP + 2MP + 2MP | 8MP Front Camera', '6000 mAh Lithium-ion Polymer Battery', 'Qualcomm Snapdragon 662 Processor', 'Multiple Hands-free Voice Assistant', 'One Year Warranty for Handset, 6 Months for Accessories']</t>
  </si>
  <si>
    <t>vivo V23 Pro 5G (Sunshine Gold, 128 GB)</t>
  </si>
  <si>
    <t>['8 GB RAM | 128 GB ROM', '16.66 cm (6.56 inch) Full HD+ Display', '108MP + 8MP + 2MP | 50MP + 8MP Dual Front Camera', '4300 mAh Lithium Battery', 'Mediatek Dimensity 1200 Processor', '1 Year Manufacturer Warranty for Phone and 6 Months Warranty for In the Box Accessories']</t>
  </si>
  <si>
    <t>OPPO A33 (Moonlight Black, 32 GB)</t>
  </si>
  <si>
    <t>['3 GB RAM | 32 GB ROM | Expandable Upto 256 GB', '16.51 cm (6.5 inch) HD+ Display', '13MP + 2MP + 2MP | 8MP Front Camera', '5000 mAh Lithium-ion Polymer Battery', 'Qualcomm Snapdragon 460 Processor', '90 Hz Punch Hole Display', '18W Fast Charging', 'Brand Warranty of 1 Year Available for Mobile Including Battery and 6 Months for Accessories']</t>
  </si>
  <si>
    <t>MOTOROLA e32 (Eco Black, 64 GB)</t>
  </si>
  <si>
    <t>['4 GB RAM | 64 GB ROM | Expandable Upto 1 TB', '16.51 cm (6.5 inch) HD+ Display', '50MP + 2MP | 8MP Front Camera', '5000 mAh Battery', 'Mediatek Helio G37 Processor', '1 Year on Handset and 6 Months on Accessories']</t>
  </si>
  <si>
    <t>REDMI Note 9 (Pebble Grey, 128 GB)</t>
  </si>
  <si>
    <t>SAMSUNG Galaxy A13 (Blue, 128 GB)</t>
  </si>
  <si>
    <t>['6 GB RAM | 128 GB ROM | Expandable Upto 1 TB', '16.76 cm (6.6 inch) Full HD+ Display', '50MP + 5MP + 2MP + 2MP | 8MP Front Camera', '5000 mAh Lithium Ion Battery', 'Exynos Octa Core Processor', '1 Year Manufacturer Warranty for Device and 6 months Manufacturer Warranty for In-Box Accessories from Date of Purchase']</t>
  </si>
  <si>
    <t>REDMI Note 11 Pro (Star Blue, 128 GB)</t>
  </si>
  <si>
    <t>OPPO F21 Pro (Cosmic Black, 128 GB)</t>
  </si>
  <si>
    <t>['8 GB RAM | 128 GB ROM', '16.33 cm (6.43 inch) Display', '64MP Rear Camera', '4500 mAh Battery', '12 months']</t>
  </si>
  <si>
    <t>BLACKZONE</t>
  </si>
  <si>
    <t>GOOGLE</t>
  </si>
  <si>
    <t>INFINIX</t>
  </si>
  <si>
    <t>ITEL</t>
  </si>
  <si>
    <t>KECHAODA</t>
  </si>
  <si>
    <t>LVIX</t>
  </si>
  <si>
    <t>MICROMAX</t>
  </si>
  <si>
    <t>MOTO</t>
  </si>
  <si>
    <t>NOKIA</t>
  </si>
  <si>
    <t>NOTHING</t>
  </si>
  <si>
    <t>REALME</t>
  </si>
  <si>
    <t>TECNO</t>
  </si>
  <si>
    <t>VIVO</t>
  </si>
  <si>
    <t>XIAOMI</t>
  </si>
  <si>
    <t>Discount</t>
  </si>
  <si>
    <t>Discount_Percent</t>
  </si>
  <si>
    <t>Row Labels</t>
  </si>
  <si>
    <t>Grand Total</t>
  </si>
  <si>
    <t>Count of Name</t>
  </si>
  <si>
    <t>Total Mobiles</t>
  </si>
  <si>
    <t>Average of Discount</t>
  </si>
  <si>
    <t>Average of MRP</t>
  </si>
  <si>
    <t>Average of MSP</t>
  </si>
  <si>
    <t>Sum of No_of_reviews</t>
  </si>
  <si>
    <t>Average of No_of_reviews</t>
  </si>
  <si>
    <t>Average of Ratings</t>
  </si>
  <si>
    <t>Total Brand</t>
  </si>
  <si>
    <t>Total Reviews</t>
  </si>
  <si>
    <t>Total mobiles</t>
  </si>
  <si>
    <t>Avg of Discount</t>
  </si>
  <si>
    <t>Avg of MRP</t>
  </si>
  <si>
    <t>Avg of MSP</t>
  </si>
  <si>
    <t>Avg no. of Reviews</t>
  </si>
  <si>
    <t>Avg  Ratings</t>
  </si>
  <si>
    <t>Sum of No_of_ratings</t>
  </si>
  <si>
    <t>Count of No_of_reviews</t>
  </si>
  <si>
    <t>Price Range</t>
  </si>
  <si>
    <t>10K–20K</t>
  </si>
  <si>
    <t>20K–30K</t>
  </si>
  <si>
    <t>30K–40K</t>
  </si>
  <si>
    <t>Below 10K</t>
  </si>
  <si>
    <t>40K–50K</t>
  </si>
  <si>
    <t>50K–60K</t>
  </si>
  <si>
    <t>Above 60K</t>
  </si>
  <si>
    <t>Average of No_of_ratings</t>
  </si>
  <si>
    <t>Avg no. of Ratings</t>
  </si>
  <si>
    <t>Count of Price Range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</si>
</sst>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24">
    <xf numFmtId="0" fontId="0" fillId="0" borderId="0" xfId="0"/>
    <xf numFmtId="0" fontId="0" fillId="0" borderId="0" xfId="0" applyAlignment="1">
      <alignment horizont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Alignment="1">
      <alignment horizontal="center"/>
    </xf>
    <xf numFmtId="2" fontId="0" fillId="0" borderId="0" xfId="0" applyNumberFormat="1" applyAlignment="1">
      <alignment horizontal="center"/>
    </xf>
    <xf numFmtId="0" fontId="0" fillId="0" borderId="19" xfId="0" applyBorder="1" applyAlignment="1">
      <alignment horizontal="center"/>
    </xf>
    <xf numFmtId="2" fontId="0" fillId="0" borderId="19" xfId="0" applyNumberFormat="1" applyBorder="1" applyAlignment="1">
      <alignment horizontal="center"/>
    </xf>
    <xf numFmtId="0" fontId="0" fillId="33" borderId="19" xfId="0" applyFill="1" applyBorder="1" applyAlignment="1">
      <alignment horizontal="center" vertical="top"/>
    </xf>
    <xf numFmtId="0" fontId="0" fillId="33" borderId="19" xfId="0" applyFill="1" applyBorder="1" applyAlignment="1">
      <alignment horizontal="center"/>
    </xf>
    <xf numFmtId="0" fontId="16" fillId="33" borderId="19" xfId="0" applyFont="1" applyFill="1" applyBorder="1" applyAlignment="1">
      <alignment horizontal="center"/>
    </xf>
    <xf numFmtId="0" fontId="0" fillId="0" borderId="0" xfId="0" applyFill="1"/>
    <xf numFmtId="0" fontId="0" fillId="34" borderId="0" xfId="0" applyFill="1"/>
    <xf numFmtId="0" fontId="0" fillId="35" borderId="0" xfId="0" applyFill="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9">
    <dxf>
      <numFmt numFmtId="2" formatCode="0.00"/>
    </dxf>
    <dxf>
      <numFmt numFmtId="2" formatCode="0.00"/>
    </dxf>
    <dxf>
      <numFmt numFmtId="2" formatCode="0.00"/>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color theme="1"/>
      </font>
      <border>
        <bottom style="thin">
          <color theme="4"/>
        </bottom>
        <vertical/>
        <horizontal/>
      </border>
    </dxf>
    <dxf>
      <font>
        <color rgb="FF1F74BA"/>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rgb="FFF8E831"/>
      </font>
      <border>
        <left style="thin">
          <color theme="4"/>
        </left>
        <right style="thin">
          <color theme="4"/>
        </right>
        <top style="thin">
          <color theme="4"/>
        </top>
        <bottom style="thin">
          <color theme="4"/>
        </bottom>
        <vertical/>
        <horizontal/>
      </border>
    </dxf>
  </dxfs>
  <tableStyles count="2" defaultTableStyle="TableStyleMedium2" defaultPivotStyle="PivotStyleLight16">
    <tableStyle name="SlicerStyleLight1 2" pivot="0" table="0" count="10">
      <tableStyleElement type="wholeTable" dxfId="48"/>
      <tableStyleElement type="headerRow" dxfId="47"/>
    </tableStyle>
    <tableStyle name="SlicerStyleLight1 2 2" pivot="0" table="0" count="10">
      <tableStyleElement type="wholeTable" dxfId="46"/>
      <tableStyleElement type="headerRow" dxfId="45"/>
    </tableStyle>
  </tableStyles>
  <colors>
    <mruColors>
      <color rgb="FF7D97FF"/>
      <color rgb="FF4169E0"/>
      <color rgb="FFFFD900"/>
      <color rgb="FFF8E831"/>
      <color rgb="FF1F74BA"/>
      <color rgb="FF3366FF"/>
      <color rgb="FF0066C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microsoft.com/office/2007/relationships/slicerCache" Target="slicerCaches/slicerCache2.xml"/><Relationship Id="rId30" Type="http://schemas.openxmlformats.org/officeDocument/2006/relationships/styles" Target="style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9.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1.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File.xlsx]Count of mobile as per rating!PivotTable3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Brand As</a:t>
            </a:r>
            <a:r>
              <a:rPr lang="en-US" baseline="0"/>
              <a:t> Per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'Count of mobile as per rating'!$B$3</c:f>
              <c:strCache>
                <c:ptCount val="1"/>
                <c:pt idx="0">
                  <c:v>Total</c:v>
                </c:pt>
              </c:strCache>
            </c:strRef>
          </c:tx>
          <c:spPr>
            <a:solidFill>
              <a:schemeClr val="accent1"/>
            </a:solidFill>
            <a:ln>
              <a:noFill/>
            </a:ln>
            <a:effectLst/>
          </c:spPr>
          <c:invertIfNegative val="0"/>
          <c:cat>
            <c:strRef>
              <c:f>'Count of mobile as per rating'!$A$4:$A$8</c:f>
              <c:strCache>
                <c:ptCount val="5"/>
                <c:pt idx="0">
                  <c:v>ANGAGE</c:v>
                </c:pt>
                <c:pt idx="1">
                  <c:v>APPLE</c:v>
                </c:pt>
                <c:pt idx="2">
                  <c:v>BLACKZONE</c:v>
                </c:pt>
                <c:pt idx="3">
                  <c:v>DIZO</c:v>
                </c:pt>
                <c:pt idx="4">
                  <c:v>GOOGLE</c:v>
                </c:pt>
              </c:strCache>
            </c:strRef>
          </c:cat>
          <c:val>
            <c:numRef>
              <c:f>'Count of mobile as per rating'!$B$4:$B$8</c:f>
              <c:numCache>
                <c:formatCode>General</c:formatCode>
                <c:ptCount val="5"/>
                <c:pt idx="0">
                  <c:v>3.4</c:v>
                </c:pt>
                <c:pt idx="1">
                  <c:v>4.5918367346938762</c:v>
                </c:pt>
                <c:pt idx="2">
                  <c:v>4</c:v>
                </c:pt>
                <c:pt idx="3">
                  <c:v>4</c:v>
                </c:pt>
                <c:pt idx="4">
                  <c:v>4.3</c:v>
                </c:pt>
              </c:numCache>
            </c:numRef>
          </c:val>
          <c:extLst xmlns:c16r2="http://schemas.microsoft.com/office/drawing/2015/06/chart">
            <c:ext xmlns:c16="http://schemas.microsoft.com/office/drawing/2014/chart" uri="{C3380CC4-5D6E-409C-BE32-E72D297353CC}">
              <c16:uniqueId val="{00000000-1F06-4263-9B6A-8316429A2B30}"/>
            </c:ext>
          </c:extLst>
        </c:ser>
        <c:dLbls>
          <c:showLegendKey val="0"/>
          <c:showVal val="0"/>
          <c:showCatName val="0"/>
          <c:showSerName val="0"/>
          <c:showPercent val="0"/>
          <c:showBubbleSize val="0"/>
        </c:dLbls>
        <c:gapWidth val="219"/>
        <c:overlap val="-27"/>
        <c:axId val="-1600164096"/>
        <c:axId val="-1600165728"/>
      </c:barChart>
      <c:catAx>
        <c:axId val="-1600164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65728"/>
        <c:crosses val="autoZero"/>
        <c:auto val="1"/>
        <c:lblAlgn val="ctr"/>
        <c:lblOffset val="100"/>
        <c:noMultiLvlLbl val="0"/>
      </c:catAx>
      <c:valAx>
        <c:axId val="-1600165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6409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Mobiles brand as per revi!PivotTable12</c:name>
    <c:fmtId val="6"/>
  </c:pivotSource>
  <c:chart>
    <c:title>
      <c:tx>
        <c:rich>
          <a:bodyPr/>
          <a:lstStyle/>
          <a:p>
            <a:pPr>
              <a:defRPr/>
            </a:pPr>
            <a:r>
              <a:rPr lang="en-US" sz="1800" b="0" i="0" u="none" strike="noStrike" baseline="0"/>
              <a:t>Top 5 Mobile Brand as Per Review</a:t>
            </a:r>
            <a:endParaRPr lang="en-US" b="0"/>
          </a:p>
        </c:rich>
      </c:tx>
      <c:layout/>
      <c:overlay val="0"/>
    </c:title>
    <c:autoTitleDeleted val="0"/>
    <c:pivotFmts>
      <c:pivotFmt>
        <c:idx val="0"/>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5"/>
          </a:solidFill>
          <a:ln w="19050">
            <a:solidFill>
              <a:schemeClr val="lt1"/>
            </a:solidFill>
          </a:ln>
          <a:effectLst/>
        </c:spPr>
      </c:pivotFmt>
      <c:pivotFmt>
        <c:idx val="19"/>
        <c:marker>
          <c:symbol val="none"/>
        </c:marker>
        <c:dLbl>
          <c:idx val="0"/>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3"/>
          </a:solidFill>
          <a:ln w="19050">
            <a:solidFill>
              <a:schemeClr val="lt1"/>
            </a:solidFill>
          </a:ln>
          <a:effectLst/>
        </c:spPr>
      </c:pivotFmt>
      <c:pivotFmt>
        <c:idx val="23"/>
        <c:spPr>
          <a:solidFill>
            <a:schemeClr val="accent4"/>
          </a:solidFill>
          <a:ln w="19050">
            <a:solidFill>
              <a:schemeClr val="lt1"/>
            </a:solidFill>
          </a:ln>
          <a:effectLst/>
        </c:spPr>
      </c:pivotFmt>
      <c:pivotFmt>
        <c:idx val="24"/>
        <c:spPr>
          <a:solidFill>
            <a:schemeClr val="accent5"/>
          </a:solidFill>
          <a:ln w="19050">
            <a:solidFill>
              <a:schemeClr val="lt1"/>
            </a:solidFill>
          </a:ln>
          <a:effectLst/>
        </c:spPr>
      </c:pivotFmt>
      <c:pivotFmt>
        <c:idx val="25"/>
        <c:spPr>
          <a:ln>
            <a:solidFill>
              <a:schemeClr val="tx1"/>
            </a:solidFill>
          </a:ln>
        </c:spPr>
        <c:marker>
          <c:symbol val="none"/>
        </c:marker>
        <c:dLbl>
          <c:idx val="0"/>
          <c:layout/>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26"/>
        <c:spPr>
          <a:solidFill>
            <a:schemeClr val="accent1"/>
          </a:solidFill>
          <a:ln w="19050">
            <a:solidFill>
              <a:schemeClr val="tx1"/>
            </a:solidFill>
          </a:ln>
          <a:effectLst/>
        </c:spPr>
      </c:pivotFmt>
      <c:pivotFmt>
        <c:idx val="27"/>
        <c:spPr>
          <a:solidFill>
            <a:schemeClr val="accent2"/>
          </a:solidFill>
          <a:ln w="19050">
            <a:solidFill>
              <a:schemeClr val="tx1"/>
            </a:solidFill>
          </a:ln>
          <a:effectLst/>
        </c:spPr>
      </c:pivotFmt>
      <c:pivotFmt>
        <c:idx val="28"/>
        <c:spPr>
          <a:solidFill>
            <a:schemeClr val="accent3"/>
          </a:solidFill>
          <a:ln w="19050">
            <a:solidFill>
              <a:schemeClr val="tx1"/>
            </a:solidFill>
          </a:ln>
          <a:effectLst/>
        </c:spPr>
      </c:pivotFmt>
      <c:pivotFmt>
        <c:idx val="29"/>
        <c:spPr>
          <a:solidFill>
            <a:schemeClr val="accent4"/>
          </a:solidFill>
          <a:ln w="19050">
            <a:solidFill>
              <a:schemeClr val="tx1"/>
            </a:solidFill>
          </a:ln>
          <a:effectLst/>
        </c:spPr>
      </c:pivotFmt>
      <c:pivotFmt>
        <c:idx val="30"/>
        <c:spPr>
          <a:solidFill>
            <a:schemeClr val="accent5"/>
          </a:solidFill>
          <a:ln w="19050">
            <a:solidFill>
              <a:schemeClr val="tx1"/>
            </a:solidFill>
          </a:ln>
          <a:effectLst/>
        </c:spPr>
      </c:pivotFmt>
    </c:pivotFmts>
    <c:plotArea>
      <c:layout/>
      <c:pieChart>
        <c:varyColors val="1"/>
        <c:ser>
          <c:idx val="0"/>
          <c:order val="0"/>
          <c:tx>
            <c:strRef>
              <c:f>'Top 5 Mobiles brand as per revi'!$B$3</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extLst xmlns:c16r2="http://schemas.microsoft.com/office/drawing/2015/06/chart">
              <c:ext xmlns:c16="http://schemas.microsoft.com/office/drawing/2014/chart" uri="{C3380CC4-5D6E-409C-BE32-E72D297353CC}">
                <c16:uniqueId val="{00000001-C2BD-4C3B-8610-8FA3B35E29AB}"/>
              </c:ext>
            </c:extLst>
          </c:dPt>
          <c:dPt>
            <c:idx val="1"/>
            <c:bubble3D val="0"/>
            <c:spPr>
              <a:solidFill>
                <a:schemeClr val="accent2"/>
              </a:solidFill>
              <a:ln w="19050">
                <a:solidFill>
                  <a:schemeClr val="tx1"/>
                </a:solidFill>
              </a:ln>
              <a:effectLst/>
            </c:spPr>
            <c:extLst xmlns:c16r2="http://schemas.microsoft.com/office/drawing/2015/06/chart">
              <c:ext xmlns:c16="http://schemas.microsoft.com/office/drawing/2014/chart" uri="{C3380CC4-5D6E-409C-BE32-E72D297353CC}">
                <c16:uniqueId val="{00000003-C2BD-4C3B-8610-8FA3B35E29AB}"/>
              </c:ext>
            </c:extLst>
          </c:dPt>
          <c:dPt>
            <c:idx val="2"/>
            <c:bubble3D val="0"/>
            <c:spPr>
              <a:solidFill>
                <a:schemeClr val="accent3"/>
              </a:solidFill>
              <a:ln w="19050">
                <a:solidFill>
                  <a:schemeClr val="tx1"/>
                </a:solidFill>
              </a:ln>
              <a:effectLst/>
            </c:spPr>
            <c:extLst xmlns:c16r2="http://schemas.microsoft.com/office/drawing/2015/06/chart">
              <c:ext xmlns:c16="http://schemas.microsoft.com/office/drawing/2014/chart" uri="{C3380CC4-5D6E-409C-BE32-E72D297353CC}">
                <c16:uniqueId val="{00000005-C2BD-4C3B-8610-8FA3B35E29AB}"/>
              </c:ext>
            </c:extLst>
          </c:dPt>
          <c:dPt>
            <c:idx val="3"/>
            <c:bubble3D val="0"/>
            <c:spPr>
              <a:solidFill>
                <a:schemeClr val="accent4"/>
              </a:solidFill>
              <a:ln w="19050">
                <a:solidFill>
                  <a:schemeClr val="tx1"/>
                </a:solidFill>
              </a:ln>
              <a:effectLst/>
            </c:spPr>
            <c:extLst xmlns:c16r2="http://schemas.microsoft.com/office/drawing/2015/06/chart">
              <c:ext xmlns:c16="http://schemas.microsoft.com/office/drawing/2014/chart" uri="{C3380CC4-5D6E-409C-BE32-E72D297353CC}">
                <c16:uniqueId val="{00000007-C2BD-4C3B-8610-8FA3B35E29AB}"/>
              </c:ext>
            </c:extLst>
          </c:dPt>
          <c:dPt>
            <c:idx val="4"/>
            <c:bubble3D val="0"/>
            <c:spPr>
              <a:solidFill>
                <a:schemeClr val="accent5"/>
              </a:solidFill>
              <a:ln w="19050">
                <a:solidFill>
                  <a:schemeClr val="tx1"/>
                </a:solidFill>
              </a:ln>
              <a:effectLst/>
            </c:spPr>
            <c:extLst xmlns:c16r2="http://schemas.microsoft.com/office/drawing/2015/06/chart">
              <c:ext xmlns:c16="http://schemas.microsoft.com/office/drawing/2014/chart" uri="{C3380CC4-5D6E-409C-BE32-E72D297353CC}">
                <c16:uniqueId val="{00000009-C2BD-4C3B-8610-8FA3B35E29AB}"/>
              </c:ext>
            </c:extLst>
          </c:dPt>
          <c:dLbls>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'Top 5 Mobiles brand as per revi'!$A$4:$A$8</c:f>
              <c:strCache>
                <c:ptCount val="5"/>
                <c:pt idx="0">
                  <c:v>APPLE</c:v>
                </c:pt>
                <c:pt idx="1">
                  <c:v>POCO</c:v>
                </c:pt>
                <c:pt idx="2">
                  <c:v>REALME</c:v>
                </c:pt>
                <c:pt idx="3">
                  <c:v>REDMI</c:v>
                </c:pt>
                <c:pt idx="4">
                  <c:v>SAMSUNG</c:v>
                </c:pt>
              </c:strCache>
            </c:strRef>
          </c:cat>
          <c:val>
            <c:numRef>
              <c:f>'Top 5 Mobiles brand as per revi'!$B$4:$B$8</c:f>
              <c:numCache>
                <c:formatCode>General</c:formatCode>
                <c:ptCount val="5"/>
                <c:pt idx="0">
                  <c:v>49</c:v>
                </c:pt>
                <c:pt idx="1">
                  <c:v>51</c:v>
                </c:pt>
                <c:pt idx="2">
                  <c:v>114</c:v>
                </c:pt>
                <c:pt idx="3">
                  <c:v>75</c:v>
                </c:pt>
                <c:pt idx="4">
                  <c:v>56</c:v>
                </c:pt>
              </c:numCache>
            </c:numRef>
          </c:val>
          <c:extLst xmlns:c16r2="http://schemas.microsoft.com/office/drawing/2015/06/chart">
            <c:ext xmlns:c16="http://schemas.microsoft.com/office/drawing/2014/chart" uri="{C3380CC4-5D6E-409C-BE32-E72D297353CC}">
              <c16:uniqueId val="{0000000A-C2BD-4C3B-8610-8FA3B35E29AB}"/>
            </c:ext>
          </c:extLst>
        </c:ser>
        <c:dLbls>
          <c:showLegendKey val="0"/>
          <c:showVal val="0"/>
          <c:showCatName val="0"/>
          <c:showSerName val="0"/>
          <c:showPercent val="0"/>
          <c:showBubbleSize val="0"/>
          <c:showLeaderLines val="1"/>
        </c:dLbls>
        <c:firstSliceAng val="0"/>
      </c:pieChart>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chart>
  <c:spPr>
    <a:noFill/>
    <a:ln>
      <a:solidFill>
        <a:sysClr val="windowText" lastClr="000000"/>
      </a:solidFill>
    </a:ln>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Count of Mobiles By Brand!PivotTable11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Count of Mobiles By Brand</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tx1"/>
            </a:solidFill>
          </a:ln>
          <a:effectLst/>
        </c:spPr>
        <c:marker>
          <c:symbol val="none"/>
        </c:marker>
        <c:dLbl>
          <c:idx val="0"/>
          <c:layout/>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15:layout/>
            </c:ext>
          </c:extLst>
        </c:dLbl>
      </c:pivotFmt>
      <c:pivotFmt>
        <c:idx val="13"/>
        <c:spPr>
          <a:solidFill>
            <a:schemeClr val="accent1"/>
          </a:solidFill>
          <a:ln w="19050">
            <a:solidFill>
              <a:schemeClr val="tx1"/>
            </a:solidFill>
          </a:ln>
          <a:effectLst/>
        </c:spPr>
      </c:pivotFmt>
      <c:pivotFmt>
        <c:idx val="14"/>
        <c:spPr>
          <a:solidFill>
            <a:schemeClr val="accent1"/>
          </a:solidFill>
          <a:ln w="19050">
            <a:solidFill>
              <a:schemeClr val="tx1"/>
            </a:solidFill>
          </a:ln>
          <a:effectLst/>
        </c:spPr>
      </c:pivotFmt>
      <c:pivotFmt>
        <c:idx val="15"/>
        <c:spPr>
          <a:solidFill>
            <a:schemeClr val="accent1"/>
          </a:solidFill>
          <a:ln w="19050">
            <a:solidFill>
              <a:schemeClr val="tx1"/>
            </a:solidFill>
          </a:ln>
          <a:effectLst/>
        </c:spPr>
      </c:pivotFmt>
      <c:pivotFmt>
        <c:idx val="16"/>
        <c:spPr>
          <a:solidFill>
            <a:schemeClr val="accent1"/>
          </a:solidFill>
          <a:ln w="19050">
            <a:solidFill>
              <a:schemeClr val="tx1"/>
            </a:solidFill>
          </a:ln>
          <a:effectLst/>
        </c:spPr>
      </c:pivotFmt>
      <c:pivotFmt>
        <c:idx val="17"/>
        <c:spPr>
          <a:solidFill>
            <a:schemeClr val="accent1"/>
          </a:solidFill>
          <a:ln w="19050">
            <a:solidFill>
              <a:schemeClr val="tx1"/>
            </a:solidFill>
          </a:ln>
          <a:effectLst/>
        </c:spPr>
      </c:pivotFmt>
    </c:pivotFmts>
    <c:plotArea>
      <c:layout/>
      <c:pieChart>
        <c:varyColors val="1"/>
        <c:ser>
          <c:idx val="0"/>
          <c:order val="0"/>
          <c:tx>
            <c:strRef>
              <c:f>'Top 5 Count of Mobiles By Brand'!$B$3</c:f>
              <c:strCache>
                <c:ptCount val="1"/>
                <c:pt idx="0">
                  <c:v>Total</c:v>
                </c:pt>
              </c:strCache>
            </c:strRef>
          </c:tx>
          <c:spPr>
            <a:ln>
              <a:solidFill>
                <a:schemeClr val="tx1"/>
              </a:solidFill>
            </a:ln>
          </c:spPr>
          <c:dPt>
            <c:idx val="0"/>
            <c:bubble3D val="0"/>
            <c:spPr>
              <a:solidFill>
                <a:schemeClr val="accent1"/>
              </a:solidFill>
              <a:ln w="19050">
                <a:solidFill>
                  <a:schemeClr val="tx1"/>
                </a:solidFill>
              </a:ln>
              <a:effectLst/>
            </c:spPr>
            <c:extLst xmlns:c16r2="http://schemas.microsoft.com/office/drawing/2015/06/chart">
              <c:ext xmlns:c16="http://schemas.microsoft.com/office/drawing/2014/chart" uri="{C3380CC4-5D6E-409C-BE32-E72D297353CC}">
                <c16:uniqueId val="{00000001-B7C4-4559-B3D5-BA205A0C799C}"/>
              </c:ext>
            </c:extLst>
          </c:dPt>
          <c:dPt>
            <c:idx val="1"/>
            <c:bubble3D val="0"/>
            <c:spPr>
              <a:solidFill>
                <a:schemeClr val="accent2"/>
              </a:solidFill>
              <a:ln w="19050">
                <a:solidFill>
                  <a:schemeClr val="tx1"/>
                </a:solidFill>
              </a:ln>
              <a:effectLst/>
            </c:spPr>
            <c:extLst xmlns:c16r2="http://schemas.microsoft.com/office/drawing/2015/06/chart">
              <c:ext xmlns:c16="http://schemas.microsoft.com/office/drawing/2014/chart" uri="{C3380CC4-5D6E-409C-BE32-E72D297353CC}">
                <c16:uniqueId val="{00000003-B7C4-4559-B3D5-BA205A0C799C}"/>
              </c:ext>
            </c:extLst>
          </c:dPt>
          <c:dPt>
            <c:idx val="2"/>
            <c:bubble3D val="0"/>
            <c:spPr>
              <a:solidFill>
                <a:schemeClr val="accent3"/>
              </a:solidFill>
              <a:ln w="19050">
                <a:solidFill>
                  <a:schemeClr val="tx1"/>
                </a:solidFill>
              </a:ln>
              <a:effectLst/>
            </c:spPr>
            <c:extLst xmlns:c16r2="http://schemas.microsoft.com/office/drawing/2015/06/chart">
              <c:ext xmlns:c16="http://schemas.microsoft.com/office/drawing/2014/chart" uri="{C3380CC4-5D6E-409C-BE32-E72D297353CC}">
                <c16:uniqueId val="{00000005-B7C4-4559-B3D5-BA205A0C799C}"/>
              </c:ext>
            </c:extLst>
          </c:dPt>
          <c:dPt>
            <c:idx val="3"/>
            <c:bubble3D val="0"/>
            <c:spPr>
              <a:solidFill>
                <a:schemeClr val="accent4"/>
              </a:solidFill>
              <a:ln w="19050">
                <a:solidFill>
                  <a:schemeClr val="tx1"/>
                </a:solidFill>
              </a:ln>
              <a:effectLst/>
            </c:spPr>
            <c:extLst xmlns:c16r2="http://schemas.microsoft.com/office/drawing/2015/06/chart">
              <c:ext xmlns:c16="http://schemas.microsoft.com/office/drawing/2014/chart" uri="{C3380CC4-5D6E-409C-BE32-E72D297353CC}">
                <c16:uniqueId val="{00000007-B7C4-4559-B3D5-BA205A0C799C}"/>
              </c:ext>
            </c:extLst>
          </c:dPt>
          <c:dPt>
            <c:idx val="4"/>
            <c:bubble3D val="0"/>
            <c:spPr>
              <a:solidFill>
                <a:schemeClr val="accent5"/>
              </a:solidFill>
              <a:ln w="19050">
                <a:solidFill>
                  <a:schemeClr val="tx1"/>
                </a:solidFill>
              </a:ln>
              <a:effectLst/>
            </c:spPr>
            <c:extLst xmlns:c16r2="http://schemas.microsoft.com/office/drawing/2015/06/chart">
              <c:ext xmlns:c16="http://schemas.microsoft.com/office/drawing/2014/chart" uri="{C3380CC4-5D6E-409C-BE32-E72D297353CC}">
                <c16:uniqueId val="{00000009-B7C4-4559-B3D5-BA205A0C799C}"/>
              </c:ext>
            </c:extLst>
          </c:dPt>
          <c:dLbls>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'Top 5 Count of Mobiles By Brand'!$A$4:$A$8</c:f>
              <c:strCache>
                <c:ptCount val="5"/>
                <c:pt idx="0">
                  <c:v>INFINIX</c:v>
                </c:pt>
                <c:pt idx="1">
                  <c:v>POCO</c:v>
                </c:pt>
                <c:pt idx="2">
                  <c:v>REALME</c:v>
                </c:pt>
                <c:pt idx="3">
                  <c:v>REDMI</c:v>
                </c:pt>
                <c:pt idx="4">
                  <c:v>SAMSUNG</c:v>
                </c:pt>
              </c:strCache>
            </c:strRef>
          </c:cat>
          <c:val>
            <c:numRef>
              <c:f>'Top 5 Count of Mobiles By Brand'!$B$4:$B$8</c:f>
              <c:numCache>
                <c:formatCode>General</c:formatCode>
                <c:ptCount val="5"/>
                <c:pt idx="0">
                  <c:v>60</c:v>
                </c:pt>
                <c:pt idx="1">
                  <c:v>51</c:v>
                </c:pt>
                <c:pt idx="2">
                  <c:v>114</c:v>
                </c:pt>
                <c:pt idx="3">
                  <c:v>75</c:v>
                </c:pt>
                <c:pt idx="4">
                  <c:v>56</c:v>
                </c:pt>
              </c:numCache>
            </c:numRef>
          </c:val>
          <c:extLst xmlns:c16r2="http://schemas.microsoft.com/office/drawing/2015/06/chart">
            <c:ext xmlns:c16="http://schemas.microsoft.com/office/drawing/2014/chart" uri="{C3380CC4-5D6E-409C-BE32-E72D297353CC}">
              <c16:uniqueId val="{0000000A-B7C4-4559-B3D5-BA205A0C799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F8E83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 As Per Sum of Review!PivotTable10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Mobiles as Per Sum of Review</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3366FF"/>
          </a:solidFill>
          <a:ln>
            <a:solidFill>
              <a:schemeClr val="tx1"/>
            </a:solidFill>
          </a:ln>
          <a:effectLst/>
        </c:spPr>
        <c:marker>
          <c:symbol val="none"/>
        </c:marker>
      </c:pivotFmt>
    </c:pivotFmts>
    <c:plotArea>
      <c:layout/>
      <c:barChart>
        <c:barDir val="bar"/>
        <c:grouping val="stacked"/>
        <c:varyColors val="0"/>
        <c:ser>
          <c:idx val="0"/>
          <c:order val="0"/>
          <c:tx>
            <c:strRef>
              <c:f>'Top 5 Mobi As Per Sum of Review'!$B$3</c:f>
              <c:strCache>
                <c:ptCount val="1"/>
                <c:pt idx="0">
                  <c:v>Total</c:v>
                </c:pt>
              </c:strCache>
            </c:strRef>
          </c:tx>
          <c:spPr>
            <a:solidFill>
              <a:srgbClr val="3366FF"/>
            </a:solidFill>
            <a:ln>
              <a:solidFill>
                <a:schemeClr val="tx1"/>
              </a:solidFill>
            </a:ln>
            <a:effectLst/>
          </c:spPr>
          <c:invertIfNegative val="0"/>
          <c:cat>
            <c:strRef>
              <c:f>'Top 5 Mobi As Per Sum of Review'!$A$4:$A$8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 As Per Sum of Review'!$B$4:$B$8</c:f>
              <c:numCache>
                <c:formatCode>General</c:formatCode>
                <c:ptCount val="5"/>
                <c:pt idx="0">
                  <c:v>34744</c:v>
                </c:pt>
                <c:pt idx="1">
                  <c:v>34744</c:v>
                </c:pt>
                <c:pt idx="2">
                  <c:v>33954</c:v>
                </c:pt>
                <c:pt idx="3">
                  <c:v>33954</c:v>
                </c:pt>
                <c:pt idx="4">
                  <c:v>33954</c:v>
                </c:pt>
              </c:numCache>
            </c:numRef>
          </c:val>
          <c:extLst xmlns:c16r2="http://schemas.microsoft.com/office/drawing/2015/06/chart">
            <c:ext xmlns:c16="http://schemas.microsoft.com/office/drawing/2014/chart" uri="{C3380CC4-5D6E-409C-BE32-E72D297353CC}">
              <c16:uniqueId val="{00000000-D014-446A-800C-DE6AD2D2D638}"/>
            </c:ext>
          </c:extLst>
        </c:ser>
        <c:dLbls>
          <c:showLegendKey val="0"/>
          <c:showVal val="0"/>
          <c:showCatName val="0"/>
          <c:showSerName val="0"/>
          <c:showPercent val="0"/>
          <c:showBubbleSize val="0"/>
        </c:dLbls>
        <c:gapWidth val="150"/>
        <c:overlap val="100"/>
        <c:axId val="-1600166272"/>
        <c:axId val="-1600165184"/>
      </c:barChart>
      <c:catAx>
        <c:axId val="-1600166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65184"/>
        <c:crosses val="autoZero"/>
        <c:auto val="1"/>
        <c:lblAlgn val="ctr"/>
        <c:lblOffset val="100"/>
        <c:noMultiLvlLbl val="0"/>
      </c:catAx>
      <c:valAx>
        <c:axId val="-1600165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662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F8E83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Mobiles as per Rating!PivotTable9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Top</a:t>
            </a:r>
            <a:r>
              <a:rPr lang="en-US" baseline="0">
                <a:solidFill>
                  <a:schemeClr val="bg1"/>
                </a:solidFill>
              </a:rPr>
              <a:t> 5 Mobiles As Per Rating</a:t>
            </a:r>
            <a:endParaRPr lang="en-US">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FFC000"/>
          </a:solidFill>
          <a:ln>
            <a:solidFill>
              <a:sysClr val="windowText" lastClr="000000"/>
            </a:solidFill>
          </a:ln>
          <a:effectLst/>
        </c:spPr>
        <c:marker>
          <c:symbol val="none"/>
        </c:marker>
      </c:pivotFmt>
    </c:pivotFmts>
    <c:plotArea>
      <c:layout/>
      <c:barChart>
        <c:barDir val="bar"/>
        <c:grouping val="clustered"/>
        <c:varyColors val="0"/>
        <c:ser>
          <c:idx val="0"/>
          <c:order val="0"/>
          <c:tx>
            <c:strRef>
              <c:f>'Top 5 Mobiles as per Rating'!$B$3</c:f>
              <c:strCache>
                <c:ptCount val="1"/>
                <c:pt idx="0">
                  <c:v>Total</c:v>
                </c:pt>
              </c:strCache>
            </c:strRef>
          </c:tx>
          <c:spPr>
            <a:solidFill>
              <a:srgbClr val="FFC000"/>
            </a:solidFill>
            <a:ln>
              <a:solidFill>
                <a:sysClr val="windowText" lastClr="000000"/>
              </a:solidFill>
            </a:ln>
            <a:effectLst/>
          </c:spPr>
          <c:invertIfNegative val="0"/>
          <c:cat>
            <c:strRef>
              <c:f>'Top 5 Mobiles as per Rating'!$A$4:$A$8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Mobiles as per Rating'!$B$4:$B$8</c:f>
              <c:numCache>
                <c:formatCode>General</c:formatCode>
                <c:ptCount val="5"/>
                <c:pt idx="0">
                  <c:v>480309</c:v>
                </c:pt>
                <c:pt idx="1">
                  <c:v>480309</c:v>
                </c:pt>
                <c:pt idx="2">
                  <c:v>575591</c:v>
                </c:pt>
                <c:pt idx="3">
                  <c:v>575591</c:v>
                </c:pt>
                <c:pt idx="4">
                  <c:v>575591</c:v>
                </c:pt>
              </c:numCache>
            </c:numRef>
          </c:val>
          <c:extLst xmlns:c16r2="http://schemas.microsoft.com/office/drawing/2015/06/chart">
            <c:ext xmlns:c16="http://schemas.microsoft.com/office/drawing/2014/chart" uri="{C3380CC4-5D6E-409C-BE32-E72D297353CC}">
              <c16:uniqueId val="{00000000-71CC-44C9-A13D-DAF9DA2F027B}"/>
            </c:ext>
          </c:extLst>
        </c:ser>
        <c:dLbls>
          <c:showLegendKey val="0"/>
          <c:showVal val="0"/>
          <c:showCatName val="0"/>
          <c:showSerName val="0"/>
          <c:showPercent val="0"/>
          <c:showBubbleSize val="0"/>
        </c:dLbls>
        <c:gapWidth val="182"/>
        <c:axId val="-1600163008"/>
        <c:axId val="-1600161920"/>
      </c:barChart>
      <c:catAx>
        <c:axId val="-1600163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0161920"/>
        <c:crosses val="autoZero"/>
        <c:auto val="1"/>
        <c:lblAlgn val="ctr"/>
        <c:lblOffset val="100"/>
        <c:noMultiLvlLbl val="0"/>
      </c:catAx>
      <c:valAx>
        <c:axId val="-1600161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016300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1F74BA"/>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Mobiles as per Rating!PivotTable9</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Mobiles As Per Rating</a:t>
            </a:r>
          </a:p>
        </c:rich>
      </c:tx>
      <c:layout>
        <c:manualLayout>
          <c:xMode val="edge"/>
          <c:yMode val="edge"/>
          <c:x val="0.11479091995221027"/>
          <c:y val="4.2496679946879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FFC000"/>
          </a:solidFill>
          <a:ln>
            <a:solidFill>
              <a:schemeClr val="tx1"/>
            </a:solidFill>
          </a:ln>
          <a:effectLst/>
        </c:spPr>
        <c:marker>
          <c:symbol val="none"/>
        </c:marker>
      </c:pivotFmt>
    </c:pivotFmts>
    <c:plotArea>
      <c:layout/>
      <c:barChart>
        <c:barDir val="bar"/>
        <c:grouping val="clustered"/>
        <c:varyColors val="0"/>
        <c:ser>
          <c:idx val="0"/>
          <c:order val="0"/>
          <c:tx>
            <c:strRef>
              <c:f>'Top 5 Mobiles as per Rating'!$B$3</c:f>
              <c:strCache>
                <c:ptCount val="1"/>
                <c:pt idx="0">
                  <c:v>Total</c:v>
                </c:pt>
              </c:strCache>
            </c:strRef>
          </c:tx>
          <c:spPr>
            <a:solidFill>
              <a:srgbClr val="FFC000"/>
            </a:solidFill>
            <a:ln>
              <a:solidFill>
                <a:schemeClr val="tx1"/>
              </a:solidFill>
            </a:ln>
            <a:effectLst/>
          </c:spPr>
          <c:invertIfNegative val="0"/>
          <c:cat>
            <c:strRef>
              <c:f>'Top 5 Mobiles as per Rating'!$A$4:$A$8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Mobiles as per Rating'!$B$4:$B$8</c:f>
              <c:numCache>
                <c:formatCode>General</c:formatCode>
                <c:ptCount val="5"/>
                <c:pt idx="0">
                  <c:v>480309</c:v>
                </c:pt>
                <c:pt idx="1">
                  <c:v>480309</c:v>
                </c:pt>
                <c:pt idx="2">
                  <c:v>575591</c:v>
                </c:pt>
                <c:pt idx="3">
                  <c:v>575591</c:v>
                </c:pt>
                <c:pt idx="4">
                  <c:v>575591</c:v>
                </c:pt>
              </c:numCache>
            </c:numRef>
          </c:val>
          <c:extLst xmlns:c16r2="http://schemas.microsoft.com/office/drawing/2015/06/chart">
            <c:ext xmlns:c16="http://schemas.microsoft.com/office/drawing/2014/chart" uri="{C3380CC4-5D6E-409C-BE32-E72D297353CC}">
              <c16:uniqueId val="{00000000-6C8D-4BEB-B34A-145A21D4C316}"/>
            </c:ext>
          </c:extLst>
        </c:ser>
        <c:dLbls>
          <c:showLegendKey val="0"/>
          <c:showVal val="0"/>
          <c:showCatName val="0"/>
          <c:showSerName val="0"/>
          <c:showPercent val="0"/>
          <c:showBubbleSize val="0"/>
        </c:dLbls>
        <c:gapWidth val="182"/>
        <c:axId val="-1600160832"/>
        <c:axId val="-1600160288"/>
      </c:barChart>
      <c:catAx>
        <c:axId val="-1600160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0160288"/>
        <c:crosses val="autoZero"/>
        <c:auto val="1"/>
        <c:lblAlgn val="ctr"/>
        <c:lblOffset val="100"/>
        <c:noMultiLvlLbl val="0"/>
      </c:catAx>
      <c:valAx>
        <c:axId val="-1600160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016083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1F74BA"/>
    </a:solidFill>
    <a:ln w="9525" cap="flat" cmpd="sng" algn="ctr">
      <a:solidFill>
        <a:schemeClr val="tx1"/>
      </a:solidFill>
      <a:round/>
    </a:ln>
    <a:effectLst/>
  </c:spPr>
  <c:txPr>
    <a:bodyPr/>
    <a:lstStyle/>
    <a:p>
      <a:pPr>
        <a:defRPr>
          <a:solidFill>
            <a:schemeClr val="bg1"/>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Brand As Per Rating!PivotTable7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Top</a:t>
            </a:r>
            <a:r>
              <a:rPr lang="en-US" baseline="0">
                <a:solidFill>
                  <a:schemeClr val="bg1"/>
                </a:solidFill>
              </a:rPr>
              <a:t> 5 Mobiles As Per Rating</a:t>
            </a:r>
            <a:endParaRPr lang="en-US">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FFC000"/>
          </a:solidFill>
          <a:ln>
            <a:solidFill>
              <a:schemeClr val="tx1"/>
            </a:solidFill>
          </a:ln>
          <a:effectLst/>
          <a:sp3d>
            <a:contourClr>
              <a:schemeClr val="tx1"/>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'Top 5 Brand As Per Rating'!$B$3</c:f>
              <c:strCache>
                <c:ptCount val="1"/>
                <c:pt idx="0">
                  <c:v>Total</c:v>
                </c:pt>
              </c:strCache>
            </c:strRef>
          </c:tx>
          <c:spPr>
            <a:solidFill>
              <a:srgbClr val="FFC000"/>
            </a:solidFill>
            <a:ln>
              <a:solidFill>
                <a:schemeClr val="tx1"/>
              </a:solidFill>
            </a:ln>
            <a:effectLst/>
            <a:sp3d>
              <a:contourClr>
                <a:schemeClr val="tx1"/>
              </a:contourClr>
            </a:sp3d>
          </c:spPr>
          <c:invertIfNegative val="0"/>
          <c:cat>
            <c:strRef>
              <c:f>'Top 5 Brand As Per Rating'!$A$4:$A$9</c:f>
              <c:strCache>
                <c:ptCount val="5"/>
                <c:pt idx="0">
                  <c:v>4.1</c:v>
                </c:pt>
                <c:pt idx="1">
                  <c:v>4.2</c:v>
                </c:pt>
                <c:pt idx="2">
                  <c:v>4.3</c:v>
                </c:pt>
                <c:pt idx="3">
                  <c:v>4.4</c:v>
                </c:pt>
                <c:pt idx="4">
                  <c:v>4.5</c:v>
                </c:pt>
              </c:strCache>
            </c:strRef>
          </c:cat>
          <c:val>
            <c:numRef>
              <c:f>'Top 5 Brand As Per Rating'!$B$4:$B$9</c:f>
              <c:numCache>
                <c:formatCode>General</c:formatCode>
                <c:ptCount val="5"/>
                <c:pt idx="0">
                  <c:v>82</c:v>
                </c:pt>
                <c:pt idx="1">
                  <c:v>135</c:v>
                </c:pt>
                <c:pt idx="2">
                  <c:v>160</c:v>
                </c:pt>
                <c:pt idx="3">
                  <c:v>92</c:v>
                </c:pt>
                <c:pt idx="4">
                  <c:v>59</c:v>
                </c:pt>
              </c:numCache>
            </c:numRef>
          </c:val>
          <c:extLst xmlns:c16r2="http://schemas.microsoft.com/office/drawing/2015/06/chart">
            <c:ext xmlns:c16="http://schemas.microsoft.com/office/drawing/2014/chart" uri="{C3380CC4-5D6E-409C-BE32-E72D297353CC}">
              <c16:uniqueId val="{00000000-2721-4BBE-85F0-FC4D68C3E370}"/>
            </c:ext>
          </c:extLst>
        </c:ser>
        <c:dLbls>
          <c:showLegendKey val="0"/>
          <c:showVal val="0"/>
          <c:showCatName val="0"/>
          <c:showSerName val="0"/>
          <c:showPercent val="0"/>
          <c:showBubbleSize val="0"/>
        </c:dLbls>
        <c:gapWidth val="150"/>
        <c:shape val="box"/>
        <c:axId val="-1602468304"/>
        <c:axId val="-1602467760"/>
        <c:axId val="-1128068928"/>
      </c:bar3DChart>
      <c:catAx>
        <c:axId val="-1602468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2467760"/>
        <c:crosses val="autoZero"/>
        <c:auto val="1"/>
        <c:lblAlgn val="ctr"/>
        <c:lblOffset val="100"/>
        <c:noMultiLvlLbl val="0"/>
      </c:catAx>
      <c:valAx>
        <c:axId val="-1602467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02468304"/>
        <c:crosses val="autoZero"/>
        <c:crossBetween val="between"/>
      </c:valAx>
      <c:serAx>
        <c:axId val="-1128068928"/>
        <c:scaling>
          <c:orientation val="minMax"/>
        </c:scaling>
        <c:delete val="1"/>
        <c:axPos val="b"/>
        <c:majorTickMark val="none"/>
        <c:minorTickMark val="none"/>
        <c:tickLblPos val="nextTo"/>
        <c:crossAx val="-1602467760"/>
        <c:crosses val="autoZero"/>
      </c:ser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1F74BA"/>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File.xlsx]Count of mobile as per rating!PivotTable3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Brand As</a:t>
            </a:r>
            <a:r>
              <a:rPr lang="en-US" baseline="0"/>
              <a:t> Per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pivotFmt>
    </c:pivotFmts>
    <c:plotArea>
      <c:layout/>
      <c:barChart>
        <c:barDir val="col"/>
        <c:grouping val="clustered"/>
        <c:varyColors val="0"/>
        <c:ser>
          <c:idx val="0"/>
          <c:order val="0"/>
          <c:tx>
            <c:strRef>
              <c:f>'Count of mobile as per rating'!$B$3</c:f>
              <c:strCache>
                <c:ptCount val="1"/>
                <c:pt idx="0">
                  <c:v>Total</c:v>
                </c:pt>
              </c:strCache>
            </c:strRef>
          </c:tx>
          <c:spPr>
            <a:solidFill>
              <a:schemeClr val="accent1"/>
            </a:solidFill>
            <a:ln>
              <a:solidFill>
                <a:schemeClr val="tx1"/>
              </a:solidFill>
            </a:ln>
            <a:effectLst/>
          </c:spPr>
          <c:invertIfNegative val="0"/>
          <c:cat>
            <c:strRef>
              <c:f>'Count of mobile as per rating'!$A$4:$A$8</c:f>
              <c:strCache>
                <c:ptCount val="5"/>
                <c:pt idx="0">
                  <c:v>ANGAGE</c:v>
                </c:pt>
                <c:pt idx="1">
                  <c:v>APPLE</c:v>
                </c:pt>
                <c:pt idx="2">
                  <c:v>BLACKZONE</c:v>
                </c:pt>
                <c:pt idx="3">
                  <c:v>DIZO</c:v>
                </c:pt>
                <c:pt idx="4">
                  <c:v>GOOGLE</c:v>
                </c:pt>
              </c:strCache>
            </c:strRef>
          </c:cat>
          <c:val>
            <c:numRef>
              <c:f>'Count of mobile as per rating'!$B$4:$B$8</c:f>
              <c:numCache>
                <c:formatCode>General</c:formatCode>
                <c:ptCount val="5"/>
                <c:pt idx="0">
                  <c:v>3.4</c:v>
                </c:pt>
                <c:pt idx="1">
                  <c:v>4.5918367346938762</c:v>
                </c:pt>
                <c:pt idx="2">
                  <c:v>4</c:v>
                </c:pt>
                <c:pt idx="3">
                  <c:v>4</c:v>
                </c:pt>
                <c:pt idx="4">
                  <c:v>4.3</c:v>
                </c:pt>
              </c:numCache>
            </c:numRef>
          </c:val>
          <c:extLst xmlns:c16r2="http://schemas.microsoft.com/office/drawing/2015/06/chart">
            <c:ext xmlns:c16="http://schemas.microsoft.com/office/drawing/2014/chart" uri="{C3380CC4-5D6E-409C-BE32-E72D297353CC}">
              <c16:uniqueId val="{00000000-F0C2-42AB-8266-C79352B14045}"/>
            </c:ext>
          </c:extLst>
        </c:ser>
        <c:dLbls>
          <c:showLegendKey val="0"/>
          <c:showVal val="0"/>
          <c:showCatName val="0"/>
          <c:showSerName val="0"/>
          <c:showPercent val="0"/>
          <c:showBubbleSize val="0"/>
        </c:dLbls>
        <c:gapWidth val="219"/>
        <c:overlap val="-27"/>
        <c:axId val="-1602466672"/>
        <c:axId val="-1602466128"/>
      </c:barChart>
      <c:catAx>
        <c:axId val="-160246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466128"/>
        <c:crosses val="autoZero"/>
        <c:auto val="1"/>
        <c:lblAlgn val="ctr"/>
        <c:lblOffset val="100"/>
        <c:noMultiLvlLbl val="0"/>
      </c:catAx>
      <c:valAx>
        <c:axId val="-16024661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246667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F8E83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[Flipkart_Data File.xlsx]Price Range Comp!PivotTable13</c:name>
    <c:fmtId val="8"/>
  </c:pivotSource>
  <c:chart>
    <c:title>
      <c:tx>
        <c:rich>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r>
              <a:rPr lang="en-US"/>
              <a:t>Price Range Comparison of Mobiles</a:t>
            </a:r>
          </a:p>
        </c:rich>
      </c:tx>
      <c:layout/>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solidFill>
              <a:sysClr val="windowText" lastClr="000000"/>
            </a:solidFill>
          </a:ln>
          <a:effectLst/>
        </c:spPr>
        <c:marker>
          <c:symbol val="none"/>
        </c:marker>
      </c:pivotFmt>
      <c:pivotFmt>
        <c:idx val="3"/>
        <c:spPr>
          <a:solidFill>
            <a:schemeClr val="accent1"/>
          </a:solidFill>
          <a:ln>
            <a:solidFill>
              <a:sysClr val="windowText" lastClr="000000"/>
            </a:solidFill>
          </a:ln>
          <a:effectLst/>
        </c:spPr>
        <c:marker>
          <c:symbol val="none"/>
        </c:marker>
      </c:pivotFmt>
      <c:pivotFmt>
        <c:idx val="4"/>
        <c:spPr>
          <a:solidFill>
            <a:srgbClr val="FFC000"/>
          </a:solidFill>
          <a:ln>
            <a:solidFill>
              <a:sysClr val="windowText" lastClr="000000"/>
            </a:solidFill>
          </a:ln>
          <a:effectLst/>
        </c:spPr>
        <c:marker>
          <c:symbol val="none"/>
        </c:marker>
      </c:pivotFmt>
    </c:pivotFmts>
    <c:plotArea>
      <c:layout/>
      <c:barChart>
        <c:barDir val="col"/>
        <c:grouping val="clustered"/>
        <c:varyColors val="0"/>
        <c:ser>
          <c:idx val="0"/>
          <c:order val="0"/>
          <c:tx>
            <c:strRef>
              <c:f>'Price Range Comp'!$B$3</c:f>
              <c:strCache>
                <c:ptCount val="1"/>
                <c:pt idx="0">
                  <c:v>Total</c:v>
                </c:pt>
              </c:strCache>
            </c:strRef>
          </c:tx>
          <c:spPr>
            <a:solidFill>
              <a:srgbClr val="FFC000"/>
            </a:solidFill>
            <a:ln>
              <a:solidFill>
                <a:sysClr val="windowText" lastClr="000000"/>
              </a:solidFill>
            </a:ln>
            <a:effectLst/>
          </c:spPr>
          <c:invertIfNegative val="0"/>
          <c:cat>
            <c:strRef>
              <c:f>'Price Range Comp'!$A$4:$A$11</c:f>
              <c:strCache>
                <c:ptCount val="7"/>
                <c:pt idx="0">
                  <c:v>10K–20K</c:v>
                </c:pt>
                <c:pt idx="1">
                  <c:v>20K–30K</c:v>
                </c:pt>
                <c:pt idx="2">
                  <c:v>30K–40K</c:v>
                </c:pt>
                <c:pt idx="3">
                  <c:v>40K–50K</c:v>
                </c:pt>
                <c:pt idx="4">
                  <c:v>50K–60K</c:v>
                </c:pt>
                <c:pt idx="5">
                  <c:v>Above 60K</c:v>
                </c:pt>
                <c:pt idx="6">
                  <c:v>Below 10K</c:v>
                </c:pt>
              </c:strCache>
            </c:strRef>
          </c:cat>
          <c:val>
            <c:numRef>
              <c:f>'Price Range Comp'!$B$4:$B$11</c:f>
              <c:numCache>
                <c:formatCode>General</c:formatCode>
                <c:ptCount val="7"/>
                <c:pt idx="0">
                  <c:v>266</c:v>
                </c:pt>
                <c:pt idx="1">
                  <c:v>111</c:v>
                </c:pt>
                <c:pt idx="2">
                  <c:v>30</c:v>
                </c:pt>
                <c:pt idx="3">
                  <c:v>22</c:v>
                </c:pt>
                <c:pt idx="4">
                  <c:v>5</c:v>
                </c:pt>
                <c:pt idx="5">
                  <c:v>42</c:v>
                </c:pt>
                <c:pt idx="6">
                  <c:v>146</c:v>
                </c:pt>
              </c:numCache>
            </c:numRef>
          </c:val>
          <c:extLst xmlns:c16r2="http://schemas.microsoft.com/office/drawing/2015/06/chart">
            <c:ext xmlns:c16="http://schemas.microsoft.com/office/drawing/2014/chart" uri="{C3380CC4-5D6E-409C-BE32-E72D297353CC}">
              <c16:uniqueId val="{00000000-18CE-4ACE-A970-5E8394BD5EC2}"/>
            </c:ext>
          </c:extLst>
        </c:ser>
        <c:dLbls>
          <c:showLegendKey val="0"/>
          <c:showVal val="0"/>
          <c:showCatName val="0"/>
          <c:showSerName val="0"/>
          <c:showPercent val="0"/>
          <c:showBubbleSize val="0"/>
        </c:dLbls>
        <c:gapWidth val="219"/>
        <c:overlap val="-27"/>
        <c:axId val="-1114638048"/>
        <c:axId val="-1114633696"/>
      </c:barChart>
      <c:catAx>
        <c:axId val="-1114638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114633696"/>
        <c:crosses val="autoZero"/>
        <c:auto val="1"/>
        <c:lblAlgn val="ctr"/>
        <c:lblOffset val="100"/>
        <c:noMultiLvlLbl val="0"/>
      </c:catAx>
      <c:valAx>
        <c:axId val="-1114633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114638048"/>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rgbClr val="4169E0"/>
      </a:solidFill>
      <a:round/>
    </a:ln>
    <a:effectLst/>
  </c:spPr>
  <c:txPr>
    <a:bodyPr/>
    <a:lstStyle/>
    <a:p>
      <a:pPr>
        <a:defRPr sz="1200" b="1">
          <a:solidFill>
            <a:sysClr val="windowText" lastClr="000000"/>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Mobiles brand as per revi!PivotTable12</c:name>
    <c:fmtId val="10"/>
  </c:pivotSource>
  <c:chart>
    <c:title>
      <c:tx>
        <c:rich>
          <a:bodyPr/>
          <a:lstStyle/>
          <a:p>
            <a:pPr>
              <a:defRPr/>
            </a:pPr>
            <a:r>
              <a:rPr lang="en-US" sz="1800" b="1" i="0" u="none" strike="noStrike" baseline="0"/>
              <a:t>Top 5 Brands As Per Reviews</a:t>
            </a:r>
            <a:endParaRPr lang="en-US" b="1"/>
          </a:p>
        </c:rich>
      </c:tx>
      <c:layout/>
      <c:overlay val="0"/>
    </c:title>
    <c:autoTitleDeleted val="0"/>
    <c:pivotFmts>
      <c:pivotFmt>
        <c:idx val="0"/>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5"/>
          </a:solidFill>
          <a:ln w="19050">
            <a:solidFill>
              <a:schemeClr val="lt1"/>
            </a:solidFill>
          </a:ln>
          <a:effectLst/>
        </c:spPr>
      </c:pivotFmt>
      <c:pivotFmt>
        <c:idx val="19"/>
        <c:marker>
          <c:symbol val="none"/>
        </c:marker>
        <c:dLbl>
          <c:idx val="0"/>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2"/>
          </a:solidFill>
          <a:ln w="19050">
            <a:solidFill>
              <a:schemeClr val="lt1"/>
            </a:solidFill>
          </a:ln>
          <a:effectLst/>
        </c:spPr>
      </c:pivotFmt>
      <c:pivotFmt>
        <c:idx val="22"/>
        <c:spPr>
          <a:solidFill>
            <a:schemeClr val="accent3"/>
          </a:solidFill>
          <a:ln w="19050">
            <a:solidFill>
              <a:schemeClr val="lt1"/>
            </a:solidFill>
          </a:ln>
          <a:effectLst/>
        </c:spPr>
      </c:pivotFmt>
      <c:pivotFmt>
        <c:idx val="23"/>
        <c:spPr>
          <a:solidFill>
            <a:schemeClr val="accent4"/>
          </a:solidFill>
          <a:ln w="19050">
            <a:solidFill>
              <a:schemeClr val="lt1"/>
            </a:solidFill>
          </a:ln>
          <a:effectLst/>
        </c:spPr>
      </c:pivotFmt>
      <c:pivotFmt>
        <c:idx val="24"/>
        <c:spPr>
          <a:solidFill>
            <a:schemeClr val="accent5"/>
          </a:solidFill>
          <a:ln w="19050">
            <a:solidFill>
              <a:schemeClr val="lt1"/>
            </a:solidFill>
          </a:ln>
          <a:effectLst/>
        </c:spPr>
      </c:pivotFmt>
      <c:pivotFmt>
        <c:idx val="25"/>
        <c:spPr>
          <a:ln>
            <a:solidFill>
              <a:schemeClr val="tx1"/>
            </a:solidFill>
          </a:ln>
        </c:spPr>
        <c:marker>
          <c:symbol val="none"/>
        </c:marker>
        <c:dLbl>
          <c:idx val="0"/>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26"/>
        <c:spPr>
          <a:solidFill>
            <a:schemeClr val="accent1"/>
          </a:solidFill>
          <a:ln w="19050">
            <a:solidFill>
              <a:schemeClr val="tx1"/>
            </a:solidFill>
          </a:ln>
          <a:effectLst/>
        </c:spPr>
      </c:pivotFmt>
      <c:pivotFmt>
        <c:idx val="27"/>
        <c:spPr>
          <a:solidFill>
            <a:schemeClr val="accent2"/>
          </a:solidFill>
          <a:ln w="19050">
            <a:solidFill>
              <a:schemeClr val="tx1"/>
            </a:solidFill>
          </a:ln>
          <a:effectLst/>
        </c:spPr>
      </c:pivotFmt>
      <c:pivotFmt>
        <c:idx val="28"/>
        <c:spPr>
          <a:solidFill>
            <a:schemeClr val="accent3"/>
          </a:solidFill>
          <a:ln w="19050">
            <a:solidFill>
              <a:schemeClr val="tx1"/>
            </a:solidFill>
          </a:ln>
          <a:effectLst/>
        </c:spPr>
      </c:pivotFmt>
      <c:pivotFmt>
        <c:idx val="29"/>
        <c:spPr>
          <a:solidFill>
            <a:schemeClr val="accent4"/>
          </a:solidFill>
          <a:ln w="19050">
            <a:solidFill>
              <a:schemeClr val="tx1"/>
            </a:solidFill>
          </a:ln>
          <a:effectLst/>
        </c:spPr>
      </c:pivotFmt>
      <c:pivotFmt>
        <c:idx val="30"/>
        <c:spPr>
          <a:solidFill>
            <a:schemeClr val="accent5"/>
          </a:solidFill>
          <a:ln w="19050">
            <a:solidFill>
              <a:schemeClr val="tx1"/>
            </a:solidFill>
          </a:ln>
          <a:effectLst/>
        </c:spPr>
      </c:pivotFmt>
      <c:pivotFmt>
        <c:idx val="31"/>
        <c:spPr>
          <a:ln>
            <a:solidFill>
              <a:schemeClr val="tx1"/>
            </a:solidFill>
          </a:ln>
        </c:spPr>
        <c:marker>
          <c:symbol val="none"/>
        </c:marker>
        <c:dLbl>
          <c:idx val="0"/>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w="19050">
            <a:solidFill>
              <a:schemeClr val="tx1"/>
            </a:solidFill>
          </a:ln>
          <a:effectLst/>
        </c:spPr>
      </c:pivotFmt>
      <c:pivotFmt>
        <c:idx val="33"/>
        <c:spPr>
          <a:solidFill>
            <a:schemeClr val="accent2"/>
          </a:solidFill>
          <a:ln w="19050">
            <a:solidFill>
              <a:schemeClr val="tx1"/>
            </a:solidFill>
          </a:ln>
          <a:effectLst/>
        </c:spPr>
      </c:pivotFmt>
      <c:pivotFmt>
        <c:idx val="34"/>
        <c:spPr>
          <a:solidFill>
            <a:schemeClr val="accent3"/>
          </a:solidFill>
          <a:ln w="19050">
            <a:solidFill>
              <a:schemeClr val="tx1"/>
            </a:solidFill>
          </a:ln>
          <a:effectLst/>
        </c:spPr>
      </c:pivotFmt>
      <c:pivotFmt>
        <c:idx val="35"/>
        <c:spPr>
          <a:solidFill>
            <a:schemeClr val="accent4"/>
          </a:solidFill>
          <a:ln w="19050">
            <a:solidFill>
              <a:schemeClr val="tx1"/>
            </a:solidFill>
          </a:ln>
          <a:effectLst/>
        </c:spPr>
      </c:pivotFmt>
      <c:pivotFmt>
        <c:idx val="36"/>
        <c:spPr>
          <a:solidFill>
            <a:schemeClr val="accent5"/>
          </a:solidFill>
          <a:ln w="19050">
            <a:solidFill>
              <a:schemeClr val="tx1"/>
            </a:solidFill>
          </a:ln>
          <a:effectLst/>
        </c:spPr>
      </c:pivotFmt>
      <c:pivotFmt>
        <c:idx val="37"/>
        <c:spPr>
          <a:ln>
            <a:noFill/>
          </a:ln>
        </c:spPr>
        <c:marker>
          <c:symbol val="none"/>
        </c:marker>
        <c:dLbl>
          <c:idx val="0"/>
          <c:layout/>
          <c:numFmt formatCode="0.00%" sourceLinked="0"/>
          <c:spPr>
            <a:noFill/>
            <a:ln>
              <a:noFill/>
            </a:ln>
            <a:effectLst/>
          </c:spPr>
          <c:txPr>
            <a:bodyPr wrap="square" lIns="38100" tIns="19050" rIns="38100" bIns="19050" anchor="ctr">
              <a:spAutoFit/>
            </a:bodyPr>
            <a:lstStyle/>
            <a:p>
              <a:pPr>
                <a:defRPr sz="1400" b="1">
                  <a:solidFill>
                    <a:schemeClr val="bg1"/>
                  </a:solidFill>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38"/>
        <c:spPr>
          <a:solidFill>
            <a:schemeClr val="accent1"/>
          </a:solidFill>
          <a:ln w="19050">
            <a:noFill/>
          </a:ln>
          <a:effectLst/>
        </c:spPr>
      </c:pivotFmt>
      <c:pivotFmt>
        <c:idx val="39"/>
        <c:spPr>
          <a:solidFill>
            <a:schemeClr val="accent2"/>
          </a:solidFill>
          <a:ln w="19050">
            <a:noFill/>
          </a:ln>
          <a:effectLst/>
        </c:spPr>
      </c:pivotFmt>
      <c:pivotFmt>
        <c:idx val="40"/>
        <c:spPr>
          <a:solidFill>
            <a:srgbClr val="92D050"/>
          </a:solidFill>
          <a:ln w="19050">
            <a:noFill/>
          </a:ln>
          <a:effectLst/>
        </c:spPr>
      </c:pivotFmt>
      <c:pivotFmt>
        <c:idx val="41"/>
        <c:spPr>
          <a:solidFill>
            <a:schemeClr val="accent4"/>
          </a:solidFill>
          <a:ln w="19050">
            <a:noFill/>
          </a:ln>
          <a:effectLst/>
        </c:spPr>
      </c:pivotFmt>
      <c:pivotFmt>
        <c:idx val="42"/>
        <c:spPr>
          <a:solidFill>
            <a:schemeClr val="accent5"/>
          </a:solidFill>
          <a:ln w="19050">
            <a:noFill/>
          </a:ln>
          <a:effectLst/>
        </c:spPr>
      </c:pivotFmt>
    </c:pivotFmts>
    <c:plotArea>
      <c:layout/>
      <c:pieChart>
        <c:varyColors val="1"/>
        <c:ser>
          <c:idx val="0"/>
          <c:order val="0"/>
          <c:tx>
            <c:strRef>
              <c:f>'Top 5 Mobiles brand as per revi'!$B$3</c:f>
              <c:strCache>
                <c:ptCount val="1"/>
                <c:pt idx="0">
                  <c:v>Total</c:v>
                </c:pt>
              </c:strCache>
            </c:strRef>
          </c:tx>
          <c:spPr>
            <a:ln>
              <a:noFill/>
            </a:ln>
          </c:spPr>
          <c:dPt>
            <c:idx val="0"/>
            <c:bubble3D val="0"/>
            <c:spPr>
              <a:solidFill>
                <a:schemeClr val="accent1"/>
              </a:solidFill>
              <a:ln w="19050">
                <a:noFill/>
              </a:ln>
              <a:effectLst/>
            </c:spPr>
            <c:extLst xmlns:c16r2="http://schemas.microsoft.com/office/drawing/2015/06/chart">
              <c:ext xmlns:c16="http://schemas.microsoft.com/office/drawing/2014/chart" uri="{C3380CC4-5D6E-409C-BE32-E72D297353CC}">
                <c16:uniqueId val="{00000001-C2BD-4C3B-8610-8FA3B35E29AB}"/>
              </c:ext>
            </c:extLst>
          </c:dPt>
          <c:dPt>
            <c:idx val="1"/>
            <c:bubble3D val="0"/>
            <c:spPr>
              <a:solidFill>
                <a:schemeClr val="accent2"/>
              </a:solidFill>
              <a:ln w="19050">
                <a:noFill/>
              </a:ln>
              <a:effectLst/>
            </c:spPr>
            <c:extLst xmlns:c16r2="http://schemas.microsoft.com/office/drawing/2015/06/chart">
              <c:ext xmlns:c16="http://schemas.microsoft.com/office/drawing/2014/chart" uri="{C3380CC4-5D6E-409C-BE32-E72D297353CC}">
                <c16:uniqueId val="{00000003-C2BD-4C3B-8610-8FA3B35E29AB}"/>
              </c:ext>
            </c:extLst>
          </c:dPt>
          <c:dPt>
            <c:idx val="2"/>
            <c:bubble3D val="0"/>
            <c:spPr>
              <a:solidFill>
                <a:srgbClr val="92D050"/>
              </a:solidFill>
              <a:ln w="19050">
                <a:noFill/>
              </a:ln>
              <a:effectLst/>
            </c:spPr>
            <c:extLst xmlns:c16r2="http://schemas.microsoft.com/office/drawing/2015/06/chart">
              <c:ext xmlns:c16="http://schemas.microsoft.com/office/drawing/2014/chart" uri="{C3380CC4-5D6E-409C-BE32-E72D297353CC}">
                <c16:uniqueId val="{00000005-C2BD-4C3B-8610-8FA3B35E29AB}"/>
              </c:ext>
            </c:extLst>
          </c:dPt>
          <c:dPt>
            <c:idx val="3"/>
            <c:bubble3D val="0"/>
            <c:spPr>
              <a:solidFill>
                <a:schemeClr val="accent4"/>
              </a:solidFill>
              <a:ln w="19050">
                <a:noFill/>
              </a:ln>
              <a:effectLst/>
            </c:spPr>
            <c:extLst xmlns:c16r2="http://schemas.microsoft.com/office/drawing/2015/06/chart">
              <c:ext xmlns:c16="http://schemas.microsoft.com/office/drawing/2014/chart" uri="{C3380CC4-5D6E-409C-BE32-E72D297353CC}">
                <c16:uniqueId val="{00000007-C2BD-4C3B-8610-8FA3B35E29AB}"/>
              </c:ext>
            </c:extLst>
          </c:dPt>
          <c:dPt>
            <c:idx val="4"/>
            <c:bubble3D val="0"/>
            <c:spPr>
              <a:solidFill>
                <a:schemeClr val="accent5"/>
              </a:solidFill>
              <a:ln w="19050">
                <a:noFill/>
              </a:ln>
              <a:effectLst/>
            </c:spPr>
            <c:extLst xmlns:c16r2="http://schemas.microsoft.com/office/drawing/2015/06/chart">
              <c:ext xmlns:c16="http://schemas.microsoft.com/office/drawing/2014/chart" uri="{C3380CC4-5D6E-409C-BE32-E72D297353CC}">
                <c16:uniqueId val="{00000009-C2BD-4C3B-8610-8FA3B35E29AB}"/>
              </c:ext>
            </c:extLst>
          </c:dPt>
          <c:dLbls>
            <c:numFmt formatCode="0.00%" sourceLinked="0"/>
            <c:spPr>
              <a:noFill/>
              <a:ln>
                <a:noFill/>
              </a:ln>
              <a:effectLst/>
            </c:spPr>
            <c:txPr>
              <a:bodyPr wrap="square" lIns="38100" tIns="19050" rIns="38100" bIns="19050" anchor="ctr">
                <a:spAutoFit/>
              </a:bodyPr>
              <a:lstStyle/>
              <a:p>
                <a:pPr>
                  <a:defRPr sz="1400" b="1">
                    <a:solidFill>
                      <a:schemeClr val="bg1"/>
                    </a:solidFill>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'Top 5 Mobiles brand as per revi'!$A$4:$A$8</c:f>
              <c:strCache>
                <c:ptCount val="5"/>
                <c:pt idx="0">
                  <c:v>APPLE</c:v>
                </c:pt>
                <c:pt idx="1">
                  <c:v>POCO</c:v>
                </c:pt>
                <c:pt idx="2">
                  <c:v>REALME</c:v>
                </c:pt>
                <c:pt idx="3">
                  <c:v>REDMI</c:v>
                </c:pt>
                <c:pt idx="4">
                  <c:v>SAMSUNG</c:v>
                </c:pt>
              </c:strCache>
            </c:strRef>
          </c:cat>
          <c:val>
            <c:numRef>
              <c:f>'Top 5 Mobiles brand as per revi'!$B$4:$B$8</c:f>
              <c:numCache>
                <c:formatCode>General</c:formatCode>
                <c:ptCount val="5"/>
                <c:pt idx="0">
                  <c:v>49</c:v>
                </c:pt>
                <c:pt idx="1">
                  <c:v>51</c:v>
                </c:pt>
                <c:pt idx="2">
                  <c:v>114</c:v>
                </c:pt>
                <c:pt idx="3">
                  <c:v>75</c:v>
                </c:pt>
                <c:pt idx="4">
                  <c:v>56</c:v>
                </c:pt>
              </c:numCache>
            </c:numRef>
          </c:val>
          <c:extLst xmlns:c16r2="http://schemas.microsoft.com/office/drawing/2015/06/chart">
            <c:ext xmlns:c16="http://schemas.microsoft.com/office/drawing/2014/chart" uri="{C3380CC4-5D6E-409C-BE32-E72D297353CC}">
              <c16:uniqueId val="{0000000A-C2BD-4C3B-8610-8FA3B35E29AB}"/>
            </c:ext>
          </c:extLst>
        </c:ser>
        <c:dLbls>
          <c:showLegendKey val="0"/>
          <c:showVal val="0"/>
          <c:showCatName val="0"/>
          <c:showSerName val="0"/>
          <c:showPercent val="0"/>
          <c:showBubbleSize val="0"/>
          <c:showLeaderLines val="1"/>
        </c:dLbls>
        <c:firstSliceAng val="0"/>
      </c:pieChart>
    </c:plotArea>
    <c:legend>
      <c:legendPos val="r"/>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chart>
  <c:spPr>
    <a:noFill/>
    <a:ln>
      <a:solidFill>
        <a:srgbClr val="4169E0"/>
      </a:solidFill>
    </a:ln>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 As Per Sum of Review!PivotTable10</c:name>
    <c:fmtId val="6"/>
  </c:pivotSource>
  <c:chart>
    <c:title>
      <c:tx>
        <c:rich>
          <a:bodyPr rot="0" spcFirstLastPara="1" vertOverflow="ellipsis" vert="horz" wrap="square" anchor="ctr" anchorCtr="1"/>
          <a:lstStyle/>
          <a:p>
            <a:pPr>
              <a:defRPr sz="1320" b="1" i="0" u="none" strike="noStrike" kern="1200" spc="0" baseline="0">
                <a:solidFill>
                  <a:sysClr val="windowText" lastClr="000000"/>
                </a:solidFill>
                <a:latin typeface="+mn-lt"/>
                <a:ea typeface="+mn-ea"/>
                <a:cs typeface="+mn-cs"/>
              </a:defRPr>
            </a:pPr>
            <a:r>
              <a:rPr lang="en-US"/>
              <a:t>Top 5 Mobiles as Per Sum of Review</a:t>
            </a:r>
          </a:p>
        </c:rich>
      </c:tx>
      <c:layout/>
      <c:overlay val="0"/>
      <c:spPr>
        <a:noFill/>
        <a:ln>
          <a:noFill/>
        </a:ln>
        <a:effectLst/>
      </c:spPr>
      <c:txPr>
        <a:bodyPr rot="0" spcFirstLastPara="1" vertOverflow="ellipsis" vert="horz" wrap="square" anchor="ctr" anchorCtr="1"/>
        <a:lstStyle/>
        <a:p>
          <a:pPr>
            <a:defRPr sz="132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3366FF"/>
          </a:solidFill>
          <a:ln>
            <a:solidFill>
              <a:schemeClr val="tx1"/>
            </a:solidFill>
          </a:ln>
          <a:effectLst/>
        </c:spPr>
        <c:marker>
          <c:symbol val="none"/>
        </c:marker>
      </c:pivotFmt>
      <c:pivotFmt>
        <c:idx val="3"/>
        <c:spPr>
          <a:solidFill>
            <a:srgbClr val="3366FF"/>
          </a:solidFill>
          <a:ln>
            <a:solidFill>
              <a:schemeClr val="tx1"/>
            </a:solidFill>
          </a:ln>
          <a:effectLst/>
        </c:spPr>
        <c:marker>
          <c:symbol val="none"/>
        </c:marker>
      </c:pivotFmt>
      <c:pivotFmt>
        <c:idx val="4"/>
        <c:spPr>
          <a:solidFill>
            <a:srgbClr val="3366FF"/>
          </a:solidFill>
          <a:ln>
            <a:solidFill>
              <a:schemeClr val="tx1"/>
            </a:solidFill>
          </a:ln>
          <a:effectLst/>
        </c:spPr>
        <c:marker>
          <c:symbol val="none"/>
        </c:marker>
      </c:pivotFmt>
    </c:pivotFmts>
    <c:plotArea>
      <c:layout/>
      <c:barChart>
        <c:barDir val="bar"/>
        <c:grouping val="stacked"/>
        <c:varyColors val="0"/>
        <c:ser>
          <c:idx val="0"/>
          <c:order val="0"/>
          <c:tx>
            <c:strRef>
              <c:f>'Top 5 Mobi As Per Sum of Review'!$B$3</c:f>
              <c:strCache>
                <c:ptCount val="1"/>
                <c:pt idx="0">
                  <c:v>Total</c:v>
                </c:pt>
              </c:strCache>
            </c:strRef>
          </c:tx>
          <c:spPr>
            <a:solidFill>
              <a:srgbClr val="3366FF"/>
            </a:solidFill>
            <a:ln>
              <a:solidFill>
                <a:schemeClr val="tx1"/>
              </a:solidFill>
            </a:ln>
            <a:effectLst/>
          </c:spPr>
          <c:invertIfNegative val="0"/>
          <c:cat>
            <c:strRef>
              <c:f>'Top 5 Mobi As Per Sum of Review'!$A$4:$A$8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 As Per Sum of Review'!$B$4:$B$8</c:f>
              <c:numCache>
                <c:formatCode>General</c:formatCode>
                <c:ptCount val="5"/>
                <c:pt idx="0">
                  <c:v>34744</c:v>
                </c:pt>
                <c:pt idx="1">
                  <c:v>34744</c:v>
                </c:pt>
                <c:pt idx="2">
                  <c:v>33954</c:v>
                </c:pt>
                <c:pt idx="3">
                  <c:v>33954</c:v>
                </c:pt>
                <c:pt idx="4">
                  <c:v>33954</c:v>
                </c:pt>
              </c:numCache>
            </c:numRef>
          </c:val>
          <c:extLst xmlns:c16r2="http://schemas.microsoft.com/office/drawing/2015/06/chart">
            <c:ext xmlns:c16="http://schemas.microsoft.com/office/drawing/2014/chart" uri="{C3380CC4-5D6E-409C-BE32-E72D297353CC}">
              <c16:uniqueId val="{00000000-D014-446A-800C-DE6AD2D2D638}"/>
            </c:ext>
          </c:extLst>
        </c:ser>
        <c:dLbls>
          <c:showLegendKey val="0"/>
          <c:showVal val="0"/>
          <c:showCatName val="0"/>
          <c:showSerName val="0"/>
          <c:showPercent val="0"/>
          <c:showBubbleSize val="0"/>
        </c:dLbls>
        <c:gapWidth val="150"/>
        <c:overlap val="100"/>
        <c:axId val="-1114626080"/>
        <c:axId val="-1114639680"/>
      </c:barChart>
      <c:catAx>
        <c:axId val="-111462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114639680"/>
        <c:crosses val="autoZero"/>
        <c:auto val="1"/>
        <c:lblAlgn val="ctr"/>
        <c:lblOffset val="100"/>
        <c:noMultiLvlLbl val="0"/>
      </c:catAx>
      <c:valAx>
        <c:axId val="-1114639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1146260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rgbClr val="4169E0"/>
      </a:solidFill>
      <a:round/>
    </a:ln>
    <a:effectLst/>
  </c:spPr>
  <c:txPr>
    <a:bodyPr/>
    <a:lstStyle/>
    <a:p>
      <a:pPr>
        <a:defRPr sz="1100" b="1">
          <a:solidFill>
            <a:sysClr val="windowText" lastClr="000000"/>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Brand As Per Rating!PivotTable7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Mobiles As Per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'Top 5 Brand As Per Rating'!$B$3</c:f>
              <c:strCache>
                <c:ptCount val="1"/>
                <c:pt idx="0">
                  <c:v>Total</c:v>
                </c:pt>
              </c:strCache>
            </c:strRef>
          </c:tx>
          <c:spPr>
            <a:solidFill>
              <a:srgbClr val="FFC000"/>
            </a:solidFill>
            <a:ln>
              <a:noFill/>
            </a:ln>
            <a:effectLst/>
            <a:sp3d/>
          </c:spPr>
          <c:invertIfNegative val="0"/>
          <c:cat>
            <c:strRef>
              <c:f>'Top 5 Brand As Per Rating'!$A$4:$A$9</c:f>
              <c:strCache>
                <c:ptCount val="5"/>
                <c:pt idx="0">
                  <c:v>4.1</c:v>
                </c:pt>
                <c:pt idx="1">
                  <c:v>4.2</c:v>
                </c:pt>
                <c:pt idx="2">
                  <c:v>4.3</c:v>
                </c:pt>
                <c:pt idx="3">
                  <c:v>4.4</c:v>
                </c:pt>
                <c:pt idx="4">
                  <c:v>4.5</c:v>
                </c:pt>
              </c:strCache>
            </c:strRef>
          </c:cat>
          <c:val>
            <c:numRef>
              <c:f>'Top 5 Brand As Per Rating'!$B$4:$B$9</c:f>
              <c:numCache>
                <c:formatCode>General</c:formatCode>
                <c:ptCount val="5"/>
                <c:pt idx="0">
                  <c:v>82</c:v>
                </c:pt>
                <c:pt idx="1">
                  <c:v>135</c:v>
                </c:pt>
                <c:pt idx="2">
                  <c:v>160</c:v>
                </c:pt>
                <c:pt idx="3">
                  <c:v>92</c:v>
                </c:pt>
                <c:pt idx="4">
                  <c:v>59</c:v>
                </c:pt>
              </c:numCache>
            </c:numRef>
          </c:val>
          <c:extLst xmlns:c16r2="http://schemas.microsoft.com/office/drawing/2015/06/chart">
            <c:ext xmlns:c16="http://schemas.microsoft.com/office/drawing/2014/chart" uri="{C3380CC4-5D6E-409C-BE32-E72D297353CC}">
              <c16:uniqueId val="{00000000-E3EA-4859-8328-6EC129AB21BE}"/>
            </c:ext>
          </c:extLst>
        </c:ser>
        <c:dLbls>
          <c:showLegendKey val="0"/>
          <c:showVal val="0"/>
          <c:showCatName val="0"/>
          <c:showSerName val="0"/>
          <c:showPercent val="0"/>
          <c:showBubbleSize val="0"/>
        </c:dLbls>
        <c:gapWidth val="150"/>
        <c:shape val="box"/>
        <c:axId val="-1600158112"/>
        <c:axId val="-1600158656"/>
        <c:axId val="-1128062688"/>
      </c:bar3DChart>
      <c:catAx>
        <c:axId val="-1600158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58656"/>
        <c:crosses val="autoZero"/>
        <c:auto val="1"/>
        <c:lblAlgn val="ctr"/>
        <c:lblOffset val="100"/>
        <c:noMultiLvlLbl val="0"/>
      </c:catAx>
      <c:valAx>
        <c:axId val="-1600158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58112"/>
        <c:crosses val="autoZero"/>
        <c:crossBetween val="between"/>
      </c:valAx>
      <c:serAx>
        <c:axId val="-1128062688"/>
        <c:scaling>
          <c:orientation val="minMax"/>
        </c:scaling>
        <c:delete val="1"/>
        <c:axPos val="b"/>
        <c:majorTickMark val="none"/>
        <c:minorTickMark val="none"/>
        <c:tickLblPos val="nextTo"/>
        <c:crossAx val="-1600158656"/>
        <c:crosses val="autoZero"/>
      </c:ser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Mobiles as per Rating!PivotTable9</c:name>
    <c:fmtId val="10"/>
  </c:pivotSource>
  <c:chart>
    <c:title>
      <c:tx>
        <c:rich>
          <a:bodyPr rot="0" spcFirstLastPara="1" vertOverflow="ellipsis" vert="horz" wrap="square" anchor="ctr" anchorCtr="1"/>
          <a:lstStyle/>
          <a:p>
            <a:pPr>
              <a:defRPr sz="1320" b="1" i="0" u="none" strike="noStrike" kern="1200" spc="0" baseline="0">
                <a:solidFill>
                  <a:sysClr val="windowText" lastClr="000000"/>
                </a:solidFill>
                <a:latin typeface="+mn-lt"/>
                <a:ea typeface="+mn-ea"/>
                <a:cs typeface="+mn-cs"/>
              </a:defRPr>
            </a:pPr>
            <a:r>
              <a:rPr lang="en-US"/>
              <a:t>Top 5 Mobiles As Per Rating</a:t>
            </a:r>
          </a:p>
        </c:rich>
      </c:tx>
      <c:layout/>
      <c:overlay val="0"/>
      <c:spPr>
        <a:noFill/>
        <a:ln>
          <a:noFill/>
        </a:ln>
        <a:effectLst/>
      </c:spPr>
      <c:txPr>
        <a:bodyPr rot="0" spcFirstLastPara="1" vertOverflow="ellipsis" vert="horz" wrap="square" anchor="ctr" anchorCtr="1"/>
        <a:lstStyle/>
        <a:p>
          <a:pPr>
            <a:defRPr sz="132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rgbClr val="FFC000"/>
          </a:solidFill>
          <a:ln>
            <a:solidFill>
              <a:sysClr val="windowText" lastClr="000000"/>
            </a:solidFill>
          </a:ln>
          <a:effectLst/>
        </c:spPr>
        <c:marker>
          <c:symbol val="none"/>
        </c:marker>
      </c:pivotFmt>
      <c:pivotFmt>
        <c:idx val="3"/>
        <c:spPr>
          <a:solidFill>
            <a:srgbClr val="FFC000"/>
          </a:solidFill>
          <a:ln>
            <a:solidFill>
              <a:sysClr val="windowText" lastClr="000000"/>
            </a:solidFill>
          </a:ln>
          <a:effectLst/>
        </c:spPr>
        <c:marker>
          <c:symbol val="none"/>
        </c:marker>
      </c:pivotFmt>
      <c:pivotFmt>
        <c:idx val="4"/>
        <c:spPr>
          <a:solidFill>
            <a:srgbClr val="FFD900"/>
          </a:solidFill>
          <a:ln>
            <a:solidFill>
              <a:sysClr val="windowText" lastClr="000000"/>
            </a:solidFill>
          </a:ln>
          <a:effectLst/>
        </c:spPr>
        <c:marker>
          <c:symbol val="none"/>
        </c:marker>
      </c:pivotFmt>
    </c:pivotFmts>
    <c:plotArea>
      <c:layout/>
      <c:barChart>
        <c:barDir val="bar"/>
        <c:grouping val="clustered"/>
        <c:varyColors val="0"/>
        <c:ser>
          <c:idx val="0"/>
          <c:order val="0"/>
          <c:tx>
            <c:strRef>
              <c:f>'Top 5 Mobiles as per Rating'!$B$3</c:f>
              <c:strCache>
                <c:ptCount val="1"/>
                <c:pt idx="0">
                  <c:v>Total</c:v>
                </c:pt>
              </c:strCache>
            </c:strRef>
          </c:tx>
          <c:spPr>
            <a:solidFill>
              <a:srgbClr val="FFD900"/>
            </a:solidFill>
            <a:ln>
              <a:solidFill>
                <a:sysClr val="windowText" lastClr="000000"/>
              </a:solidFill>
            </a:ln>
            <a:effectLst/>
          </c:spPr>
          <c:invertIfNegative val="0"/>
          <c:cat>
            <c:strRef>
              <c:f>'Top 5 Mobiles as per Rating'!$A$4:$A$8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Mobiles as per Rating'!$B$4:$B$8</c:f>
              <c:numCache>
                <c:formatCode>General</c:formatCode>
                <c:ptCount val="5"/>
                <c:pt idx="0">
                  <c:v>480309</c:v>
                </c:pt>
                <c:pt idx="1">
                  <c:v>480309</c:v>
                </c:pt>
                <c:pt idx="2">
                  <c:v>575591</c:v>
                </c:pt>
                <c:pt idx="3">
                  <c:v>575591</c:v>
                </c:pt>
                <c:pt idx="4">
                  <c:v>575591</c:v>
                </c:pt>
              </c:numCache>
            </c:numRef>
          </c:val>
          <c:extLst xmlns:c16r2="http://schemas.microsoft.com/office/drawing/2015/06/chart">
            <c:ext xmlns:c16="http://schemas.microsoft.com/office/drawing/2014/chart" uri="{C3380CC4-5D6E-409C-BE32-E72D297353CC}">
              <c16:uniqueId val="{00000000-71CC-44C9-A13D-DAF9DA2F027B}"/>
            </c:ext>
          </c:extLst>
        </c:ser>
        <c:dLbls>
          <c:showLegendKey val="0"/>
          <c:showVal val="0"/>
          <c:showCatName val="0"/>
          <c:showSerName val="0"/>
          <c:showPercent val="0"/>
          <c:showBubbleSize val="0"/>
        </c:dLbls>
        <c:gapWidth val="182"/>
        <c:axId val="-1114624992"/>
        <c:axId val="-1114625536"/>
      </c:barChart>
      <c:catAx>
        <c:axId val="-1114624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114625536"/>
        <c:crosses val="autoZero"/>
        <c:auto val="1"/>
        <c:lblAlgn val="ctr"/>
        <c:lblOffset val="100"/>
        <c:noMultiLvlLbl val="0"/>
      </c:catAx>
      <c:valAx>
        <c:axId val="-11146255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1146249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rgbClr val="4169E0"/>
      </a:solidFill>
      <a:round/>
    </a:ln>
    <a:effectLst/>
  </c:spPr>
  <c:txPr>
    <a:bodyPr/>
    <a:lstStyle/>
    <a:p>
      <a:pPr>
        <a:defRPr sz="1100" b="1">
          <a:solidFill>
            <a:sysClr val="windowText" lastClr="000000"/>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[Flipkart_Data File.xlsx]Count of mobile as per rating!PivotTable3</c:name>
    <c:fmtId val="10"/>
  </c:pivotSource>
  <c:chart>
    <c:title>
      <c:tx>
        <c:rich>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r>
              <a:rPr lang="en-US"/>
              <a:t>Top 5 Brand As Per Rating</a:t>
            </a:r>
          </a:p>
        </c:rich>
      </c:tx>
      <c:layout/>
      <c:overlay val="0"/>
      <c:spPr>
        <a:noFill/>
        <a:ln>
          <a:noFill/>
        </a:ln>
        <a:effectLst/>
      </c:spPr>
      <c:txPr>
        <a:bodyPr rot="0" spcFirstLastPara="1" vertOverflow="ellipsis" vert="horz" wrap="square" anchor="ctr" anchorCtr="1"/>
        <a:lstStyle/>
        <a:p>
          <a:pPr>
            <a:defRPr sz="144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solidFill>
              <a:schemeClr val="tx1"/>
            </a:solidFill>
          </a:ln>
          <a:effectLst/>
        </c:spPr>
        <c:marker>
          <c:symbol val="none"/>
        </c:marker>
      </c:pivotFmt>
      <c:pivotFmt>
        <c:idx val="3"/>
        <c:spPr>
          <a:solidFill>
            <a:schemeClr val="accent1"/>
          </a:solidFill>
          <a:ln>
            <a:solidFill>
              <a:schemeClr val="tx1"/>
            </a:solidFill>
          </a:ln>
          <a:effectLst/>
        </c:spPr>
        <c:marker>
          <c:symbol val="none"/>
        </c:marker>
      </c:pivotFmt>
      <c:pivotFmt>
        <c:idx val="4"/>
        <c:spPr>
          <a:solidFill>
            <a:srgbClr val="7D97FF"/>
          </a:solidFill>
          <a:ln>
            <a:solidFill>
              <a:schemeClr val="tx1"/>
            </a:solidFill>
          </a:ln>
          <a:effectLst/>
        </c:spPr>
        <c:marker>
          <c:symbol val="none"/>
        </c:marker>
      </c:pivotFmt>
    </c:pivotFmts>
    <c:plotArea>
      <c:layout/>
      <c:barChart>
        <c:barDir val="col"/>
        <c:grouping val="clustered"/>
        <c:varyColors val="0"/>
        <c:ser>
          <c:idx val="0"/>
          <c:order val="0"/>
          <c:tx>
            <c:strRef>
              <c:f>'Count of mobile as per rating'!$B$3</c:f>
              <c:strCache>
                <c:ptCount val="1"/>
                <c:pt idx="0">
                  <c:v>Total</c:v>
                </c:pt>
              </c:strCache>
            </c:strRef>
          </c:tx>
          <c:spPr>
            <a:solidFill>
              <a:srgbClr val="7D97FF"/>
            </a:solidFill>
            <a:ln>
              <a:solidFill>
                <a:schemeClr val="tx1"/>
              </a:solidFill>
            </a:ln>
            <a:effectLst/>
          </c:spPr>
          <c:invertIfNegative val="0"/>
          <c:cat>
            <c:strRef>
              <c:f>'Count of mobile as per rating'!$A$4:$A$8</c:f>
              <c:strCache>
                <c:ptCount val="5"/>
                <c:pt idx="0">
                  <c:v>ANGAGE</c:v>
                </c:pt>
                <c:pt idx="1">
                  <c:v>APPLE</c:v>
                </c:pt>
                <c:pt idx="2">
                  <c:v>BLACKZONE</c:v>
                </c:pt>
                <c:pt idx="3">
                  <c:v>DIZO</c:v>
                </c:pt>
                <c:pt idx="4">
                  <c:v>GOOGLE</c:v>
                </c:pt>
              </c:strCache>
            </c:strRef>
          </c:cat>
          <c:val>
            <c:numRef>
              <c:f>'Count of mobile as per rating'!$B$4:$B$8</c:f>
              <c:numCache>
                <c:formatCode>General</c:formatCode>
                <c:ptCount val="5"/>
                <c:pt idx="0">
                  <c:v>3.4</c:v>
                </c:pt>
                <c:pt idx="1">
                  <c:v>4.5918367346938762</c:v>
                </c:pt>
                <c:pt idx="2">
                  <c:v>4</c:v>
                </c:pt>
                <c:pt idx="3">
                  <c:v>4</c:v>
                </c:pt>
                <c:pt idx="4">
                  <c:v>4.3</c:v>
                </c:pt>
              </c:numCache>
            </c:numRef>
          </c:val>
          <c:extLst xmlns:c16r2="http://schemas.microsoft.com/office/drawing/2015/06/chart">
            <c:ext xmlns:c16="http://schemas.microsoft.com/office/drawing/2014/chart" uri="{C3380CC4-5D6E-409C-BE32-E72D297353CC}">
              <c16:uniqueId val="{00000000-F0C2-42AB-8266-C79352B14045}"/>
            </c:ext>
          </c:extLst>
        </c:ser>
        <c:dLbls>
          <c:showLegendKey val="0"/>
          <c:showVal val="0"/>
          <c:showCatName val="0"/>
          <c:showSerName val="0"/>
          <c:showPercent val="0"/>
          <c:showBubbleSize val="0"/>
        </c:dLbls>
        <c:gapWidth val="219"/>
        <c:overlap val="-27"/>
        <c:axId val="-1114638592"/>
        <c:axId val="-1114621728"/>
      </c:barChart>
      <c:catAx>
        <c:axId val="-1114638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114621728"/>
        <c:crosses val="autoZero"/>
        <c:auto val="1"/>
        <c:lblAlgn val="ctr"/>
        <c:lblOffset val="100"/>
        <c:noMultiLvlLbl val="0"/>
      </c:catAx>
      <c:valAx>
        <c:axId val="-1114621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1146385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9525" cap="flat" cmpd="sng" algn="ctr">
      <a:solidFill>
        <a:srgbClr val="4169E0"/>
      </a:solidFill>
      <a:round/>
    </a:ln>
    <a:effectLst/>
  </c:spPr>
  <c:txPr>
    <a:bodyPr/>
    <a:lstStyle/>
    <a:p>
      <a:pPr>
        <a:defRPr sz="1200" b="1">
          <a:solidFill>
            <a:sysClr val="windowText" lastClr="000000"/>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Brand as per Avg MSP!PivotTable8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Brand as Per Avg MSP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'top 5 Brand as per Avg MSP'!$B$3</c:f>
              <c:strCache>
                <c:ptCount val="1"/>
                <c:pt idx="0">
                  <c:v>Total</c:v>
                </c:pt>
              </c:strCache>
            </c:strRef>
          </c:tx>
          <c:spPr>
            <a:solidFill>
              <a:schemeClr val="accent1"/>
            </a:solidFill>
            <a:ln>
              <a:noFill/>
            </a:ln>
            <a:effectLst/>
          </c:spPr>
          <c:invertIfNegative val="0"/>
          <c:cat>
            <c:strRef>
              <c:f>'top 5 Brand as per Avg MSP'!$A$4:$A$8</c:f>
              <c:strCache>
                <c:ptCount val="5"/>
                <c:pt idx="0">
                  <c:v>APPLE</c:v>
                </c:pt>
                <c:pt idx="1">
                  <c:v>GOOGLE</c:v>
                </c:pt>
                <c:pt idx="2">
                  <c:v>IQOO</c:v>
                </c:pt>
                <c:pt idx="3">
                  <c:v>NOTHING</c:v>
                </c:pt>
                <c:pt idx="4">
                  <c:v>XIAOMI</c:v>
                </c:pt>
              </c:strCache>
            </c:strRef>
          </c:cat>
          <c:val>
            <c:numRef>
              <c:f>'top 5 Brand as per Avg MSP'!$B$4:$B$8</c:f>
              <c:numCache>
                <c:formatCode>General</c:formatCode>
                <c:ptCount val="5"/>
                <c:pt idx="0">
                  <c:v>65982.163265306124</c:v>
                </c:pt>
                <c:pt idx="1">
                  <c:v>29999</c:v>
                </c:pt>
                <c:pt idx="2">
                  <c:v>26056.625</c:v>
                </c:pt>
                <c:pt idx="3">
                  <c:v>31399</c:v>
                </c:pt>
                <c:pt idx="4">
                  <c:v>26665.666666666668</c:v>
                </c:pt>
              </c:numCache>
            </c:numRef>
          </c:val>
          <c:extLst xmlns:c16r2="http://schemas.microsoft.com/office/drawing/2015/06/chart">
            <c:ext xmlns:c16="http://schemas.microsoft.com/office/drawing/2014/chart" uri="{C3380CC4-5D6E-409C-BE32-E72D297353CC}">
              <c16:uniqueId val="{00000000-2201-48F9-8ABB-49FCE7937F5A}"/>
            </c:ext>
          </c:extLst>
        </c:ser>
        <c:dLbls>
          <c:showLegendKey val="0"/>
          <c:showVal val="0"/>
          <c:showCatName val="0"/>
          <c:showSerName val="0"/>
          <c:showPercent val="0"/>
          <c:showBubbleSize val="0"/>
        </c:dLbls>
        <c:gapWidth val="150"/>
        <c:overlap val="100"/>
        <c:axId val="-1600161376"/>
        <c:axId val="-1600156480"/>
      </c:barChart>
      <c:catAx>
        <c:axId val="-160016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56480"/>
        <c:crosses val="autoZero"/>
        <c:auto val="1"/>
        <c:lblAlgn val="ctr"/>
        <c:lblOffset val="100"/>
        <c:noMultiLvlLbl val="0"/>
      </c:catAx>
      <c:valAx>
        <c:axId val="-1600156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6137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Mobiles as per Rating!PivotTable9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Mobiles As Per Rating</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pivotFmt>
    </c:pivotFmts>
    <c:plotArea>
      <c:layout/>
      <c:barChart>
        <c:barDir val="bar"/>
        <c:grouping val="clustered"/>
        <c:varyColors val="0"/>
        <c:ser>
          <c:idx val="0"/>
          <c:order val="0"/>
          <c:tx>
            <c:strRef>
              <c:f>'Top 5 Mobiles as per Rating'!$B$3</c:f>
              <c:strCache>
                <c:ptCount val="1"/>
                <c:pt idx="0">
                  <c:v>Total</c:v>
                </c:pt>
              </c:strCache>
            </c:strRef>
          </c:tx>
          <c:spPr>
            <a:solidFill>
              <a:srgbClr val="FFC000"/>
            </a:solidFill>
            <a:ln>
              <a:noFill/>
            </a:ln>
            <a:effectLst/>
          </c:spPr>
          <c:invertIfNegative val="0"/>
          <c:cat>
            <c:strRef>
              <c:f>'Top 5 Mobiles as per Rating'!$A$4:$A$8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Mobiles as per Rating'!$B$4:$B$8</c:f>
              <c:numCache>
                <c:formatCode>General</c:formatCode>
                <c:ptCount val="5"/>
                <c:pt idx="0">
                  <c:v>480309</c:v>
                </c:pt>
                <c:pt idx="1">
                  <c:v>480309</c:v>
                </c:pt>
                <c:pt idx="2">
                  <c:v>575591</c:v>
                </c:pt>
                <c:pt idx="3">
                  <c:v>575591</c:v>
                </c:pt>
                <c:pt idx="4">
                  <c:v>575591</c:v>
                </c:pt>
              </c:numCache>
            </c:numRef>
          </c:val>
          <c:extLst xmlns:c16r2="http://schemas.microsoft.com/office/drawing/2015/06/chart">
            <c:ext xmlns:c16="http://schemas.microsoft.com/office/drawing/2014/chart" uri="{C3380CC4-5D6E-409C-BE32-E72D297353CC}">
              <c16:uniqueId val="{00000000-8E92-4140-B335-34D18CB25CBF}"/>
            </c:ext>
          </c:extLst>
        </c:ser>
        <c:dLbls>
          <c:showLegendKey val="0"/>
          <c:showVal val="0"/>
          <c:showCatName val="0"/>
          <c:showSerName val="0"/>
          <c:showPercent val="0"/>
          <c:showBubbleSize val="0"/>
        </c:dLbls>
        <c:gapWidth val="182"/>
        <c:axId val="-1600168992"/>
        <c:axId val="-1600157568"/>
      </c:barChart>
      <c:catAx>
        <c:axId val="-160016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57568"/>
        <c:crosses val="autoZero"/>
        <c:auto val="1"/>
        <c:lblAlgn val="ctr"/>
        <c:lblOffset val="100"/>
        <c:noMultiLvlLbl val="0"/>
      </c:catAx>
      <c:valAx>
        <c:axId val="-1600157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6899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 As Per Sum of Review!PivotTable10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Mobiles as Per Sum of Review</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stacked"/>
        <c:varyColors val="0"/>
        <c:ser>
          <c:idx val="0"/>
          <c:order val="0"/>
          <c:tx>
            <c:strRef>
              <c:f>'Top 5 Mobi As Per Sum of Review'!$B$3</c:f>
              <c:strCache>
                <c:ptCount val="1"/>
                <c:pt idx="0">
                  <c:v>Total</c:v>
                </c:pt>
              </c:strCache>
            </c:strRef>
          </c:tx>
          <c:spPr>
            <a:solidFill>
              <a:schemeClr val="accent1"/>
            </a:solidFill>
            <a:ln>
              <a:noFill/>
            </a:ln>
            <a:effectLst/>
          </c:spPr>
          <c:invertIfNegative val="0"/>
          <c:cat>
            <c:strRef>
              <c:f>'Top 5 Mobi As Per Sum of Review'!$A$4:$A$8</c:f>
              <c:strCache>
                <c:ptCount val="5"/>
                <c:pt idx="0">
                  <c:v>POCO M3 (Cool Blue, 64 GB)</c:v>
                </c:pt>
                <c:pt idx="1">
                  <c:v>POCO M3 (Yellow, 128 GB)</c:v>
                </c:pt>
                <c:pt idx="2">
                  <c:v>REDMI 9i (Midnight Black, 64 GB)</c:v>
                </c:pt>
                <c:pt idx="3">
                  <c:v>REDMI 9i (Nature Green, 64 GB)</c:v>
                </c:pt>
                <c:pt idx="4">
                  <c:v>REDMI 9i (Sea Blue, 64 GB)</c:v>
                </c:pt>
              </c:strCache>
            </c:strRef>
          </c:cat>
          <c:val>
            <c:numRef>
              <c:f>'Top 5 Mobi As Per Sum of Review'!$B$4:$B$8</c:f>
              <c:numCache>
                <c:formatCode>General</c:formatCode>
                <c:ptCount val="5"/>
                <c:pt idx="0">
                  <c:v>34744</c:v>
                </c:pt>
                <c:pt idx="1">
                  <c:v>34744</c:v>
                </c:pt>
                <c:pt idx="2">
                  <c:v>33954</c:v>
                </c:pt>
                <c:pt idx="3">
                  <c:v>33954</c:v>
                </c:pt>
                <c:pt idx="4">
                  <c:v>33954</c:v>
                </c:pt>
              </c:numCache>
            </c:numRef>
          </c:val>
          <c:extLst xmlns:c16r2="http://schemas.microsoft.com/office/drawing/2015/06/chart">
            <c:ext xmlns:c16="http://schemas.microsoft.com/office/drawing/2014/chart" uri="{C3380CC4-5D6E-409C-BE32-E72D297353CC}">
              <c16:uniqueId val="{00000000-4A51-461D-A01E-7C336D94304B}"/>
            </c:ext>
          </c:extLst>
        </c:ser>
        <c:dLbls>
          <c:showLegendKey val="0"/>
          <c:showVal val="0"/>
          <c:showCatName val="0"/>
          <c:showSerName val="0"/>
          <c:showPercent val="0"/>
          <c:showBubbleSize val="0"/>
        </c:dLbls>
        <c:gapWidth val="150"/>
        <c:overlap val="100"/>
        <c:axId val="-1600163552"/>
        <c:axId val="-1600159744"/>
      </c:barChart>
      <c:catAx>
        <c:axId val="-1600163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59744"/>
        <c:crosses val="autoZero"/>
        <c:auto val="1"/>
        <c:lblAlgn val="ctr"/>
        <c:lblOffset val="100"/>
        <c:noMultiLvlLbl val="0"/>
      </c:catAx>
      <c:valAx>
        <c:axId val="-16001597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63552"/>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Count of Mobiles By Brand!PivotTable11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Count of Mobiles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'Top 5 Count of Mobiles By Brand'!$B$3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3C7D-4FE4-9B1D-6F5ED1C2ED18}"/>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3C7D-4FE4-9B1D-6F5ED1C2ED18}"/>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3C7D-4FE4-9B1D-6F5ED1C2ED18}"/>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3C7D-4FE4-9B1D-6F5ED1C2ED18}"/>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3C7D-4FE4-9B1D-6F5ED1C2ED18}"/>
              </c:ext>
            </c:extLst>
          </c:dPt>
          <c:dLbls>
            <c:spPr>
              <a:solidFill>
                <a:schemeClr val="bg1">
                  <a:alpha val="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 5 Count of Mobiles By Brand'!$A$4:$A$8</c:f>
              <c:strCache>
                <c:ptCount val="5"/>
                <c:pt idx="0">
                  <c:v>INFINIX</c:v>
                </c:pt>
                <c:pt idx="1">
                  <c:v>POCO</c:v>
                </c:pt>
                <c:pt idx="2">
                  <c:v>REALME</c:v>
                </c:pt>
                <c:pt idx="3">
                  <c:v>REDMI</c:v>
                </c:pt>
                <c:pt idx="4">
                  <c:v>SAMSUNG</c:v>
                </c:pt>
              </c:strCache>
            </c:strRef>
          </c:cat>
          <c:val>
            <c:numRef>
              <c:f>'Top 5 Count of Mobiles By Brand'!$B$4:$B$8</c:f>
              <c:numCache>
                <c:formatCode>General</c:formatCode>
                <c:ptCount val="5"/>
                <c:pt idx="0">
                  <c:v>60</c:v>
                </c:pt>
                <c:pt idx="1">
                  <c:v>51</c:v>
                </c:pt>
                <c:pt idx="2">
                  <c:v>114</c:v>
                </c:pt>
                <c:pt idx="3">
                  <c:v>75</c:v>
                </c:pt>
                <c:pt idx="4">
                  <c:v>56</c:v>
                </c:pt>
              </c:numCache>
            </c:numRef>
          </c:val>
          <c:extLst xmlns:c16r2="http://schemas.microsoft.com/office/drawing/2015/06/chart">
            <c:ext xmlns:c16="http://schemas.microsoft.com/office/drawing/2014/chart" uri="{C3380CC4-5D6E-409C-BE32-E72D297353CC}">
              <c16:uniqueId val="{00000000-D23D-4DA4-AFC5-DB8C41152B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File.xlsx]Top 5 Mobiles brand as per revi!PivotTable12</c:name>
    <c:fmtId val="0"/>
  </c:pivotSource>
  <c:chart>
    <c:title>
      <c:tx>
        <c:rich>
          <a:bodyPr/>
          <a:lstStyle/>
          <a:p>
            <a:pPr>
              <a:defRPr/>
            </a:pPr>
            <a:r>
              <a:rPr lang="en-US" sz="1800" b="0" i="0" u="none" strike="noStrike" baseline="0"/>
              <a:t>Top 5 Mobile Brand as Per Review</a:t>
            </a:r>
            <a:endParaRPr lang="en-US" b="0"/>
          </a:p>
        </c:rich>
      </c:tx>
      <c:overlay val="0"/>
    </c:title>
    <c:autoTitleDeleted val="0"/>
    <c:pivotFmts>
      <c:pivotFmt>
        <c:idx val="0"/>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delete val="1"/>
          <c:extLst xmlns:c16r2="http://schemas.microsoft.com/office/drawing/2015/06/char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marker>
          <c:symbol val="none"/>
        </c:marker>
        <c:dLbl>
          <c:idx val="0"/>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extLst xmlns:c16r2="http://schemas.microsoft.com/office/drawing/2015/06/char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2"/>
          </a:solidFill>
          <a:ln w="19050">
            <a:solidFill>
              <a:schemeClr val="lt1"/>
            </a:solidFill>
          </a:ln>
          <a:effectLst/>
        </c:spPr>
      </c:pivotFmt>
      <c:pivotFmt>
        <c:idx val="16"/>
        <c:spPr>
          <a:solidFill>
            <a:schemeClr val="accent3"/>
          </a:solidFill>
          <a:ln w="19050">
            <a:solidFill>
              <a:schemeClr val="lt1"/>
            </a:solidFill>
          </a:ln>
          <a:effectLst/>
        </c:spPr>
      </c:pivotFmt>
      <c:pivotFmt>
        <c:idx val="17"/>
        <c:spPr>
          <a:solidFill>
            <a:schemeClr val="accent4"/>
          </a:solidFill>
          <a:ln w="19050">
            <a:solidFill>
              <a:schemeClr val="lt1"/>
            </a:solidFill>
          </a:ln>
          <a:effectLst/>
        </c:spPr>
      </c:pivotFmt>
      <c:pivotFmt>
        <c:idx val="18"/>
        <c:spPr>
          <a:solidFill>
            <a:schemeClr val="accent5"/>
          </a:solidFill>
          <a:ln w="19050">
            <a:solidFill>
              <a:schemeClr val="lt1"/>
            </a:solidFill>
          </a:ln>
          <a:effectLst/>
        </c:spPr>
      </c:pivotFmt>
    </c:pivotFmts>
    <c:plotArea>
      <c:layout/>
      <c:pieChart>
        <c:varyColors val="1"/>
        <c:ser>
          <c:idx val="0"/>
          <c:order val="0"/>
          <c:tx>
            <c:strRef>
              <c:f>'Top 5 Mobiles brand as per revi'!$B$3</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10-DC62-47F6-AB52-37449C9E96C1}"/>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12-DC62-47F6-AB52-37449C9E96C1}"/>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14-DC62-47F6-AB52-37449C9E96C1}"/>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16-DC62-47F6-AB52-37449C9E96C1}"/>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18-DC62-47F6-AB52-37449C9E96C1}"/>
              </c:ext>
            </c:extLst>
          </c:dPt>
          <c:dLbls>
            <c:numFmt formatCode="0.00%" sourceLinked="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0"/>
            <c:showCatName val="0"/>
            <c:showSerName val="0"/>
            <c:showPercent val="1"/>
            <c:showBubbleSize val="0"/>
            <c:showLeaderLines val="1"/>
            <c:extLst>
              <c:ext xmlns:c15="http://schemas.microsoft.com/office/drawing/2012/chart" uri="{CE6537A1-D6FC-4f65-9D91-7224C49458BB}"/>
            </c:extLst>
          </c:dLbls>
          <c:cat>
            <c:strRef>
              <c:f>'Top 5 Mobiles brand as per revi'!$A$4:$A$8</c:f>
              <c:strCache>
                <c:ptCount val="5"/>
                <c:pt idx="0">
                  <c:v>APPLE</c:v>
                </c:pt>
                <c:pt idx="1">
                  <c:v>POCO</c:v>
                </c:pt>
                <c:pt idx="2">
                  <c:v>REALME</c:v>
                </c:pt>
                <c:pt idx="3">
                  <c:v>REDMI</c:v>
                </c:pt>
                <c:pt idx="4">
                  <c:v>SAMSUNG</c:v>
                </c:pt>
              </c:strCache>
            </c:strRef>
          </c:cat>
          <c:val>
            <c:numRef>
              <c:f>'Top 5 Mobiles brand as per revi'!$B$4:$B$8</c:f>
              <c:numCache>
                <c:formatCode>General</c:formatCode>
                <c:ptCount val="5"/>
                <c:pt idx="0">
                  <c:v>49</c:v>
                </c:pt>
                <c:pt idx="1">
                  <c:v>51</c:v>
                </c:pt>
                <c:pt idx="2">
                  <c:v>114</c:v>
                </c:pt>
                <c:pt idx="3">
                  <c:v>75</c:v>
                </c:pt>
                <c:pt idx="4">
                  <c:v>56</c:v>
                </c:pt>
              </c:numCache>
            </c:numRef>
          </c:val>
          <c:extLst xmlns:c16r2="http://schemas.microsoft.com/office/drawing/2015/06/chart">
            <c:ext xmlns:c16="http://schemas.microsoft.com/office/drawing/2014/chart" uri="{C3380CC4-5D6E-409C-BE32-E72D297353CC}">
              <c16:uniqueId val="{00000019-DC62-47F6-AB52-37449C9E96C1}"/>
            </c:ext>
          </c:extLst>
        </c:ser>
        <c:dLbls>
          <c:showLegendKey val="0"/>
          <c:showVal val="0"/>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chart>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File.xlsx]Price Range Comp!PivotTable13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Range Comparison of Mobiles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'Price Range Comp'!$B$3</c:f>
              <c:strCache>
                <c:ptCount val="1"/>
                <c:pt idx="0">
                  <c:v>Total</c:v>
                </c:pt>
              </c:strCache>
            </c:strRef>
          </c:tx>
          <c:spPr>
            <a:solidFill>
              <a:schemeClr val="accent1"/>
            </a:solidFill>
            <a:ln>
              <a:noFill/>
            </a:ln>
            <a:effectLst/>
          </c:spPr>
          <c:invertIfNegative val="0"/>
          <c:cat>
            <c:strRef>
              <c:f>'Price Range Comp'!$A$4:$A$11</c:f>
              <c:strCache>
                <c:ptCount val="7"/>
                <c:pt idx="0">
                  <c:v>10K–20K</c:v>
                </c:pt>
                <c:pt idx="1">
                  <c:v>20K–30K</c:v>
                </c:pt>
                <c:pt idx="2">
                  <c:v>30K–40K</c:v>
                </c:pt>
                <c:pt idx="3">
                  <c:v>40K–50K</c:v>
                </c:pt>
                <c:pt idx="4">
                  <c:v>50K–60K</c:v>
                </c:pt>
                <c:pt idx="5">
                  <c:v>Above 60K</c:v>
                </c:pt>
                <c:pt idx="6">
                  <c:v>Below 10K</c:v>
                </c:pt>
              </c:strCache>
            </c:strRef>
          </c:cat>
          <c:val>
            <c:numRef>
              <c:f>'Price Range Comp'!$B$4:$B$11</c:f>
              <c:numCache>
                <c:formatCode>General</c:formatCode>
                <c:ptCount val="7"/>
                <c:pt idx="0">
                  <c:v>266</c:v>
                </c:pt>
                <c:pt idx="1">
                  <c:v>111</c:v>
                </c:pt>
                <c:pt idx="2">
                  <c:v>30</c:v>
                </c:pt>
                <c:pt idx="3">
                  <c:v>22</c:v>
                </c:pt>
                <c:pt idx="4">
                  <c:v>5</c:v>
                </c:pt>
                <c:pt idx="5">
                  <c:v>42</c:v>
                </c:pt>
                <c:pt idx="6">
                  <c:v>146</c:v>
                </c:pt>
              </c:numCache>
            </c:numRef>
          </c:val>
          <c:extLst xmlns:c16r2="http://schemas.microsoft.com/office/drawing/2015/06/chart">
            <c:ext xmlns:c16="http://schemas.microsoft.com/office/drawing/2014/chart" uri="{C3380CC4-5D6E-409C-BE32-E72D297353CC}">
              <c16:uniqueId val="{00000000-AA72-4225-8FE4-2EFB955CCBC3}"/>
            </c:ext>
          </c:extLst>
        </c:ser>
        <c:dLbls>
          <c:showLegendKey val="0"/>
          <c:showVal val="0"/>
          <c:showCatName val="0"/>
          <c:showSerName val="0"/>
          <c:showPercent val="0"/>
          <c:showBubbleSize val="0"/>
        </c:dLbls>
        <c:gapWidth val="219"/>
        <c:overlap val="-27"/>
        <c:axId val="-1600164640"/>
        <c:axId val="-1600168448"/>
      </c:barChart>
      <c:catAx>
        <c:axId val="-160016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68448"/>
        <c:crosses val="autoZero"/>
        <c:auto val="1"/>
        <c:lblAlgn val="ctr"/>
        <c:lblOffset val="100"/>
        <c:noMultiLvlLbl val="0"/>
      </c:catAx>
      <c:valAx>
        <c:axId val="-16001684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6464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[Flipkart_Data File.xlsx]Price Range Comp!PivotTable13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a:t>
            </a:r>
            <a:r>
              <a:rPr lang="en-US" baseline="0"/>
              <a:t> Range Comparison of Mobiles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solidFill>
              <a:sysClr val="windowText" lastClr="000000"/>
            </a:solidFill>
          </a:ln>
          <a:effectLst/>
        </c:spPr>
        <c:marker>
          <c:symbol val="none"/>
        </c:marker>
      </c:pivotFmt>
    </c:pivotFmts>
    <c:plotArea>
      <c:layout/>
      <c:barChart>
        <c:barDir val="col"/>
        <c:grouping val="clustered"/>
        <c:varyColors val="0"/>
        <c:ser>
          <c:idx val="0"/>
          <c:order val="0"/>
          <c:tx>
            <c:strRef>
              <c:f>'Price Range Comp'!$B$3</c:f>
              <c:strCache>
                <c:ptCount val="1"/>
                <c:pt idx="0">
                  <c:v>Total</c:v>
                </c:pt>
              </c:strCache>
            </c:strRef>
          </c:tx>
          <c:spPr>
            <a:solidFill>
              <a:schemeClr val="accent1"/>
            </a:solidFill>
            <a:ln>
              <a:solidFill>
                <a:sysClr val="windowText" lastClr="000000"/>
              </a:solidFill>
            </a:ln>
            <a:effectLst/>
          </c:spPr>
          <c:invertIfNegative val="0"/>
          <c:cat>
            <c:strRef>
              <c:f>'Price Range Comp'!$A$4:$A$11</c:f>
              <c:strCache>
                <c:ptCount val="7"/>
                <c:pt idx="0">
                  <c:v>10K–20K</c:v>
                </c:pt>
                <c:pt idx="1">
                  <c:v>20K–30K</c:v>
                </c:pt>
                <c:pt idx="2">
                  <c:v>30K–40K</c:v>
                </c:pt>
                <c:pt idx="3">
                  <c:v>40K–50K</c:v>
                </c:pt>
                <c:pt idx="4">
                  <c:v>50K–60K</c:v>
                </c:pt>
                <c:pt idx="5">
                  <c:v>Above 60K</c:v>
                </c:pt>
                <c:pt idx="6">
                  <c:v>Below 10K</c:v>
                </c:pt>
              </c:strCache>
            </c:strRef>
          </c:cat>
          <c:val>
            <c:numRef>
              <c:f>'Price Range Comp'!$B$4:$B$11</c:f>
              <c:numCache>
                <c:formatCode>General</c:formatCode>
                <c:ptCount val="7"/>
                <c:pt idx="0">
                  <c:v>266</c:v>
                </c:pt>
                <c:pt idx="1">
                  <c:v>111</c:v>
                </c:pt>
                <c:pt idx="2">
                  <c:v>30</c:v>
                </c:pt>
                <c:pt idx="3">
                  <c:v>22</c:v>
                </c:pt>
                <c:pt idx="4">
                  <c:v>5</c:v>
                </c:pt>
                <c:pt idx="5">
                  <c:v>42</c:v>
                </c:pt>
                <c:pt idx="6">
                  <c:v>146</c:v>
                </c:pt>
              </c:numCache>
            </c:numRef>
          </c:val>
          <c:extLst xmlns:c16r2="http://schemas.microsoft.com/office/drawing/2015/06/chart">
            <c:ext xmlns:c16="http://schemas.microsoft.com/office/drawing/2014/chart" uri="{C3380CC4-5D6E-409C-BE32-E72D297353CC}">
              <c16:uniqueId val="{00000000-18CE-4ACE-A970-5E8394BD5EC2}"/>
            </c:ext>
          </c:extLst>
        </c:ser>
        <c:dLbls>
          <c:showLegendKey val="0"/>
          <c:showVal val="0"/>
          <c:showCatName val="0"/>
          <c:showSerName val="0"/>
          <c:showPercent val="0"/>
          <c:showBubbleSize val="0"/>
        </c:dLbls>
        <c:gapWidth val="219"/>
        <c:overlap val="-27"/>
        <c:axId val="-1600155936"/>
        <c:axId val="-1600157024"/>
      </c:barChart>
      <c:catAx>
        <c:axId val="-160015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57024"/>
        <c:crosses val="autoZero"/>
        <c:auto val="1"/>
        <c:lblAlgn val="ctr"/>
        <c:lblOffset val="100"/>
        <c:noMultiLvlLbl val="0"/>
      </c:catAx>
      <c:valAx>
        <c:axId val="-1600157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15593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F8E83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12.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image" Target="../media/image2.png"/><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390525</xdr:colOff>
      <xdr:row>6</xdr:row>
      <xdr:rowOff>128587</xdr:rowOff>
    </xdr:from>
    <xdr:to>
      <xdr:col>11</xdr:col>
      <xdr:colOff>85725</xdr:colOff>
      <xdr:row>21</xdr:row>
      <xdr:rowOff>14287</xdr:rowOff>
    </xdr:to>
    <xdr:graphicFrame macro="">
      <xdr:nvGraphicFramePr>
        <xdr:cNvPr id="4" name="Chart 3">
          <a:extLst>
            <a:ext uri="{FF2B5EF4-FFF2-40B4-BE49-F238E27FC236}">
              <a16:creationId xmlns:a16="http://schemas.microsoft.com/office/drawing/2014/main" xmlns="" id="{391E2B3A-4104-1CF3-D1EC-AE525D870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21</xdr:col>
      <xdr:colOff>266700</xdr:colOff>
      <xdr:row>29</xdr:row>
      <xdr:rowOff>123825</xdr:rowOff>
    </xdr:to>
    <xdr:pic>
      <xdr:nvPicPr>
        <xdr:cNvPr id="3" name="Picture 2">
          <a:extLst>
            <a:ext uri="{FF2B5EF4-FFF2-40B4-BE49-F238E27FC236}">
              <a16:creationId xmlns:a16="http://schemas.microsoft.com/office/drawing/2014/main" xmlns="" id="{F337ECF1-6EDF-F4DB-0BDB-6036E4DD9E1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4622"/>
        <a:stretch/>
      </xdr:blipFill>
      <xdr:spPr>
        <a:xfrm>
          <a:off x="0" y="0"/>
          <a:ext cx="13068300" cy="5648325"/>
        </a:xfrm>
        <a:prstGeom prst="rect">
          <a:avLst/>
        </a:prstGeom>
      </xdr:spPr>
    </xdr:pic>
    <xdr:clientData/>
  </xdr:twoCellAnchor>
  <xdr:twoCellAnchor>
    <xdr:from>
      <xdr:col>0</xdr:col>
      <xdr:colOff>142875</xdr:colOff>
      <xdr:row>4</xdr:row>
      <xdr:rowOff>104775</xdr:rowOff>
    </xdr:from>
    <xdr:to>
      <xdr:col>2</xdr:col>
      <xdr:colOff>457200</xdr:colOff>
      <xdr:row>8</xdr:row>
      <xdr:rowOff>133350</xdr:rowOff>
    </xdr:to>
    <xdr:sp macro="" textlink="">
      <xdr:nvSpPr>
        <xdr:cNvPr id="6" name="Rectangle: Diagonal Corners Rounded 5">
          <a:extLst>
            <a:ext uri="{FF2B5EF4-FFF2-40B4-BE49-F238E27FC236}">
              <a16:creationId xmlns:a16="http://schemas.microsoft.com/office/drawing/2014/main" xmlns="" id="{9654169A-31D0-20BC-F621-C657217A5211}"/>
            </a:ext>
          </a:extLst>
        </xdr:cNvPr>
        <xdr:cNvSpPr/>
      </xdr:nvSpPr>
      <xdr:spPr>
        <a:xfrm>
          <a:off x="142875" y="866775"/>
          <a:ext cx="1533525" cy="790575"/>
        </a:xfrm>
        <a:prstGeom prst="round2DiagRect">
          <a:avLst/>
        </a:prstGeom>
        <a:solidFill>
          <a:srgbClr val="1F74B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4</xdr:row>
      <xdr:rowOff>180976</xdr:rowOff>
    </xdr:from>
    <xdr:to>
      <xdr:col>2</xdr:col>
      <xdr:colOff>276225</xdr:colOff>
      <xdr:row>6</xdr:row>
      <xdr:rowOff>180976</xdr:rowOff>
    </xdr:to>
    <xdr:sp macro="" textlink="">
      <xdr:nvSpPr>
        <xdr:cNvPr id="7" name="TextBox 6">
          <a:extLst>
            <a:ext uri="{FF2B5EF4-FFF2-40B4-BE49-F238E27FC236}">
              <a16:creationId xmlns:a16="http://schemas.microsoft.com/office/drawing/2014/main" xmlns="" id="{FDC977B3-7C24-768B-1BEB-D90C827B13B5}"/>
            </a:ext>
          </a:extLst>
        </xdr:cNvPr>
        <xdr:cNvSpPr txBox="1"/>
      </xdr:nvSpPr>
      <xdr:spPr>
        <a:xfrm>
          <a:off x="304800" y="942976"/>
          <a:ext cx="11906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bg1"/>
              </a:solidFill>
            </a:rPr>
            <a:t>28</a:t>
          </a:r>
        </a:p>
      </xdr:txBody>
    </xdr:sp>
    <xdr:clientData/>
  </xdr:twoCellAnchor>
  <xdr:twoCellAnchor>
    <xdr:from>
      <xdr:col>0</xdr:col>
      <xdr:colOff>304800</xdr:colOff>
      <xdr:row>7</xdr:row>
      <xdr:rowOff>47625</xdr:rowOff>
    </xdr:from>
    <xdr:to>
      <xdr:col>2</xdr:col>
      <xdr:colOff>266700</xdr:colOff>
      <xdr:row>8</xdr:row>
      <xdr:rowOff>123824</xdr:rowOff>
    </xdr:to>
    <xdr:sp macro="" textlink="">
      <xdr:nvSpPr>
        <xdr:cNvPr id="8" name="TextBox 7">
          <a:extLst>
            <a:ext uri="{FF2B5EF4-FFF2-40B4-BE49-F238E27FC236}">
              <a16:creationId xmlns:a16="http://schemas.microsoft.com/office/drawing/2014/main" xmlns="" id="{D31F5150-197D-F9B1-D335-7E745CFEABB2}"/>
            </a:ext>
          </a:extLst>
        </xdr:cNvPr>
        <xdr:cNvSpPr txBox="1"/>
      </xdr:nvSpPr>
      <xdr:spPr>
        <a:xfrm>
          <a:off x="304800" y="1381125"/>
          <a:ext cx="118110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Total Brands</a:t>
          </a:r>
        </a:p>
      </xdr:txBody>
    </xdr:sp>
    <xdr:clientData/>
  </xdr:twoCellAnchor>
  <xdr:twoCellAnchor>
    <xdr:from>
      <xdr:col>0</xdr:col>
      <xdr:colOff>123825</xdr:colOff>
      <xdr:row>8</xdr:row>
      <xdr:rowOff>180975</xdr:rowOff>
    </xdr:from>
    <xdr:to>
      <xdr:col>2</xdr:col>
      <xdr:colOff>438150</xdr:colOff>
      <xdr:row>13</xdr:row>
      <xdr:rowOff>104775</xdr:rowOff>
    </xdr:to>
    <xdr:sp macro="" textlink="">
      <xdr:nvSpPr>
        <xdr:cNvPr id="9" name="Rectangle: Diagonal Corners Rounded 8">
          <a:extLst>
            <a:ext uri="{FF2B5EF4-FFF2-40B4-BE49-F238E27FC236}">
              <a16:creationId xmlns:a16="http://schemas.microsoft.com/office/drawing/2014/main" xmlns="" id="{F41EFAEE-65CB-4D2A-81F3-2FC626EA455B}"/>
            </a:ext>
          </a:extLst>
        </xdr:cNvPr>
        <xdr:cNvSpPr/>
      </xdr:nvSpPr>
      <xdr:spPr>
        <a:xfrm>
          <a:off x="123825" y="1704975"/>
          <a:ext cx="1533525" cy="876300"/>
        </a:xfrm>
        <a:prstGeom prst="round2DiagRect">
          <a:avLst/>
        </a:prstGeom>
        <a:solidFill>
          <a:srgbClr val="F8E83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533400</xdr:colOff>
      <xdr:row>4</xdr:row>
      <xdr:rowOff>66675</xdr:rowOff>
    </xdr:from>
    <xdr:to>
      <xdr:col>5</xdr:col>
      <xdr:colOff>238125</xdr:colOff>
      <xdr:row>8</xdr:row>
      <xdr:rowOff>114300</xdr:rowOff>
    </xdr:to>
    <xdr:sp macro="" textlink="">
      <xdr:nvSpPr>
        <xdr:cNvPr id="10" name="Rectangle: Diagonal Corners Rounded 9">
          <a:extLst>
            <a:ext uri="{FF2B5EF4-FFF2-40B4-BE49-F238E27FC236}">
              <a16:creationId xmlns:a16="http://schemas.microsoft.com/office/drawing/2014/main" xmlns="" id="{D82B24D0-9DA9-4BFA-9272-E1AE5BF36AE6}"/>
            </a:ext>
          </a:extLst>
        </xdr:cNvPr>
        <xdr:cNvSpPr/>
      </xdr:nvSpPr>
      <xdr:spPr>
        <a:xfrm>
          <a:off x="1752600" y="828675"/>
          <a:ext cx="1533525" cy="809625"/>
        </a:xfrm>
        <a:prstGeom prst="round2DiagRect">
          <a:avLst/>
        </a:prstGeom>
        <a:solidFill>
          <a:srgbClr val="F8E8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85725</xdr:colOff>
      <xdr:row>14</xdr:row>
      <xdr:rowOff>0</xdr:rowOff>
    </xdr:from>
    <xdr:to>
      <xdr:col>2</xdr:col>
      <xdr:colOff>400050</xdr:colOff>
      <xdr:row>18</xdr:row>
      <xdr:rowOff>104775</xdr:rowOff>
    </xdr:to>
    <xdr:sp macro="" textlink="">
      <xdr:nvSpPr>
        <xdr:cNvPr id="11" name="Rectangle: Diagonal Corners Rounded 10">
          <a:extLst>
            <a:ext uri="{FF2B5EF4-FFF2-40B4-BE49-F238E27FC236}">
              <a16:creationId xmlns:a16="http://schemas.microsoft.com/office/drawing/2014/main" xmlns="" id="{80593FA7-A6D7-444F-BCAA-1FE5FA1507F3}"/>
            </a:ext>
          </a:extLst>
        </xdr:cNvPr>
        <xdr:cNvSpPr/>
      </xdr:nvSpPr>
      <xdr:spPr>
        <a:xfrm>
          <a:off x="85725" y="2667000"/>
          <a:ext cx="1533525" cy="866775"/>
        </a:xfrm>
        <a:prstGeom prst="round2DiagRect">
          <a:avLst/>
        </a:prstGeom>
        <a:solidFill>
          <a:srgbClr val="F8E8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495300</xdr:colOff>
      <xdr:row>8</xdr:row>
      <xdr:rowOff>171450</xdr:rowOff>
    </xdr:from>
    <xdr:to>
      <xdr:col>5</xdr:col>
      <xdr:colOff>200025</xdr:colOff>
      <xdr:row>13</xdr:row>
      <xdr:rowOff>114300</xdr:rowOff>
    </xdr:to>
    <xdr:sp macro="" textlink="">
      <xdr:nvSpPr>
        <xdr:cNvPr id="12" name="Rectangle: Diagonal Corners Rounded 11">
          <a:extLst>
            <a:ext uri="{FF2B5EF4-FFF2-40B4-BE49-F238E27FC236}">
              <a16:creationId xmlns:a16="http://schemas.microsoft.com/office/drawing/2014/main" xmlns="" id="{3FDA8712-D406-4027-B81E-83F618394374}"/>
            </a:ext>
          </a:extLst>
        </xdr:cNvPr>
        <xdr:cNvSpPr/>
      </xdr:nvSpPr>
      <xdr:spPr>
        <a:xfrm>
          <a:off x="1714500" y="1695450"/>
          <a:ext cx="1533525" cy="895350"/>
        </a:xfrm>
        <a:prstGeom prst="round2DiagRect">
          <a:avLst/>
        </a:prstGeom>
        <a:solidFill>
          <a:srgbClr val="F8E8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18</xdr:row>
      <xdr:rowOff>171451</xdr:rowOff>
    </xdr:from>
    <xdr:to>
      <xdr:col>2</xdr:col>
      <xdr:colOff>381000</xdr:colOff>
      <xdr:row>23</xdr:row>
      <xdr:rowOff>95251</xdr:rowOff>
    </xdr:to>
    <xdr:sp macro="" textlink="">
      <xdr:nvSpPr>
        <xdr:cNvPr id="13" name="Rectangle: Diagonal Corners Rounded 12">
          <a:extLst>
            <a:ext uri="{FF2B5EF4-FFF2-40B4-BE49-F238E27FC236}">
              <a16:creationId xmlns:a16="http://schemas.microsoft.com/office/drawing/2014/main" xmlns="" id="{71583271-83C0-465E-AC94-5D74DCEFA063}"/>
            </a:ext>
          </a:extLst>
        </xdr:cNvPr>
        <xdr:cNvSpPr/>
      </xdr:nvSpPr>
      <xdr:spPr>
        <a:xfrm>
          <a:off x="66675" y="3600451"/>
          <a:ext cx="1533525" cy="876300"/>
        </a:xfrm>
        <a:prstGeom prst="round2DiagRect">
          <a:avLst/>
        </a:prstGeom>
        <a:solidFill>
          <a:srgbClr val="F8E8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495300</xdr:colOff>
      <xdr:row>13</xdr:row>
      <xdr:rowOff>180975</xdr:rowOff>
    </xdr:from>
    <xdr:to>
      <xdr:col>5</xdr:col>
      <xdr:colOff>200025</xdr:colOff>
      <xdr:row>18</xdr:row>
      <xdr:rowOff>95250</xdr:rowOff>
    </xdr:to>
    <xdr:sp macro="" textlink="">
      <xdr:nvSpPr>
        <xdr:cNvPr id="14" name="Rectangle: Diagonal Corners Rounded 13">
          <a:extLst>
            <a:ext uri="{FF2B5EF4-FFF2-40B4-BE49-F238E27FC236}">
              <a16:creationId xmlns:a16="http://schemas.microsoft.com/office/drawing/2014/main" xmlns="" id="{4201ED3E-3EF9-4EB5-A168-B2230608E4E4}"/>
            </a:ext>
          </a:extLst>
        </xdr:cNvPr>
        <xdr:cNvSpPr/>
      </xdr:nvSpPr>
      <xdr:spPr>
        <a:xfrm>
          <a:off x="1714500" y="2657475"/>
          <a:ext cx="1533525" cy="866775"/>
        </a:xfrm>
        <a:prstGeom prst="round2DiagRect">
          <a:avLst/>
        </a:prstGeom>
        <a:solidFill>
          <a:srgbClr val="F8E8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466725</xdr:colOff>
      <xdr:row>18</xdr:row>
      <xdr:rowOff>142875</xdr:rowOff>
    </xdr:from>
    <xdr:to>
      <xdr:col>5</xdr:col>
      <xdr:colOff>171450</xdr:colOff>
      <xdr:row>23</xdr:row>
      <xdr:rowOff>85725</xdr:rowOff>
    </xdr:to>
    <xdr:sp macro="" textlink="">
      <xdr:nvSpPr>
        <xdr:cNvPr id="15" name="Rectangle: Diagonal Corners Rounded 14">
          <a:extLst>
            <a:ext uri="{FF2B5EF4-FFF2-40B4-BE49-F238E27FC236}">
              <a16:creationId xmlns:a16="http://schemas.microsoft.com/office/drawing/2014/main" xmlns="" id="{FE15203B-A599-4752-9513-5CBBDC751FC6}"/>
            </a:ext>
          </a:extLst>
        </xdr:cNvPr>
        <xdr:cNvSpPr/>
      </xdr:nvSpPr>
      <xdr:spPr>
        <a:xfrm>
          <a:off x="1685925" y="3571875"/>
          <a:ext cx="1533525" cy="895350"/>
        </a:xfrm>
        <a:prstGeom prst="round2DiagRect">
          <a:avLst/>
        </a:prstGeom>
        <a:solidFill>
          <a:srgbClr val="F8E83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600075</xdr:colOff>
      <xdr:row>1</xdr:row>
      <xdr:rowOff>123825</xdr:rowOff>
    </xdr:from>
    <xdr:to>
      <xdr:col>3</xdr:col>
      <xdr:colOff>304801</xdr:colOff>
      <xdr:row>3</xdr:row>
      <xdr:rowOff>171450</xdr:rowOff>
    </xdr:to>
    <xdr:sp macro="" textlink="">
      <xdr:nvSpPr>
        <xdr:cNvPr id="18" name="TextBox 17">
          <a:extLst>
            <a:ext uri="{FF2B5EF4-FFF2-40B4-BE49-F238E27FC236}">
              <a16:creationId xmlns:a16="http://schemas.microsoft.com/office/drawing/2014/main" xmlns="" id="{D3859131-DDD0-BB7B-EE80-9CF07ABF1C72}"/>
            </a:ext>
          </a:extLst>
        </xdr:cNvPr>
        <xdr:cNvSpPr txBox="1"/>
      </xdr:nvSpPr>
      <xdr:spPr>
        <a:xfrm>
          <a:off x="600075" y="314325"/>
          <a:ext cx="1533526" cy="428625"/>
        </a:xfrm>
        <a:prstGeom prst="rect">
          <a:avLst/>
        </a:prstGeom>
        <a:solidFill>
          <a:srgbClr val="F8E83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22</xdr:col>
      <xdr:colOff>130628</xdr:colOff>
      <xdr:row>15</xdr:row>
      <xdr:rowOff>10886</xdr:rowOff>
    </xdr:from>
    <xdr:to>
      <xdr:col>25</xdr:col>
      <xdr:colOff>606879</xdr:colOff>
      <xdr:row>21</xdr:row>
      <xdr:rowOff>141513</xdr:rowOff>
    </xdr:to>
    <xdr:pic>
      <xdr:nvPicPr>
        <xdr:cNvPr id="20" name="Picture 19">
          <a:extLst>
            <a:ext uri="{FF2B5EF4-FFF2-40B4-BE49-F238E27FC236}">
              <a16:creationId xmlns:a16="http://schemas.microsoft.com/office/drawing/2014/main" xmlns="" id="{8048B217-F746-91E8-60F9-19A062F0E8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541828" y="2786743"/>
          <a:ext cx="2305051" cy="1240970"/>
        </a:xfrm>
        <a:prstGeom prst="rect">
          <a:avLst/>
        </a:prstGeom>
      </xdr:spPr>
    </xdr:pic>
    <xdr:clientData/>
  </xdr:twoCellAnchor>
  <xdr:twoCellAnchor>
    <xdr:from>
      <xdr:col>0</xdr:col>
      <xdr:colOff>304800</xdr:colOff>
      <xdr:row>9</xdr:row>
      <xdr:rowOff>19050</xdr:rowOff>
    </xdr:from>
    <xdr:to>
      <xdr:col>2</xdr:col>
      <xdr:colOff>238125</xdr:colOff>
      <xdr:row>10</xdr:row>
      <xdr:rowOff>180975</xdr:rowOff>
    </xdr:to>
    <xdr:sp macro="" textlink="">
      <xdr:nvSpPr>
        <xdr:cNvPr id="21" name="TextBox 20">
          <a:extLst>
            <a:ext uri="{FF2B5EF4-FFF2-40B4-BE49-F238E27FC236}">
              <a16:creationId xmlns:a16="http://schemas.microsoft.com/office/drawing/2014/main" xmlns="" id="{295ABF38-503D-B560-690B-D9DB2EE6B580}"/>
            </a:ext>
          </a:extLst>
        </xdr:cNvPr>
        <xdr:cNvSpPr txBox="1"/>
      </xdr:nvSpPr>
      <xdr:spPr>
        <a:xfrm>
          <a:off x="304800" y="1733550"/>
          <a:ext cx="11525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i="0" u="none" strike="noStrike">
              <a:solidFill>
                <a:sysClr val="windowText" lastClr="000000"/>
              </a:solidFill>
              <a:effectLst/>
              <a:latin typeface="+mn-lt"/>
              <a:ea typeface="+mn-ea"/>
              <a:cs typeface="+mn-cs"/>
            </a:rPr>
            <a:t>3393.70</a:t>
          </a:r>
          <a:r>
            <a:rPr lang="en-US" sz="2000">
              <a:solidFill>
                <a:sysClr val="windowText" lastClr="000000"/>
              </a:solidFill>
            </a:rPr>
            <a:t> </a:t>
          </a:r>
        </a:p>
      </xdr:txBody>
    </xdr:sp>
    <xdr:clientData/>
  </xdr:twoCellAnchor>
  <xdr:twoCellAnchor>
    <xdr:from>
      <xdr:col>0</xdr:col>
      <xdr:colOff>133350</xdr:colOff>
      <xdr:row>11</xdr:row>
      <xdr:rowOff>57150</xdr:rowOff>
    </xdr:from>
    <xdr:to>
      <xdr:col>2</xdr:col>
      <xdr:colOff>419100</xdr:colOff>
      <xdr:row>13</xdr:row>
      <xdr:rowOff>57150</xdr:rowOff>
    </xdr:to>
    <xdr:sp macro="" textlink="">
      <xdr:nvSpPr>
        <xdr:cNvPr id="22" name="TextBox 21">
          <a:extLst>
            <a:ext uri="{FF2B5EF4-FFF2-40B4-BE49-F238E27FC236}">
              <a16:creationId xmlns:a16="http://schemas.microsoft.com/office/drawing/2014/main" xmlns="" id="{9FCF1006-550B-90B6-1E49-DA54CCC77F84}"/>
            </a:ext>
          </a:extLst>
        </xdr:cNvPr>
        <xdr:cNvSpPr txBox="1"/>
      </xdr:nvSpPr>
      <xdr:spPr>
        <a:xfrm>
          <a:off x="133350" y="2152650"/>
          <a:ext cx="15049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Avg</a:t>
          </a:r>
          <a:r>
            <a:rPr lang="en-US" sz="1100" baseline="0"/>
            <a:t> No. of</a:t>
          </a:r>
          <a:r>
            <a:rPr lang="en-US" sz="1100"/>
            <a:t> Reviews</a:t>
          </a:r>
        </a:p>
      </xdr:txBody>
    </xdr:sp>
    <xdr:clientData/>
  </xdr:twoCellAnchor>
  <xdr:twoCellAnchor>
    <xdr:from>
      <xdr:col>0</xdr:col>
      <xdr:colOff>276225</xdr:colOff>
      <xdr:row>14</xdr:row>
      <xdr:rowOff>76200</xdr:rowOff>
    </xdr:from>
    <xdr:to>
      <xdr:col>2</xdr:col>
      <xdr:colOff>228600</xdr:colOff>
      <xdr:row>16</xdr:row>
      <xdr:rowOff>85725</xdr:rowOff>
    </xdr:to>
    <xdr:sp macro="" textlink="">
      <xdr:nvSpPr>
        <xdr:cNvPr id="23" name="TextBox 22">
          <a:extLst>
            <a:ext uri="{FF2B5EF4-FFF2-40B4-BE49-F238E27FC236}">
              <a16:creationId xmlns:a16="http://schemas.microsoft.com/office/drawing/2014/main" xmlns="" id="{49D55BD2-AA8F-AE95-A222-6762126133E9}"/>
            </a:ext>
          </a:extLst>
        </xdr:cNvPr>
        <xdr:cNvSpPr txBox="1"/>
      </xdr:nvSpPr>
      <xdr:spPr>
        <a:xfrm>
          <a:off x="276225" y="2743200"/>
          <a:ext cx="117157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i="0" u="none" strike="noStrike">
              <a:solidFill>
                <a:schemeClr val="dk1"/>
              </a:solidFill>
              <a:effectLst/>
              <a:latin typeface="+mn-lt"/>
              <a:ea typeface="+mn-ea"/>
              <a:cs typeface="+mn-cs"/>
            </a:rPr>
            <a:t>17485.70</a:t>
          </a:r>
          <a:r>
            <a:rPr lang="en-US" sz="2000"/>
            <a:t> </a:t>
          </a:r>
        </a:p>
      </xdr:txBody>
    </xdr:sp>
    <xdr:clientData/>
  </xdr:twoCellAnchor>
  <xdr:twoCellAnchor>
    <xdr:from>
      <xdr:col>0</xdr:col>
      <xdr:colOff>257175</xdr:colOff>
      <xdr:row>16</xdr:row>
      <xdr:rowOff>161925</xdr:rowOff>
    </xdr:from>
    <xdr:to>
      <xdr:col>2</xdr:col>
      <xdr:colOff>257175</xdr:colOff>
      <xdr:row>18</xdr:row>
      <xdr:rowOff>47625</xdr:rowOff>
    </xdr:to>
    <xdr:sp macro="" textlink="">
      <xdr:nvSpPr>
        <xdr:cNvPr id="24" name="TextBox 23">
          <a:extLst>
            <a:ext uri="{FF2B5EF4-FFF2-40B4-BE49-F238E27FC236}">
              <a16:creationId xmlns:a16="http://schemas.microsoft.com/office/drawing/2014/main" xmlns="" id="{B6A17533-64AB-FC33-3A6C-3C89FD1AE078}"/>
            </a:ext>
          </a:extLst>
        </xdr:cNvPr>
        <xdr:cNvSpPr txBox="1"/>
      </xdr:nvSpPr>
      <xdr:spPr>
        <a:xfrm>
          <a:off x="257175" y="3209925"/>
          <a:ext cx="12192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Avg Of MSP</a:t>
          </a:r>
        </a:p>
      </xdr:txBody>
    </xdr:sp>
    <xdr:clientData/>
  </xdr:twoCellAnchor>
  <xdr:twoCellAnchor>
    <xdr:from>
      <xdr:col>0</xdr:col>
      <xdr:colOff>276225</xdr:colOff>
      <xdr:row>19</xdr:row>
      <xdr:rowOff>57150</xdr:rowOff>
    </xdr:from>
    <xdr:to>
      <xdr:col>2</xdr:col>
      <xdr:colOff>104775</xdr:colOff>
      <xdr:row>21</xdr:row>
      <xdr:rowOff>19050</xdr:rowOff>
    </xdr:to>
    <xdr:sp macro="" textlink="">
      <xdr:nvSpPr>
        <xdr:cNvPr id="25" name="TextBox 24">
          <a:extLst>
            <a:ext uri="{FF2B5EF4-FFF2-40B4-BE49-F238E27FC236}">
              <a16:creationId xmlns:a16="http://schemas.microsoft.com/office/drawing/2014/main" xmlns="" id="{FBC16A60-0A18-F80C-AE19-9FACDFC0A556}"/>
            </a:ext>
          </a:extLst>
        </xdr:cNvPr>
        <xdr:cNvSpPr txBox="1"/>
      </xdr:nvSpPr>
      <xdr:spPr>
        <a:xfrm>
          <a:off x="276225" y="3676650"/>
          <a:ext cx="10477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i="0" u="none" strike="noStrike">
              <a:solidFill>
                <a:schemeClr val="dk1"/>
              </a:solidFill>
              <a:effectLst/>
              <a:latin typeface="+mn-lt"/>
              <a:ea typeface="+mn-ea"/>
              <a:cs typeface="+mn-cs"/>
            </a:rPr>
            <a:t>21866.90</a:t>
          </a:r>
          <a:r>
            <a:rPr lang="en-US" sz="2000"/>
            <a:t> </a:t>
          </a:r>
        </a:p>
      </xdr:txBody>
    </xdr:sp>
    <xdr:clientData/>
  </xdr:twoCellAnchor>
  <xdr:twoCellAnchor>
    <xdr:from>
      <xdr:col>0</xdr:col>
      <xdr:colOff>219075</xdr:colOff>
      <xdr:row>21</xdr:row>
      <xdr:rowOff>114300</xdr:rowOff>
    </xdr:from>
    <xdr:to>
      <xdr:col>2</xdr:col>
      <xdr:colOff>180975</xdr:colOff>
      <xdr:row>22</xdr:row>
      <xdr:rowOff>161925</xdr:rowOff>
    </xdr:to>
    <xdr:sp macro="" textlink="">
      <xdr:nvSpPr>
        <xdr:cNvPr id="26" name="TextBox 25">
          <a:extLst>
            <a:ext uri="{FF2B5EF4-FFF2-40B4-BE49-F238E27FC236}">
              <a16:creationId xmlns:a16="http://schemas.microsoft.com/office/drawing/2014/main" xmlns="" id="{249620AA-EC76-9F53-4BD8-92D74030AB2F}"/>
            </a:ext>
          </a:extLst>
        </xdr:cNvPr>
        <xdr:cNvSpPr txBox="1"/>
      </xdr:nvSpPr>
      <xdr:spPr>
        <a:xfrm>
          <a:off x="219075" y="4114800"/>
          <a:ext cx="11811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Avg Of MRP</a:t>
          </a:r>
        </a:p>
      </xdr:txBody>
    </xdr:sp>
    <xdr:clientData/>
  </xdr:twoCellAnchor>
  <xdr:twoCellAnchor>
    <xdr:from>
      <xdr:col>3</xdr:col>
      <xdr:colOff>123825</xdr:colOff>
      <xdr:row>4</xdr:row>
      <xdr:rowOff>171449</xdr:rowOff>
    </xdr:from>
    <xdr:to>
      <xdr:col>4</xdr:col>
      <xdr:colOff>523875</xdr:colOff>
      <xdr:row>6</xdr:row>
      <xdr:rowOff>142874</xdr:rowOff>
    </xdr:to>
    <xdr:sp macro="" textlink="">
      <xdr:nvSpPr>
        <xdr:cNvPr id="27" name="TextBox 26">
          <a:extLst>
            <a:ext uri="{FF2B5EF4-FFF2-40B4-BE49-F238E27FC236}">
              <a16:creationId xmlns:a16="http://schemas.microsoft.com/office/drawing/2014/main" xmlns="" id="{4A60746B-100B-860B-A2E5-20A770D07665}"/>
            </a:ext>
          </a:extLst>
        </xdr:cNvPr>
        <xdr:cNvSpPr txBox="1"/>
      </xdr:nvSpPr>
      <xdr:spPr>
        <a:xfrm>
          <a:off x="1952625" y="933449"/>
          <a:ext cx="100965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t>622</a:t>
          </a:r>
        </a:p>
      </xdr:txBody>
    </xdr:sp>
    <xdr:clientData/>
  </xdr:twoCellAnchor>
  <xdr:twoCellAnchor>
    <xdr:from>
      <xdr:col>3</xdr:col>
      <xdr:colOff>76200</xdr:colOff>
      <xdr:row>7</xdr:row>
      <xdr:rowOff>28575</xdr:rowOff>
    </xdr:from>
    <xdr:to>
      <xdr:col>5</xdr:col>
      <xdr:colOff>47625</xdr:colOff>
      <xdr:row>8</xdr:row>
      <xdr:rowOff>57150</xdr:rowOff>
    </xdr:to>
    <xdr:sp macro="" textlink="">
      <xdr:nvSpPr>
        <xdr:cNvPr id="28" name="TextBox 27">
          <a:extLst>
            <a:ext uri="{FF2B5EF4-FFF2-40B4-BE49-F238E27FC236}">
              <a16:creationId xmlns:a16="http://schemas.microsoft.com/office/drawing/2014/main" xmlns="" id="{0CDC358F-3842-BB34-ECFB-1746E69593F7}"/>
            </a:ext>
          </a:extLst>
        </xdr:cNvPr>
        <xdr:cNvSpPr txBox="1"/>
      </xdr:nvSpPr>
      <xdr:spPr>
        <a:xfrm>
          <a:off x="1905000" y="1362075"/>
          <a:ext cx="119062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Total Mobiles</a:t>
          </a:r>
        </a:p>
      </xdr:txBody>
    </xdr:sp>
    <xdr:clientData/>
  </xdr:twoCellAnchor>
  <xdr:twoCellAnchor>
    <xdr:from>
      <xdr:col>3</xdr:col>
      <xdr:colOff>38100</xdr:colOff>
      <xdr:row>9</xdr:row>
      <xdr:rowOff>66675</xdr:rowOff>
    </xdr:from>
    <xdr:to>
      <xdr:col>4</xdr:col>
      <xdr:colOff>571500</xdr:colOff>
      <xdr:row>10</xdr:row>
      <xdr:rowOff>161925</xdr:rowOff>
    </xdr:to>
    <xdr:sp macro="" textlink="">
      <xdr:nvSpPr>
        <xdr:cNvPr id="29" name="TextBox 28">
          <a:extLst>
            <a:ext uri="{FF2B5EF4-FFF2-40B4-BE49-F238E27FC236}">
              <a16:creationId xmlns:a16="http://schemas.microsoft.com/office/drawing/2014/main" xmlns="" id="{ADE66F59-628D-98ED-3D3F-2113E4FF44D3}"/>
            </a:ext>
          </a:extLst>
        </xdr:cNvPr>
        <xdr:cNvSpPr txBox="1"/>
      </xdr:nvSpPr>
      <xdr:spPr>
        <a:xfrm>
          <a:off x="1866900" y="1781175"/>
          <a:ext cx="11430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solidFill>
                <a:schemeClr val="dk1"/>
              </a:solidFill>
              <a:effectLst/>
              <a:latin typeface="+mn-lt"/>
              <a:ea typeface="+mn-ea"/>
              <a:cs typeface="+mn-cs"/>
            </a:rPr>
            <a:t>4.27</a:t>
          </a:r>
          <a:endParaRPr lang="en-US" sz="2000"/>
        </a:p>
      </xdr:txBody>
    </xdr:sp>
    <xdr:clientData/>
  </xdr:twoCellAnchor>
  <xdr:twoCellAnchor>
    <xdr:from>
      <xdr:col>3</xdr:col>
      <xdr:colOff>28575</xdr:colOff>
      <xdr:row>11</xdr:row>
      <xdr:rowOff>57150</xdr:rowOff>
    </xdr:from>
    <xdr:to>
      <xdr:col>4</xdr:col>
      <xdr:colOff>561975</xdr:colOff>
      <xdr:row>12</xdr:row>
      <xdr:rowOff>114300</xdr:rowOff>
    </xdr:to>
    <xdr:sp macro="" textlink="">
      <xdr:nvSpPr>
        <xdr:cNvPr id="30" name="TextBox 29">
          <a:extLst>
            <a:ext uri="{FF2B5EF4-FFF2-40B4-BE49-F238E27FC236}">
              <a16:creationId xmlns:a16="http://schemas.microsoft.com/office/drawing/2014/main" xmlns="" id="{80B7551F-AA27-FF26-7AFE-7C2F80122303}"/>
            </a:ext>
          </a:extLst>
        </xdr:cNvPr>
        <xdr:cNvSpPr txBox="1"/>
      </xdr:nvSpPr>
      <xdr:spPr>
        <a:xfrm>
          <a:off x="1857375" y="2152650"/>
          <a:ext cx="11430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Avg of Ratings</a:t>
          </a:r>
          <a:endParaRPr lang="en-US">
            <a:effectLst/>
          </a:endParaRPr>
        </a:p>
        <a:p>
          <a:endParaRPr lang="en-US" sz="1100"/>
        </a:p>
      </xdr:txBody>
    </xdr:sp>
    <xdr:clientData/>
  </xdr:twoCellAnchor>
  <xdr:twoCellAnchor>
    <xdr:from>
      <xdr:col>3</xdr:col>
      <xdr:colOff>85725</xdr:colOff>
      <xdr:row>14</xdr:row>
      <xdr:rowOff>47625</xdr:rowOff>
    </xdr:from>
    <xdr:to>
      <xdr:col>5</xdr:col>
      <xdr:colOff>95250</xdr:colOff>
      <xdr:row>16</xdr:row>
      <xdr:rowOff>28575</xdr:rowOff>
    </xdr:to>
    <xdr:sp macro="" textlink="">
      <xdr:nvSpPr>
        <xdr:cNvPr id="31" name="TextBox 30">
          <a:extLst>
            <a:ext uri="{FF2B5EF4-FFF2-40B4-BE49-F238E27FC236}">
              <a16:creationId xmlns:a16="http://schemas.microsoft.com/office/drawing/2014/main" xmlns="" id="{EE410CD0-0A95-1CED-D80F-5CC5C3B799B0}"/>
            </a:ext>
          </a:extLst>
        </xdr:cNvPr>
        <xdr:cNvSpPr txBox="1"/>
      </xdr:nvSpPr>
      <xdr:spPr>
        <a:xfrm>
          <a:off x="1914525" y="2714625"/>
          <a:ext cx="1228725"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0" i="0" u="none" strike="noStrike">
              <a:solidFill>
                <a:schemeClr val="dk1"/>
              </a:solidFill>
              <a:effectLst/>
              <a:latin typeface="+mn-lt"/>
              <a:ea typeface="+mn-ea"/>
              <a:cs typeface="+mn-cs"/>
            </a:rPr>
            <a:t>47068.58</a:t>
          </a:r>
          <a:r>
            <a:rPr lang="en-US" sz="2000"/>
            <a:t> </a:t>
          </a:r>
        </a:p>
      </xdr:txBody>
    </xdr:sp>
    <xdr:clientData/>
  </xdr:twoCellAnchor>
  <xdr:twoCellAnchor>
    <xdr:from>
      <xdr:col>3</xdr:col>
      <xdr:colOff>19049</xdr:colOff>
      <xdr:row>16</xdr:row>
      <xdr:rowOff>76200</xdr:rowOff>
    </xdr:from>
    <xdr:to>
      <xdr:col>5</xdr:col>
      <xdr:colOff>85724</xdr:colOff>
      <xdr:row>17</xdr:row>
      <xdr:rowOff>123825</xdr:rowOff>
    </xdr:to>
    <xdr:sp macro="" textlink="">
      <xdr:nvSpPr>
        <xdr:cNvPr id="32" name="TextBox 31">
          <a:extLst>
            <a:ext uri="{FF2B5EF4-FFF2-40B4-BE49-F238E27FC236}">
              <a16:creationId xmlns:a16="http://schemas.microsoft.com/office/drawing/2014/main" xmlns="" id="{ED0D13EE-AFC5-851B-D8F0-78C3FA46D33B}"/>
            </a:ext>
          </a:extLst>
        </xdr:cNvPr>
        <xdr:cNvSpPr txBox="1"/>
      </xdr:nvSpPr>
      <xdr:spPr>
        <a:xfrm>
          <a:off x="1847849" y="3124200"/>
          <a:ext cx="12858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Avg No of</a:t>
          </a:r>
          <a:r>
            <a:rPr lang="en-US" sz="1100" baseline="0"/>
            <a:t> Ratings</a:t>
          </a:r>
          <a:endParaRPr lang="en-US" sz="1100"/>
        </a:p>
      </xdr:txBody>
    </xdr:sp>
    <xdr:clientData/>
  </xdr:twoCellAnchor>
  <xdr:twoCellAnchor>
    <xdr:from>
      <xdr:col>3</xdr:col>
      <xdr:colOff>114300</xdr:colOff>
      <xdr:row>19</xdr:row>
      <xdr:rowOff>28574</xdr:rowOff>
    </xdr:from>
    <xdr:to>
      <xdr:col>4</xdr:col>
      <xdr:colOff>552450</xdr:colOff>
      <xdr:row>21</xdr:row>
      <xdr:rowOff>76199</xdr:rowOff>
    </xdr:to>
    <xdr:sp macro="" textlink="">
      <xdr:nvSpPr>
        <xdr:cNvPr id="33" name="TextBox 32">
          <a:extLst>
            <a:ext uri="{FF2B5EF4-FFF2-40B4-BE49-F238E27FC236}">
              <a16:creationId xmlns:a16="http://schemas.microsoft.com/office/drawing/2014/main" xmlns="" id="{A4017CBA-7379-A542-847F-ED3D35793692}"/>
            </a:ext>
          </a:extLst>
        </xdr:cNvPr>
        <xdr:cNvSpPr txBox="1"/>
      </xdr:nvSpPr>
      <xdr:spPr>
        <a:xfrm>
          <a:off x="1943100" y="3648074"/>
          <a:ext cx="104775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i="0" u="none" strike="noStrike">
              <a:solidFill>
                <a:schemeClr val="dk1"/>
              </a:solidFill>
              <a:effectLst/>
              <a:latin typeface="+mn-lt"/>
              <a:ea typeface="+mn-ea"/>
              <a:cs typeface="+mn-cs"/>
            </a:rPr>
            <a:t>4381.20</a:t>
          </a:r>
          <a:r>
            <a:rPr lang="en-US" sz="2000"/>
            <a:t> </a:t>
          </a:r>
        </a:p>
      </xdr:txBody>
    </xdr:sp>
    <xdr:clientData/>
  </xdr:twoCellAnchor>
  <xdr:twoCellAnchor>
    <xdr:from>
      <xdr:col>3</xdr:col>
      <xdr:colOff>19050</xdr:colOff>
      <xdr:row>21</xdr:row>
      <xdr:rowOff>142875</xdr:rowOff>
    </xdr:from>
    <xdr:to>
      <xdr:col>5</xdr:col>
      <xdr:colOff>38100</xdr:colOff>
      <xdr:row>22</xdr:row>
      <xdr:rowOff>161925</xdr:rowOff>
    </xdr:to>
    <xdr:sp macro="" textlink="">
      <xdr:nvSpPr>
        <xdr:cNvPr id="34" name="TextBox 33">
          <a:extLst>
            <a:ext uri="{FF2B5EF4-FFF2-40B4-BE49-F238E27FC236}">
              <a16:creationId xmlns:a16="http://schemas.microsoft.com/office/drawing/2014/main" xmlns="" id="{B57C32CC-DCAA-F57E-0F0D-1DB8B0CB360F}"/>
            </a:ext>
          </a:extLst>
        </xdr:cNvPr>
        <xdr:cNvSpPr txBox="1"/>
      </xdr:nvSpPr>
      <xdr:spPr>
        <a:xfrm>
          <a:off x="1847850" y="4143375"/>
          <a:ext cx="123825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Avg Discount</a:t>
          </a:r>
        </a:p>
      </xdr:txBody>
    </xdr:sp>
    <xdr:clientData/>
  </xdr:twoCellAnchor>
  <xdr:twoCellAnchor>
    <xdr:from>
      <xdr:col>17</xdr:col>
      <xdr:colOff>142875</xdr:colOff>
      <xdr:row>16</xdr:row>
      <xdr:rowOff>123825</xdr:rowOff>
    </xdr:from>
    <xdr:to>
      <xdr:col>21</xdr:col>
      <xdr:colOff>57150</xdr:colOff>
      <xdr:row>28</xdr:row>
      <xdr:rowOff>28575</xdr:rowOff>
    </xdr:to>
    <xdr:graphicFrame macro="">
      <xdr:nvGraphicFramePr>
        <xdr:cNvPr id="2" name="Chart 1">
          <a:extLst>
            <a:ext uri="{FF2B5EF4-FFF2-40B4-BE49-F238E27FC236}">
              <a16:creationId xmlns:a16="http://schemas.microsoft.com/office/drawing/2014/main" xmlns="" id="{EC5A1745-BFDF-4190-89B4-AC1520BB1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295274</xdr:colOff>
      <xdr:row>4</xdr:row>
      <xdr:rowOff>47625</xdr:rowOff>
    </xdr:from>
    <xdr:to>
      <xdr:col>9</xdr:col>
      <xdr:colOff>142875</xdr:colOff>
      <xdr:row>16</xdr:row>
      <xdr:rowOff>95250</xdr:rowOff>
    </xdr:to>
    <xdr:graphicFrame macro="">
      <xdr:nvGraphicFramePr>
        <xdr:cNvPr id="4" name="Chart 3">
          <a:extLst>
            <a:ext uri="{FF2B5EF4-FFF2-40B4-BE49-F238E27FC236}">
              <a16:creationId xmlns:a16="http://schemas.microsoft.com/office/drawing/2014/main" xmlns="" id="{99E0C101-A158-47AF-8AB3-E77E67468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209549</xdr:colOff>
      <xdr:row>4</xdr:row>
      <xdr:rowOff>38101</xdr:rowOff>
    </xdr:from>
    <xdr:to>
      <xdr:col>17</xdr:col>
      <xdr:colOff>114300</xdr:colOff>
      <xdr:row>16</xdr:row>
      <xdr:rowOff>47625</xdr:rowOff>
    </xdr:to>
    <xdr:graphicFrame macro="">
      <xdr:nvGraphicFramePr>
        <xdr:cNvPr id="5" name="Chart 4">
          <a:extLst>
            <a:ext uri="{FF2B5EF4-FFF2-40B4-BE49-F238E27FC236}">
              <a16:creationId xmlns:a16="http://schemas.microsoft.com/office/drawing/2014/main" xmlns="" id="{20B14C13-B017-46D1-A817-1EF8EA2FC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152399</xdr:colOff>
      <xdr:row>4</xdr:row>
      <xdr:rowOff>19049</xdr:rowOff>
    </xdr:from>
    <xdr:to>
      <xdr:col>21</xdr:col>
      <xdr:colOff>38100</xdr:colOff>
      <xdr:row>16</xdr:row>
      <xdr:rowOff>28575</xdr:rowOff>
    </xdr:to>
    <xdr:graphicFrame macro="">
      <xdr:nvGraphicFramePr>
        <xdr:cNvPr id="16" name="Chart 15">
          <a:extLst>
            <a:ext uri="{FF2B5EF4-FFF2-40B4-BE49-F238E27FC236}">
              <a16:creationId xmlns:a16="http://schemas.microsoft.com/office/drawing/2014/main" xmlns="" id="{DC5B0FDE-F0FD-443B-A256-947B39869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276224</xdr:colOff>
      <xdr:row>16</xdr:row>
      <xdr:rowOff>142875</xdr:rowOff>
    </xdr:from>
    <xdr:to>
      <xdr:col>9</xdr:col>
      <xdr:colOff>133349</xdr:colOff>
      <xdr:row>28</xdr:row>
      <xdr:rowOff>85725</xdr:rowOff>
    </xdr:to>
    <xdr:graphicFrame macro="">
      <xdr:nvGraphicFramePr>
        <xdr:cNvPr id="17" name="Chart 16">
          <a:extLst>
            <a:ext uri="{FF2B5EF4-FFF2-40B4-BE49-F238E27FC236}">
              <a16:creationId xmlns:a16="http://schemas.microsoft.com/office/drawing/2014/main" xmlns="" id="{D5DDA5A6-4B94-45A0-A376-861E6862D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190500</xdr:colOff>
      <xdr:row>16</xdr:row>
      <xdr:rowOff>133350</xdr:rowOff>
    </xdr:from>
    <xdr:to>
      <xdr:col>17</xdr:col>
      <xdr:colOff>85725</xdr:colOff>
      <xdr:row>28</xdr:row>
      <xdr:rowOff>38100</xdr:rowOff>
    </xdr:to>
    <xdr:graphicFrame macro="">
      <xdr:nvGraphicFramePr>
        <xdr:cNvPr id="19" name="Chart 18">
          <a:extLst>
            <a:ext uri="{FF2B5EF4-FFF2-40B4-BE49-F238E27FC236}">
              <a16:creationId xmlns:a16="http://schemas.microsoft.com/office/drawing/2014/main" xmlns="" id="{15C61B89-1540-4CEA-A24C-D07129E59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180974</xdr:colOff>
      <xdr:row>4</xdr:row>
      <xdr:rowOff>38100</xdr:rowOff>
    </xdr:from>
    <xdr:to>
      <xdr:col>13</xdr:col>
      <xdr:colOff>180975</xdr:colOff>
      <xdr:row>16</xdr:row>
      <xdr:rowOff>57150</xdr:rowOff>
    </xdr:to>
    <xdr:graphicFrame macro="">
      <xdr:nvGraphicFramePr>
        <xdr:cNvPr id="35" name="Chart 34">
          <a:extLst>
            <a:ext uri="{FF2B5EF4-FFF2-40B4-BE49-F238E27FC236}">
              <a16:creationId xmlns:a16="http://schemas.microsoft.com/office/drawing/2014/main" xmlns="" id="{E89D65BE-341E-4860-A5C3-D93FCF87D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171450</xdr:colOff>
      <xdr:row>16</xdr:row>
      <xdr:rowOff>133350</xdr:rowOff>
    </xdr:from>
    <xdr:to>
      <xdr:col>13</xdr:col>
      <xdr:colOff>152400</xdr:colOff>
      <xdr:row>28</xdr:row>
      <xdr:rowOff>76200</xdr:rowOff>
    </xdr:to>
    <xdr:graphicFrame macro="">
      <xdr:nvGraphicFramePr>
        <xdr:cNvPr id="36" name="Chart 35">
          <a:extLst>
            <a:ext uri="{FF2B5EF4-FFF2-40B4-BE49-F238E27FC236}">
              <a16:creationId xmlns:a16="http://schemas.microsoft.com/office/drawing/2014/main" xmlns="" id="{3D446497-C9C7-4303-BA3A-747A5DF86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0</xdr:col>
      <xdr:colOff>76200</xdr:colOff>
      <xdr:row>24</xdr:row>
      <xdr:rowOff>1</xdr:rowOff>
    </xdr:from>
    <xdr:to>
      <xdr:col>2</xdr:col>
      <xdr:colOff>409575</xdr:colOff>
      <xdr:row>28</xdr:row>
      <xdr:rowOff>114300</xdr:rowOff>
    </xdr:to>
    <mc:AlternateContent xmlns:mc="http://schemas.openxmlformats.org/markup-compatibility/2006" xmlns:a14="http://schemas.microsoft.com/office/drawing/2010/main">
      <mc:Choice Requires="a14">
        <xdr:graphicFrame macro="">
          <xdr:nvGraphicFramePr>
            <xdr:cNvPr id="37" name="Brand 1">
              <a:extLst>
                <a:ext uri="{FF2B5EF4-FFF2-40B4-BE49-F238E27FC236}">
                  <a16:creationId xmlns:a16="http://schemas.microsoft.com/office/drawing/2014/main" xmlns="" id="{65FA8567-B732-4C3A-83E4-40E07A88AC35}"/>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76200" y="4572001"/>
              <a:ext cx="1552575" cy="876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476250</xdr:colOff>
      <xdr:row>24</xdr:row>
      <xdr:rowOff>1</xdr:rowOff>
    </xdr:from>
    <xdr:to>
      <xdr:col>5</xdr:col>
      <xdr:colOff>161925</xdr:colOff>
      <xdr:row>28</xdr:row>
      <xdr:rowOff>123825</xdr:rowOff>
    </xdr:to>
    <mc:AlternateContent xmlns:mc="http://schemas.openxmlformats.org/markup-compatibility/2006" xmlns:a14="http://schemas.microsoft.com/office/drawing/2010/main">
      <mc:Choice Requires="a14">
        <xdr:graphicFrame macro="">
          <xdr:nvGraphicFramePr>
            <xdr:cNvPr id="38" name="Name 1">
              <a:extLst>
                <a:ext uri="{FF2B5EF4-FFF2-40B4-BE49-F238E27FC236}">
                  <a16:creationId xmlns:a16="http://schemas.microsoft.com/office/drawing/2014/main" xmlns="" id="{D7A74D10-4243-472E-A99E-E89A3AD295E3}"/>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1695450" y="4572001"/>
              <a:ext cx="15144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523875</xdr:colOff>
      <xdr:row>0</xdr:row>
      <xdr:rowOff>180975</xdr:rowOff>
    </xdr:from>
    <xdr:to>
      <xdr:col>15</xdr:col>
      <xdr:colOff>114300</xdr:colOff>
      <xdr:row>3</xdr:row>
      <xdr:rowOff>95250</xdr:rowOff>
    </xdr:to>
    <xdr:sp macro="" textlink="">
      <xdr:nvSpPr>
        <xdr:cNvPr id="39" name="TextBox 38">
          <a:extLst>
            <a:ext uri="{FF2B5EF4-FFF2-40B4-BE49-F238E27FC236}">
              <a16:creationId xmlns:a16="http://schemas.microsoft.com/office/drawing/2014/main" xmlns="" id="{18AD72F2-F4DD-5C81-E7EA-1834F8A65B70}"/>
            </a:ext>
          </a:extLst>
        </xdr:cNvPr>
        <xdr:cNvSpPr txBox="1"/>
      </xdr:nvSpPr>
      <xdr:spPr>
        <a:xfrm>
          <a:off x="2962275" y="180975"/>
          <a:ext cx="6296025" cy="485775"/>
        </a:xfrm>
        <a:prstGeom prst="rect">
          <a:avLst/>
        </a:prstGeom>
        <a:solidFill>
          <a:srgbClr val="F8E831"/>
        </a:solidFill>
        <a:ln w="9525" cmpd="sng">
          <a:solidFill>
            <a:schemeClr val="tx1"/>
          </a:solid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t>Flipkart Dataset &amp; Visualization</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301567</xdr:colOff>
      <xdr:row>0</xdr:row>
      <xdr:rowOff>133004</xdr:rowOff>
    </xdr:from>
    <xdr:to>
      <xdr:col>5</xdr:col>
      <xdr:colOff>314753</xdr:colOff>
      <xdr:row>5</xdr:row>
      <xdr:rowOff>118604</xdr:rowOff>
    </xdr:to>
    <xdr:pic>
      <xdr:nvPicPr>
        <xdr:cNvPr id="2" name="Picture 1">
          <a:extLst>
            <a:ext uri="{FF2B5EF4-FFF2-40B4-BE49-F238E27FC236}">
              <a16:creationId xmlns:a16="http://schemas.microsoft.com/office/drawing/2014/main" xmlns="" id="{8048B217-F746-91E8-60F9-19A062F0E8B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5400" b="21683"/>
        <a:stretch/>
      </xdr:blipFill>
      <xdr:spPr>
        <a:xfrm>
          <a:off x="301567" y="133004"/>
          <a:ext cx="3072731" cy="909236"/>
        </a:xfrm>
        <a:prstGeom prst="rect">
          <a:avLst/>
        </a:prstGeom>
      </xdr:spPr>
    </xdr:pic>
    <xdr:clientData/>
  </xdr:twoCellAnchor>
  <xdr:twoCellAnchor>
    <xdr:from>
      <xdr:col>0</xdr:col>
      <xdr:colOff>236682</xdr:colOff>
      <xdr:row>6</xdr:row>
      <xdr:rowOff>82026</xdr:rowOff>
    </xdr:from>
    <xdr:to>
      <xdr:col>3</xdr:col>
      <xdr:colOff>560955</xdr:colOff>
      <xdr:row>12</xdr:row>
      <xdr:rowOff>53663</xdr:rowOff>
    </xdr:to>
    <xdr:sp macro="" textlink="">
      <xdr:nvSpPr>
        <xdr:cNvPr id="25" name="Rectangle: Diagonal Corners Rounded 5">
          <a:extLst>
            <a:ext uri="{FF2B5EF4-FFF2-40B4-BE49-F238E27FC236}">
              <a16:creationId xmlns:a16="http://schemas.microsoft.com/office/drawing/2014/main" xmlns="" id="{9654169A-31D0-20BC-F621-C657217A5211}"/>
            </a:ext>
          </a:extLst>
        </xdr:cNvPr>
        <xdr:cNvSpPr/>
      </xdr:nvSpPr>
      <xdr:spPr>
        <a:xfrm>
          <a:off x="236682" y="1190390"/>
          <a:ext cx="2160000" cy="1080000"/>
        </a:xfrm>
        <a:prstGeom prst="round2DiagRect">
          <a:avLst>
            <a:gd name="adj1" fmla="val 34626"/>
            <a:gd name="adj2" fmla="val 0"/>
          </a:avLst>
        </a:prstGeom>
        <a:solidFill>
          <a:srgbClr val="4169E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354190</xdr:colOff>
      <xdr:row>6</xdr:row>
      <xdr:rowOff>108168</xdr:rowOff>
    </xdr:from>
    <xdr:to>
      <xdr:col>3</xdr:col>
      <xdr:colOff>73476</xdr:colOff>
      <xdr:row>11</xdr:row>
      <xdr:rowOff>24532</xdr:rowOff>
    </xdr:to>
    <xdr:sp macro="" textlink="">
      <xdr:nvSpPr>
        <xdr:cNvPr id="26" name="TextBox 25">
          <a:extLst>
            <a:ext uri="{FF2B5EF4-FFF2-40B4-BE49-F238E27FC236}">
              <a16:creationId xmlns:a16="http://schemas.microsoft.com/office/drawing/2014/main" xmlns="" id="{FDC977B3-7C24-768B-1BEB-D90C827B13B5}"/>
            </a:ext>
          </a:extLst>
        </xdr:cNvPr>
        <xdr:cNvSpPr txBox="1"/>
      </xdr:nvSpPr>
      <xdr:spPr>
        <a:xfrm>
          <a:off x="354190" y="1216532"/>
          <a:ext cx="1555013" cy="8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000">
              <a:solidFill>
                <a:schemeClr val="bg1"/>
              </a:solidFill>
              <a:latin typeface="Arial Rounded MT Bold" panose="020F0704030504030204" pitchFamily="34" charset="0"/>
            </a:rPr>
            <a:t>28</a:t>
          </a:r>
        </a:p>
      </xdr:txBody>
    </xdr:sp>
    <xdr:clientData/>
  </xdr:twoCellAnchor>
  <xdr:twoCellAnchor>
    <xdr:from>
      <xdr:col>0</xdr:col>
      <xdr:colOff>354190</xdr:colOff>
      <xdr:row>9</xdr:row>
      <xdr:rowOff>152505</xdr:rowOff>
    </xdr:from>
    <xdr:to>
      <xdr:col>3</xdr:col>
      <xdr:colOff>73476</xdr:colOff>
      <xdr:row>12</xdr:row>
      <xdr:rowOff>7817</xdr:rowOff>
    </xdr:to>
    <xdr:sp macro="" textlink="">
      <xdr:nvSpPr>
        <xdr:cNvPr id="27" name="TextBox 26">
          <a:extLst>
            <a:ext uri="{FF2B5EF4-FFF2-40B4-BE49-F238E27FC236}">
              <a16:creationId xmlns:a16="http://schemas.microsoft.com/office/drawing/2014/main" xmlns="" id="{D31F5150-197D-F9B1-D335-7E745CFEABB2}"/>
            </a:ext>
          </a:extLst>
        </xdr:cNvPr>
        <xdr:cNvSpPr txBox="1"/>
      </xdr:nvSpPr>
      <xdr:spPr>
        <a:xfrm>
          <a:off x="354190" y="1815050"/>
          <a:ext cx="1555013" cy="4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latin typeface="Calibri" panose="020F0502020204030204" pitchFamily="34" charset="0"/>
              <a:ea typeface="Calibri" panose="020F0502020204030204" pitchFamily="34" charset="0"/>
              <a:cs typeface="Calibri" panose="020F0502020204030204" pitchFamily="34" charset="0"/>
            </a:rPr>
            <a:t>Total Brands</a:t>
          </a:r>
        </a:p>
      </xdr:txBody>
    </xdr:sp>
    <xdr:clientData/>
  </xdr:twoCellAnchor>
  <xdr:twoCellAnchor>
    <xdr:from>
      <xdr:col>4</xdr:col>
      <xdr:colOff>202339</xdr:colOff>
      <xdr:row>6</xdr:row>
      <xdr:rowOff>82026</xdr:rowOff>
    </xdr:from>
    <xdr:to>
      <xdr:col>7</xdr:col>
      <xdr:colOff>526611</xdr:colOff>
      <xdr:row>12</xdr:row>
      <xdr:rowOff>53663</xdr:rowOff>
    </xdr:to>
    <xdr:sp macro="" textlink="">
      <xdr:nvSpPr>
        <xdr:cNvPr id="52" name="Rectangle: Diagonal Corners Rounded 5">
          <a:extLst>
            <a:ext uri="{FF2B5EF4-FFF2-40B4-BE49-F238E27FC236}">
              <a16:creationId xmlns:a16="http://schemas.microsoft.com/office/drawing/2014/main" xmlns="" id="{9654169A-31D0-20BC-F621-C657217A5211}"/>
            </a:ext>
          </a:extLst>
        </xdr:cNvPr>
        <xdr:cNvSpPr/>
      </xdr:nvSpPr>
      <xdr:spPr>
        <a:xfrm>
          <a:off x="2649975" y="1190390"/>
          <a:ext cx="2160000" cy="1080000"/>
        </a:xfrm>
        <a:prstGeom prst="round2DiagRect">
          <a:avLst>
            <a:gd name="adj1" fmla="val 34626"/>
            <a:gd name="adj2" fmla="val 0"/>
          </a:avLst>
        </a:prstGeom>
        <a:solidFill>
          <a:srgbClr val="FFD9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319847</xdr:colOff>
      <xdr:row>6</xdr:row>
      <xdr:rowOff>108168</xdr:rowOff>
    </xdr:from>
    <xdr:to>
      <xdr:col>7</xdr:col>
      <xdr:colOff>39132</xdr:colOff>
      <xdr:row>11</xdr:row>
      <xdr:rowOff>24532</xdr:rowOff>
    </xdr:to>
    <xdr:sp macro="" textlink="KPIs!C9">
      <xdr:nvSpPr>
        <xdr:cNvPr id="53" name="TextBox 52">
          <a:extLst>
            <a:ext uri="{FF2B5EF4-FFF2-40B4-BE49-F238E27FC236}">
              <a16:creationId xmlns:a16="http://schemas.microsoft.com/office/drawing/2014/main" xmlns="" id="{FDC977B3-7C24-768B-1BEB-D90C827B13B5}"/>
            </a:ext>
          </a:extLst>
        </xdr:cNvPr>
        <xdr:cNvSpPr txBox="1"/>
      </xdr:nvSpPr>
      <xdr:spPr>
        <a:xfrm>
          <a:off x="2767483" y="1216532"/>
          <a:ext cx="1555013" cy="8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835C2EC-3213-46AF-AB4E-821049A2DC45}" type="TxLink">
            <a:rPr lang="en-US" sz="4000" b="0" i="0" u="none" strike="noStrike">
              <a:solidFill>
                <a:srgbClr val="4169E0"/>
              </a:solidFill>
              <a:latin typeface="Arial Rounded MT Bold" panose="020F0704030504030204" pitchFamily="34" charset="0"/>
              <a:ea typeface="Calibri"/>
              <a:cs typeface="Calibri"/>
            </a:rPr>
            <a:t>622</a:t>
          </a:fld>
          <a:endParaRPr lang="en-US" sz="4000">
            <a:solidFill>
              <a:srgbClr val="4169E0"/>
            </a:solidFill>
            <a:latin typeface="Arial Rounded MT Bold" panose="020F0704030504030204" pitchFamily="34" charset="0"/>
          </a:endParaRPr>
        </a:p>
      </xdr:txBody>
    </xdr:sp>
    <xdr:clientData/>
  </xdr:twoCellAnchor>
  <xdr:twoCellAnchor>
    <xdr:from>
      <xdr:col>4</xdr:col>
      <xdr:colOff>319847</xdr:colOff>
      <xdr:row>9</xdr:row>
      <xdr:rowOff>152505</xdr:rowOff>
    </xdr:from>
    <xdr:to>
      <xdr:col>7</xdr:col>
      <xdr:colOff>39132</xdr:colOff>
      <xdr:row>12</xdr:row>
      <xdr:rowOff>7817</xdr:rowOff>
    </xdr:to>
    <xdr:sp macro="" textlink="KPIs!C8">
      <xdr:nvSpPr>
        <xdr:cNvPr id="54" name="TextBox 53">
          <a:extLst>
            <a:ext uri="{FF2B5EF4-FFF2-40B4-BE49-F238E27FC236}">
              <a16:creationId xmlns:a16="http://schemas.microsoft.com/office/drawing/2014/main" xmlns="" id="{D31F5150-197D-F9B1-D335-7E745CFEABB2}"/>
            </a:ext>
          </a:extLst>
        </xdr:cNvPr>
        <xdr:cNvSpPr txBox="1"/>
      </xdr:nvSpPr>
      <xdr:spPr>
        <a:xfrm>
          <a:off x="2767483" y="1815050"/>
          <a:ext cx="1555013" cy="4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FA3FA2F-45E2-47BC-8537-B2C21584A1F4}" type="TxLink">
            <a:rPr lang="en-US" sz="1600" b="1" i="0" u="none" strike="noStrike">
              <a:solidFill>
                <a:srgbClr val="000000"/>
              </a:solidFill>
              <a:latin typeface="Calibri"/>
              <a:ea typeface="Calibri"/>
              <a:cs typeface="Calibri"/>
            </a:rPr>
            <a:t>Total mobiles</a:t>
          </a:fld>
          <a:endParaRPr lang="en-US" sz="2400" b="1">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236682</xdr:colOff>
      <xdr:row>13</xdr:row>
      <xdr:rowOff>57727</xdr:rowOff>
    </xdr:from>
    <xdr:to>
      <xdr:col>3</xdr:col>
      <xdr:colOff>560955</xdr:colOff>
      <xdr:row>19</xdr:row>
      <xdr:rowOff>29364</xdr:rowOff>
    </xdr:to>
    <xdr:sp macro="" textlink="">
      <xdr:nvSpPr>
        <xdr:cNvPr id="72" name="Rectangle: Diagonal Corners Rounded 5">
          <a:extLst>
            <a:ext uri="{FF2B5EF4-FFF2-40B4-BE49-F238E27FC236}">
              <a16:creationId xmlns:a16="http://schemas.microsoft.com/office/drawing/2014/main" xmlns="" id="{9654169A-31D0-20BC-F621-C657217A5211}"/>
            </a:ext>
          </a:extLst>
        </xdr:cNvPr>
        <xdr:cNvSpPr/>
      </xdr:nvSpPr>
      <xdr:spPr>
        <a:xfrm>
          <a:off x="236682" y="2459182"/>
          <a:ext cx="2160000" cy="1080000"/>
        </a:xfrm>
        <a:prstGeom prst="round2DiagRect">
          <a:avLst>
            <a:gd name="adj1" fmla="val 34626"/>
            <a:gd name="adj2" fmla="val 0"/>
          </a:avLst>
        </a:prstGeom>
        <a:solidFill>
          <a:srgbClr val="FFD9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354190</xdr:colOff>
      <xdr:row>13</xdr:row>
      <xdr:rowOff>83869</xdr:rowOff>
    </xdr:from>
    <xdr:to>
      <xdr:col>3</xdr:col>
      <xdr:colOff>73476</xdr:colOff>
      <xdr:row>18</xdr:row>
      <xdr:rowOff>233</xdr:rowOff>
    </xdr:to>
    <xdr:sp macro="" textlink="KPIs!G9">
      <xdr:nvSpPr>
        <xdr:cNvPr id="73" name="TextBox 72">
          <a:extLst>
            <a:ext uri="{FF2B5EF4-FFF2-40B4-BE49-F238E27FC236}">
              <a16:creationId xmlns:a16="http://schemas.microsoft.com/office/drawing/2014/main" xmlns="" id="{FDC977B3-7C24-768B-1BEB-D90C827B13B5}"/>
            </a:ext>
          </a:extLst>
        </xdr:cNvPr>
        <xdr:cNvSpPr txBox="1"/>
      </xdr:nvSpPr>
      <xdr:spPr>
        <a:xfrm>
          <a:off x="354190" y="2485324"/>
          <a:ext cx="1555013" cy="8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911441D-CDE8-48D3-A4C0-046E2D728CD5}" type="TxLink">
            <a:rPr lang="en-US" sz="4000" b="0" i="0" u="none" strike="noStrike">
              <a:solidFill>
                <a:srgbClr val="4169E0"/>
              </a:solidFill>
              <a:latin typeface="Arial Rounded MT Bold" panose="020F0704030504030204" pitchFamily="34" charset="0"/>
              <a:ea typeface="Calibri"/>
              <a:cs typeface="Calibri"/>
            </a:rPr>
            <a:t>3393.70</a:t>
          </a:fld>
          <a:endParaRPr lang="en-US" sz="4000">
            <a:solidFill>
              <a:srgbClr val="4169E0"/>
            </a:solidFill>
            <a:latin typeface="Arial Rounded MT Bold" panose="020F0704030504030204" pitchFamily="34" charset="0"/>
          </a:endParaRPr>
        </a:p>
      </xdr:txBody>
    </xdr:sp>
    <xdr:clientData/>
  </xdr:twoCellAnchor>
  <xdr:twoCellAnchor>
    <xdr:from>
      <xdr:col>0</xdr:col>
      <xdr:colOff>354189</xdr:colOff>
      <xdr:row>16</xdr:row>
      <xdr:rowOff>128206</xdr:rowOff>
    </xdr:from>
    <xdr:to>
      <xdr:col>3</xdr:col>
      <xdr:colOff>526472</xdr:colOff>
      <xdr:row>18</xdr:row>
      <xdr:rowOff>110836</xdr:rowOff>
    </xdr:to>
    <xdr:sp macro="" textlink="KPIs!G8">
      <xdr:nvSpPr>
        <xdr:cNvPr id="74" name="TextBox 73">
          <a:extLst>
            <a:ext uri="{FF2B5EF4-FFF2-40B4-BE49-F238E27FC236}">
              <a16:creationId xmlns:a16="http://schemas.microsoft.com/office/drawing/2014/main" xmlns="" id="{D31F5150-197D-F9B1-D335-7E745CFEABB2}"/>
            </a:ext>
          </a:extLst>
        </xdr:cNvPr>
        <xdr:cNvSpPr txBox="1"/>
      </xdr:nvSpPr>
      <xdr:spPr>
        <a:xfrm>
          <a:off x="354189" y="3009951"/>
          <a:ext cx="2001083" cy="342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A561EAC-BB3E-468B-B218-72EC610F661E}" type="TxLink">
            <a:rPr lang="en-US" sz="1600" b="1" i="0" u="none" strike="noStrike">
              <a:solidFill>
                <a:srgbClr val="000000"/>
              </a:solidFill>
              <a:latin typeface="Calibri"/>
              <a:ea typeface="Calibri"/>
              <a:cs typeface="Calibri"/>
            </a:rPr>
            <a:t>Avg no. of Reviews</a:t>
          </a:fld>
          <a:endParaRPr lang="en-US" sz="3600" b="1">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202339</xdr:colOff>
      <xdr:row>13</xdr:row>
      <xdr:rowOff>57727</xdr:rowOff>
    </xdr:from>
    <xdr:to>
      <xdr:col>7</xdr:col>
      <xdr:colOff>526611</xdr:colOff>
      <xdr:row>19</xdr:row>
      <xdr:rowOff>29364</xdr:rowOff>
    </xdr:to>
    <xdr:sp macro="" textlink="">
      <xdr:nvSpPr>
        <xdr:cNvPr id="76" name="Rectangle: Diagonal Corners Rounded 5">
          <a:extLst>
            <a:ext uri="{FF2B5EF4-FFF2-40B4-BE49-F238E27FC236}">
              <a16:creationId xmlns:a16="http://schemas.microsoft.com/office/drawing/2014/main" xmlns="" id="{9654169A-31D0-20BC-F621-C657217A5211}"/>
            </a:ext>
          </a:extLst>
        </xdr:cNvPr>
        <xdr:cNvSpPr/>
      </xdr:nvSpPr>
      <xdr:spPr>
        <a:xfrm>
          <a:off x="2649975" y="2459182"/>
          <a:ext cx="2160000" cy="1080000"/>
        </a:xfrm>
        <a:prstGeom prst="round2DiagRect">
          <a:avLst>
            <a:gd name="adj1" fmla="val 34626"/>
            <a:gd name="adj2" fmla="val 0"/>
          </a:avLst>
        </a:prstGeom>
        <a:solidFill>
          <a:srgbClr val="FFD9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319847</xdr:colOff>
      <xdr:row>13</xdr:row>
      <xdr:rowOff>83869</xdr:rowOff>
    </xdr:from>
    <xdr:to>
      <xdr:col>7</xdr:col>
      <xdr:colOff>39132</xdr:colOff>
      <xdr:row>18</xdr:row>
      <xdr:rowOff>233</xdr:rowOff>
    </xdr:to>
    <xdr:sp macro="" textlink="KPIs!H9">
      <xdr:nvSpPr>
        <xdr:cNvPr id="77" name="TextBox 76">
          <a:extLst>
            <a:ext uri="{FF2B5EF4-FFF2-40B4-BE49-F238E27FC236}">
              <a16:creationId xmlns:a16="http://schemas.microsoft.com/office/drawing/2014/main" xmlns="" id="{FDC977B3-7C24-768B-1BEB-D90C827B13B5}"/>
            </a:ext>
          </a:extLst>
        </xdr:cNvPr>
        <xdr:cNvSpPr txBox="1"/>
      </xdr:nvSpPr>
      <xdr:spPr>
        <a:xfrm>
          <a:off x="2767483" y="2485324"/>
          <a:ext cx="1555013" cy="8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77C9DA3-AD18-4ADD-9C71-31EA82A8B483}" type="TxLink">
            <a:rPr lang="en-US" sz="4000" b="0" i="0" u="none" strike="noStrike">
              <a:solidFill>
                <a:srgbClr val="4169E0"/>
              </a:solidFill>
              <a:latin typeface="Arial Rounded MT Bold" panose="020F0704030504030204" pitchFamily="34" charset="0"/>
              <a:ea typeface="Calibri"/>
              <a:cs typeface="Calibri"/>
            </a:rPr>
            <a:t>4.27</a:t>
          </a:fld>
          <a:endParaRPr lang="en-US" sz="4000">
            <a:solidFill>
              <a:srgbClr val="4169E0"/>
            </a:solidFill>
            <a:latin typeface="Arial Rounded MT Bold" panose="020F0704030504030204" pitchFamily="34" charset="0"/>
          </a:endParaRPr>
        </a:p>
      </xdr:txBody>
    </xdr:sp>
    <xdr:clientData/>
  </xdr:twoCellAnchor>
  <xdr:twoCellAnchor>
    <xdr:from>
      <xdr:col>4</xdr:col>
      <xdr:colOff>319847</xdr:colOff>
      <xdr:row>16</xdr:row>
      <xdr:rowOff>128206</xdr:rowOff>
    </xdr:from>
    <xdr:to>
      <xdr:col>7</xdr:col>
      <xdr:colOff>39132</xdr:colOff>
      <xdr:row>18</xdr:row>
      <xdr:rowOff>168245</xdr:rowOff>
    </xdr:to>
    <xdr:sp macro="" textlink="KPIs!H8">
      <xdr:nvSpPr>
        <xdr:cNvPr id="78" name="TextBox 77">
          <a:extLst>
            <a:ext uri="{FF2B5EF4-FFF2-40B4-BE49-F238E27FC236}">
              <a16:creationId xmlns:a16="http://schemas.microsoft.com/office/drawing/2014/main" xmlns="" id="{D31F5150-197D-F9B1-D335-7E745CFEABB2}"/>
            </a:ext>
          </a:extLst>
        </xdr:cNvPr>
        <xdr:cNvSpPr txBox="1"/>
      </xdr:nvSpPr>
      <xdr:spPr>
        <a:xfrm>
          <a:off x="2767483" y="3083842"/>
          <a:ext cx="1555013" cy="4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F167576-4052-4632-B38A-6B4F0365ED78}" type="TxLink">
            <a:rPr lang="en-US" sz="1600" b="1" i="0" u="none" strike="noStrike">
              <a:solidFill>
                <a:srgbClr val="000000"/>
              </a:solidFill>
              <a:latin typeface="Calibri"/>
              <a:ea typeface="Calibri"/>
              <a:cs typeface="Calibri"/>
            </a:rPr>
            <a:t>Avg  Ratings</a:t>
          </a:fld>
          <a:endParaRPr lang="en-US" sz="2400" b="1">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236682</xdr:colOff>
      <xdr:row>20</xdr:row>
      <xdr:rowOff>57728</xdr:rowOff>
    </xdr:from>
    <xdr:to>
      <xdr:col>3</xdr:col>
      <xdr:colOff>560955</xdr:colOff>
      <xdr:row>26</xdr:row>
      <xdr:rowOff>29364</xdr:rowOff>
    </xdr:to>
    <xdr:sp macro="" textlink="">
      <xdr:nvSpPr>
        <xdr:cNvPr id="80" name="Rectangle: Diagonal Corners Rounded 5">
          <a:extLst>
            <a:ext uri="{FF2B5EF4-FFF2-40B4-BE49-F238E27FC236}">
              <a16:creationId xmlns:a16="http://schemas.microsoft.com/office/drawing/2014/main" xmlns="" id="{9654169A-31D0-20BC-F621-C657217A5211}"/>
            </a:ext>
          </a:extLst>
        </xdr:cNvPr>
        <xdr:cNvSpPr/>
      </xdr:nvSpPr>
      <xdr:spPr>
        <a:xfrm>
          <a:off x="236682" y="3752273"/>
          <a:ext cx="2160000" cy="1080000"/>
        </a:xfrm>
        <a:prstGeom prst="round2DiagRect">
          <a:avLst>
            <a:gd name="adj1" fmla="val 34626"/>
            <a:gd name="adj2" fmla="val 0"/>
          </a:avLst>
        </a:prstGeom>
        <a:solidFill>
          <a:srgbClr val="FFD9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354190</xdr:colOff>
      <xdr:row>20</xdr:row>
      <xdr:rowOff>83870</xdr:rowOff>
    </xdr:from>
    <xdr:to>
      <xdr:col>3</xdr:col>
      <xdr:colOff>73476</xdr:colOff>
      <xdr:row>25</xdr:row>
      <xdr:rowOff>233</xdr:rowOff>
    </xdr:to>
    <xdr:sp macro="" textlink="KPIs!F9">
      <xdr:nvSpPr>
        <xdr:cNvPr id="81" name="TextBox 80">
          <a:extLst>
            <a:ext uri="{FF2B5EF4-FFF2-40B4-BE49-F238E27FC236}">
              <a16:creationId xmlns:a16="http://schemas.microsoft.com/office/drawing/2014/main" xmlns="" id="{FDC977B3-7C24-768B-1BEB-D90C827B13B5}"/>
            </a:ext>
          </a:extLst>
        </xdr:cNvPr>
        <xdr:cNvSpPr txBox="1"/>
      </xdr:nvSpPr>
      <xdr:spPr>
        <a:xfrm>
          <a:off x="354190" y="3778415"/>
          <a:ext cx="1555013" cy="8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8C1F66C-2279-4378-8050-C003F4D8DE4D}" type="TxLink">
            <a:rPr lang="en-US" sz="4000" b="0" i="0" u="none" strike="noStrike">
              <a:solidFill>
                <a:srgbClr val="4169E0"/>
              </a:solidFill>
              <a:latin typeface="Arial Rounded MT Bold" panose="020F0704030504030204" pitchFamily="34" charset="0"/>
              <a:ea typeface="Calibri"/>
              <a:cs typeface="Calibri"/>
            </a:rPr>
            <a:t>17485.70</a:t>
          </a:fld>
          <a:endParaRPr lang="en-US" sz="4000">
            <a:solidFill>
              <a:srgbClr val="4169E0"/>
            </a:solidFill>
            <a:latin typeface="Arial Rounded MT Bold" panose="020F0704030504030204" pitchFamily="34" charset="0"/>
          </a:endParaRPr>
        </a:p>
      </xdr:txBody>
    </xdr:sp>
    <xdr:clientData/>
  </xdr:twoCellAnchor>
  <xdr:twoCellAnchor>
    <xdr:from>
      <xdr:col>0</xdr:col>
      <xdr:colOff>354190</xdr:colOff>
      <xdr:row>23</xdr:row>
      <xdr:rowOff>128206</xdr:rowOff>
    </xdr:from>
    <xdr:to>
      <xdr:col>3</xdr:col>
      <xdr:colOff>73476</xdr:colOff>
      <xdr:row>25</xdr:row>
      <xdr:rowOff>168245</xdr:rowOff>
    </xdr:to>
    <xdr:sp macro="" textlink="KPIs!F8">
      <xdr:nvSpPr>
        <xdr:cNvPr id="82" name="TextBox 81">
          <a:extLst>
            <a:ext uri="{FF2B5EF4-FFF2-40B4-BE49-F238E27FC236}">
              <a16:creationId xmlns:a16="http://schemas.microsoft.com/office/drawing/2014/main" xmlns="" id="{D31F5150-197D-F9B1-D335-7E745CFEABB2}"/>
            </a:ext>
          </a:extLst>
        </xdr:cNvPr>
        <xdr:cNvSpPr txBox="1"/>
      </xdr:nvSpPr>
      <xdr:spPr>
        <a:xfrm>
          <a:off x="354190" y="4376933"/>
          <a:ext cx="1555013" cy="4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1344CC9-465B-45FF-BF08-F083BFC01F0A}" type="TxLink">
            <a:rPr lang="en-US" sz="1600" b="1" i="0" u="none" strike="noStrike">
              <a:solidFill>
                <a:srgbClr val="000000"/>
              </a:solidFill>
              <a:latin typeface="Calibri"/>
              <a:ea typeface="Calibri"/>
              <a:cs typeface="Calibri"/>
            </a:rPr>
            <a:t>Avg of MSP</a:t>
          </a:fld>
          <a:endParaRPr lang="en-US" sz="2400" b="1">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202339</xdr:colOff>
      <xdr:row>20</xdr:row>
      <xdr:rowOff>57728</xdr:rowOff>
    </xdr:from>
    <xdr:to>
      <xdr:col>7</xdr:col>
      <xdr:colOff>526611</xdr:colOff>
      <xdr:row>26</xdr:row>
      <xdr:rowOff>29364</xdr:rowOff>
    </xdr:to>
    <xdr:sp macro="" textlink="">
      <xdr:nvSpPr>
        <xdr:cNvPr id="84" name="Rectangle: Diagonal Corners Rounded 5">
          <a:extLst>
            <a:ext uri="{FF2B5EF4-FFF2-40B4-BE49-F238E27FC236}">
              <a16:creationId xmlns:a16="http://schemas.microsoft.com/office/drawing/2014/main" xmlns="" id="{9654169A-31D0-20BC-F621-C657217A5211}"/>
            </a:ext>
          </a:extLst>
        </xdr:cNvPr>
        <xdr:cNvSpPr/>
      </xdr:nvSpPr>
      <xdr:spPr>
        <a:xfrm>
          <a:off x="2649975" y="3752273"/>
          <a:ext cx="2160000" cy="1080000"/>
        </a:xfrm>
        <a:prstGeom prst="round2DiagRect">
          <a:avLst>
            <a:gd name="adj1" fmla="val 34626"/>
            <a:gd name="adj2" fmla="val 0"/>
          </a:avLst>
        </a:prstGeom>
        <a:solidFill>
          <a:srgbClr val="FFD9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319847</xdr:colOff>
      <xdr:row>20</xdr:row>
      <xdr:rowOff>83870</xdr:rowOff>
    </xdr:from>
    <xdr:to>
      <xdr:col>7</xdr:col>
      <xdr:colOff>39132</xdr:colOff>
      <xdr:row>25</xdr:row>
      <xdr:rowOff>233</xdr:rowOff>
    </xdr:to>
    <xdr:sp macro="" textlink="KPIs!I9">
      <xdr:nvSpPr>
        <xdr:cNvPr id="85" name="TextBox 84">
          <a:extLst>
            <a:ext uri="{FF2B5EF4-FFF2-40B4-BE49-F238E27FC236}">
              <a16:creationId xmlns:a16="http://schemas.microsoft.com/office/drawing/2014/main" xmlns="" id="{FDC977B3-7C24-768B-1BEB-D90C827B13B5}"/>
            </a:ext>
          </a:extLst>
        </xdr:cNvPr>
        <xdr:cNvSpPr txBox="1"/>
      </xdr:nvSpPr>
      <xdr:spPr>
        <a:xfrm>
          <a:off x="2767483" y="3778415"/>
          <a:ext cx="1555013" cy="8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42DAEEE-1936-458D-92C6-080FAC0CAB62}" type="TxLink">
            <a:rPr lang="en-US" sz="4000" b="0" i="0" u="none" strike="noStrike">
              <a:solidFill>
                <a:srgbClr val="4169E0"/>
              </a:solidFill>
              <a:latin typeface="Arial Rounded MT Bold" panose="020F0704030504030204" pitchFamily="34" charset="0"/>
              <a:ea typeface="Calibri"/>
              <a:cs typeface="Calibri"/>
            </a:rPr>
            <a:t>47068.58</a:t>
          </a:fld>
          <a:endParaRPr lang="en-US" sz="4000">
            <a:solidFill>
              <a:srgbClr val="4169E0"/>
            </a:solidFill>
            <a:latin typeface="Arial Rounded MT Bold" panose="020F0704030504030204" pitchFamily="34" charset="0"/>
          </a:endParaRPr>
        </a:p>
      </xdr:txBody>
    </xdr:sp>
    <xdr:clientData/>
  </xdr:twoCellAnchor>
  <xdr:twoCellAnchor>
    <xdr:from>
      <xdr:col>4</xdr:col>
      <xdr:colOff>319847</xdr:colOff>
      <xdr:row>23</xdr:row>
      <xdr:rowOff>128206</xdr:rowOff>
    </xdr:from>
    <xdr:to>
      <xdr:col>9</xdr:col>
      <xdr:colOff>263236</xdr:colOff>
      <xdr:row>26</xdr:row>
      <xdr:rowOff>69273</xdr:rowOff>
    </xdr:to>
    <xdr:sp macro="" textlink="KPIs!I8">
      <xdr:nvSpPr>
        <xdr:cNvPr id="86" name="TextBox 85">
          <a:extLst>
            <a:ext uri="{FF2B5EF4-FFF2-40B4-BE49-F238E27FC236}">
              <a16:creationId xmlns:a16="http://schemas.microsoft.com/office/drawing/2014/main" xmlns="" id="{D31F5150-197D-F9B1-D335-7E745CFEABB2}"/>
            </a:ext>
          </a:extLst>
        </xdr:cNvPr>
        <xdr:cNvSpPr txBox="1"/>
      </xdr:nvSpPr>
      <xdr:spPr>
        <a:xfrm>
          <a:off x="2758247" y="4270715"/>
          <a:ext cx="2991389" cy="481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CBA67071-B6C6-4412-9BD4-CE51D8157D73}" type="TxLink">
            <a:rPr lang="en-US" sz="1600" b="1" i="0" u="none" strike="noStrike">
              <a:solidFill>
                <a:srgbClr val="000000"/>
              </a:solidFill>
              <a:latin typeface="Calibri"/>
              <a:ea typeface="Calibri"/>
              <a:cs typeface="Calibri"/>
            </a:rPr>
            <a:t>Avg no. of Ratings</a:t>
          </a:fld>
          <a:endParaRPr lang="en-US" sz="2400" b="1">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236682</xdr:colOff>
      <xdr:row>27</xdr:row>
      <xdr:rowOff>23091</xdr:rowOff>
    </xdr:from>
    <xdr:to>
      <xdr:col>3</xdr:col>
      <xdr:colOff>560955</xdr:colOff>
      <xdr:row>32</xdr:row>
      <xdr:rowOff>179454</xdr:rowOff>
    </xdr:to>
    <xdr:sp macro="" textlink="">
      <xdr:nvSpPr>
        <xdr:cNvPr id="90" name="Rectangle: Diagonal Corners Rounded 5">
          <a:extLst>
            <a:ext uri="{FF2B5EF4-FFF2-40B4-BE49-F238E27FC236}">
              <a16:creationId xmlns:a16="http://schemas.microsoft.com/office/drawing/2014/main" xmlns="" id="{9654169A-31D0-20BC-F621-C657217A5211}"/>
            </a:ext>
          </a:extLst>
        </xdr:cNvPr>
        <xdr:cNvSpPr/>
      </xdr:nvSpPr>
      <xdr:spPr>
        <a:xfrm>
          <a:off x="236682" y="5010727"/>
          <a:ext cx="2160000" cy="1080000"/>
        </a:xfrm>
        <a:prstGeom prst="round2DiagRect">
          <a:avLst>
            <a:gd name="adj1" fmla="val 34626"/>
            <a:gd name="adj2" fmla="val 0"/>
          </a:avLst>
        </a:prstGeom>
        <a:solidFill>
          <a:srgbClr val="FFD9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354190</xdr:colOff>
      <xdr:row>27</xdr:row>
      <xdr:rowOff>49233</xdr:rowOff>
    </xdr:from>
    <xdr:to>
      <xdr:col>3</xdr:col>
      <xdr:colOff>73476</xdr:colOff>
      <xdr:row>31</xdr:row>
      <xdr:rowOff>150324</xdr:rowOff>
    </xdr:to>
    <xdr:sp macro="" textlink="KPIs!E9">
      <xdr:nvSpPr>
        <xdr:cNvPr id="91" name="TextBox 90">
          <a:extLst>
            <a:ext uri="{FF2B5EF4-FFF2-40B4-BE49-F238E27FC236}">
              <a16:creationId xmlns:a16="http://schemas.microsoft.com/office/drawing/2014/main" xmlns="" id="{FDC977B3-7C24-768B-1BEB-D90C827B13B5}"/>
            </a:ext>
          </a:extLst>
        </xdr:cNvPr>
        <xdr:cNvSpPr txBox="1"/>
      </xdr:nvSpPr>
      <xdr:spPr>
        <a:xfrm>
          <a:off x="354190" y="5036869"/>
          <a:ext cx="1555013" cy="8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99A5CAE-0A36-45A0-9E64-500FE6A7AE5D}" type="TxLink">
            <a:rPr lang="en-US" sz="4000" b="0" i="0" u="none" strike="noStrike">
              <a:solidFill>
                <a:srgbClr val="4169E0"/>
              </a:solidFill>
              <a:latin typeface="Arial Rounded MT Bold" panose="020F0704030504030204" pitchFamily="34" charset="0"/>
              <a:ea typeface="Calibri"/>
              <a:cs typeface="Calibri"/>
            </a:rPr>
            <a:t>21866.90</a:t>
          </a:fld>
          <a:endParaRPr lang="en-US" sz="4000">
            <a:solidFill>
              <a:srgbClr val="4169E0"/>
            </a:solidFill>
            <a:latin typeface="Arial Rounded MT Bold" panose="020F0704030504030204" pitchFamily="34" charset="0"/>
          </a:endParaRPr>
        </a:p>
      </xdr:txBody>
    </xdr:sp>
    <xdr:clientData/>
  </xdr:twoCellAnchor>
  <xdr:twoCellAnchor>
    <xdr:from>
      <xdr:col>0</xdr:col>
      <xdr:colOff>354190</xdr:colOff>
      <xdr:row>30</xdr:row>
      <xdr:rowOff>93569</xdr:rowOff>
    </xdr:from>
    <xdr:to>
      <xdr:col>3</xdr:col>
      <xdr:colOff>73476</xdr:colOff>
      <xdr:row>32</xdr:row>
      <xdr:rowOff>133608</xdr:rowOff>
    </xdr:to>
    <xdr:sp macro="" textlink="KPIs!E8">
      <xdr:nvSpPr>
        <xdr:cNvPr id="92" name="TextBox 91">
          <a:extLst>
            <a:ext uri="{FF2B5EF4-FFF2-40B4-BE49-F238E27FC236}">
              <a16:creationId xmlns:a16="http://schemas.microsoft.com/office/drawing/2014/main" xmlns="" id="{D31F5150-197D-F9B1-D335-7E745CFEABB2}"/>
            </a:ext>
          </a:extLst>
        </xdr:cNvPr>
        <xdr:cNvSpPr txBox="1"/>
      </xdr:nvSpPr>
      <xdr:spPr>
        <a:xfrm>
          <a:off x="354190" y="5635387"/>
          <a:ext cx="1555013" cy="4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23EB7F3-5220-4540-86C8-2779CC41C09C}" type="TxLink">
            <a:rPr lang="en-US" sz="1600" b="1" i="0" u="none" strike="noStrike">
              <a:solidFill>
                <a:srgbClr val="000000"/>
              </a:solidFill>
              <a:latin typeface="Calibri"/>
              <a:ea typeface="Calibri"/>
              <a:cs typeface="Calibri"/>
            </a:rPr>
            <a:t>Avg of MRP</a:t>
          </a:fld>
          <a:endParaRPr lang="en-US" sz="2400" b="1">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4</xdr:col>
      <xdr:colOff>202339</xdr:colOff>
      <xdr:row>27</xdr:row>
      <xdr:rowOff>23091</xdr:rowOff>
    </xdr:from>
    <xdr:to>
      <xdr:col>7</xdr:col>
      <xdr:colOff>526611</xdr:colOff>
      <xdr:row>32</xdr:row>
      <xdr:rowOff>179454</xdr:rowOff>
    </xdr:to>
    <xdr:sp macro="" textlink="">
      <xdr:nvSpPr>
        <xdr:cNvPr id="94" name="Rectangle: Diagonal Corners Rounded 5">
          <a:extLst>
            <a:ext uri="{FF2B5EF4-FFF2-40B4-BE49-F238E27FC236}">
              <a16:creationId xmlns:a16="http://schemas.microsoft.com/office/drawing/2014/main" xmlns="" id="{9654169A-31D0-20BC-F621-C657217A5211}"/>
            </a:ext>
          </a:extLst>
        </xdr:cNvPr>
        <xdr:cNvSpPr/>
      </xdr:nvSpPr>
      <xdr:spPr>
        <a:xfrm>
          <a:off x="2649975" y="5010727"/>
          <a:ext cx="2160000" cy="1080000"/>
        </a:xfrm>
        <a:prstGeom prst="round2DiagRect">
          <a:avLst>
            <a:gd name="adj1" fmla="val 34626"/>
            <a:gd name="adj2" fmla="val 0"/>
          </a:avLst>
        </a:prstGeom>
        <a:solidFill>
          <a:srgbClr val="FFD9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319847</xdr:colOff>
      <xdr:row>27</xdr:row>
      <xdr:rowOff>49233</xdr:rowOff>
    </xdr:from>
    <xdr:to>
      <xdr:col>7</xdr:col>
      <xdr:colOff>39132</xdr:colOff>
      <xdr:row>31</xdr:row>
      <xdr:rowOff>150324</xdr:rowOff>
    </xdr:to>
    <xdr:sp macro="" textlink="KPIs!D9">
      <xdr:nvSpPr>
        <xdr:cNvPr id="95" name="TextBox 94">
          <a:extLst>
            <a:ext uri="{FF2B5EF4-FFF2-40B4-BE49-F238E27FC236}">
              <a16:creationId xmlns:a16="http://schemas.microsoft.com/office/drawing/2014/main" xmlns="" id="{FDC977B3-7C24-768B-1BEB-D90C827B13B5}"/>
            </a:ext>
          </a:extLst>
        </xdr:cNvPr>
        <xdr:cNvSpPr txBox="1"/>
      </xdr:nvSpPr>
      <xdr:spPr>
        <a:xfrm>
          <a:off x="2767483" y="5036869"/>
          <a:ext cx="1555013" cy="84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7305B5B-EA5B-42D7-B351-5C88518FB45B}" type="TxLink">
            <a:rPr lang="en-US" sz="4000" b="0" i="0" u="none" strike="noStrike">
              <a:solidFill>
                <a:srgbClr val="4169E0"/>
              </a:solidFill>
              <a:latin typeface="Arial Rounded MT Bold" panose="020F0704030504030204" pitchFamily="34" charset="0"/>
              <a:ea typeface="Calibri"/>
              <a:cs typeface="Calibri"/>
            </a:rPr>
            <a:t>4381.20</a:t>
          </a:fld>
          <a:endParaRPr lang="en-US" sz="4000">
            <a:solidFill>
              <a:srgbClr val="4169E0"/>
            </a:solidFill>
            <a:latin typeface="Arial Rounded MT Bold" panose="020F0704030504030204" pitchFamily="34" charset="0"/>
          </a:endParaRPr>
        </a:p>
      </xdr:txBody>
    </xdr:sp>
    <xdr:clientData/>
  </xdr:twoCellAnchor>
  <xdr:twoCellAnchor>
    <xdr:from>
      <xdr:col>4</xdr:col>
      <xdr:colOff>319847</xdr:colOff>
      <xdr:row>30</xdr:row>
      <xdr:rowOff>93569</xdr:rowOff>
    </xdr:from>
    <xdr:to>
      <xdr:col>7</xdr:col>
      <xdr:colOff>39132</xdr:colOff>
      <xdr:row>32</xdr:row>
      <xdr:rowOff>133608</xdr:rowOff>
    </xdr:to>
    <xdr:sp macro="" textlink="KPIs!D8">
      <xdr:nvSpPr>
        <xdr:cNvPr id="96" name="TextBox 95">
          <a:extLst>
            <a:ext uri="{FF2B5EF4-FFF2-40B4-BE49-F238E27FC236}">
              <a16:creationId xmlns:a16="http://schemas.microsoft.com/office/drawing/2014/main" xmlns="" id="{D31F5150-197D-F9B1-D335-7E745CFEABB2}"/>
            </a:ext>
          </a:extLst>
        </xdr:cNvPr>
        <xdr:cNvSpPr txBox="1"/>
      </xdr:nvSpPr>
      <xdr:spPr>
        <a:xfrm>
          <a:off x="2767483" y="5635387"/>
          <a:ext cx="1555013" cy="4094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D26A583-D766-4EA1-89B5-1DA73721057A}" type="TxLink">
            <a:rPr lang="en-US" sz="1600" b="1" i="0" u="none" strike="noStrike">
              <a:solidFill>
                <a:srgbClr val="000000"/>
              </a:solidFill>
              <a:latin typeface="Calibri"/>
              <a:ea typeface="Calibri"/>
              <a:cs typeface="Calibri"/>
            </a:rPr>
            <a:t>Avg of Discount</a:t>
          </a:fld>
          <a:endParaRPr lang="en-US" sz="2400" b="1">
            <a:solidFill>
              <a:schemeClr val="tx1">
                <a:lumMod val="95000"/>
                <a:lumOff val="5000"/>
              </a:schemeClr>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0</xdr:col>
      <xdr:colOff>235528</xdr:colOff>
      <xdr:row>34</xdr:row>
      <xdr:rowOff>619</xdr:rowOff>
    </xdr:from>
    <xdr:to>
      <xdr:col>3</xdr:col>
      <xdr:colOff>566728</xdr:colOff>
      <xdr:row>47</xdr:row>
      <xdr:rowOff>179201</xdr:rowOff>
    </xdr:to>
    <mc:AlternateContent xmlns:mc="http://schemas.openxmlformats.org/markup-compatibility/2006">
      <mc:Choice xmlns:a14="http://schemas.microsoft.com/office/drawing/2010/main" Requires="a14">
        <xdr:graphicFrame macro="">
          <xdr:nvGraphicFramePr>
            <xdr:cNvPr id="100" name="Brand 2">
              <a:extLst>
                <a:ext uri="{FF2B5EF4-FFF2-40B4-BE49-F238E27FC236}">
                  <a16:creationId xmlns:a16="http://schemas.microsoft.com/office/drawing/2014/main" xmlns="" id="{65FA8567-B732-4C3A-83E4-40E07A88AC35}"/>
                </a:ext>
              </a:extLst>
            </xdr:cNvPr>
            <xdr:cNvGraphicFramePr/>
          </xdr:nvGraphicFramePr>
          <xdr:xfrm>
            <a:off x="0" y="0"/>
            <a:ext cx="0" cy="0"/>
          </xdr:xfrm>
          <a:graphic>
            <a:graphicData uri="http://schemas.microsoft.com/office/drawing/2010/slicer">
              <sle:slicer xmlns:sle="http://schemas.microsoft.com/office/drawing/2010/slicer" name="Brand 2"/>
            </a:graphicData>
          </a:graphic>
        </xdr:graphicFrame>
      </mc:Choice>
      <mc:Fallback>
        <xdr:sp macro="" textlink="">
          <xdr:nvSpPr>
            <xdr:cNvPr id="0" name=""/>
            <xdr:cNvSpPr>
              <a:spLocks noTextEdit="1"/>
            </xdr:cNvSpPr>
          </xdr:nvSpPr>
          <xdr:spPr>
            <a:xfrm>
              <a:off x="235528" y="6045819"/>
              <a:ext cx="2160000" cy="2489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122959</xdr:colOff>
      <xdr:row>34</xdr:row>
      <xdr:rowOff>619</xdr:rowOff>
    </xdr:from>
    <xdr:to>
      <xdr:col>7</xdr:col>
      <xdr:colOff>454159</xdr:colOff>
      <xdr:row>47</xdr:row>
      <xdr:rowOff>179201</xdr:rowOff>
    </xdr:to>
    <mc:AlternateContent xmlns:mc="http://schemas.openxmlformats.org/markup-compatibility/2006">
      <mc:Choice xmlns:a14="http://schemas.microsoft.com/office/drawing/2010/main" Requires="a14">
        <xdr:graphicFrame macro="">
          <xdr:nvGraphicFramePr>
            <xdr:cNvPr id="101" name="Name 2">
              <a:extLst>
                <a:ext uri="{FF2B5EF4-FFF2-40B4-BE49-F238E27FC236}">
                  <a16:creationId xmlns:a16="http://schemas.microsoft.com/office/drawing/2014/main" xmlns="" id="{D7A74D10-4243-472E-A99E-E89A3AD295E3}"/>
                </a:ext>
              </a:extLst>
            </xdr:cNvPr>
            <xdr:cNvGraphicFramePr/>
          </xdr:nvGraphicFramePr>
          <xdr:xfrm>
            <a:off x="0" y="0"/>
            <a:ext cx="0" cy="0"/>
          </xdr:xfrm>
          <a:graphic>
            <a:graphicData uri="http://schemas.microsoft.com/office/drawing/2010/slicer">
              <sle:slicer xmlns:sle="http://schemas.microsoft.com/office/drawing/2010/slicer" name="Name 2"/>
            </a:graphicData>
          </a:graphic>
        </xdr:graphicFrame>
      </mc:Choice>
      <mc:Fallback>
        <xdr:sp macro="" textlink="">
          <xdr:nvSpPr>
            <xdr:cNvPr id="0" name=""/>
            <xdr:cNvSpPr>
              <a:spLocks noTextEdit="1"/>
            </xdr:cNvSpPr>
          </xdr:nvSpPr>
          <xdr:spPr>
            <a:xfrm>
              <a:off x="2561359" y="6045819"/>
              <a:ext cx="2160000" cy="2489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476250</xdr:colOff>
      <xdr:row>6</xdr:row>
      <xdr:rowOff>151782</xdr:rowOff>
    </xdr:from>
    <xdr:to>
      <xdr:col>27</xdr:col>
      <xdr:colOff>418650</xdr:colOff>
      <xdr:row>23</xdr:row>
      <xdr:rowOff>149928</xdr:rowOff>
    </xdr:to>
    <xdr:graphicFrame macro="">
      <xdr:nvGraphicFramePr>
        <xdr:cNvPr id="102" name="Chart 101">
          <a:extLst>
            <a:ext uri="{FF2B5EF4-FFF2-40B4-BE49-F238E27FC236}">
              <a16:creationId xmlns:a16="http://schemas.microsoft.com/office/drawing/2014/main" xmlns="" id="{EC5A1745-BFDF-4190-89B4-AC1520BB1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254578</xdr:colOff>
      <xdr:row>6</xdr:row>
      <xdr:rowOff>151782</xdr:rowOff>
    </xdr:from>
    <xdr:to>
      <xdr:col>14</xdr:col>
      <xdr:colOff>196978</xdr:colOff>
      <xdr:row>23</xdr:row>
      <xdr:rowOff>149928</xdr:rowOff>
    </xdr:to>
    <xdr:graphicFrame macro="">
      <xdr:nvGraphicFramePr>
        <xdr:cNvPr id="103" name="Chart 102">
          <a:extLst>
            <a:ext uri="{FF2B5EF4-FFF2-40B4-BE49-F238E27FC236}">
              <a16:creationId xmlns:a16="http://schemas.microsoft.com/office/drawing/2014/main" xmlns="" id="{99E0C101-A158-47AF-8AB3-E77E67468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319519</xdr:colOff>
      <xdr:row>24</xdr:row>
      <xdr:rowOff>126238</xdr:rowOff>
    </xdr:from>
    <xdr:to>
      <xdr:col>24</xdr:col>
      <xdr:colOff>372319</xdr:colOff>
      <xdr:row>44</xdr:row>
      <xdr:rowOff>124056</xdr:rowOff>
    </xdr:to>
    <xdr:graphicFrame macro="">
      <xdr:nvGraphicFramePr>
        <xdr:cNvPr id="105" name="Chart 104">
          <a:extLst>
            <a:ext uri="{FF2B5EF4-FFF2-40B4-BE49-F238E27FC236}">
              <a16:creationId xmlns:a16="http://schemas.microsoft.com/office/drawing/2014/main" xmlns="" id="{DC5B0FDE-F0FD-443B-A256-947B398699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235528</xdr:colOff>
      <xdr:row>24</xdr:row>
      <xdr:rowOff>126238</xdr:rowOff>
    </xdr:from>
    <xdr:to>
      <xdr:col>17</xdr:col>
      <xdr:colOff>149128</xdr:colOff>
      <xdr:row>44</xdr:row>
      <xdr:rowOff>124056</xdr:rowOff>
    </xdr:to>
    <xdr:graphicFrame macro="">
      <xdr:nvGraphicFramePr>
        <xdr:cNvPr id="106" name="Chart 105">
          <a:extLst>
            <a:ext uri="{FF2B5EF4-FFF2-40B4-BE49-F238E27FC236}">
              <a16:creationId xmlns:a16="http://schemas.microsoft.com/office/drawing/2014/main" xmlns="" id="{D5DDA5A6-4B94-45A0-A376-861E6862D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310861</xdr:colOff>
      <xdr:row>6</xdr:row>
      <xdr:rowOff>151782</xdr:rowOff>
    </xdr:from>
    <xdr:to>
      <xdr:col>21</xdr:col>
      <xdr:colOff>363661</xdr:colOff>
      <xdr:row>23</xdr:row>
      <xdr:rowOff>149928</xdr:rowOff>
    </xdr:to>
    <xdr:graphicFrame macro="">
      <xdr:nvGraphicFramePr>
        <xdr:cNvPr id="109" name="Chart 108">
          <a:extLst>
            <a:ext uri="{FF2B5EF4-FFF2-40B4-BE49-F238E27FC236}">
              <a16:creationId xmlns:a16="http://schemas.microsoft.com/office/drawing/2014/main" xmlns="" id="{3D446497-C9C7-4303-BA3A-747A5DF86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236236</xdr:colOff>
      <xdr:row>1</xdr:row>
      <xdr:rowOff>27708</xdr:rowOff>
    </xdr:from>
    <xdr:to>
      <xdr:col>24</xdr:col>
      <xdr:colOff>60036</xdr:colOff>
      <xdr:row>6</xdr:row>
      <xdr:rowOff>55417</xdr:rowOff>
    </xdr:to>
    <xdr:sp macro="" textlink="">
      <xdr:nvSpPr>
        <xdr:cNvPr id="110" name="TextBox 109">
          <a:extLst>
            <a:ext uri="{FF2B5EF4-FFF2-40B4-BE49-F238E27FC236}">
              <a16:creationId xmlns:a16="http://schemas.microsoft.com/office/drawing/2014/main" xmlns="" id="{18AD72F2-F4DD-5C81-E7EA-1834F8A65B70}"/>
            </a:ext>
          </a:extLst>
        </xdr:cNvPr>
        <xdr:cNvSpPr txBox="1"/>
      </xdr:nvSpPr>
      <xdr:spPr>
        <a:xfrm>
          <a:off x="5687467" y="203554"/>
          <a:ext cx="8909184" cy="90694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a:latin typeface="Arial Rounded MT Bold" panose="020F0704030504030204" pitchFamily="34" charset="0"/>
            </a:rPr>
            <a:t>Flipkart Dataset &amp; Visualization</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171450</xdr:colOff>
      <xdr:row>7</xdr:row>
      <xdr:rowOff>114300</xdr:rowOff>
    </xdr:from>
    <xdr:to>
      <xdr:col>11</xdr:col>
      <xdr:colOff>476250</xdr:colOff>
      <xdr:row>22</xdr:row>
      <xdr:rowOff>0</xdr:rowOff>
    </xdr:to>
    <xdr:graphicFrame macro="">
      <xdr:nvGraphicFramePr>
        <xdr:cNvPr id="3" name="Chart 2">
          <a:extLst>
            <a:ext uri="{FF2B5EF4-FFF2-40B4-BE49-F238E27FC236}">
              <a16:creationId xmlns:a16="http://schemas.microsoft.com/office/drawing/2014/main" xmlns="" id="{DF69F8C3-51DC-71A3-7588-115AA3BEF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323850</xdr:colOff>
      <xdr:row>8</xdr:row>
      <xdr:rowOff>76200</xdr:rowOff>
    </xdr:from>
    <xdr:to>
      <xdr:col>11</xdr:col>
      <xdr:colOff>19050</xdr:colOff>
      <xdr:row>22</xdr:row>
      <xdr:rowOff>152400</xdr:rowOff>
    </xdr:to>
    <xdr:graphicFrame macro="">
      <xdr:nvGraphicFramePr>
        <xdr:cNvPr id="2" name="Chart 1">
          <a:extLst>
            <a:ext uri="{FF2B5EF4-FFF2-40B4-BE49-F238E27FC236}">
              <a16:creationId xmlns:a16="http://schemas.microsoft.com/office/drawing/2014/main" xmlns="" id="{11D11057-17A2-2B52-A621-2BABA5940D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560070</xdr:colOff>
      <xdr:row>3</xdr:row>
      <xdr:rowOff>154305</xdr:rowOff>
    </xdr:from>
    <xdr:to>
      <xdr:col>12</xdr:col>
      <xdr:colOff>579120</xdr:colOff>
      <xdr:row>18</xdr:row>
      <xdr:rowOff>47625</xdr:rowOff>
    </xdr:to>
    <xdr:graphicFrame macro="">
      <xdr:nvGraphicFramePr>
        <xdr:cNvPr id="2" name="Chart 1">
          <a:extLst>
            <a:ext uri="{FF2B5EF4-FFF2-40B4-BE49-F238E27FC236}">
              <a16:creationId xmlns:a16="http://schemas.microsoft.com/office/drawing/2014/main" xmlns="" id="{E862E951-1C09-A6A1-F1D5-D035A30CB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1400175</xdr:colOff>
      <xdr:row>8</xdr:row>
      <xdr:rowOff>152400</xdr:rowOff>
    </xdr:from>
    <xdr:to>
      <xdr:col>9</xdr:col>
      <xdr:colOff>276225</xdr:colOff>
      <xdr:row>23</xdr:row>
      <xdr:rowOff>38100</xdr:rowOff>
    </xdr:to>
    <xdr:graphicFrame macro="">
      <xdr:nvGraphicFramePr>
        <xdr:cNvPr id="2" name="Chart 1">
          <a:extLst>
            <a:ext uri="{FF2B5EF4-FFF2-40B4-BE49-F238E27FC236}">
              <a16:creationId xmlns:a16="http://schemas.microsoft.com/office/drawing/2014/main" xmlns="" id="{D84C06B9-4ACE-9C6D-0B8E-934B1CDD5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114300</xdr:colOff>
      <xdr:row>8</xdr:row>
      <xdr:rowOff>76200</xdr:rowOff>
    </xdr:from>
    <xdr:to>
      <xdr:col>11</xdr:col>
      <xdr:colOff>419100</xdr:colOff>
      <xdr:row>22</xdr:row>
      <xdr:rowOff>152400</xdr:rowOff>
    </xdr:to>
    <xdr:graphicFrame macro="">
      <xdr:nvGraphicFramePr>
        <xdr:cNvPr id="2" name="Chart 1">
          <a:extLst>
            <a:ext uri="{FF2B5EF4-FFF2-40B4-BE49-F238E27FC236}">
              <a16:creationId xmlns:a16="http://schemas.microsoft.com/office/drawing/2014/main" xmlns="" id="{D366E73A-076A-CE50-CA43-529850577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466725</xdr:colOff>
      <xdr:row>6</xdr:row>
      <xdr:rowOff>152400</xdr:rowOff>
    </xdr:from>
    <xdr:to>
      <xdr:col>11</xdr:col>
      <xdr:colOff>161925</xdr:colOff>
      <xdr:row>21</xdr:row>
      <xdr:rowOff>38100</xdr:rowOff>
    </xdr:to>
    <xdr:graphicFrame macro="">
      <xdr:nvGraphicFramePr>
        <xdr:cNvPr id="2" name="Chart 1">
          <a:extLst>
            <a:ext uri="{FF2B5EF4-FFF2-40B4-BE49-F238E27FC236}">
              <a16:creationId xmlns:a16="http://schemas.microsoft.com/office/drawing/2014/main" xmlns="" id="{70C658AE-E46E-24C3-102D-DC7C765EF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371475</xdr:colOff>
      <xdr:row>8</xdr:row>
      <xdr:rowOff>76200</xdr:rowOff>
    </xdr:from>
    <xdr:to>
      <xdr:col>11</xdr:col>
      <xdr:colOff>66675</xdr:colOff>
      <xdr:row>22</xdr:row>
      <xdr:rowOff>152400</xdr:rowOff>
    </xdr:to>
    <xdr:graphicFrame macro="">
      <xdr:nvGraphicFramePr>
        <xdr:cNvPr id="2" name="Chart 1">
          <a:extLst>
            <a:ext uri="{FF2B5EF4-FFF2-40B4-BE49-F238E27FC236}">
              <a16:creationId xmlns:a16="http://schemas.microsoft.com/office/drawing/2014/main" xmlns="" id="{2F6CE80D-37D7-3BB9-13CA-2AD6613EA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381000</xdr:colOff>
      <xdr:row>5</xdr:row>
      <xdr:rowOff>161925</xdr:rowOff>
    </xdr:from>
    <xdr:to>
      <xdr:col>8</xdr:col>
      <xdr:colOff>381000</xdr:colOff>
      <xdr:row>19</xdr:row>
      <xdr:rowOff>19050</xdr:rowOff>
    </xdr:to>
    <mc:AlternateContent xmlns:mc="http://schemas.openxmlformats.org/markup-compatibility/2006" xmlns:a14="http://schemas.microsoft.com/office/drawing/2010/main">
      <mc:Choice Requires="a14">
        <xdr:graphicFrame macro="">
          <xdr:nvGraphicFramePr>
            <xdr:cNvPr id="2" name="Brand">
              <a:extLst>
                <a:ext uri="{FF2B5EF4-FFF2-40B4-BE49-F238E27FC236}">
                  <a16:creationId xmlns:a16="http://schemas.microsoft.com/office/drawing/2014/main" xmlns="" id="{C5A0C815-8D2E-287E-D306-C832B332CFF7}"/>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3429000" y="1114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438150</xdr:colOff>
      <xdr:row>6</xdr:row>
      <xdr:rowOff>19050</xdr:rowOff>
    </xdr:from>
    <xdr:to>
      <xdr:col>12</xdr:col>
      <xdr:colOff>438150</xdr:colOff>
      <xdr:row>19</xdr:row>
      <xdr:rowOff>66675</xdr:rowOff>
    </xdr:to>
    <mc:AlternateContent xmlns:mc="http://schemas.openxmlformats.org/markup-compatibility/2006" xmlns:a14="http://schemas.microsoft.com/office/drawing/2010/main">
      <mc:Choice Requires="a14">
        <xdr:graphicFrame macro="">
          <xdr:nvGraphicFramePr>
            <xdr:cNvPr id="3" name="Name">
              <a:extLst>
                <a:ext uri="{FF2B5EF4-FFF2-40B4-BE49-F238E27FC236}">
                  <a16:creationId xmlns:a16="http://schemas.microsoft.com/office/drawing/2014/main" xmlns="" id="{CDD68F84-1A9F-8E38-597B-E0B83C6EEB45}"/>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5924550" y="1162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DARSH" refreshedDate="45866.990901851852" backgroundQuery="1" createdVersion="8" refreshedVersion="8" minRefreshableVersion="3" recordCount="0" supportSubquery="1" supportAdvancedDrill="1">
  <cacheSource type="external" connectionId="1"/>
  <cacheFields count="4">
    <cacheField name="[Table1].[Ratings].[Ratings]" caption="Ratings" numFmtId="0" hierarchy="12" level="1">
      <sharedItems containsSemiMixedTypes="0" containsString="0" containsNumber="1" minValue="3.4" maxValue="3.9" count="5">
        <n v="3.4"/>
        <n v="3.6"/>
        <n v="3.7"/>
        <n v="3.8"/>
        <n v="3.9"/>
      </sharedItems>
    </cacheField>
    <cacheField name="[Table1].[Brand].[Brand]" caption="Brand" numFmtId="0" hierarchy="11" level="1">
      <sharedItems count="5">
        <s v="ANGAGE"/>
        <s v="APPLE"/>
        <s v="BLACKZONE"/>
        <s v="DIZO"/>
        <s v="GOOGLE"/>
      </sharedItems>
    </cacheField>
    <cacheField name="[Measures].[Average of Ratings 2]" caption="Average of Ratings 2" numFmtId="0" hierarchy="38" level="32767"/>
    <cacheField name="[Table1].[Name].[Name]" caption="Name" numFmtId="0" hierarchy="10" level="1">
      <sharedItems containsSemiMixedTypes="0" containsNonDate="0" containsString="0"/>
    </cacheField>
  </cacheFields>
  <cacheHierarchies count="51">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3"/>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1"/>
      </fieldsUsage>
    </cacheHierarchy>
    <cacheHierarchy uniqueName="[Table1].[Ratings]" caption="Ratings" attribute="1" defaultMemberUniqueName="[Table1].[Ratings].[All]" allUniqueName="[Table1].[Ratings].[All]" dimensionUniqueName="[Table1]" displayFolder="" count="2" memberValueDatatype="5" unbalanced="0">
      <fieldsUsage count="2">
        <fieldUsage x="-1"/>
        <fieldUsage x="0"/>
      </fieldsUsage>
    </cacheHierarchy>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oneField="1">
      <fieldsUsage count="1">
        <fieldUsage x="2"/>
      </fieldsUsage>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ADARSH" refreshedDate="45867.700904050929" backgroundQuery="1" createdVersion="8" refreshedVersion="8" minRefreshableVersion="3" recordCount="0" supportSubquery="1" supportAdvancedDrill="1">
  <cacheSource type="external" connectionId="1"/>
  <cacheFields count="9">
    <cacheField name="[Measures].[Count of Name]" caption="Count of Name" numFmtId="0" hierarchy="21" level="32767"/>
    <cacheField name="[Measures].[Average of Discount]" caption="Average of Discount" numFmtId="0" hierarchy="23" level="32767"/>
    <cacheField name="[Measures].[Average of MRP]" caption="Average of MRP" numFmtId="0" hierarchy="25" level="32767"/>
    <cacheField name="[Measures].[Average of MSP]" caption="Average of MSP" numFmtId="0" hierarchy="27" level="32767"/>
    <cacheField name="[Measures].[Average of No_of_reviews]" caption="Average of No_of_reviews" numFmtId="0" hierarchy="29" level="32767"/>
    <cacheField name="[Measures].[Average of Ratings]" caption="Average of Ratings" numFmtId="0" hierarchy="31" level="32767"/>
    <cacheField name="[Measures].[Sum of No_of_reviews]" caption="Sum of No_of_reviews" numFmtId="0" hierarchy="28" level="32767"/>
    <cacheField name="[Measures].[Distinct Count of ANGAGE]" caption="Distinct Count of ANGAGE" numFmtId="0" hierarchy="34" level="32767"/>
    <cacheField name="[Measures].[Average of No_of_ratings]" caption="Average of No_of_ratings" numFmtId="0" hierarchy="46" level="32767"/>
  </cacheFields>
  <cacheHierarchies count="51">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0" memberValueDatatype="130" unbalanced="0"/>
    <cacheHierarchy uniqueName="[Table1].[Brand]" caption="Brand" attribute="1" defaultMemberUniqueName="[Table1].[Brand].[All]" allUniqueName="[Table1].[Brand].[All]" dimensionUniqueName="[Table1]" displayFolder="" count="0" memberValueDatatype="130" unbalanced="0"/>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oneField="1">
      <fieldsUsage count="1">
        <fieldUsage x="0"/>
      </fieldsUsage>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oneField="1">
      <fieldsUsage count="1">
        <fieldUsage x="1"/>
      </fieldsUsage>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oneField="1">
      <fieldsUsage count="1">
        <fieldUsage x="2"/>
      </fieldsUsage>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oneField="1">
      <fieldsUsage count="1">
        <fieldUsage x="3"/>
      </fieldsUsage>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oneField="1">
      <fieldsUsage count="1">
        <fieldUsage x="6"/>
      </fieldsUsage>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oneField="1">
      <fieldsUsage count="1">
        <fieldUsage x="4"/>
      </fieldsUsage>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oneField="1">
      <fieldsUsage count="1">
        <fieldUsage x="5"/>
      </fieldsUsage>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oneField="1">
      <fieldsUsage count="1">
        <fieldUsage x="7"/>
      </fieldsUsage>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oneField="1">
      <fieldsUsage count="1">
        <fieldUsage x="8"/>
      </fieldsUsage>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Saurabh" refreshedDate="45868.736432060185" backgroundQuery="1" createdVersion="8" refreshedVersion="5" minRefreshableVersion="3" recordCount="0" supportSubquery="1" supportAdvancedDrill="1">
  <cacheSource type="external" connectionId="1"/>
  <cacheFields count="2">
    <cacheField name="[Table1].[Name].[Name]" caption="Name" numFmtId="0" hierarchy="10" level="1">
      <sharedItems count="5">
        <s v="POCO M3 (Cool Blue, 64 GB)"/>
        <s v="POCO M3 (Yellow, 128 GB)"/>
        <s v="REDMI 9i (Midnight Black, 64 GB)"/>
        <s v="REDMI 9i (Nature Green, 64 GB)"/>
        <s v="REDMI 9i (Sea Blue, 64 GB)"/>
      </sharedItems>
    </cacheField>
    <cacheField name="[Measures].[Count of Price Range]" caption="Count of Price Range" numFmtId="0" hierarchy="47" level="32767"/>
  </cacheFields>
  <cacheHierarchies count="51">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Brand]" caption="Brand" attribute="1" defaultMemberUniqueName="[Table1].[Brand].[All]" allUniqueName="[Table1].[Brand].[All]" dimensionUniqueName="[Table1]" displayFolder="" count="0" memberValueDatatype="130" unbalanced="0"/>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oneField="1">
      <fieldsUsage count="1">
        <fieldUsage x="1"/>
      </fieldsUsage>
      <extLst>
        <ext xmlns:x15="http://schemas.microsoft.com/office/spreadsheetml/2010/11/main" uri="{B97F6D7D-B522-45F9-BDA1-12C45D357490}">
          <x15:cacheHierarchy aggregatedColumn="20"/>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ADARSH" refreshedDate="45866.990899884258" backgroundQuery="1" createdVersion="3" refreshedVersion="8"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48">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cacheHierarchy uniqueName="[Table1].[Brand]" caption="Brand" attribute="1" defaultMemberUniqueName="[Table1].[Brand].[All]" allUniqueName="[Table1].[Brand].[All]" dimensionUniqueName="[Table1]" displayFolder="" count="2" memberValueDatatype="130" unbalanced="0"/>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Count of Name]" caption="Count of Name" measure="1" displayFolder="" measureGroup="Range" count="0" hidden="1">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hidden="1">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hidden="1">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hidden="1">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hidden="1">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hidden="1">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hidden="1">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hidden="1">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hidden="1">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hidden="1">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hidden="1">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hidden="1">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hidden="1">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hidden="1">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hidden="1">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hidden="1">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hidden="1">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hidden="1">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hidden="1">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hidden="1">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hidden="1">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hidden="1">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hidden="1">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97332963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DARSH" refreshedDate="45866.990907291663" backgroundQuery="1" createdVersion="8" refreshedVersion="8" minRefreshableVersion="3" recordCount="0" supportSubquery="1" supportAdvancedDrill="1">
  <cacheSource type="external" connectionId="1"/>
  <cacheFields count="4">
    <cacheField name="[Table1].[Ratings].[Ratings]" caption="Ratings" numFmtId="0" hierarchy="12" level="1">
      <sharedItems containsSemiMixedTypes="0" containsString="0" containsNumber="1" minValue="4.0999999999999996" maxValue="4.5" count="5">
        <n v="4.0999999999999996"/>
        <n v="4.2"/>
        <n v="4.3"/>
        <n v="4.4000000000000004"/>
        <n v="4.5"/>
      </sharedItems>
    </cacheField>
    <cacheField name="[Measures].[Count of Name 2]" caption="Count of Name 2" numFmtId="0" hierarchy="35" level="32767"/>
    <cacheField name="[Table1].[Name].[Name]" caption="Name" numFmtId="0" hierarchy="10" level="1">
      <sharedItems containsSemiMixedTypes="0" containsNonDate="0" containsString="0"/>
    </cacheField>
    <cacheField name="[Table1].[Brand].[Brand]" caption="Brand" numFmtId="0" hierarchy="11" level="1">
      <sharedItems containsSemiMixedTypes="0" containsNonDate="0" containsString="0"/>
    </cacheField>
  </cacheFields>
  <cacheHierarchies count="51">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3"/>
      </fieldsUsage>
    </cacheHierarchy>
    <cacheHierarchy uniqueName="[Table1].[Ratings]" caption="Ratings" attribute="1" defaultMemberUniqueName="[Table1].[Ratings].[All]" allUniqueName="[Table1].[Ratings].[All]" dimensionUniqueName="[Table1]" displayFolder="" count="2" memberValueDatatype="5" unbalanced="0">
      <fieldsUsage count="2">
        <fieldUsage x="-1"/>
        <fieldUsage x="0"/>
      </fieldsUsage>
    </cacheHierarchy>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oneField="1">
      <fieldsUsage count="1">
        <fieldUsage x="1"/>
      </fieldsUsage>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DARSH" refreshedDate="45866.990905787039" backgroundQuery="1" createdVersion="8" refreshedVersion="8" minRefreshableVersion="3" recordCount="0" supportSubquery="1" supportAdvancedDrill="1">
  <cacheSource type="external" connectionId="1"/>
  <cacheFields count="3">
    <cacheField name="[Table1].[Brand].[Brand]" caption="Brand" numFmtId="0" hierarchy="11" level="1">
      <sharedItems count="5">
        <s v="APPLE"/>
        <s v="GOOGLE"/>
        <s v="IQOO"/>
        <s v="NOTHING"/>
        <s v="XIAOMI"/>
      </sharedItems>
    </cacheField>
    <cacheField name="[Measures].[Average of MSP 2]" caption="Average of MSP 2" numFmtId="0" hierarchy="40" level="32767"/>
    <cacheField name="[Table1].[Name].[Name]" caption="Name" numFmtId="0" hierarchy="10" level="1">
      <sharedItems containsSemiMixedTypes="0" containsNonDate="0" containsString="0"/>
    </cacheField>
  </cacheFields>
  <cacheHierarchies count="51">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oneField="1">
      <fieldsUsage count="1">
        <fieldUsage x="1"/>
      </fieldsUsage>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DARSH" refreshedDate="45866.990910300927" backgroundQuery="1" createdVersion="8" refreshedVersion="8" minRefreshableVersion="3" recordCount="0" supportSubquery="1" supportAdvancedDrill="1">
  <cacheSource type="external" connectionId="1"/>
  <cacheFields count="3">
    <cacheField name="[Table1].[Name].[Name]" caption="Name" numFmtId="0" hierarchy="10" level="1">
      <sharedItems count="5">
        <s v="POCO M3 (Cool Blue, 64 GB)"/>
        <s v="POCO M3 (Yellow, 128 GB)"/>
        <s v="REDMI 9i (Midnight Black, 64 GB)"/>
        <s v="REDMI 9i (Nature Green, 64 GB)"/>
        <s v="REDMI 9i (Sea Blue, 64 GB)"/>
      </sharedItems>
    </cacheField>
    <cacheField name="[Measures].[Sum of No_of_ratings]" caption="Sum of No_of_ratings" numFmtId="0" hierarchy="41" level="32767"/>
    <cacheField name="[Table1].[Brand].[Brand]" caption="Brand" numFmtId="0" hierarchy="11" level="1">
      <sharedItems containsSemiMixedTypes="0" containsNonDate="0" containsString="0"/>
    </cacheField>
  </cacheFields>
  <cacheHierarchies count="51">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2"/>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oneField="1">
      <fieldsUsage count="1">
        <fieldUsage x="1"/>
      </fieldsUsage>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DARSH" refreshedDate="45866.990909259257" backgroundQuery="1" createdVersion="8" refreshedVersion="8" minRefreshableVersion="3" recordCount="0" supportSubquery="1" supportAdvancedDrill="1">
  <cacheSource type="external" connectionId="1"/>
  <cacheFields count="3">
    <cacheField name="[Table1].[Name].[Name]" caption="Name" numFmtId="0" hierarchy="10" level="1">
      <sharedItems count="5">
        <s v="POCO M3 (Cool Blue, 64 GB)"/>
        <s v="POCO M3 (Yellow, 128 GB)"/>
        <s v="REDMI 9i (Midnight Black, 64 GB)"/>
        <s v="REDMI 9i (Nature Green, 64 GB)"/>
        <s v="REDMI 9i (Sea Blue, 64 GB)"/>
      </sharedItems>
    </cacheField>
    <cacheField name="[Measures].[Sum of No_of_reviews 2]" caption="Sum of No_of_reviews 2" numFmtId="0" hierarchy="42" level="32767"/>
    <cacheField name="[Table1].[Brand].[Brand]" caption="Brand" numFmtId="0" hierarchy="11" level="1">
      <sharedItems containsSemiMixedTypes="0" containsNonDate="0" containsString="0"/>
    </cacheField>
  </cacheFields>
  <cacheHierarchies count="51">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2"/>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oneField="1">
      <fieldsUsage count="1">
        <fieldUsage x="1"/>
      </fieldsUsage>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DARSH" refreshedDate="45866.990908101849" backgroundQuery="1" createdVersion="8" refreshedVersion="8" minRefreshableVersion="3" recordCount="0" supportSubquery="1" supportAdvancedDrill="1">
  <cacheSource type="external" connectionId="1"/>
  <cacheFields count="3">
    <cacheField name="[Table1].[Brand].[Brand]" caption="Brand" numFmtId="0" hierarchy="11" level="1">
      <sharedItems count="5">
        <s v="INFINIX"/>
        <s v="POCO"/>
        <s v="REALME"/>
        <s v="REDMI"/>
        <s v="SAMSUNG"/>
      </sharedItems>
    </cacheField>
    <cacheField name="[Measures].[Count of Name 2]" caption="Count of Name 2" numFmtId="0" hierarchy="35" level="32767"/>
    <cacheField name="[Table1].[Name].[Name]" caption="Name" numFmtId="0" hierarchy="10" level="1">
      <sharedItems containsSemiMixedTypes="0" containsNonDate="0" containsString="0"/>
    </cacheField>
  </cacheFields>
  <cacheHierarchies count="51">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oneField="1">
      <fieldsUsage count="1">
        <fieldUsage x="1"/>
      </fieldsUsage>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DARSH" refreshedDate="45866.990910995373" backgroundQuery="1" createdVersion="8" refreshedVersion="8" minRefreshableVersion="3" recordCount="0" supportSubquery="1" supportAdvancedDrill="1">
  <cacheSource type="external" connectionId="1"/>
  <cacheFields count="3">
    <cacheField name="[Table1].[Brand].[Brand]" caption="Brand" numFmtId="0" hierarchy="11" level="1">
      <sharedItems count="5">
        <s v="APPLE"/>
        <s v="POCO"/>
        <s v="REALME"/>
        <s v="REDMI"/>
        <s v="SAMSUNG"/>
      </sharedItems>
    </cacheField>
    <cacheField name="[Measures].[Count of No_of_reviews]" caption="Count of No_of_reviews" numFmtId="0" hierarchy="44" level="32767"/>
    <cacheField name="[Table1].[Name].[Name]" caption="Name" numFmtId="0" hierarchy="10" level="1">
      <sharedItems containsSemiMixedTypes="0" containsNonDate="0" containsString="0"/>
    </cacheField>
  </cacheFields>
  <cacheHierarchies count="51">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0"/>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oneField="1">
      <fieldsUsage count="1">
        <fieldUsage x="1"/>
      </fieldsUsage>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DARSH" refreshedDate="45866.990905092593" backgroundQuery="1" createdVersion="8" refreshedVersion="8" minRefreshableVersion="3" recordCount="0" supportSubquery="1" supportAdvancedDrill="1">
  <cacheSource type="external" connectionId="1"/>
  <cacheFields count="4">
    <cacheField name="[Table1].[Price Range].[Price Range]" caption="Price Range" numFmtId="0" hierarchy="20" level="1">
      <sharedItems count="7">
        <s v="10K–20K"/>
        <s v="20K–30K"/>
        <s v="30K–40K"/>
        <s v="40K–50K"/>
        <s v="50K–60K"/>
        <s v="Above 60K"/>
        <s v="Below 10K"/>
      </sharedItems>
    </cacheField>
    <cacheField name="[Measures].[Count of Name 2]" caption="Count of Name 2" numFmtId="0" hierarchy="35" level="32767"/>
    <cacheField name="[Table1].[Name].[Name]" caption="Name" numFmtId="0" hierarchy="10" level="1">
      <sharedItems containsSemiMixedTypes="0" containsNonDate="0" containsString="0"/>
    </cacheField>
    <cacheField name="[Table1].[Brand].[Brand]" caption="Brand" numFmtId="0" hierarchy="11" level="1">
      <sharedItems containsSemiMixedTypes="0" containsNonDate="0" containsString="0"/>
    </cacheField>
  </cacheFields>
  <cacheHierarchies count="51">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2"/>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3"/>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2" memberValueDatatype="130" unbalanced="0">
      <fieldsUsage count="2">
        <fieldUsage x="-1"/>
        <fieldUsage x="0"/>
      </fieldsUsage>
    </cacheHierarchy>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oneField="1">
      <fieldsUsage count="1">
        <fieldUsage x="1"/>
      </fieldsUsage>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DARSH" refreshedDate="45866.990911458335" backgroundQuery="1" createdVersion="8" refreshedVersion="8" minRefreshableVersion="3" recordCount="0" supportSubquery="1" supportAdvancedDrill="1">
  <cacheSource type="external" connectionId="1"/>
  <cacheFields count="2">
    <cacheField name="[Table1].[Name].[Name]" caption="Name" numFmtId="0" hierarchy="10" level="1">
      <sharedItems containsSemiMixedTypes="0" containsNonDate="0" containsString="0"/>
    </cacheField>
    <cacheField name="[Table1].[Brand].[Brand]" caption="Brand" numFmtId="0" hierarchy="11" level="1">
      <sharedItems containsSemiMixedTypes="0" containsNonDate="0" containsString="0"/>
    </cacheField>
  </cacheFields>
  <cacheHierarchies count="51">
    <cacheHierarchy uniqueName="[Range].[Name]" caption="Name" attribute="1" defaultMemberUniqueName="[Range].[Name].[All]" allUniqueName="[Range].[Name].[All]" dimensionUniqueName="[Range]" displayFolder="" count="0" memberValueDatatype="130" unbalanced="0"/>
    <cacheHierarchy uniqueName="[Range].[ANGAGE]" caption="ANGAGE" attribute="1" defaultMemberUniqueName="[Range].[ANGAGE].[All]" allUniqueName="[Range].[ANGAGE].[All]" dimensionUniqueName="[Range]" displayFolder="" count="0" memberValueDatatype="130" unbalanced="0"/>
    <cacheHierarchy uniqueName="[Range].[Ratings]" caption="Ratings" attribute="1" defaultMemberUniqueName="[Range].[Ratings].[All]" allUniqueName="[Range].[Ratings].[All]" dimensionUniqueName="[Range]" displayFolder="" count="0" memberValueDatatype="5" unbalanced="0"/>
    <cacheHierarchy uniqueName="[Range].[No_of_ratings]" caption="No_of_ratings" attribute="1" defaultMemberUniqueName="[Range].[No_of_ratings].[All]" allUniqueName="[Range].[No_of_ratings].[All]" dimensionUniqueName="[Range]" displayFolder="" count="0" memberValueDatatype="20" unbalanced="0"/>
    <cacheHierarchy uniqueName="[Range].[No_of_reviews]" caption="No_of_reviews" attribute="1" defaultMemberUniqueName="[Range].[No_of_reviews].[All]" allUniqueName="[Range].[No_of_reviews].[All]" dimensionUniqueName="[Range]" displayFolder="" count="0" memberValueDatatype="20" unbalanced="0"/>
    <cacheHierarchy uniqueName="[Range].[Product_features]" caption="Product_features" attribute="1" defaultMemberUniqueName="[Range].[Product_features].[All]" allUniqueName="[Range].[Product_features].[All]" dimensionUniqueName="[Range]" displayFolder="" count="0" memberValueDatatype="130" unbalanced="0"/>
    <cacheHierarchy uniqueName="[Range].[MSP]" caption="MSP" attribute="1" defaultMemberUniqueName="[Range].[MSP].[All]" allUniqueName="[Range].[MSP].[All]" dimensionUniqueName="[Range]" displayFolder="" count="0" memberValueDatatype="20" unbalanced="0"/>
    <cacheHierarchy uniqueName="[Range].[MRP]" caption="MRP" attribute="1" defaultMemberUniqueName="[Range].[MRP].[All]" allUniqueName="[Range].[MRP].[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20" unbalanced="0"/>
    <cacheHierarchy uniqueName="[Range].[Discount_Percent]" caption="Discount_Percent" attribute="1" defaultMemberUniqueName="[Range].[Discount_Percent].[All]" allUniqueName="[Range].[Discount_Percent].[All]" dimensionUniqueName="[Range]" displayFolder="" count="0" memberValueDatatype="20" unbalanced="0"/>
    <cacheHierarchy uniqueName="[Table1].[Name]" caption="Name" attribute="1" defaultMemberUniqueName="[Table1].[Name].[All]" allUniqueName="[Table1].[Name].[All]" dimensionUniqueName="[Table1]" displayFolder="" count="2" memberValueDatatype="130" unbalanced="0">
      <fieldsUsage count="2">
        <fieldUsage x="-1"/>
        <fieldUsage x="0"/>
      </fieldsUsage>
    </cacheHierarchy>
    <cacheHierarchy uniqueName="[Table1].[Brand]" caption="Brand" attribute="1" defaultMemberUniqueName="[Table1].[Brand].[All]" allUniqueName="[Table1].[Brand].[All]" dimensionUniqueName="[Table1]" displayFolder="" count="2" memberValueDatatype="130" unbalanced="0">
      <fieldsUsage count="2">
        <fieldUsage x="-1"/>
        <fieldUsage x="1"/>
      </fieldsUsage>
    </cacheHierarchy>
    <cacheHierarchy uniqueName="[Table1].[Ratings]" caption="Ratings" attribute="1" defaultMemberUniqueName="[Table1].[Ratings].[All]" allUniqueName="[Table1].[Ratings].[All]" dimensionUniqueName="[Table1]" displayFolder="" count="0" memberValueDatatype="5" unbalanced="0"/>
    <cacheHierarchy uniqueName="[Table1].[No_of_ratings]" caption="No_of_ratings" attribute="1" defaultMemberUniqueName="[Table1].[No_of_ratings].[All]" allUniqueName="[Table1].[No_of_ratings].[All]" dimensionUniqueName="[Table1]" displayFolder="" count="0" memberValueDatatype="20" unbalanced="0"/>
    <cacheHierarchy uniqueName="[Table1].[No_of_reviews]" caption="No_of_reviews" attribute="1" defaultMemberUniqueName="[Table1].[No_of_reviews].[All]" allUniqueName="[Table1].[No_of_reviews].[All]" dimensionUniqueName="[Table1]" displayFolder="" count="0" memberValueDatatype="20" unbalanced="0"/>
    <cacheHierarchy uniqueName="[Table1].[Product_features]" caption="Product_features" attribute="1" defaultMemberUniqueName="[Table1].[Product_features].[All]" allUniqueName="[Table1].[Product_features].[All]" dimensionUniqueName="[Table1]" displayFolder="" count="0" memberValueDatatype="130" unbalanced="0"/>
    <cacheHierarchy uniqueName="[Table1].[MSP]" caption="MSP" attribute="1" defaultMemberUniqueName="[Table1].[MSP].[All]" allUniqueName="[Table1].[MSP].[All]" dimensionUniqueName="[Table1]" displayFolder="" count="0" memberValueDatatype="20" unbalanced="0"/>
    <cacheHierarchy uniqueName="[Table1].[MRP]" caption="MRP" attribute="1" defaultMemberUniqueName="[Table1].[MRP].[All]" allUniqueName="[Table1].[MRP].[All]" dimensionUniqueName="[Table1]" displayFolder="" count="0" memberValueDatatype="20" unbalanced="0"/>
    <cacheHierarchy uniqueName="[Table1].[Discount]" caption="Discount" attribute="1" defaultMemberUniqueName="[Table1].[Discount].[All]" allUniqueName="[Table1].[Discount].[All]" dimensionUniqueName="[Table1]" displayFolder="" count="0" memberValueDatatype="20" unbalanced="0"/>
    <cacheHierarchy uniqueName="[Table1].[Discount_Percent]" caption="Discount_Percent" attribute="1" defaultMemberUniqueName="[Table1].[Discount_Percent].[All]" allUniqueName="[Table1].[Discount_Percent].[All]" dimensionUniqueName="[Table1]" displayFolder="" count="0" memberValueDatatype="20" unbalanced="0"/>
    <cacheHierarchy uniqueName="[Table1].[Price Range]" caption="Price Range" attribute="1" defaultMemberUniqueName="[Table1].[Price Range].[All]" allUniqueName="[Table1].[Price Range].[All]" dimensionUniqueName="[Table1]" displayFolder="" count="0" memberValueDatatype="130" unbalanced="0"/>
    <cacheHierarchy uniqueName="[Measures].[Count of Name]" caption="Count of Name" measure="1" displayFolder="" measureGroup="Range" count="0">
      <extLst>
        <ext xmlns:x15="http://schemas.microsoft.com/office/spreadsheetml/2010/11/main" uri="{B97F6D7D-B522-45F9-BDA1-12C45D357490}">
          <x15:cacheHierarchy aggregatedColumn="0"/>
        </ext>
      </extLst>
    </cacheHierarchy>
    <cacheHierarchy uniqueName="[Measures].[Sum of Discount]" caption="Sum of Discount" measure="1" displayFolder="" measureGroup="Range" count="0">
      <extLst>
        <ext xmlns:x15="http://schemas.microsoft.com/office/spreadsheetml/2010/11/main" uri="{B97F6D7D-B522-45F9-BDA1-12C45D357490}">
          <x15:cacheHierarchy aggregatedColumn="8"/>
        </ext>
      </extLst>
    </cacheHierarchy>
    <cacheHierarchy uniqueName="[Measures].[Average of Discount]" caption="Average of Discount" measure="1" displayFolder="" measureGroup="Range" count="0">
      <extLst>
        <ext xmlns:x15="http://schemas.microsoft.com/office/spreadsheetml/2010/11/main" uri="{B97F6D7D-B522-45F9-BDA1-12C45D357490}">
          <x15:cacheHierarchy aggregatedColumn="8"/>
        </ext>
      </extLst>
    </cacheHierarchy>
    <cacheHierarchy uniqueName="[Measures].[Sum of MRP]" caption="Sum of MRP" measure="1" displayFolder="" measureGroup="Range" count="0">
      <extLst>
        <ext xmlns:x15="http://schemas.microsoft.com/office/spreadsheetml/2010/11/main" uri="{B97F6D7D-B522-45F9-BDA1-12C45D357490}">
          <x15:cacheHierarchy aggregatedColumn="7"/>
        </ext>
      </extLst>
    </cacheHierarchy>
    <cacheHierarchy uniqueName="[Measures].[Average of MRP]" caption="Average of MRP" measure="1" displayFolder="" measureGroup="Range" count="0">
      <extLst>
        <ext xmlns:x15="http://schemas.microsoft.com/office/spreadsheetml/2010/11/main" uri="{B97F6D7D-B522-45F9-BDA1-12C45D357490}">
          <x15:cacheHierarchy aggregatedColumn="7"/>
        </ext>
      </extLst>
    </cacheHierarchy>
    <cacheHierarchy uniqueName="[Measures].[Sum of MSP]" caption="Sum of MSP" measure="1" displayFolder="" measureGroup="Range" count="0">
      <extLst>
        <ext xmlns:x15="http://schemas.microsoft.com/office/spreadsheetml/2010/11/main" uri="{B97F6D7D-B522-45F9-BDA1-12C45D357490}">
          <x15:cacheHierarchy aggregatedColumn="6"/>
        </ext>
      </extLst>
    </cacheHierarchy>
    <cacheHierarchy uniqueName="[Measures].[Average of MSP]" caption="Average of MSP" measure="1" displayFolder="" measureGroup="Range" count="0">
      <extLst>
        <ext xmlns:x15="http://schemas.microsoft.com/office/spreadsheetml/2010/11/main" uri="{B97F6D7D-B522-45F9-BDA1-12C45D357490}">
          <x15:cacheHierarchy aggregatedColumn="6"/>
        </ext>
      </extLst>
    </cacheHierarchy>
    <cacheHierarchy uniqueName="[Measures].[Sum of No_of_reviews]" caption="Sum of No_of_reviews" measure="1" displayFolder="" measureGroup="Range" count="0">
      <extLst>
        <ext xmlns:x15="http://schemas.microsoft.com/office/spreadsheetml/2010/11/main" uri="{B97F6D7D-B522-45F9-BDA1-12C45D357490}">
          <x15:cacheHierarchy aggregatedColumn="4"/>
        </ext>
      </extLst>
    </cacheHierarchy>
    <cacheHierarchy uniqueName="[Measures].[Average of No_of_reviews]" caption="Average of No_of_reviews" measure="1" displayFolder="" measureGroup="Range" count="0">
      <extLst>
        <ext xmlns:x15="http://schemas.microsoft.com/office/spreadsheetml/2010/11/main" uri="{B97F6D7D-B522-45F9-BDA1-12C45D357490}">
          <x15:cacheHierarchy aggregatedColumn="4"/>
        </ext>
      </extLst>
    </cacheHierarchy>
    <cacheHierarchy uniqueName="[Measures].[Sum of Ratings]" caption="Sum of Ratings" measure="1" displayFolder="" measureGroup="Range" count="0">
      <extLst>
        <ext xmlns:x15="http://schemas.microsoft.com/office/spreadsheetml/2010/11/main" uri="{B97F6D7D-B522-45F9-BDA1-12C45D357490}">
          <x15:cacheHierarchy aggregatedColumn="2"/>
        </ext>
      </extLst>
    </cacheHierarchy>
    <cacheHierarchy uniqueName="[Measures].[Average of Ratings]" caption="Average of Ratings" measure="1" displayFolder="" measureGroup="Range" count="0">
      <extLst>
        <ext xmlns:x15="http://schemas.microsoft.com/office/spreadsheetml/2010/11/main" uri="{B97F6D7D-B522-45F9-BDA1-12C45D357490}">
          <x15:cacheHierarchy aggregatedColumn="2"/>
        </ext>
      </extLst>
    </cacheHierarchy>
    <cacheHierarchy uniqueName="[Measures].[Distinct Count of Name]" caption="Distinct Count of Name" measure="1" displayFolder="" measureGroup="Range" count="0">
      <extLst>
        <ext xmlns:x15="http://schemas.microsoft.com/office/spreadsheetml/2010/11/main" uri="{B97F6D7D-B522-45F9-BDA1-12C45D357490}">
          <x15:cacheHierarchy aggregatedColumn="0"/>
        </ext>
      </extLst>
    </cacheHierarchy>
    <cacheHierarchy uniqueName="[Measures].[Count of ANGAGE]" caption="Count of ANGAGE" measure="1" displayFolder="" measureGroup="Range" count="0">
      <extLst>
        <ext xmlns:x15="http://schemas.microsoft.com/office/spreadsheetml/2010/11/main" uri="{B97F6D7D-B522-45F9-BDA1-12C45D357490}">
          <x15:cacheHierarchy aggregatedColumn="1"/>
        </ext>
      </extLst>
    </cacheHierarchy>
    <cacheHierarchy uniqueName="[Measures].[Distinct Count of ANGAGE]" caption="Distinct Count of ANGAGE" measure="1" displayFolder="" measureGroup="Range" count="0">
      <extLst>
        <ext xmlns:x15="http://schemas.microsoft.com/office/spreadsheetml/2010/11/main" uri="{B97F6D7D-B522-45F9-BDA1-12C45D357490}">
          <x15:cacheHierarchy aggregatedColumn="1"/>
        </ext>
      </extLst>
    </cacheHierarchy>
    <cacheHierarchy uniqueName="[Measures].[Count of Name 2]" caption="Count of Name 2" measure="1" displayFolder="" measureGroup="Table1" count="0">
      <extLst>
        <ext xmlns:x15="http://schemas.microsoft.com/office/spreadsheetml/2010/11/main" uri="{B97F6D7D-B522-45F9-BDA1-12C45D357490}">
          <x15:cacheHierarchy aggregatedColumn="10"/>
        </ext>
      </extLst>
    </cacheHierarchy>
    <cacheHierarchy uniqueName="[Measures].[Distinct Count of Name 2]" caption="Distinct Count of Name 2" measure="1" displayFolder="" measureGroup="Table1" count="0">
      <extLst>
        <ext xmlns:x15="http://schemas.microsoft.com/office/spreadsheetml/2010/11/main" uri="{B97F6D7D-B522-45F9-BDA1-12C45D357490}">
          <x15:cacheHierarchy aggregatedColumn="10"/>
        </ext>
      </extLst>
    </cacheHierarchy>
    <cacheHierarchy uniqueName="[Measures].[Sum of Ratings 2]" caption="Sum of Ratings 2" measure="1" displayFolder="" measureGroup="Table1" count="0">
      <extLst>
        <ext xmlns:x15="http://schemas.microsoft.com/office/spreadsheetml/2010/11/main" uri="{B97F6D7D-B522-45F9-BDA1-12C45D357490}">
          <x15:cacheHierarchy aggregatedColumn="12"/>
        </ext>
      </extLst>
    </cacheHierarchy>
    <cacheHierarchy uniqueName="[Measures].[Average of Ratings 2]" caption="Average of Ratings 2" measure="1" displayFolder="" measureGroup="Table1" count="0">
      <extLst>
        <ext xmlns:x15="http://schemas.microsoft.com/office/spreadsheetml/2010/11/main" uri="{B97F6D7D-B522-45F9-BDA1-12C45D357490}">
          <x15:cacheHierarchy aggregatedColumn="12"/>
        </ext>
      </extLst>
    </cacheHierarchy>
    <cacheHierarchy uniqueName="[Measures].[Sum of MSP 2]" caption="Sum of MSP 2" measure="1" displayFolder="" measureGroup="Table1" count="0">
      <extLst>
        <ext xmlns:x15="http://schemas.microsoft.com/office/spreadsheetml/2010/11/main" uri="{B97F6D7D-B522-45F9-BDA1-12C45D357490}">
          <x15:cacheHierarchy aggregatedColumn="16"/>
        </ext>
      </extLst>
    </cacheHierarchy>
    <cacheHierarchy uniqueName="[Measures].[Average of MSP 2]" caption="Average of MSP 2" measure="1" displayFolder="" measureGroup="Table1" count="0">
      <extLst>
        <ext xmlns:x15="http://schemas.microsoft.com/office/spreadsheetml/2010/11/main" uri="{B97F6D7D-B522-45F9-BDA1-12C45D357490}">
          <x15:cacheHierarchy aggregatedColumn="16"/>
        </ext>
      </extLst>
    </cacheHierarchy>
    <cacheHierarchy uniqueName="[Measures].[Sum of No_of_ratings]" caption="Sum of No_of_ratings" measure="1" displayFolder="" measureGroup="Table1" count="0">
      <extLst>
        <ext xmlns:x15="http://schemas.microsoft.com/office/spreadsheetml/2010/11/main" uri="{B97F6D7D-B522-45F9-BDA1-12C45D357490}">
          <x15:cacheHierarchy aggregatedColumn="13"/>
        </ext>
      </extLst>
    </cacheHierarchy>
    <cacheHierarchy uniqueName="[Measures].[Sum of No_of_reviews 2]" caption="Sum of No_of_reviews 2" measure="1" displayFolder="" measureGroup="Table1" count="0">
      <extLst>
        <ext xmlns:x15="http://schemas.microsoft.com/office/spreadsheetml/2010/11/main" uri="{B97F6D7D-B522-45F9-BDA1-12C45D357490}">
          <x15:cacheHierarchy aggregatedColumn="14"/>
        </ext>
      </extLst>
    </cacheHierarchy>
    <cacheHierarchy uniqueName="[Measures].[Distinct Count of No_of_reviews]" caption="Distinct Count of No_of_reviews" measure="1" displayFolder="" measureGroup="Table1" count="0">
      <extLst>
        <ext xmlns:x15="http://schemas.microsoft.com/office/spreadsheetml/2010/11/main" uri="{B97F6D7D-B522-45F9-BDA1-12C45D357490}">
          <x15:cacheHierarchy aggregatedColumn="14"/>
        </ext>
      </extLst>
    </cacheHierarchy>
    <cacheHierarchy uniqueName="[Measures].[Count of No_of_reviews]" caption="Count of No_of_reviews" measure="1" displayFolder="" measureGroup="Table1" count="0">
      <extLst>
        <ext xmlns:x15="http://schemas.microsoft.com/office/spreadsheetml/2010/11/main" uri="{B97F6D7D-B522-45F9-BDA1-12C45D357490}">
          <x15:cacheHierarchy aggregatedColumn="14"/>
        </ext>
      </extLst>
    </cacheHierarchy>
    <cacheHierarchy uniqueName="[Measures].[Sum of No_of_ratings 2]" caption="Sum of No_of_ratings 2" measure="1" displayFolder="" measureGroup="Range" count="0">
      <extLst>
        <ext xmlns:x15="http://schemas.microsoft.com/office/spreadsheetml/2010/11/main" uri="{B97F6D7D-B522-45F9-BDA1-12C45D357490}">
          <x15:cacheHierarchy aggregatedColumn="3"/>
        </ext>
      </extLst>
    </cacheHierarchy>
    <cacheHierarchy uniqueName="[Measures].[Average of No_of_ratings]" caption="Average of No_of_ratings" measure="1" displayFolder="" measureGroup="Range" count="0">
      <extLst>
        <ext xmlns:x15="http://schemas.microsoft.com/office/spreadsheetml/2010/11/main" uri="{B97F6D7D-B522-45F9-BDA1-12C45D357490}">
          <x15:cacheHierarchy aggregatedColumn="3"/>
        </ext>
      </extLst>
    </cacheHierarchy>
    <cacheHierarchy uniqueName="[Measures].[Count of Price Range]" caption="Count of Price Range" measure="1" displayFolder="" measureGroup="Table1" count="0">
      <extLst>
        <ext xmlns:x15="http://schemas.microsoft.com/office/spreadsheetml/2010/11/main" uri="{B97F6D7D-B522-45F9-BDA1-12C45D357490}">
          <x15:cacheHierarchy aggregatedColumn="20"/>
        </ext>
      </extLst>
    </cacheHierarchy>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1" fieldListSortAscending="1">
  <location ref="A3:B8"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x v="4"/>
    </i>
  </rowItems>
  <colItems count="1">
    <i/>
  </colItems>
  <dataFields count="1">
    <dataField name="Average of Ratings" fld="2" subtotal="average" baseField="1" baseItem="0"/>
  </dataFields>
  <chartFormats count="3">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Name"/>
    <pivotHierarchy dragToData="1" caption="Distinct Count of Name"/>
    <pivotHierarchy dragToData="1"/>
    <pivotHierarchy dragToData="1" caption="Average of Ratings"/>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1">
      <autoFilter ref="A1">
        <filterColumn colId="0">
          <top10 val="5" filterVal="5"/>
        </filterColumn>
      </autoFilter>
    </filter>
    <filter fld="1" type="count" id="2" iMeasureHier="31">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name="PivotTable14" cacheId="2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20" firstHeaderRow="1" firstDataRow="1" firstDataCol="0"/>
  <pivotFields count="2">
    <pivotField allDrilled="1" subtotalTop="0" showAll="0" dataSourceSort="1" defaultSubtotal="0" defaultAttributeDrillState="1"/>
    <pivotField allDrilled="1" subtotalTop="0" showAll="0" dataSourceSort="1" defaultSubtotal="0" defaultAttributeDrillState="1"/>
  </pivot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I4"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9">
    <i>
      <x/>
    </i>
    <i i="1">
      <x v="1"/>
    </i>
    <i i="2">
      <x v="2"/>
    </i>
    <i i="3">
      <x v="3"/>
    </i>
    <i i="4">
      <x v="4"/>
    </i>
    <i i="5">
      <x v="5"/>
    </i>
    <i i="6">
      <x v="6"/>
    </i>
    <i i="7">
      <x v="7"/>
    </i>
    <i i="8">
      <x v="8"/>
    </i>
  </colItems>
  <dataFields count="9">
    <dataField name="Average of No_of_ratings" fld="8" subtotal="average" baseField="0" baseItem="1"/>
    <dataField name="Total Brand" fld="7" subtotal="count" baseField="0" baseItem="1">
      <extLst>
        <ext xmlns:x15="http://schemas.microsoft.com/office/spreadsheetml/2010/11/main" uri="{FABC7310-3BB5-11E1-824E-6D434824019B}">
          <x15:dataField isCountDistinct="1"/>
        </ext>
      </extLst>
    </dataField>
    <dataField name="Sum of No_of_reviews" fld="6" baseField="0" baseItem="0"/>
    <dataField name="Total Mobiles" fld="0" subtotal="count" baseField="0" baseItem="0"/>
    <dataField name="Average of Discount" fld="1" subtotal="average" baseField="0" baseItem="1" numFmtId="2"/>
    <dataField name="Average of MRP" fld="2" subtotal="average" baseField="0" baseItem="2" numFmtId="2"/>
    <dataField name="Average of MSP" fld="3" subtotal="average" baseField="0" baseItem="3" numFmtId="2"/>
    <dataField name="Average of No_of_reviews" fld="4" subtotal="average" baseField="0" baseItem="4" numFmtId="2"/>
    <dataField name="Average of Ratings" fld="5" subtotal="average" baseField="0" baseItem="5" numFmtId="2"/>
  </dataFields>
  <formats count="21">
    <format dxfId="41">
      <pivotArea outline="0" collapsedLevelsAreSubtotals="1" fieldPosition="0">
        <references count="1">
          <reference field="4294967294" count="1" selected="0">
            <x v="7"/>
          </reference>
        </references>
      </pivotArea>
    </format>
    <format dxfId="40">
      <pivotArea outline="0" collapsedLevelsAreSubtotals="1" fieldPosition="0">
        <references count="1">
          <reference field="4294967294" count="1" selected="0">
            <x v="8"/>
          </reference>
        </references>
      </pivotArea>
    </format>
    <format dxfId="39">
      <pivotArea outline="0" collapsedLevelsAreSubtotals="1" fieldPosition="0">
        <references count="1">
          <reference field="4294967294" count="1" selected="0">
            <x v="6"/>
          </reference>
        </references>
      </pivotArea>
    </format>
    <format dxfId="38">
      <pivotArea outline="0" collapsedLevelsAreSubtotals="1" fieldPosition="0">
        <references count="1">
          <reference field="4294967294" count="1" selected="0">
            <x v="5"/>
          </reference>
        </references>
      </pivotArea>
    </format>
    <format dxfId="37">
      <pivotArea outline="0" collapsedLevelsAreSubtotals="1" fieldPosition="0">
        <references count="1">
          <reference field="4294967294" count="1" selected="0">
            <x v="4"/>
          </reference>
        </references>
      </pivotArea>
    </format>
    <format dxfId="36">
      <pivotArea outline="0" collapsedLevelsAreSubtotals="1" fieldPosition="0">
        <references count="1">
          <reference field="4294967294" count="1" selected="0">
            <x v="2"/>
          </reference>
        </references>
      </pivotArea>
    </format>
    <format dxfId="35">
      <pivotArea dataOnly="0" labelOnly="1" outline="0" fieldPosition="0">
        <references count="1">
          <reference field="4294967294" count="1">
            <x v="2"/>
          </reference>
        </references>
      </pivotArea>
    </format>
    <format dxfId="34">
      <pivotArea dataOnly="0" labelOnly="1" outline="0" fieldPosition="0">
        <references count="1">
          <reference field="4294967294" count="1">
            <x v="3"/>
          </reference>
        </references>
      </pivotArea>
    </format>
    <format dxfId="33">
      <pivotArea outline="0" collapsedLevelsAreSubtotals="1" fieldPosition="0">
        <references count="1">
          <reference field="4294967294" count="1" selected="0">
            <x v="3"/>
          </reference>
        </references>
      </pivotArea>
    </format>
    <format dxfId="32">
      <pivotArea outline="0" collapsedLevelsAreSubtotals="1" fieldPosition="0">
        <references count="1">
          <reference field="4294967294" count="1" selected="0">
            <x v="4"/>
          </reference>
        </references>
      </pivotArea>
    </format>
    <format dxfId="31">
      <pivotArea dataOnly="0" labelOnly="1" outline="0" fieldPosition="0">
        <references count="1">
          <reference field="4294967294" count="1">
            <x v="4"/>
          </reference>
        </references>
      </pivotArea>
    </format>
    <format dxfId="30">
      <pivotArea dataOnly="0" labelOnly="1" outline="0" fieldPosition="0">
        <references count="1">
          <reference field="4294967294" count="1">
            <x v="5"/>
          </reference>
        </references>
      </pivotArea>
    </format>
    <format dxfId="29">
      <pivotArea outline="0" collapsedLevelsAreSubtotals="1" fieldPosition="0">
        <references count="1">
          <reference field="4294967294" count="1" selected="0">
            <x v="5"/>
          </reference>
        </references>
      </pivotArea>
    </format>
    <format dxfId="28">
      <pivotArea dataOnly="0" labelOnly="1" outline="0" fieldPosition="0">
        <references count="1">
          <reference field="4294967294" count="1">
            <x v="6"/>
          </reference>
        </references>
      </pivotArea>
    </format>
    <format dxfId="27">
      <pivotArea outline="0" collapsedLevelsAreSubtotals="1" fieldPosition="0">
        <references count="1">
          <reference field="4294967294" count="1" selected="0">
            <x v="6"/>
          </reference>
        </references>
      </pivotArea>
    </format>
    <format dxfId="26">
      <pivotArea dataOnly="0" labelOnly="1" outline="0" fieldPosition="0">
        <references count="1">
          <reference field="4294967294" count="1">
            <x v="7"/>
          </reference>
        </references>
      </pivotArea>
    </format>
    <format dxfId="25">
      <pivotArea outline="0" collapsedLevelsAreSubtotals="1" fieldPosition="0">
        <references count="1">
          <reference field="4294967294" count="1" selected="0">
            <x v="7"/>
          </reference>
        </references>
      </pivotArea>
    </format>
    <format dxfId="24">
      <pivotArea dataOnly="0" labelOnly="1" outline="0" fieldPosition="0">
        <references count="1">
          <reference field="4294967294" count="1">
            <x v="8"/>
          </reference>
        </references>
      </pivotArea>
    </format>
    <format dxfId="23">
      <pivotArea outline="0" collapsedLevelsAreSubtotals="1" fieldPosition="0">
        <references count="1">
          <reference field="4294967294" count="1" selected="0">
            <x v="8"/>
          </reference>
        </references>
      </pivotArea>
    </format>
    <format dxfId="22">
      <pivotArea dataOnly="0" labelOnly="1" outline="0" fieldPosition="0">
        <references count="1">
          <reference field="4294967294" count="1">
            <x v="1"/>
          </reference>
        </references>
      </pivotArea>
    </format>
    <format dxfId="21">
      <pivotArea outline="0" collapsedLevelsAreSubtotals="1" fieldPosition="0">
        <references count="1">
          <reference field="4294967294" count="1" selected="0">
            <x v="1"/>
          </reference>
        </references>
      </pivotArea>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Mobiles"/>
    <pivotHierarchy dragToData="1"/>
    <pivotHierarchy dragToData="1" caption="Average of Discount"/>
    <pivotHierarchy dragToData="1"/>
    <pivotHierarchy dragToData="1" caption="Average of MRP"/>
    <pivotHierarchy dragToData="1"/>
    <pivotHierarchy dragToData="1" caption="Average of MSP"/>
    <pivotHierarchy dragToData="1"/>
    <pivotHierarchy dragToData="1" caption="Average of No_of_reviews"/>
    <pivotHierarchy dragToData="1"/>
    <pivotHierarchy dragToData="1" caption="Average of Ratings"/>
    <pivotHierarchy dragToData="1" caption="Distinct Count of Name"/>
    <pivotHierarchy dragToData="1"/>
    <pivotHierarchy dragToData="1" caption="Total Bran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No_of_ratings"/>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7"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3:B9" firstHeaderRow="1" firstDataRow="1" firstDataCol="1"/>
  <pivotFields count="4">
    <pivotField axis="axisRow" allDrilled="1" subtotalTop="0" showAll="0" measureFilter="1" sortType="ascending"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Name" fld="1" subtotal="count" baseField="0" baseItem="0"/>
  </dataFields>
  <chartFormats count="3">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3" iMeasureHier="35">
      <autoFilter ref="A1">
        <filterColumn colId="0">
          <top10 val="5" filterVal="5"/>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8" cacheId="1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2">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Average of MSP" fld="1" subtotal="average" baseField="0" baseItem="0"/>
  </dataFields>
  <chartFormats count="1">
    <chartFormat chart="0" format="0"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MSP"/>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0">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1" cacheId="28" applyNumberFormats="0" applyBorderFormats="0" applyFontFormats="0" applyPatternFormats="0" applyAlignmentFormats="0" applyWidthHeightFormats="1" dataCaption="Values" updatedVersion="5" minRefreshableVersion="3" useAutoFormatting="1" subtotalHiddenItems="1" rowGrandTotals="0" colGrandTotals="0" itemPrintTitles="1" createdVersion="8" indent="0" outline="1" outlineData="1" multipleFieldFilters="0" chartFormat="12">
  <location ref="A12:B17"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howAll="0"/>
  </pivotFields>
  <rowFields count="1">
    <field x="0"/>
  </rowFields>
  <rowItems count="5">
    <i>
      <x/>
    </i>
    <i>
      <x v="1"/>
    </i>
    <i>
      <x v="2"/>
    </i>
    <i>
      <x v="3"/>
    </i>
    <i>
      <x v="4"/>
    </i>
  </rowItems>
  <colItems count="1">
    <i/>
  </colItems>
  <dataFields count="1">
    <dataField name="Count of Price Range" fld="1" subtotal="count" baseField="0" baseItem="0"/>
  </dataField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Lst>
</pivotTableDefinition>
</file>

<file path=xl/pivotTables/pivotTable5.xml><?xml version="1.0" encoding="utf-8"?>
<pivotTableDefinition xmlns="http://schemas.openxmlformats.org/spreadsheetml/2006/main" name="PivotTable9" cacheId="19"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3">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No_of_ratings" fld="1" baseField="0" baseItem="0"/>
  </dataFields>
  <chartFormats count="5">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1">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10" cacheId="20"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7">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Sum of No_of_reviews" fld="1"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Table11" cacheId="2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9">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Name" fld="1" subtotal="count" baseField="0" baseItem="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0" count="1" selected="0">
            <x v="0"/>
          </reference>
        </references>
      </pivotArea>
    </chartFormat>
    <chartFormat chart="6" format="14">
      <pivotArea type="data" outline="0" fieldPosition="0">
        <references count="2">
          <reference field="4294967294" count="1" selected="0">
            <x v="0"/>
          </reference>
          <reference field="0" count="1" selected="0">
            <x v="1"/>
          </reference>
        </references>
      </pivotArea>
    </chartFormat>
    <chartFormat chart="6" format="15">
      <pivotArea type="data" outline="0" fieldPosition="0">
        <references count="2">
          <reference field="4294967294" count="1" selected="0">
            <x v="0"/>
          </reference>
          <reference field="0" count="1" selected="0">
            <x v="2"/>
          </reference>
        </references>
      </pivotArea>
    </chartFormat>
    <chartFormat chart="6" format="16">
      <pivotArea type="data" outline="0" fieldPosition="0">
        <references count="2">
          <reference field="4294967294" count="1" selected="0">
            <x v="0"/>
          </reference>
          <reference field="0" count="1" selected="0">
            <x v="3"/>
          </reference>
        </references>
      </pivotArea>
    </chartFormat>
    <chartFormat chart="6" format="17">
      <pivotArea type="data" outline="0" fieldPosition="0">
        <references count="2">
          <reference field="4294967294" count="1" selected="0">
            <x v="0"/>
          </reference>
          <reference field="0" count="1" selected="0">
            <x v="4"/>
          </reference>
        </references>
      </pivotArea>
    </chartFormat>
    <chartFormat chart="8" format="24" series="1">
      <pivotArea type="data" outline="0" fieldPosition="0">
        <references count="1">
          <reference field="4294967294" count="1" selected="0">
            <x v="0"/>
          </reference>
        </references>
      </pivotArea>
    </chartFormat>
    <chartFormat chart="8" format="25">
      <pivotArea type="data" outline="0" fieldPosition="0">
        <references count="2">
          <reference field="4294967294" count="1" selected="0">
            <x v="0"/>
          </reference>
          <reference field="0" count="1" selected="0">
            <x v="0"/>
          </reference>
        </references>
      </pivotArea>
    </chartFormat>
    <chartFormat chart="8" format="26">
      <pivotArea type="data" outline="0" fieldPosition="0">
        <references count="2">
          <reference field="4294967294" count="1" selected="0">
            <x v="0"/>
          </reference>
          <reference field="0" count="1" selected="0">
            <x v="1"/>
          </reference>
        </references>
      </pivotArea>
    </chartFormat>
    <chartFormat chart="8" format="27">
      <pivotArea type="data" outline="0" fieldPosition="0">
        <references count="2">
          <reference field="4294967294" count="1" selected="0">
            <x v="0"/>
          </reference>
          <reference field="0" count="1" selected="0">
            <x v="2"/>
          </reference>
        </references>
      </pivotArea>
    </chartFormat>
    <chartFormat chart="8" format="28">
      <pivotArea type="data" outline="0" fieldPosition="0">
        <references count="2">
          <reference field="4294967294" count="1" selected="0">
            <x v="0"/>
          </reference>
          <reference field="0" count="1" selected="0">
            <x v="3"/>
          </reference>
        </references>
      </pivotArea>
    </chartFormat>
    <chartFormat chart="8" format="29">
      <pivotArea type="data" outline="0" fieldPosition="0">
        <references count="2">
          <reference field="4294967294" count="1" selected="0">
            <x v="0"/>
          </reference>
          <reference field="0" count="1" selected="0">
            <x v="4"/>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5">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PivotTable12" cacheId="2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12">
  <location ref="A3:B8"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No_of_reviews" fld="1" subtotal="count" baseField="0" baseItem="0"/>
  </dataFields>
  <chartFormats count="18">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0" count="1" selected="0">
            <x v="0"/>
          </reference>
        </references>
      </pivotArea>
    </chartFormat>
    <chartFormat chart="0" format="15">
      <pivotArea type="data" outline="0" fieldPosition="0">
        <references count="2">
          <reference field="4294967294" count="1" selected="0">
            <x v="0"/>
          </reference>
          <reference field="0" count="1" selected="0">
            <x v="1"/>
          </reference>
        </references>
      </pivotArea>
    </chartFormat>
    <chartFormat chart="0" format="16">
      <pivotArea type="data" outline="0" fieldPosition="0">
        <references count="2">
          <reference field="4294967294" count="1" selected="0">
            <x v="0"/>
          </reference>
          <reference field="0" count="1" selected="0">
            <x v="2"/>
          </reference>
        </references>
      </pivotArea>
    </chartFormat>
    <chartFormat chart="0" format="17">
      <pivotArea type="data" outline="0" fieldPosition="0">
        <references count="2">
          <reference field="4294967294" count="1" selected="0">
            <x v="0"/>
          </reference>
          <reference field="0" count="1" selected="0">
            <x v="3"/>
          </reference>
        </references>
      </pivotArea>
    </chartFormat>
    <chartFormat chart="0" format="18">
      <pivotArea type="data" outline="0" fieldPosition="0">
        <references count="2">
          <reference field="4294967294" count="1" selected="0">
            <x v="0"/>
          </reference>
          <reference field="0" count="1" selected="0">
            <x v="4"/>
          </reference>
        </references>
      </pivotArea>
    </chartFormat>
    <chartFormat chart="6" format="25" series="1">
      <pivotArea type="data" outline="0" fieldPosition="0">
        <references count="1">
          <reference field="4294967294" count="1" selected="0">
            <x v="0"/>
          </reference>
        </references>
      </pivotArea>
    </chartFormat>
    <chartFormat chart="6" format="26">
      <pivotArea type="data" outline="0" fieldPosition="0">
        <references count="2">
          <reference field="4294967294" count="1" selected="0">
            <x v="0"/>
          </reference>
          <reference field="0" count="1" selected="0">
            <x v="0"/>
          </reference>
        </references>
      </pivotArea>
    </chartFormat>
    <chartFormat chart="6" format="27">
      <pivotArea type="data" outline="0" fieldPosition="0">
        <references count="2">
          <reference field="4294967294" count="1" selected="0">
            <x v="0"/>
          </reference>
          <reference field="0" count="1" selected="0">
            <x v="1"/>
          </reference>
        </references>
      </pivotArea>
    </chartFormat>
    <chartFormat chart="6" format="28">
      <pivotArea type="data" outline="0" fieldPosition="0">
        <references count="2">
          <reference field="4294967294" count="1" selected="0">
            <x v="0"/>
          </reference>
          <reference field="0" count="1" selected="0">
            <x v="2"/>
          </reference>
        </references>
      </pivotArea>
    </chartFormat>
    <chartFormat chart="6" format="29">
      <pivotArea type="data" outline="0" fieldPosition="0">
        <references count="2">
          <reference field="4294967294" count="1" selected="0">
            <x v="0"/>
          </reference>
          <reference field="0" count="1" selected="0">
            <x v="3"/>
          </reference>
        </references>
      </pivotArea>
    </chartFormat>
    <chartFormat chart="6" format="30">
      <pivotArea type="data" outline="0" fieldPosition="0">
        <references count="2">
          <reference field="4294967294" count="1" selected="0">
            <x v="0"/>
          </reference>
          <reference field="0" count="1" selected="0">
            <x v="4"/>
          </reference>
        </references>
      </pivotArea>
    </chartFormat>
    <chartFormat chart="10" format="37" series="1">
      <pivotArea type="data" outline="0" fieldPosition="0">
        <references count="1">
          <reference field="4294967294" count="1" selected="0">
            <x v="0"/>
          </reference>
        </references>
      </pivotArea>
    </chartFormat>
    <chartFormat chart="10" format="38">
      <pivotArea type="data" outline="0" fieldPosition="0">
        <references count="2">
          <reference field="4294967294" count="1" selected="0">
            <x v="0"/>
          </reference>
          <reference field="0" count="1" selected="0">
            <x v="0"/>
          </reference>
        </references>
      </pivotArea>
    </chartFormat>
    <chartFormat chart="10" format="39">
      <pivotArea type="data" outline="0" fieldPosition="0">
        <references count="2">
          <reference field="4294967294" count="1" selected="0">
            <x v="0"/>
          </reference>
          <reference field="0" count="1" selected="0">
            <x v="1"/>
          </reference>
        </references>
      </pivotArea>
    </chartFormat>
    <chartFormat chart="10" format="40">
      <pivotArea type="data" outline="0" fieldPosition="0">
        <references count="2">
          <reference field="4294967294" count="1" selected="0">
            <x v="0"/>
          </reference>
          <reference field="0" count="1" selected="0">
            <x v="2"/>
          </reference>
        </references>
      </pivotArea>
    </chartFormat>
    <chartFormat chart="10" format="41">
      <pivotArea type="data" outline="0" fieldPosition="0">
        <references count="2">
          <reference field="4294967294" count="1" selected="0">
            <x v="0"/>
          </reference>
          <reference field="0" count="1" selected="0">
            <x v="3"/>
          </reference>
        </references>
      </pivotArea>
    </chartFormat>
    <chartFormat chart="10" format="42">
      <pivotArea type="data" outline="0" fieldPosition="0">
        <references count="2">
          <reference field="4294967294" count="1" selected="0">
            <x v="0"/>
          </reference>
          <reference field="0" count="1" selected="0">
            <x v="4"/>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No_of_reviews"/>
    <pivotHierarchy dragToData="1" caption="Count of No_of_reviews"/>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2">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PivotTable13" cacheId="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4">
  <location ref="A3:B11"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Name" fld="1" subtotal="count" baseField="0" baseItem="0"/>
  </dataFields>
  <chartFormats count="3">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lipkart_Data Fi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 sourceName="[Table1].[Brand]">
  <pivotTables>
    <pivotTable tabId="38" name="PivotTable14"/>
    <pivotTable tabId="26" name="PivotTable3"/>
    <pivotTable tabId="24" name="PivotTable1"/>
    <pivotTable tabId="37" name="PivotTable13"/>
    <pivotTable tabId="32" name="PivotTable8"/>
    <pivotTable tabId="31" name="PivotTable7"/>
    <pivotTable tabId="35" name="PivotTable11"/>
    <pivotTable tabId="34" name="PivotTable10"/>
    <pivotTable tabId="33" name="PivotTable9"/>
    <pivotTable tabId="36" name="PivotTable12"/>
    <pivotTable tabId="33" name="PivotTable1"/>
  </pivotTables>
  <data>
    <olap pivotCacheId="1973329630">
      <levels count="2">
        <level uniqueName="[Table1].[Brand].[(All)]" sourceCaption="(All)" count="0"/>
        <level uniqueName="[Table1].[Brand].[Brand]" sourceCaption="Brand" count="28">
          <ranges>
            <range startItem="0">
              <i n="[Table1].[Brand].&amp;[ANGAGE]" c="ANGAGE"/>
              <i n="[Table1].[Brand].&amp;[APPLE]" c="APPLE"/>
              <i n="[Table1].[Brand].&amp;[BLACKZONE]" c="BLACKZONE"/>
              <i n="[Table1].[Brand].&amp;[DIZO]" c="DIZO"/>
              <i n="[Table1].[Brand].&amp;[GOOGLE]" c="GOOGLE"/>
              <i n="[Table1].[Brand].&amp;[GREENBERRI]" c="GREENBERRI"/>
              <i n="[Table1].[Brand].&amp;[I]" c="I"/>
              <i n="[Table1].[Brand].&amp;[INFINIX]" c="INFINIX"/>
              <i n="[Table1].[Brand].&amp;[IQOO]" c="IQOO"/>
              <i n="[Table1].[Brand].&amp;[ITEL]" c="ITEL"/>
              <i n="[Table1].[Brand].&amp;[KARBONN]" c="KARBONN"/>
              <i n="[Table1].[Brand].&amp;[KECHAODA]" c="KECHAODA"/>
              <i n="[Table1].[Brand].&amp;[LAVA]" c="LAVA"/>
              <i n="[Table1].[Brand].&amp;[LVIX]" c="LVIX"/>
              <i n="[Table1].[Brand].&amp;[MICROMAX]" c="MICROMAX"/>
              <i n="[Table1].[Brand].&amp;[MOTO]" c="MOTO"/>
              <i n="[Table1].[Brand].&amp;[MOTOROLA]" c="MOTOROLA"/>
              <i n="[Table1].[Brand].&amp;[MTR]" c="MTR"/>
              <i n="[Table1].[Brand].&amp;[NOKIA]" c="NOKIA"/>
              <i n="[Table1].[Brand].&amp;[NOTHING]" c="NOTHING"/>
              <i n="[Table1].[Brand].&amp;[OPPO]" c="OPPO"/>
              <i n="[Table1].[Brand].&amp;[POCO]" c="POCO"/>
              <i n="[Table1].[Brand].&amp;[REALME]" c="REALME"/>
              <i n="[Table1].[Brand].&amp;[REDMI]" c="REDMI"/>
              <i n="[Table1].[Brand].&amp;[SAMSUNG]" c="SAMSUNG"/>
              <i n="[Table1].[Brand].&amp;[TECNO]" c="TECNO"/>
              <i n="[Table1].[Brand].&amp;[VIVO]" c="VIVO"/>
              <i n="[Table1].[Brand].&amp;[XIAOMI]" c="XIAOMI"/>
            </range>
          </ranges>
        </level>
      </levels>
      <selections count="1">
        <selection n="[Table1].[Brand].[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Name" sourceName="[Table1].[Name]">
  <pivotTables>
    <pivotTable tabId="38" name="PivotTable14"/>
    <pivotTable tabId="26" name="PivotTable3"/>
    <pivotTable tabId="24" name="PivotTable1"/>
    <pivotTable tabId="37" name="PivotTable13"/>
    <pivotTable tabId="32" name="PivotTable8"/>
    <pivotTable tabId="31" name="PivotTable7"/>
    <pivotTable tabId="35" name="PivotTable11"/>
    <pivotTable tabId="34" name="PivotTable10"/>
    <pivotTable tabId="33" name="PivotTable9"/>
    <pivotTable tabId="36" name="PivotTable12"/>
    <pivotTable tabId="33" name="PivotTable1"/>
  </pivotTables>
  <data>
    <olap pivotCacheId="1973329630">
      <levels count="2">
        <level uniqueName="[Table1].[Name].[(All)]" sourceCaption="(All)" count="0"/>
        <level uniqueName="[Table1].[Name].[Name]" sourceCaption="Name" count="536">
          <ranges>
            <range startItem="0">
              <i n="[Table1].[Name].&amp;[ANGAGE A2320]" c="ANGAGE A2320"/>
              <i n="[Table1].[Name].&amp;[APPLE iPhone 11 (Black, 128 GB)]" c="APPLE iPhone 11 (Black, 128 GB)"/>
              <i n="[Table1].[Name].&amp;[APPLE iPhone 11 (Black, 64 GB)]" c="APPLE iPhone 11 (Black, 64 GB)"/>
              <i n="[Table1].[Name].&amp;[APPLE iPhone 11 (Green, 64 GB)]" c="APPLE iPhone 11 (Green, 64 GB)"/>
              <i n="[Table1].[Name].&amp;[APPLE iPhone 11 (Purple, 128 GB)]" c="APPLE iPhone 11 (Purple, 128 GB)"/>
              <i n="[Table1].[Name].&amp;[APPLE iPhone 11 (Purple, 64 GB)]" c="APPLE iPhone 11 (Purple, 64 GB)"/>
              <i n="[Table1].[Name].&amp;[APPLE iPhone 11 (Red, 128 GB)]" c="APPLE iPhone 11 (Red, 128 GB)"/>
              <i n="[Table1].[Name].&amp;[APPLE iPhone 11 (Red, 64 GB)]" c="APPLE iPhone 11 (Red, 64 GB)"/>
              <i n="[Table1].[Name].&amp;[APPLE iPhone 11 (White, 128 GB)]" c="APPLE iPhone 11 (White, 128 GB)"/>
              <i n="[Table1].[Name].&amp;[APPLE iPhone 11 (White, 64 GB)]" c="APPLE iPhone 11 (White, 64 GB)"/>
              <i n="[Table1].[Name].&amp;[APPLE iPhone 11 (Yellow, 64 GB)]" c="APPLE iPhone 11 (Yellow, 64 GB)"/>
              <i n="[Table1].[Name].&amp;[APPLE iPhone 12 (Red, 64 GB)]" c="APPLE iPhone 12 (Red, 64 GB)"/>
              <i n="[Table1].[Name].&amp;[APPLE iPhone 12 mini (Black, 128 GB)]" c="APPLE iPhone 12 mini (Black, 128 GB)"/>
              <i n="[Table1].[Name].&amp;[APPLE iPhone 12 mini (Black, 256 GB)]" c="APPLE iPhone 12 mini (Black, 256 GB)"/>
              <i n="[Table1].[Name].&amp;[APPLE iPhone 12 mini (Black, 64 GB)]" c="APPLE iPhone 12 mini (Black, 64 GB)"/>
              <i n="[Table1].[Name].&amp;[APPLE iPhone 12 mini (Blue, 256 GB)]" c="APPLE iPhone 12 mini (Blue, 256 GB)"/>
              <i n="[Table1].[Name].&amp;[APPLE iPhone 12 mini (Blue, 64 GB)]" c="APPLE iPhone 12 mini (Blue, 64 GB)"/>
              <i n="[Table1].[Name].&amp;[APPLE iPhone 12 mini (Red, 256 GB)]" c="APPLE iPhone 12 mini (Red, 256 GB)"/>
              <i n="[Table1].[Name].&amp;[APPLE iPhone 12 mini (White, 128 GB)]" c="APPLE iPhone 12 mini (White, 128 GB)"/>
              <i n="[Table1].[Name].&amp;[APPLE iPhone 12 mini (White, 64 GB)]" c="APPLE iPhone 12 mini (White, 64 GB)"/>
              <i n="[Table1].[Name].&amp;[APPLE iPhone 12 Pro (Graphite, 256 GB)]" c="APPLE iPhone 12 Pro (Graphite, 256 GB)"/>
              <i n="[Table1].[Name].&amp;[APPLE iPhone 12 Pro (Silver, 256 GB)]" c="APPLE iPhone 12 Pro (Silver, 256 GB)"/>
              <i n="[Table1].[Name].&amp;[APPLE iPhone 13 ((PRODUCT)RED, 128 GB)]" c="APPLE iPhone 13 ((PRODUCT)RED, 128 GB)"/>
              <i n="[Table1].[Name].&amp;[APPLE iPhone 13 ((PRODUCT)RED, 256 GB)]" c="APPLE iPhone 13 ((PRODUCT)RED, 256 GB)"/>
              <i n="[Table1].[Name].&amp;[APPLE iPhone 13 (Blue, 128 GB)]" c="APPLE iPhone 13 (Blue, 128 GB)"/>
              <i n="[Table1].[Name].&amp;[APPLE iPhone 13 (Blue, 512 GB)]" c="APPLE iPhone 13 (Blue, 512 GB)"/>
              <i n="[Table1].[Name].&amp;[APPLE iPhone 13 (Green, 128 GB)]" c="APPLE iPhone 13 (Green, 128 GB)"/>
              <i n="[Table1].[Name].&amp;[APPLE iPhone 13 (Midnight, 128 GB)]" c="APPLE iPhone 13 (Midnight, 128 GB)"/>
              <i n="[Table1].[Name].&amp;[APPLE iPhone 13 (Midnight, 512 GB)]" c="APPLE iPhone 13 (Midnight, 512 GB)"/>
              <i n="[Table1].[Name].&amp;[APPLE iPhone 13 (Pink, 128 GB)]" c="APPLE iPhone 13 (Pink, 128 GB)"/>
              <i n="[Table1].[Name].&amp;[APPLE iPhone 13 (Pink, 256 GB)]" c="APPLE iPhone 13 (Pink, 256 GB)"/>
              <i n="[Table1].[Name].&amp;[APPLE iPhone 13 (Pink, 512 GB)]" c="APPLE iPhone 13 (Pink, 512 GB)"/>
              <i n="[Table1].[Name].&amp;[APPLE iPhone 13 (Starlight, 128 GB)]" c="APPLE iPhone 13 (Starlight, 128 GB)"/>
              <i n="[Table1].[Name].&amp;[APPLE iPhone 13 (Starlight, 256 GB)]" c="APPLE iPhone 13 (Starlight, 256 GB)"/>
              <i n="[Table1].[Name].&amp;[APPLE iPhone 13 (Starlight, 512 GB)]" c="APPLE iPhone 13 (Starlight, 512 GB)"/>
              <i n="[Table1].[Name].&amp;[APPLE iPhone 13 Pro (Graphite, 256 GB)]" c="APPLE iPhone 13 Pro (Graphite, 256 GB)"/>
              <i n="[Table1].[Name].&amp;[APPLE iPhone 13 Pro Max (Alpine Green, 256 GB)]" c="APPLE iPhone 13 Pro Max (Alpine Green, 256 GB)"/>
              <i n="[Table1].[Name].&amp;[APPLE iPhone 14 ((PRODUCT)RED, 128 GB)]" c="APPLE iPhone 14 ((PRODUCT)RED, 128 GB)"/>
              <i n="[Table1].[Name].&amp;[APPLE iPhone 14 ((PRODUCT)RED, 256 GB)]" c="APPLE iPhone 14 ((PRODUCT)RED, 256 GB)"/>
              <i n="[Table1].[Name].&amp;[APPLE iPhone 14 (Midnight, 128 GB)]" c="APPLE iPhone 14 (Midnight, 128 GB)"/>
              <i n="[Table1].[Name].&amp;[APPLE iPhone 14 (Purple, 128 GB)]" c="APPLE iPhone 14 (Purple, 128 GB)"/>
              <i n="[Table1].[Name].&amp;[APPLE iPhone 14 (Purple, 256 GB)]" c="APPLE iPhone 14 (Purple, 256 GB)"/>
              <i n="[Table1].[Name].&amp;[APPLE iPhone 14 (Starlight, 128 GB)]" c="APPLE iPhone 14 (Starlight, 128 GB)"/>
              <i n="[Table1].[Name].&amp;[APPLE iPhone 14 Plus (Blue, 128 GB)]" c="APPLE iPhone 14 Plus (Blue, 128 GB)"/>
              <i n="[Table1].[Name].&amp;[APPLE iPhone 14 Plus (Blue, 256 GB)]" c="APPLE iPhone 14 Plus (Blue, 256 GB)"/>
              <i n="[Table1].[Name].&amp;[APPLE iPhone 14 Plus (Midnight, 128 GB)]" c="APPLE iPhone 14 Plus (Midnight, 128 GB)"/>
              <i n="[Table1].[Name].&amp;[APPLE iPhone 14 Plus (Purple, 128 GB)]" c="APPLE iPhone 14 Plus (Purple, 128 GB)"/>
              <i n="[Table1].[Name].&amp;[APPLE iPhone 14 Plus (Purple, 256 GB)]" c="APPLE iPhone 14 Plus (Purple, 256 GB)"/>
              <i n="[Table1].[Name].&amp;[APPLE iPhone 14 Plus (Starlight, 128 GB)]" c="APPLE iPhone 14 Plus (Starlight, 128 GB)"/>
              <i n="[Table1].[Name].&amp;[APPLE iPhone 14 Plus (Starlight, 256 GB)]" c="APPLE iPhone 14 Plus (Starlight, 256 GB)"/>
              <i n="[Table1].[Name].&amp;[BlackZone ECO X]" c="BlackZone ECO X"/>
              <i n="[Table1].[Name].&amp;[DIZO Star 500]" c="DIZO Star 500"/>
              <i n="[Table1].[Name].&amp;[FV]" c="FV"/>
              <i n="[Table1].[Name].&amp;[Google Pixel 6a (Chalk, 128 GB)]" c="Google Pixel 6a (Chalk, 128 GB)"/>
              <i n="[Table1].[Name].&amp;[GREENBERRI F1]" c="GREENBERRI F1"/>
              <i n="[Table1].[Name].&amp;[I Kall King Talking, Contact icon and Auto Call Recording]" c="I Kall King Talking, Contact icon and Auto Call Recording"/>
              <i n="[Table1].[Name].&amp;[Infinix Hot 11 (Emerald Green, 64 GB)]" c="Infinix Hot 11 (Emerald Green, 64 GB)"/>
              <i n="[Table1].[Name].&amp;[Infinix Hot 11 (Silver Wave, 64 GB)]" c="Infinix Hot 11 (Silver Wave, 64 GB)"/>
              <i n="[Table1].[Name].&amp;[Infinix Hot 11 2022 (Aurora Green, 64 GB)]" c="Infinix Hot 11 2022 (Aurora Green, 64 GB)"/>
              <i n="[Table1].[Name].&amp;[Infinix Hot 11S (Green Wave, 128 GB)]" c="Infinix Hot 11S (Green Wave, 128 GB)"/>
              <i n="[Table1].[Name].&amp;[Infinix Hot 11S (Polar Black, 128 GB)]" c="Infinix Hot 11S (Polar Black, 128 GB)"/>
              <i n="[Table1].[Name].&amp;[Infinix Hot 11S (Polar Black, 64 GB)]" c="Infinix Hot 11S (Polar Black, 64 GB)"/>
              <i n="[Table1].[Name].&amp;[Infinix Hot 11S (Silver Wave, 128 GB)]" c="Infinix Hot 11S (Silver Wave, 128 GB)"/>
              <i n="[Table1].[Name].&amp;[Infinix Hot 12 (7Â° Purple, 64 GB)]" c="Infinix Hot 12 (7Â° Purple, 64 GB)"/>
              <i n="[Table1].[Name].&amp;[Infinix Hot 12 (Exploratory Blue, 64 GB)]" c="Infinix Hot 12 (Exploratory Blue, 64 GB)"/>
              <i n="[Table1].[Name].&amp;[Infinix Hot 12 (Polar Black, 64 GB)]" c="Infinix Hot 12 (Polar Black, 64 GB)"/>
              <i n="[Table1].[Name].&amp;[Infinix Hot 12 (Turquoise Cyan, 64 GB)]" c="Infinix Hot 12 (Turquoise Cyan, 64 GB)"/>
              <i n="[Table1].[Name].&amp;[Infinix HOT 12 Play (Champagne Gold, 64 GB)]" c="Infinix HOT 12 Play (Champagne Gold, 64 GB)"/>
              <i n="[Table1].[Name].&amp;[Infinix HOT 12 Play (Horizon Blue, 64 GB)]" c="Infinix HOT 12 Play (Horizon Blue, 64 GB)"/>
              <i n="[Table1].[Name].&amp;[Infinix HOT 12 Play (Racing Black, 64 GB)]" c="Infinix HOT 12 Play (Racing Black, 64 GB)"/>
              <i n="[Table1].[Name].&amp;[Infinix Hot 12 Pro (Electric Blue, 64 GB)]" c="Infinix Hot 12 Pro (Electric Blue, 64 GB)"/>
              <i n="[Table1].[Name].&amp;[Infinix Hot 12 Pro (Halo White, 128 GB)]" c="Infinix Hot 12 Pro (Halo White, 128 GB)"/>
              <i n="[Table1].[Name].&amp;[Infinix Hot 12 Pro (Halo White, 64 GB)]" c="Infinix Hot 12 Pro (Halo White, 64 GB)"/>
              <i n="[Table1].[Name].&amp;[Infinix Hot 12 Pro (Lightsaber Green, 128 GB)]" c="Infinix Hot 12 Pro (Lightsaber Green, 128 GB)"/>
              <i n="[Table1].[Name].&amp;[Infinix Hot 12 Pro (Lightsaber Green, 64 GB)]" c="Infinix Hot 12 Pro (Lightsaber Green, 64 GB)"/>
              <i n="[Table1].[Name].&amp;[Infinix Hot 12 Pro (Racing Black, 64 GB)]" c="Infinix Hot 12 Pro (Racing Black, 64 GB)"/>
              <i n="[Table1].[Name].&amp;[Infinix HOT 20 5G (Blaster Green, 64 GB)]" c="Infinix HOT 20 5G (Blaster Green, 64 GB)"/>
              <i n="[Table1].[Name].&amp;[Infinix HOT 20 5G (Racing Black, 64 GB)]" c="Infinix HOT 20 5G (Racing Black, 64 GB)"/>
              <i n="[Table1].[Name].&amp;[Infinix HOT 20 5G (Space Blue, 64 GB)]" c="Infinix HOT 20 5G (Space Blue, 64 GB)"/>
              <i n="[Table1].[Name].&amp;[Infinix HOT 20 Play (Aurora Green, 64 GB)]" c="Infinix HOT 20 Play (Aurora Green, 64 GB)"/>
              <i n="[Table1].[Name].&amp;[Infinix HOT 20 Play (Fantasy Purple, 64 GB)]" c="Infinix HOT 20 Play (Fantasy Purple, 64 GB)"/>
              <i n="[Table1].[Name].&amp;[Infinix HOT 20 Play (Luna Blue, 64 GB)]" c="Infinix HOT 20 Play (Luna Blue, 64 GB)"/>
              <i n="[Table1].[Name].&amp;[Infinix HOT 20 Play (Racing Black, 64 GB)]" c="Infinix HOT 20 Play (Racing Black, 64 GB)"/>
              <i n="[Table1].[Name].&amp;[Infinix Note 11 (Celestial Snow, 128 GB)]" c="Infinix Note 11 (Celestial Snow, 128 GB)"/>
              <i n="[Table1].[Name].&amp;[Infinix Note 11 (Celestial Snow, 64 GB)]" c="Infinix Note 11 (Celestial Snow, 64 GB)"/>
              <i n="[Table1].[Name].&amp;[Infinix Note 11 (Glacier Green, 128 GB)]" c="Infinix Note 11 (Glacier Green, 128 GB)"/>
              <i n="[Table1].[Name].&amp;[Infinix Note 11 (Graphite Black, 64 GB)]" c="Infinix Note 11 (Graphite Black, 64 GB)"/>
              <i n="[Table1].[Name].&amp;[Infinix Note 11s (Haze Green, 64 GB)]" c="Infinix Note 11s (Haze Green, 64 GB)"/>
              <i n="[Table1].[Name].&amp;[Infinix Note 11s (Mithril Grey, 64 GB)]" c="Infinix Note 11s (Mithril Grey, 64 GB)"/>
              <i n="[Table1].[Name].&amp;[Infinix Note 11s Free Fire Edition (Mithril Grey, 128 GB)]" c="Infinix Note 11s Free Fire Edition (Mithril Grey, 128 GB)"/>
              <i n="[Table1].[Name].&amp;[Infinix Note 12 (Force Black, 128 GB)]" c="Infinix Note 12 (Force Black, 128 GB)"/>
              <i n="[Table1].[Name].&amp;[Infinix Note 12 (Force Black, 64 GB)]" c="Infinix Note 12 (Force Black, 64 GB)"/>
              <i n="[Table1].[Name].&amp;[Infinix Note 12 (Jewel Blue, 128 GB)]" c="Infinix Note 12 (Jewel Blue, 128 GB)"/>
              <i n="[Table1].[Name].&amp;[Infinix Note 12 (Jewel Blue, 64 GB)]" c="Infinix Note 12 (Jewel Blue, 64 GB)"/>
              <i n="[Table1].[Name].&amp;[Infinix Note 12 5G (Snowfall, 64 GB)]" c="Infinix Note 12 5G (Snowfall, 64 GB)"/>
              <i n="[Table1].[Name].&amp;[Infinix Note 12 Pro 5G (Force Black, 128 GB)]" c="Infinix Note 12 Pro 5G (Force Black, 128 GB)"/>
              <i n="[Table1].[Name].&amp;[Infinix Note 12 Pro 5G (Snowfall, 128 GB)]" c="Infinix Note 12 Pro 5G (Snowfall, 128 GB)"/>
              <i n="[Table1].[Name].&amp;[Infinix Note 12 TURBO (Force Black, 128 GB)]" c="Infinix Note 12 TURBO (Force Black, 128 GB)"/>
              <i n="[Table1].[Name].&amp;[Infinix Note 12 TURBO (Jewel Blue, 128 GB)]" c="Infinix Note 12 TURBO (Jewel Blue, 128 GB)"/>
              <i n="[Table1].[Name].&amp;[Infinix Note 12 TURBO (Snowfall, 128 GB)]" c="Infinix Note 12 TURBO (Snowfall, 128 GB)"/>
              <i n="[Table1].[Name].&amp;[Infinix Smart 5A (Midnight Black, 32 GB)]" c="Infinix Smart 5A (Midnight Black, 32 GB)"/>
              <i n="[Table1].[Name].&amp;[Infinix Smart 5A (Ocean Wave, 32 GB)]" c="Infinix Smart 5A (Ocean Wave, 32 GB)"/>
              <i n="[Table1].[Name].&amp;[Infinix Smart 5A (Quetzal Cyan, 32 GB)]" c="Infinix Smart 5A (Quetzal Cyan, 32 GB)"/>
              <i n="[Table1].[Name].&amp;[Infinix Smart 6 (Heart Of Ocean, 64 GB)]" c="Infinix Smart 6 (Heart Of Ocean, 64 GB)"/>
              <i n="[Table1].[Name].&amp;[Infinix Smart 6 (Light Sea Green, 64 GB)]" c="Infinix Smart 6 (Light Sea Green, 64 GB)"/>
              <i n="[Table1].[Name].&amp;[Infinix Smart 6 (Polar Black, 64 GB)]" c="Infinix Smart 6 (Polar Black, 64 GB)"/>
              <i n="[Table1].[Name].&amp;[Infinix Smart 6 (Starry Purple, 64 GB)]" c="Infinix Smart 6 (Starry Purple, 64 GB)"/>
              <i n="[Table1].[Name].&amp;[Infinix Smart 6 HD (Aqua Sky, 32 GB)]" c="Infinix Smart 6 HD (Aqua Sky, 32 GB)"/>
              <i n="[Table1].[Name].&amp;[Infinix Smart 6 HD (Force Black, 32 GB)]" c="Infinix Smart 6 HD (Force Black, 32 GB)"/>
              <i n="[Table1].[Name].&amp;[Infinix Smart 6 Plus (Crystal Violet, 64 GB)]" c="Infinix Smart 6 Plus (Crystal Violet, 64 GB)"/>
              <i n="[Table1].[Name].&amp;[Infinix Smart 6 Plus (Miracle Black, 64 GB)]" c="Infinix Smart 6 Plus (Miracle Black, 64 GB)"/>
              <i n="[Table1].[Name].&amp;[Infinix Smart 6 Plus (Tranquil Sea Blue, 64 GB)]" c="Infinix Smart 6 Plus (Tranquil Sea Blue, 64 GB)"/>
              <i n="[Table1].[Name].&amp;[Infinix Zero 5G (Cosmic Black, 128 GB)]" c="Infinix Zero 5G (Cosmic Black, 128 GB)"/>
              <i n="[Table1].[Name].&amp;[Infinix Zero 5G (Skylight Orange, 128 GB)]" c="Infinix Zero 5G (Skylight Orange, 128 GB)"/>
              <i n="[Table1].[Name].&amp;[Infinix Zero Ultra (Coslight Silver, 256 GB)]" c="Infinix Zero Ultra (Coslight Silver, 256 GB)"/>
              <i n="[Table1].[Name].&amp;[Infinix Zero Ultra (Genesis Noir, 256 GB)]" c="Infinix Zero Ultra (Genesis Noir, 256 GB)"/>
              <i n="[Table1].[Name].&amp;[IQOO 9 5G (Alpha, 256 GB)]" c="IQOO 9 5G (Alpha, 256 GB)"/>
              <i n="[Table1].[Name].&amp;[IQOO 9 SE 5G (Sunset Sierra, 128 GB)]" c="IQOO 9 SE 5G (Sunset Sierra, 128 GB)"/>
              <i n="[Table1].[Name].&amp;[IQOO Neo 6 5G (Cyber Rage, 128 GB)]" c="IQOO Neo 6 5G (Cyber Rage, 128 GB)"/>
              <i n="[Table1].[Name].&amp;[IQOO Neo 6 5G (Dark Nova, 128 GB)]" c="IQOO Neo 6 5G (Dark Nova, 128 GB)"/>
              <i n="[Table1].[Name].&amp;[IQOO Z6 44W (Lumina Blue, 128 GB)]" c="IQOO Z6 44W (Lumina Blue, 128 GB)"/>
              <i n="[Table1].[Name].&amp;[IQOO Z6 5G (Chromatic Blue, 128 GB)]" c="IQOO Z6 5G (Chromatic Blue, 128 GB)"/>
              <i n="[Table1].[Name].&amp;[IQOO Z6 Pro 5G (Legion Sky, 128 GB)]" c="IQOO Z6 Pro 5G (Legion Sky, 128 GB)"/>
              <i n="[Table1].[Name].&amp;[itel Ace 2N]" c="itel Ace 2N"/>
              <i n="[Table1].[Name].&amp;[itel Ace Young Without Charger]" c="itel Ace Young Without Charger"/>
              <i n="[Table1].[Name].&amp;[itel it2163S]" c="itel it2163S"/>
              <i n="[Table1].[Name].&amp;[itel It2171]" c="itel It2171"/>
              <i n="[Table1].[Name].&amp;[itel it5026]" c="itel it5026"/>
              <i n="[Table1].[Name].&amp;[itel IT5626]" c="itel IT5626"/>
              <i n="[Table1].[Name].&amp;[itel Magic3 Smart Touch Keypad]" c="itel Magic3 Smart Touch Keypad"/>
              <i n="[Table1].[Name].&amp;[itel Muzik 110]" c="itel Muzik 110"/>
              <i n="[Table1].[Name].&amp;[itel Power 410]" c="itel Power 410"/>
              <i n="[Table1].[Name].&amp;[itel U20]" c="itel U20"/>
              <i n="[Table1].[Name].&amp;[KARBONN K31 Star]" c="KARBONN K31 Star"/>
              <i n="[Table1].[Name].&amp;[Kechaoda A26]" c="Kechaoda A26"/>
              <i n="[Table1].[Name].&amp;[Kechaoda K10]" c="Kechaoda K10"/>
              <i n="[Table1].[Name].&amp;[Kechaoda K112]" c="Kechaoda K112"/>
              <i n="[Table1].[Name].&amp;[Kechaoda K115]" c="Kechaoda K115"/>
              <i n="[Table1].[Name].&amp;[Kechaoda K28]" c="Kechaoda K28"/>
              <i n="[Table1].[Name].&amp;[Kechaoda K33]" c="Kechaoda K33"/>
              <i n="[Table1].[Name].&amp;[Kechaoda K33 Rock]" c="Kechaoda K33 Rock"/>
              <i n="[Table1].[Name].&amp;[Kechaoda K55 Pro]" c="Kechaoda K55 Pro"/>
              <i n="[Table1].[Name].&amp;[Kechaoda K66 The Music House 4]" c="Kechaoda K66 The Music House 4"/>
              <i n="[Table1].[Name].&amp;[Kechaoda K-9]" c="Kechaoda K-9"/>
              <i n="[Table1].[Name].&amp;[LAVA A1 2021]" c="LAVA A1 2021"/>
              <i n="[Table1].[Name].&amp;[LAVA A3]" c="LAVA A3"/>
              <i n="[Table1].[Name].&amp;[LAVA A5]" c="LAVA A5"/>
              <i n="[Table1].[Name].&amp;[LAVA A7 2020]" c="LAVA A7 2020"/>
              <i n="[Table1].[Name].&amp;[LAVA A9]" c="LAVA A9"/>
              <i n="[Table1].[Name].&amp;[LAVA Flip]" c="LAVA Flip"/>
              <i n="[Table1].[Name].&amp;[LAVA GEM]" c="LAVA GEM"/>
              <i n="[Table1].[Name].&amp;[LAVA Z2 Max (Stroked Blue, 32 GB)]" c="LAVA Z2 Max (Stroked Blue, 32 GB)"/>
              <i n="[Table1].[Name].&amp;[Lvix L1 King]" c="Lvix L1 King"/>
              <i n="[Table1].[Name].&amp;[Micromax IN 1 (Purple, 128 GB)]" c="Micromax IN 1 (Purple, 128 GB)"/>
              <i n="[Table1].[Name].&amp;[Micromax IN 2C (Silver, 32 GB)]" c="Micromax IN 2C (Silver, 32 GB)"/>
              <i n="[Table1].[Name].&amp;[Micromax J2]" c="Micromax J2"/>
              <i n="[Table1].[Name].&amp;[Micromax S115]" c="Micromax S115"/>
              <i n="[Table1].[Name].&amp;[Micromax X412]" c="Micromax X412"/>
              <i n="[Table1].[Name].&amp;[Micromax X415]" c="Micromax X415"/>
              <i n="[Table1].[Name].&amp;[Micromax X512]" c="Micromax X512"/>
              <i n="[Table1].[Name].&amp;[Micromax X513+]" c="Micromax X513+"/>
              <i n="[Table1].[Name].&amp;[Micromax X708]" c="Micromax X708"/>
              <i n="[Table1].[Name].&amp;[Micromax X809]" c="Micromax X809"/>
              <i n="[Table1].[Name].&amp;[Moto G71 5G (Arctic Blue, 128 GB)]" c="Moto G71 5G (Arctic Blue, 128 GB)"/>
              <i n="[Table1].[Name].&amp;[Moto G71 5G (Neptune Green, 128 GB)]" c="Moto G71 5G (Neptune Green, 128 GB)"/>
              <i n="[Table1].[Name].&amp;[MOTOROLA e32 (Eco Black, 64 GB)]" c="MOTOROLA e32 (Eco Black, 64 GB)"/>
              <i n="[Table1].[Name].&amp;[MOTOROLA e32s (Misty Silver, 64 GB)]" c="MOTOROLA e32s (Misty Silver, 64 GB)"/>
              <i n="[Table1].[Name].&amp;[MOTOROLA e32s (Slate Gray, 64 GB)]" c="MOTOROLA e32s (Slate Gray, 64 GB)"/>
              <i n="[Table1].[Name].&amp;[MOTOROLA e40 (Pink Clay, 64 GB)]" c="MOTOROLA e40 (Pink Clay, 64 GB)"/>
              <i n="[Table1].[Name].&amp;[MOTOROLA Edge 30 (Aurora Green, 128 GB)]" c="MOTOROLA Edge 30 (Aurora Green, 128 GB)"/>
              <i n="[Table1].[Name].&amp;[MOTOROLA edge 30 (Meteor Grey, 128 GB)]" c="MOTOROLA edge 30 (Meteor Grey, 128 GB)"/>
              <i n="[Table1].[Name].&amp;[MOTOROLA Edge 30 Fusion (Cosmic grey, 128 GB)]" c="MOTOROLA Edge 30 Fusion (Cosmic grey, 128 GB)"/>
              <i n="[Table1].[Name].&amp;[MOTOROLA Edge 30 Fusion (Solar Gold, 128 GB)]" c="MOTOROLA Edge 30 Fusion (Solar Gold, 128 GB)"/>
              <i n="[Table1].[Name].&amp;[MOTOROLA Edge 30 Pro (Stardust White, 128 GB)]" c="MOTOROLA Edge 30 Pro (Stardust White, 128 GB)"/>
              <i n="[Table1].[Name].&amp;[MOTOROLA Edge 30 Ultra (Interstellar Black, 128 GB)]" c="MOTOROLA Edge 30 Ultra (Interstellar Black, 128 GB)"/>
              <i n="[Table1].[Name].&amp;[MOTOROLA Edge 30 Ultra (Interstellar Black, 256 GB)]" c="MOTOROLA Edge 30 Ultra (Interstellar Black, 256 GB)"/>
              <i n="[Table1].[Name].&amp;[MOTOROLA g22 (Cosmic Black, 64 GB)]" c="MOTOROLA g22 (Cosmic Black, 64 GB)"/>
              <i n="[Table1].[Name].&amp;[MOTOROLA G30 (Dark Pearl, 64 GB)]" c="MOTOROLA G30 (Dark Pearl, 64 GB)"/>
              <i n="[Table1].[Name].&amp;[MOTOROLA g31 (Baby Blue, 128 GB)]" c="MOTOROLA g31 (Baby Blue, 128 GB)"/>
              <i n="[Table1].[Name].&amp;[MOTOROLA g31 (Baby Blue, 64 GB)]" c="MOTOROLA g31 (Baby Blue, 64 GB)"/>
              <i n="[Table1].[Name].&amp;[MOTOROLA g31 (Meteorite Grey, 128 GB)]" c="MOTOROLA g31 (Meteorite Grey, 128 GB)"/>
              <i n="[Table1].[Name].&amp;[MOTOROLA g31 (Meteorite Grey, 64 GB)]" c="MOTOROLA g31 (Meteorite Grey, 64 GB)"/>
              <i n="[Table1].[Name].&amp;[MOTOROLA G32 (Mineral Gray, 64 GB)]" c="MOTOROLA G32 (Mineral Gray, 64 GB)"/>
              <i n="[Table1].[Name].&amp;[MOTOROLA G32 (Satin Silver, 64 GB)]" c="MOTOROLA G32 (Satin Silver, 64 GB)"/>
              <i n="[Table1].[Name].&amp;[MOTOROLA G40 Fusion (Frosted Champagne, 128 GB)]" c="MOTOROLA G40 Fusion (Frosted Champagne, 128 GB)"/>
              <i n="[Table1].[Name].&amp;[MOTOROLA G40 Fusion (Frosted Champagne, 64 GB)]" c="MOTOROLA G40 Fusion (Frosted Champagne, 64 GB)"/>
              <i n="[Table1].[Name].&amp;[MOTOROLA g42 (Atlantic Green, 64 GB)]" c="MOTOROLA g42 (Atlantic Green, 64 GB)"/>
              <i n="[Table1].[Name].&amp;[MOTOROLA g42 (Metallic Rose, 64 GB)]" c="MOTOROLA g42 (Metallic Rose, 64 GB)"/>
              <i n="[Table1].[Name].&amp;[MOTOROLA G51 5G (Bright Silver, 64 GB)]" c="MOTOROLA G51 5G (Bright Silver, 64 GB)"/>
              <i n="[Table1].[Name].&amp;[MOTOROLA G51 5G (Indigo Blue, 64 GB)]" c="MOTOROLA G51 5G (Indigo Blue, 64 GB)"/>
              <i n="[Table1].[Name].&amp;[MOTOROLA g52 (Charcoal Grey, 128 GB)]" c="MOTOROLA g52 (Charcoal Grey, 128 GB)"/>
              <i n="[Table1].[Name].&amp;[MOTOROLA g52 (Charcoal Grey, 64 GB)]" c="MOTOROLA g52 (Charcoal Grey, 64 GB)"/>
              <i n="[Table1].[Name].&amp;[MOTOROLA g52 (Metallic White, 128 GB)]" c="MOTOROLA g52 (Metallic White, 128 GB)"/>
              <i n="[Table1].[Name].&amp;[MOTOROLA G60 (Dynamic Gray, 128 GB)]" c="MOTOROLA G60 (Dynamic Gray, 128 GB)"/>
              <i n="[Table1].[Name].&amp;[MOTOROLA G60 (Frosted Champagne, 128 GB)]" c="MOTOROLA G60 (Frosted Champagne, 128 GB)"/>
              <i n="[Table1].[Name].&amp;[MOTOROLA G60 (Moonless, 128 GB)]" c="MOTOROLA G60 (Moonless, 128 GB)"/>
              <i n="[Table1].[Name].&amp;[MOTOROLA G60 (Soft Silver, 128 GB)]" c="MOTOROLA G60 (Soft Silver, 128 GB)"/>
              <i n="[Table1].[Name].&amp;[MOTOROLA G62 5G (Frosted Blue, 128 GB)]" c="MOTOROLA G62 5G (Frosted Blue, 128 GB)"/>
              <i n="[Table1].[Name].&amp;[MOTOROLA G62 5G (Midnight Gray, 128 GB)]" c="MOTOROLA G62 5G (Midnight Gray, 128 GB)"/>
              <i n="[Table1].[Name].&amp;[MOTOROLA g72 (Meteorite Grey, 128 GB)]" c="MOTOROLA g72 (Meteorite Grey, 128 GB)"/>
              <i n="[Table1].[Name].&amp;[MOTOROLA g72 (Polar Blue, 128 GB)]" c="MOTOROLA g72 (Polar Blue, 128 GB)"/>
              <i n="[Table1].[Name].&amp;[MOTOROLA g82 5G (Meterorite Grey, 128 GB)]" c="MOTOROLA g82 5G (Meterorite Grey, 128 GB)"/>
              <i n="[Table1].[Name].&amp;[MTR Ferrari]" c="MTR Ferrari"/>
              <i n="[Table1].[Name].&amp;[MTR MT310]" c="MTR MT310"/>
              <i n="[Table1].[Name].&amp;[Nokia 105]" c="Nokia 105"/>
              <i n="[Table1].[Name].&amp;[Nokia 105 PLUS]" c="Nokia 105 PLUS"/>
              <i n="[Table1].[Name].&amp;[Nokia 105 SS]" c="Nokia 105 SS"/>
              <i n="[Table1].[Name].&amp;[Nokia 105 TA-1416 DS]" c="Nokia 105 TA-1416 DS"/>
              <i n="[Table1].[Name].&amp;[Nokia 105SS PLUS]" c="Nokia 105SS PLUS"/>
              <i n="[Table1].[Name].&amp;[Nokia 110 DS]" c="Nokia 110 DS"/>
              <i n="[Table1].[Name].&amp;[Nokia 125 TA-1253 DS]" c="Nokia 125 TA-1253 DS"/>
              <i n="[Table1].[Name].&amp;[Nokia 150 DS 2020]" c="Nokia 150 DS 2020"/>
              <i n="[Table1].[Name].&amp;[Nokia 150 TA-1235 DS]" c="Nokia 150 TA-1235 DS"/>
              <i n="[Table1].[Name].&amp;[Nokia TA-1174 / TA-1299]" c="Nokia TA-1174 / TA-1299"/>
              <i n="[Table1].[Name].&amp;[Nothing Phone (1) (Black, 128 GB)]" c="Nothing Phone (1) (Black, 128 GB)"/>
              <i n="[Table1].[Name].&amp;[Nothing Phone (1) (Black, 256 GB)]" c="Nothing Phone (1) (Black, 256 GB)"/>
              <i n="[Table1].[Name].&amp;[Nothing Phone (1) (White, 256 GB)]" c="Nothing Phone (1) (White, 256 GB)"/>
              <i n="[Table1].[Name].&amp;[OPPO A12 (Flowing Silver, 32 GB)]" c="OPPO A12 (Flowing Silver, 32 GB)"/>
              <i n="[Table1].[Name].&amp;[OPPO A16 (Crystal Black, 64 GB)]" c="OPPO A16 (Crystal Black, 64 GB)"/>
              <i n="[Table1].[Name].&amp;[OPPO A16 (Pearl Blue, 64 GB)]" c="OPPO A16 (Pearl Blue, 64 GB)"/>
              <i n="[Table1].[Name].&amp;[OPPO A17K (Gold, 64 GB)]" c="OPPO A17K (Gold, 64 GB)"/>
              <i n="[Table1].[Name].&amp;[OPPO A33 (Moonlight Black, 32 GB)]" c="OPPO A33 (Moonlight Black, 32 GB)"/>
              <i n="[Table1].[Name].&amp;[OPPO A54 (Crystal Black, 128 GB)]" c="OPPO A54 (Crystal Black, 128 GB)"/>
              <i n="[Table1].[Name].&amp;[OPPO A54 (Moonlight Gold, 64 GB)]" c="OPPO A54 (Moonlight Gold, 64 GB)"/>
              <i n="[Table1].[Name].&amp;[OPPO A55 (Rainbow Blue, 128 GB)]" c="OPPO A55 (Rainbow Blue, 128 GB)"/>
              <i n="[Table1].[Name].&amp;[OPPO A57 (Glowing Green, 64 GB)]" c="OPPO A57 (Glowing Green, 64 GB)"/>
              <i n="[Table1].[Name].&amp;[OPPO A77 (Sky Blue, 64 GB)]" c="OPPO A77 (Sky Blue, 64 GB)"/>
              <i n="[Table1].[Name].&amp;[OPPO A77s (Starry Black, 128 GB)]" c="OPPO A77s (Starry Black, 128 GB)"/>
              <i n="[Table1].[Name].&amp;[OPPO A77s (Sunset Orange, 128 GB)]" c="OPPO A77s (Sunset Orange, 128 GB)"/>
              <i n="[Table1].[Name].&amp;[OPPO F19 (Midnight Blue, 128 GB)]" c="OPPO F19 (Midnight Blue, 128 GB)"/>
              <i n="[Table1].[Name].&amp;[OPPO F19 Pro+ 5G (Fluid Black, 128 GB)]" c="OPPO F19 Pro+ 5G (Fluid Black, 128 GB)"/>
              <i n="[Table1].[Name].&amp;[OPPO F19 Pro+ 5G (Space Silver, 128 GB)]" c="OPPO F19 Pro+ 5G (Space Silver, 128 GB)"/>
              <i n="[Table1].[Name].&amp;[OPPO F19s (Glowing Gold, 128 GB)]" c="OPPO F19s (Glowing Gold, 128 GB)"/>
              <i n="[Table1].[Name].&amp;[OPPO F21 Pro (Cosmic Black, 128 GB)]" c="OPPO F21 Pro (Cosmic Black, 128 GB)"/>
              <i n="[Table1].[Name].&amp;[OPPO K10 (Black Carbon, 128 GB)]" c="OPPO K10 (Black Carbon, 128 GB)"/>
              <i n="[Table1].[Name].&amp;[OPPO K10 (Blue Flame, 128 GB)]" c="OPPO K10 (Blue Flame, 128 GB)"/>
              <i n="[Table1].[Name].&amp;[OPPO K10 5G (Midnight Black, 128 GB)]" c="OPPO K10 5G (Midnight Black, 128 GB)"/>
              <i n="[Table1].[Name].&amp;[OPPO K10 5G (Ocean Blue, 128 GB)]" c="OPPO K10 5G (Ocean Blue, 128 GB)"/>
              <i n="[Table1].[Name].&amp;[OPPO Reno7 5G (Startrails Blue, 256 GB)]" c="OPPO Reno7 5G (Startrails Blue, 256 GB)"/>
              <i n="[Table1].[Name].&amp;[OPPO Reno7 Pro 5G (Starlight Black, 256 GB)]" c="OPPO Reno7 Pro 5G (Starlight Black, 256 GB)"/>
              <i n="[Table1].[Name].&amp;[OPPO Reno7 Pro 5G (Startrails Blue, 256 GB)]" c="OPPO Reno7 Pro 5G (Startrails Blue, 256 GB)"/>
              <i n="[Table1].[Name].&amp;[OPPO Reno8 5G (Shimmer Black, 128 GB)]" c="OPPO Reno8 5G (Shimmer Black, 128 GB)"/>
              <i n="[Table1].[Name].&amp;[OPPO Reno8 5G (Shimmer Gold, 128 GB)]" c="OPPO Reno8 5G (Shimmer Gold, 128 GB)"/>
              <i n="[Table1].[Name].&amp;[POCO C3 (Matte Black, 32 GB)]" c="POCO C3 (Matte Black, 32 GB)"/>
              <i n="[Table1].[Name].&amp;[POCO C31 (Royal Blue, 32 GB)]" c="POCO C31 (Royal Blue, 32 GB)"/>
              <i n="[Table1].[Name].&amp;[POCO C31 (Royal Blue, 64 GB)]" c="POCO C31 (Royal Blue, 64 GB)"/>
              <i n="[Table1].[Name].&amp;[POCO C31 (Shadow Gray, 32 GB)]" c="POCO C31 (Shadow Gray, 32 GB)"/>
              <i n="[Table1].[Name].&amp;[POCO C31 (Shadow Gray, 64 GB)]" c="POCO C31 (Shadow Gray, 64 GB)"/>
              <i n="[Table1].[Name].&amp;[POCO F3 GT 5G (Predator Black, 128 GB)]" c="POCO F3 GT 5G (Predator Black, 128 GB)"/>
              <i n="[Table1].[Name].&amp;[POCO F4 5G (Night Black, 128 GB)]" c="POCO F4 5G (Night Black, 128 GB)"/>
              <i n="[Table1].[Name].&amp;[POCO F4 5G (Night Black, 256 GB)]" c="POCO F4 5G (Night Black, 256 GB)"/>
              <i n="[Table1].[Name].&amp;[POCO M2 Pro (Green and Greener, 64 GB)]" c="POCO M2 Pro (Green and Greener, 64 GB)"/>
              <i n="[Table1].[Name].&amp;[POCO M2 Pro (Out of the Blue, 64 GB)]" c="POCO M2 Pro (Out of the Blue, 64 GB)"/>
              <i n="[Table1].[Name].&amp;[POCO M3 (Cool Blue, 64 GB)]" c="POCO M3 (Cool Blue, 64 GB)"/>
              <i n="[Table1].[Name].&amp;[POCO M3 (Power Black, 64 GB)]" c="POCO M3 (Power Black, 64 GB)"/>
              <i n="[Table1].[Name].&amp;[POCO M3 (Yellow, 128 GB)]" c="POCO M3 (Yellow, 128 GB)"/>
              <i n="[Table1].[Name].&amp;[POCO M4 5G (Cool Blue, 128 GB)]" c="POCO M4 5G (Cool Blue, 128 GB)"/>
              <i n="[Table1].[Name].&amp;[POCO M4 5G (Cool Blue, 64 GB)]" c="POCO M4 5G (Cool Blue, 64 GB)"/>
              <i n="[Table1].[Name].&amp;[POCO M4 5G (Power Black, 128 GB)]" c="POCO M4 5G (Power Black, 128 GB)"/>
              <i n="[Table1].[Name].&amp;[POCO M4 5G (Power Black, 64 GB)]" c="POCO M4 5G (Power Black, 64 GB)"/>
              <i n="[Table1].[Name].&amp;[POCO M4 5G (Yellow, 64 GB)]" c="POCO M4 5G (Yellow, 64 GB)"/>
              <i n="[Table1].[Name].&amp;[POCO M4 Pro (Cool Blue, 128 GB)]" c="POCO M4 Pro (Cool Blue, 128 GB)"/>
              <i n="[Table1].[Name].&amp;[POCO M4 Pro (Cool Blue, 64 GB)]" c="POCO M4 Pro (Cool Blue, 64 GB)"/>
              <i n="[Table1].[Name].&amp;[POCO M4 Pro (Power Black, 128 GB)]" c="POCO M4 Pro (Power Black, 128 GB)"/>
              <i n="[Table1].[Name].&amp;[POCO M4 Pro (Power Black, 64 GB)]" c="POCO M4 Pro (Power Black, 64 GB)"/>
              <i n="[Table1].[Name].&amp;[POCO M4 Pro (Yellow, 128 GB)]" c="POCO M4 Pro (Yellow, 128 GB)"/>
              <i n="[Table1].[Name].&amp;[POCO M4 Pro (Yellow, 64 GB)]" c="POCO M4 Pro (Yellow, 64 GB)"/>
              <i n="[Table1].[Name].&amp;[POCO M4 Pro 5G (Cool Blue, 128 GB)]" c="POCO M4 Pro 5G (Cool Blue, 128 GB)"/>
              <i n="[Table1].[Name].&amp;[POCO M4 Pro 5G (Cool Blue, 64 GB)]" c="POCO M4 Pro 5G (Cool Blue, 64 GB)"/>
              <i n="[Table1].[Name].&amp;[POCO M4 Pro 5G (Power Black, 128 GB)]" c="POCO M4 Pro 5G (Power Black, 128 GB)"/>
              <i n="[Table1].[Name].&amp;[POCO M4 Pro 5G (Power Black, 64 GB)]" c="POCO M4 Pro 5G (Power Black, 64 GB)"/>
              <i n="[Table1].[Name].&amp;[POCO M4 Pro 5G (Yellow, 128 GB)]" c="POCO M4 Pro 5G (Yellow, 128 GB)"/>
              <i n="[Table1].[Name].&amp;[POCO M4 Pro 5G (Yellow, 64 GB)]" c="POCO M4 Pro 5G (Yellow, 64 GB)"/>
              <i n="[Table1].[Name].&amp;[POCO M5 (Icy Blue, 128 GB)]" c="POCO M5 (Icy Blue, 128 GB)"/>
              <i n="[Table1].[Name].&amp;[POCO M5 (Icy Blue, 64 GB)]" c="POCO M5 (Icy Blue, 64 GB)"/>
              <i n="[Table1].[Name].&amp;[POCO M5 (Power Black, 128 GB)]" c="POCO M5 (Power Black, 128 GB)"/>
              <i n="[Table1].[Name].&amp;[POCO M5 (Power Black, 64 GB)]" c="POCO M5 (Power Black, 64 GB)"/>
              <i n="[Table1].[Name].&amp;[POCO M5 (Yellow, 128 GB)]" c="POCO M5 (Yellow, 128 GB)"/>
              <i n="[Table1].[Name].&amp;[POCO M5 (Yellow, 64 GB)]" c="POCO M5 (Yellow, 64 GB)"/>
              <i n="[Table1].[Name].&amp;[POCO X4 Pro 5G (Laser Black, 128 GB)]" c="POCO X4 Pro 5G (Laser Black, 128 GB)"/>
              <i n="[Table1].[Name].&amp;[POCO X4 Pro 5G (Laser Black, 64 GB)]" c="POCO X4 Pro 5G (Laser Black, 64 GB)"/>
              <i n="[Table1].[Name].&amp;[POCO X4 Pro 5G (Laser Blue, 128 GB)]" c="POCO X4 Pro 5G (Laser Blue, 128 GB)"/>
              <i n="[Table1].[Name].&amp;[POCO X4 Pro 5G (Laser Blue, 64 GB)]" c="POCO X4 Pro 5G (Laser Blue, 64 GB)"/>
              <i n="[Table1].[Name].&amp;[POCO X4 Pro 5G (Yellow, 128 GB)]" c="POCO X4 Pro 5G (Yellow, 128 GB)"/>
              <i n="[Table1].[Name].&amp;[POCO X4 Pro 5G (Yellow, 64 GB)]" c="POCO X4 Pro 5G (Yellow, 64 GB)"/>
              <i n="[Table1].[Name].&amp;[realme 10 Pro 5G (Dark Matter, 128 GB)]" c="realme 10 Pro 5G (Dark Matter, 128 GB)"/>
              <i n="[Table1].[Name].&amp;[realme 10 Pro 5G (Hyperspace, 128 GB)]" c="realme 10 Pro 5G (Hyperspace, 128 GB)"/>
              <i n="[Table1].[Name].&amp;[realme 10 Pro 5G (Nebula Blue, 128 GB)]" c="realme 10 Pro 5G (Nebula Blue, 128 GB)"/>
              <i n="[Table1].[Name].&amp;[realme 10 Pro+ 5G (Dark Matter, 128 GB)]" c="realme 10 Pro+ 5G (Dark Matter, 128 GB)"/>
              <i n="[Table1].[Name].&amp;[realme 10 Pro+ 5G (Hyperspace, 128 GB)]" c="realme 10 Pro+ 5G (Hyperspace, 128 GB)"/>
              <i n="[Table1].[Name].&amp;[realme 10 Pro+ 5G (Nebula Blue, 128 GB)]" c="realme 10 Pro+ 5G (Nebula Blue, 128 GB)"/>
              <i n="[Table1].[Name].&amp;[realme 8 (Cyber Black, 128 GB)]" c="realme 8 (Cyber Black, 128 GB)"/>
              <i n="[Table1].[Name].&amp;[realme 8 (Cyber Silver, 128 GB)]" c="realme 8 (Cyber Silver, 128 GB)"/>
              <i n="[Table1].[Name].&amp;[realme 8 5G (Supersonic Black, 128 GB)]" c="realme 8 5G (Supersonic Black, 128 GB)"/>
              <i n="[Table1].[Name].&amp;[realme 8 5G (Supersonic Black, 64 GB)]" c="realme 8 5G (Supersonic Black, 64 GB)"/>
              <i n="[Table1].[Name].&amp;[realme 8i (Space Black, 128 GB)]" c="realme 8i (Space Black, 128 GB)"/>
              <i n="[Table1].[Name].&amp;[realme 8i (Space Purple, 64 GB)]" c="realme 8i (Space Purple, 64 GB)"/>
              <i n="[Table1].[Name].&amp;[realme 8s 5G (Universe Blue, 128 GB)]" c="realme 8s 5G (Universe Blue, 128 GB)"/>
              <i n="[Table1].[Name].&amp;[realme 8s 5G (Universe Purple, 128 GB)]" c="realme 8s 5G (Universe Purple, 128 GB)"/>
              <i n="[Table1].[Name].&amp;[realme 9 (Meteor Black, 128 GB)]" c="realme 9 (Meteor Black, 128 GB)"/>
              <i n="[Table1].[Name].&amp;[realme 9 (Stargaze White, 128 GB)]" c="realme 9 (Stargaze White, 128 GB)"/>
              <i n="[Table1].[Name].&amp;[realme 9 (Sunburst Gold, 128 GB)]" c="realme 9 (Sunburst Gold, 128 GB)"/>
              <i n="[Table1].[Name].&amp;[realme 9 5G (Meteor Black, 128 GB)]" c="realme 9 5G (Meteor Black, 128 GB)"/>
              <i n="[Table1].[Name].&amp;[realme 9 5G (Meteor Black, 64 GB)]" c="realme 9 5G (Meteor Black, 64 GB)"/>
              <i n="[Table1].[Name].&amp;[realme 9 5G (Stargaze White, 128 GB)]" c="realme 9 5G (Stargaze White, 128 GB)"/>
              <i n="[Table1].[Name].&amp;[realme 9 5G (Stargaze White, 64 GB)]" c="realme 9 5G (Stargaze White, 64 GB)"/>
              <i n="[Table1].[Name].&amp;[realme 9 5G (Supersonic Black, 128 GB)]" c="realme 9 5G (Supersonic Black, 128 GB)"/>
              <i n="[Table1].[Name].&amp;[realme 9 5G (Supersonic Blue, 128 GB)]" c="realme 9 5G (Supersonic Blue, 128 GB)"/>
              <i n="[Table1].[Name].&amp;[realme 9 5G (Supersonic Blue, 64 GB)]" c="realme 9 5G (Supersonic Blue, 64 GB)"/>
              <i n="[Table1].[Name].&amp;[realme 9 5G SE (Azure Glow, 128 GB)]" c="realme 9 5G SE (Azure Glow, 128 GB)"/>
              <i n="[Table1].[Name].&amp;[realme 9 5G SE (Starry Glow, 128 GB)]" c="realme 9 5G SE (Starry Glow, 128 GB)"/>
              <i n="[Table1].[Name].&amp;[realme 9 Pro 5G (Aurora Green, 128 GB)]" c="realme 9 Pro 5G (Aurora Green, 128 GB)"/>
              <i n="[Table1].[Name].&amp;[realme 9 Pro 5G (Midnight Black, 128 GB)]" c="realme 9 Pro 5G (Midnight Black, 128 GB)"/>
              <i n="[Table1].[Name].&amp;[realme 9 Pro 5G (Sunrise Blue, 128 GB)]" c="realme 9 Pro 5G (Sunrise Blue, 128 GB)"/>
              <i n="[Table1].[Name].&amp;[realme 9 Pro+ 5G (Aurora Green, 128 GB)]" c="realme 9 Pro+ 5G (Aurora Green, 128 GB)"/>
              <i n="[Table1].[Name].&amp;[realme 9 Pro+ 5G (Aurora Green, 256 GB)]" c="realme 9 Pro+ 5G (Aurora Green, 256 GB)"/>
              <i n="[Table1].[Name].&amp;[realme 9 Pro+ 5G (Midnight Black, 128 GB)]" c="realme 9 Pro+ 5G (Midnight Black, 128 GB)"/>
              <i n="[Table1].[Name].&amp;[realme 9 Pro+ 5G (Midnight Black, 256 GB)]" c="realme 9 Pro+ 5G (Midnight Black, 256 GB)"/>
              <i n="[Table1].[Name].&amp;[realme 9 Pro+ 5G (Sunrise Blue, 128 GB)]" c="realme 9 Pro+ 5G (Sunrise Blue, 128 GB)"/>
              <i n="[Table1].[Name].&amp;[realme 9 Pro+ 5G (Sunrise Blue, 256 GB)]" c="realme 9 Pro+ 5G (Sunrise Blue, 256 GB)"/>
              <i n="[Table1].[Name].&amp;[realme 9i (Prism Black, 128 GB)]" c="realme 9i (Prism Black, 128 GB)"/>
              <i n="[Table1].[Name].&amp;[realme 9i (Prism Black, 64 GB)]" c="realme 9i (Prism Black, 64 GB)"/>
              <i n="[Table1].[Name].&amp;[realme 9i (Prism Blue, 128 GB)]" c="realme 9i (Prism Blue, 128 GB)"/>
              <i n="[Table1].[Name].&amp;[realme 9i (Prism Blue, 64 GB)]" c="realme 9i (Prism Blue, 64 GB)"/>
              <i n="[Table1].[Name].&amp;[realme 9i 5G (Metallica Gold, 128 GB)]" c="realme 9i 5G (Metallica Gold, 128 GB)"/>
              <i n="[Table1].[Name].&amp;[realme 9i 5G (Metallica Gold, 64 GB)]" c="realme 9i 5G (Metallica Gold, 64 GB)"/>
              <i n="[Table1].[Name].&amp;[realme 9i 5G (Rocking Black, 128 GB)]" c="realme 9i 5G (Rocking Black, 128 GB)"/>
              <i n="[Table1].[Name].&amp;[realme 9i 5G (Rocking Black, 64 GB)]" c="realme 9i 5G (Rocking Black, 64 GB)"/>
              <i n="[Table1].[Name].&amp;[realme 9i 5G (Soulful Blue, 64 GB)]" c="realme 9i 5G (Soulful Blue, 64 GB)"/>
              <i n="[Table1].[Name].&amp;[realme C11 2021 (Cool Blue, 64 GB)]" c="realme C11 2021 (Cool Blue, 64 GB)"/>
              <i n="[Table1].[Name].&amp;[realme C11 2021 (Cool Grey, 64 GB)]" c="realme C11 2021 (Cool Grey, 64 GB)"/>
              <i n="[Table1].[Name].&amp;[realme C20 (Cool Grey, 32 GB)]" c="realme C20 (Cool Grey, 32 GB)"/>
              <i n="[Table1].[Name].&amp;[realme C21 (Cross Blue, 32 GB)]" c="realme C21 (Cross Blue, 32 GB)"/>
              <i n="[Table1].[Name].&amp;[realme C21Y (Cross Blue, 32 GB)]" c="realme C21Y (Cross Blue, 32 GB)"/>
              <i n="[Table1].[Name].&amp;[realme C21Y (Cross Blue, 64 GB)]" c="realme C21Y (Cross Blue, 64 GB)"/>
              <i n="[Table1].[Name].&amp;[realme C25_Y (Glacier Blue, 128 GB)]" c="realme C25_Y (Glacier Blue, 128 GB)"/>
              <i n="[Table1].[Name].&amp;[realme C25_Y (Glacier Blue, 64 GB)]" c="realme C25_Y (Glacier Blue, 64 GB)"/>
              <i n="[Table1].[Name].&amp;[realme C25_Y (Metal Grey, 64 GB)]" c="realme C25_Y (Metal Grey, 64 GB)"/>
              <i n="[Table1].[Name].&amp;[realme C25Y (Metal Grey, 64 GB)]" c="realme C25Y (Metal Grey, 64 GB)"/>
              <i n="[Table1].[Name].&amp;[Realme C30 - Locked with Airtel Prepaid (Bamboo Green, 32 GB)]" c="Realme C30 - Locked with Airtel Prepaid (Bamboo Green, 32 GB)"/>
              <i n="[Table1].[Name].&amp;[Realme C30 - Locked with Airtel Prepaid (Denim Black, 32 GB)]" c="Realme C30 - Locked with Airtel Prepaid (Denim Black, 32 GB)"/>
              <i n="[Table1].[Name].&amp;[Realme C30 - Locked with Airtel Prepaid (Lake Blue, 32 GB)]" c="Realme C30 - Locked with Airtel Prepaid (Lake Blue, 32 GB)"/>
              <i n="[Table1].[Name].&amp;[realme C30 (Bamboo Green, 32 GB)]" c="realme C30 (Bamboo Green, 32 GB)"/>
              <i n="[Table1].[Name].&amp;[realme C30 (Denim Black, 32 GB)]" c="realme C30 (Denim Black, 32 GB)"/>
              <i n="[Table1].[Name].&amp;[realme C30 (Lake Blue, 32 GB)]" c="realme C30 (Lake Blue, 32 GB)"/>
              <i n="[Table1].[Name].&amp;[realme C30s (Stripe Black, 32 GB)]" c="realme C30s (Stripe Black, 32 GB)"/>
              <i n="[Table1].[Name].&amp;[realme C30s (Stripe Black, 64 GB)]" c="realme C30s (Stripe Black, 64 GB)"/>
              <i n="[Table1].[Name].&amp;[realme C30s (Stripe Blue, 32 GB)]" c="realme C30s (Stripe Blue, 32 GB)"/>
              <i n="[Table1].[Name].&amp;[realme C30s (Stripe Blue, 64 GB)]" c="realme C30s (Stripe Blue, 64 GB)"/>
              <i n="[Table1].[Name].&amp;[realme C31 (Dark Green, 64 GB)]" c="realme C31 (Dark Green, 64 GB)"/>
              <i n="[Table1].[Name].&amp;[realme C31 (Light Silver, 32 GB)]" c="realme C31 (Light Silver, 32 GB)"/>
              <i n="[Table1].[Name].&amp;[realme C31 (Light Silver, 64 GB)]" c="realme C31 (Light Silver, 64 GB)"/>
              <i n="[Table1].[Name].&amp;[realme C33 (Aqua Blue, 32 GB)]" c="realme C33 (Aqua Blue, 32 GB)"/>
              <i n="[Table1].[Name].&amp;[realme C33 (Aqua Blue, 64 GB)]" c="realme C33 (Aqua Blue, 64 GB)"/>
              <i n="[Table1].[Name].&amp;[realme C33 (Night Sea, 32 GB)]" c="realme C33 (Night Sea, 32 GB)"/>
              <i n="[Table1].[Name].&amp;[realme C33 (Night Sea, 64 GB)]" c="realme C33 (Night Sea, 64 GB)"/>
              <i n="[Table1].[Name].&amp;[realme C33 (Sandy Gold, 32 GB)]" c="realme C33 (Sandy Gold, 32 GB)"/>
              <i n="[Table1].[Name].&amp;[realme C33 (Sandy Gold, 64 GB)]" c="realme C33 (Sandy Gold, 64 GB)"/>
              <i n="[Table1].[Name].&amp;[realme C35 (Glowing Black, 128 GB)]" c="realme C35 (Glowing Black, 128 GB)"/>
              <i n="[Table1].[Name].&amp;[realme C35 (Glowing Black, 64 GB)]" c="realme C35 (Glowing Black, 64 GB)"/>
              <i n="[Table1].[Name].&amp;[realme C35 (Glowing Green, 128 GB)]" c="realme C35 (Glowing Green, 128 GB)"/>
              <i n="[Table1].[Name].&amp;[realme C35 (Glowing Green, 64 GB)]" c="realme C35 (Glowing Green, 64 GB)"/>
              <i n="[Table1].[Name].&amp;[realme GT Master Edition (Daybreak Blue, 128 GB)]" c="realme GT Master Edition (Daybreak Blue, 128 GB)"/>
              <i n="[Table1].[Name].&amp;[realme Narzo 30 (Racing Blue, 128 GB)]" c="realme Narzo 30 (Racing Blue, 128 GB)"/>
              <i n="[Table1].[Name].&amp;[realme Narzo 30 (Racing Blue, 64 GB)]" c="realme Narzo 30 (Racing Blue, 64 GB)"/>
              <i n="[Table1].[Name].&amp;[realme Narzo 30 (Racing Silver, 128 GB)]" c="realme Narzo 30 (Racing Silver, 128 GB)"/>
              <i n="[Table1].[Name].&amp;[realme Narzo 30 (Racing Silver, 64 GB)]" c="realme Narzo 30 (Racing Silver, 64 GB)"/>
              <i n="[Table1].[Name].&amp;[realme Narzo 30 5G (Racing Blue, 128 GB)]" c="realme Narzo 30 5G (Racing Blue, 128 GB)"/>
              <i n="[Table1].[Name].&amp;[realme Narzo 30 5G (Racing Silver, 128 GB)]" c="realme Narzo 30 5G (Racing Silver, 128 GB)"/>
              <i n="[Table1].[Name].&amp;[realme Narzo 50 (Speed Black, 128 GB)]" c="realme Narzo 50 (Speed Black, 128 GB)"/>
              <i n="[Table1].[Name].&amp;[realme Narzo 50 (Speed Black, 64 GB)]" c="realme Narzo 50 (Speed Black, 64 GB)"/>
              <i n="[Table1].[Name].&amp;[realme Narzo 50 (Speed Blue, 128 GB)]" c="realme Narzo 50 (Speed Blue, 128 GB)"/>
              <i n="[Table1].[Name].&amp;[realme Narzo 50 (Speed Blue, 64 GB)]" c="realme Narzo 50 (Speed Blue, 64 GB)"/>
              <i n="[Table1].[Name].&amp;[realme Narzo 50A (Oxygen Blue, 64 GB)]" c="realme Narzo 50A (Oxygen Blue, 64 GB)"/>
              <i n="[Table1].[Name].&amp;[realme Narzo 50A (Oxygen Green, 128 GB)]" c="realme Narzo 50A (Oxygen Green, 128 GB)"/>
              <i n="[Table1].[Name].&amp;[realme Narzo 50A (Oxygen Green, 64 GB)]" c="realme Narzo 50A (Oxygen Green, 64 GB)"/>
              <i n="[Table1].[Name].&amp;[realme Narzo 50i (Carbon Black, 32 GB)]" c="realme Narzo 50i (Carbon Black, 32 GB)"/>
              <i n="[Table1].[Name].&amp;[realme Narzo 50i (Carbon Black, 64 GB)]" c="realme Narzo 50i (Carbon Black, 64 GB)"/>
              <i n="[Table1].[Name].&amp;[realme Narzo 50i (Mint Green, 32 GB)]" c="realme Narzo 50i (Mint Green, 32 GB)"/>
              <i n="[Table1].[Name].&amp;[REDMI 10 (Caribbean Green, 64 GB)]" c="REDMI 10 (Caribbean Green, 64 GB)"/>
              <i n="[Table1].[Name].&amp;[REDMI 10 (Midnight Black, 128 GB)]" c="REDMI 10 (Midnight Black, 128 GB)"/>
              <i n="[Table1].[Name].&amp;[REDMI 10 (Midnight Black, 64 GB)]" c="REDMI 10 (Midnight Black, 64 GB)"/>
              <i n="[Table1].[Name].&amp;[REDMI 10 (Pacific Blue, 64 GB)]" c="REDMI 10 (Pacific Blue, 64 GB)"/>
              <i n="[Table1].[Name].&amp;[REDMI 10 Power (Power Black, 128 GB)]" c="REDMI 10 Power (Power Black, 128 GB)"/>
              <i n="[Table1].[Name].&amp;[REDMI 10 Prime (Astral White, 128 GB)]" c="REDMI 10 Prime (Astral White, 128 GB)"/>
              <i n="[Table1].[Name].&amp;[REDMI 10 Prime (Bifrost Blue, 128 GB)]" c="REDMI 10 Prime (Bifrost Blue, 128 GB)"/>
              <i n="[Table1].[Name].&amp;[REDMI 10 Prime (Phantom Black, 128 GB)]" c="REDMI 10 Prime (Phantom Black, 128 GB)"/>
              <i n="[Table1].[Name].&amp;[REDMI 10A (Charcoal Black, 64 GB)]" c="REDMI 10A (Charcoal Black, 64 GB)"/>
              <i n="[Table1].[Name].&amp;[REDMI 10A (Sea Blue, 64 GB)]" c="REDMI 10A (Sea Blue, 64 GB)"/>
              <i n="[Table1].[Name].&amp;[REDMI 10A (Slate grey, 64 GB)]" c="REDMI 10A (Slate grey, 64 GB)"/>
              <i n="[Table1].[Name].&amp;[REDMI 10A SPORT (SEA BLUE, 128 GB)]" c="REDMI 10A SPORT (SEA BLUE, 128 GB)"/>
              <i n="[Table1].[Name].&amp;[REDMI 11 Prime 5G (Chrome Silver, 128 GB)]" c="REDMI 11 Prime 5G (Chrome Silver, 128 GB)"/>
              <i n="[Table1].[Name].&amp;[REDMI 11 Prime 5G (Meadow Green, 128 GB)]" c="REDMI 11 Prime 5G (Meadow Green, 128 GB)"/>
              <i n="[Table1].[Name].&amp;[REDMI 9 Activ (Coral Green, 128 GB)]" c="REDMI 9 Activ (Coral Green, 128 GB)"/>
              <i n="[Table1].[Name].&amp;[REDMI 9 Activ (Coral Green, 64 GB)]" c="REDMI 9 Activ (Coral Green, 64 GB)"/>
              <i n="[Table1].[Name].&amp;[REDMI 9 Activ (Metallic Purple, 128 GB)]" c="REDMI 9 Activ (Metallic Purple, 128 GB)"/>
              <i n="[Table1].[Name].&amp;[REDMI 9 Activ (Metallic Purple, 64 GB)]" c="REDMI 9 Activ (Metallic Purple, 64 GB)"/>
              <i n="[Table1].[Name].&amp;[REDMI 9 Power (Electric Green, 64 GB)]" c="REDMI 9 Power (Electric Green, 64 GB)"/>
              <i n="[Table1].[Name].&amp;[REDMI 9 Power (Fiery Red, 64 GB)]" c="REDMI 9 Power (Fiery Red, 64 GB)"/>
              <i n="[Table1].[Name].&amp;[REDMI 9 Power (Mighty Black, 128 GB)]" c="REDMI 9 Power (Mighty Black, 128 GB)"/>
              <i n="[Table1].[Name].&amp;[REDMI 9 Prime (Matte Black, 128 GB)]" c="REDMI 9 Prime (Matte Black, 128 GB)"/>
              <i n="[Table1].[Name].&amp;[Redmi 9A Sport (Carbon Black, 32 GB)]" c="Redmi 9A Sport (Carbon Black, 32 GB)"/>
              <i n="[Table1].[Name].&amp;[Redmi 9A Sport (Coral Green, 32 GB)]" c="Redmi 9A Sport (Coral Green, 32 GB)"/>
              <i n="[Table1].[Name].&amp;[Redmi 9A Sport (Metallic Blue, 32 GB)]" c="Redmi 9A Sport (Metallic Blue, 32 GB)"/>
              <i n="[Table1].[Name].&amp;[REDMI 9i (Midnight Black, 64 GB)]" c="REDMI 9i (Midnight Black, 64 GB)"/>
              <i n="[Table1].[Name].&amp;[REDMI 9i (Nature Green, 64 GB)]" c="REDMI 9i (Nature Green, 64 GB)"/>
              <i n="[Table1].[Name].&amp;[REDMI 9i (Sea Blue, 64 GB)]" c="REDMI 9i (Sea Blue, 64 GB)"/>
              <i n="[Table1].[Name].&amp;[REDMI 9i Sport (Carbon Black, 64 GB)]" c="REDMI 9i Sport (Carbon Black, 64 GB)"/>
              <i n="[Table1].[Name].&amp;[REDMI 9i Sport (Coral Green, 64 GB)]" c="REDMI 9i Sport (Coral Green, 64 GB)"/>
              <i n="[Table1].[Name].&amp;[REDMI 9i Sport (Metallic Blue, 64 GB)]" c="REDMI 9i Sport (Metallic Blue, 64 GB)"/>
              <i n="[Table1].[Name].&amp;[REDMI A1 (Black, 32 GB)]" c="REDMI A1 (Black, 32 GB)"/>
              <i n="[Table1].[Name].&amp;[REDMI A1 (Light Green, 32 GB)]" c="REDMI A1 (Light Green, 32 GB)"/>
              <i n="[Table1].[Name].&amp;[REDMI A1+ (Light Blue, 32 GB)]" c="REDMI A1+ (Light Blue, 32 GB)"/>
              <i n="[Table1].[Name].&amp;[REDMI A1+ (Light Green, 32 GB)]" c="REDMI A1+ (Light Green, 32 GB)"/>
              <i n="[Table1].[Name].&amp;[REDMI NOTE 10 LITE (Aurora Blue, 64 GB)]" c="REDMI NOTE 10 LITE (Aurora Blue, 64 GB)"/>
              <i n="[Table1].[Name].&amp;[REDMI Note 10 Pro (Vintage Bronze, 128 GB)]" c="REDMI Note 10 Pro (Vintage Bronze, 128 GB)"/>
              <i n="[Table1].[Name].&amp;[REDMI Note 10 Pro Max (Vintage Bronze, 128 GB)]" c="REDMI Note 10 Pro Max (Vintage Bronze, 128 GB)"/>
              <i n="[Table1].[Name].&amp;[REDMI Note 10S (Deep Sea Blue, 64 GB)]" c="REDMI Note 10S (Deep Sea Blue, 64 GB)"/>
              <i n="[Table1].[Name].&amp;[REDMI Note 10S (Frost White, 64 GB)]" c="REDMI Note 10S (Frost White, 64 GB)"/>
              <i n="[Table1].[Name].&amp;[REDMI Note 10S (Shadow Black, 128 GB)]" c="REDMI Note 10S (Shadow Black, 128 GB)"/>
              <i n="[Table1].[Name].&amp;[REDMI Note 10T 5G (Chromium Silver, 64 GB)]" c="REDMI Note 10T 5G (Chromium Silver, 64 GB)"/>
              <i n="[Table1].[Name].&amp;[REDMI Note 10T 5G (Chromium White, 128 GB)]" c="REDMI Note 10T 5G (Chromium White, 128 GB)"/>
              <i n="[Table1].[Name].&amp;[REDMI Note 10T 5G (Graphite Black, 64 GB)]" c="REDMI Note 10T 5G (Graphite Black, 64 GB)"/>
              <i n="[Table1].[Name].&amp;[REDMI Note 10T 5G (Metallic Blue, 64 GB)]" c="REDMI Note 10T 5G (Metallic Blue, 64 GB)"/>
              <i n="[Table1].[Name].&amp;[REDMI Note 10T 5G (Mint Green, 128 GB)]" c="REDMI Note 10T 5G (Mint Green, 128 GB)"/>
              <i n="[Table1].[Name].&amp;[REDMI Note 10T 5G (Mint Green, 64 GB)]" c="REDMI Note 10T 5G (Mint Green, 64 GB)"/>
              <i n="[Table1].[Name].&amp;[Redmi Note 11 (Horizon Blue, 128 GB)]" c="Redmi Note 11 (Horizon Blue, 128 GB)"/>
              <i n="[Table1].[Name].&amp;[Redmi Note 11 (Horizon Blue, 64 GB)]" c="Redmi Note 11 (Horizon Blue, 64 GB)"/>
              <i n="[Table1].[Name].&amp;[Redmi Note 11 (Space Black, 128 GB)]" c="Redmi Note 11 (Space Black, 128 GB)"/>
              <i n="[Table1].[Name].&amp;[Redmi Note 11 (Space Black, 64 GB)]" c="Redmi Note 11 (Space Black, 64 GB)"/>
              <i n="[Table1].[Name].&amp;[Redmi Note 11 (Starburst White, 128 GB)]" c="Redmi Note 11 (Starburst White, 128 GB)"/>
              <i n="[Table1].[Name].&amp;[Redmi Note 11 (Starburst White, 64 GB)]" c="Redmi Note 11 (Starburst White, 64 GB)"/>
              <i n="[Table1].[Name].&amp;[REDMI Note 11 Pro (Phantom White, 128 GB)]" c="REDMI Note 11 Pro (Phantom White, 128 GB)"/>
              <i n="[Table1].[Name].&amp;[REDMI Note 11 Pro (Star Blue, 128 GB)]" c="REDMI Note 11 Pro (Star Blue, 128 GB)"/>
              <i n="[Table1].[Name].&amp;[REDMI Note 11 SE (Bifrost Blue, 64 GB)]" c="REDMI Note 11 SE (Bifrost Blue, 64 GB)"/>
              <i n="[Table1].[Name].&amp;[REDMI Note 11 SE (Cosmic White, 64 GB)]" c="REDMI Note 11 SE (Cosmic White, 64 GB)"/>
              <i n="[Table1].[Name].&amp;[REDMI Note 11 SE (Space Black, 64 GB)]" c="REDMI Note 11 SE (Space Black, 64 GB)"/>
              <i n="[Table1].[Name].&amp;[REDMI Note 11 SE (Thunder Purple, 64 GB)]" c="REDMI Note 11 SE (Thunder Purple, 64 GB)"/>
              <i n="[Table1].[Name].&amp;[REDMI Note 11S (Horizon Blue, 128 GB)]" c="REDMI Note 11S (Horizon Blue, 128 GB)"/>
              <i n="[Table1].[Name].&amp;[REDMI Note 11S (Polar White, 128 GB)]" c="REDMI Note 11S (Polar White, 128 GB)"/>
              <i n="[Table1].[Name].&amp;[REDMI Note 11T 5G (Stardust White, 64 GB)]" c="REDMI Note 11T 5G (Stardust White, 64 GB)"/>
              <i n="[Table1].[Name].&amp;[REDMI Note 9 (Arctic White, 128 GB)]" c="REDMI Note 9 (Arctic White, 128 GB)"/>
              <i n="[Table1].[Name].&amp;[REDMI Note 9 (Pebble Grey, 128 GB)]" c="REDMI Note 9 (Pebble Grey, 128 GB)"/>
              <i n="[Table1].[Name].&amp;[REDMI Note 9 (Pebble Grey, 64 GB)]" c="REDMI Note 9 (Pebble Grey, 64 GB)"/>
              <i n="[Table1].[Name].&amp;[REDMI Note 9 (Scarlet Red, 128 GB)]" c="REDMI Note 9 (Scarlet Red, 128 GB)"/>
              <i n="[Table1].[Name].&amp;[Redmi Note 9 Pro (Glacier White, 64 GB)]" c="Redmi Note 9 Pro (Glacier White, 64 GB)"/>
              <i n="[Table1].[Name].&amp;[SAMSUNG Galaxy A03 (Blue, 32 GB)]" c="SAMSUNG Galaxy A03 (Blue, 32 GB)"/>
              <i n="[Table1].[Name].&amp;[SAMSUNG Galaxy A03s (Black, 32 GB)]" c="SAMSUNG Galaxy A03s (Black, 32 GB)"/>
              <i n="[Table1].[Name].&amp;[SAMSUNG Galaxy A04s (Green, 64 GB)]" c="SAMSUNG Galaxy A04s (Green, 64 GB)"/>
              <i n="[Table1].[Name].&amp;[SAMSUNG Galaxy A13 (Black, 128 GB)]" c="SAMSUNG Galaxy A13 (Black, 128 GB)"/>
              <i n="[Table1].[Name].&amp;[SAMSUNG Galaxy A13 (Blue, 128 GB)]" c="SAMSUNG Galaxy A13 (Blue, 128 GB)"/>
              <i n="[Table1].[Name].&amp;[SAMSUNG Galaxy A23 (Black, 128 GB)]" c="SAMSUNG Galaxy A23 (Black, 128 GB)"/>
              <i n="[Table1].[Name].&amp;[SAMSUNG Galaxy A23 (Peach, 128 GB)]" c="SAMSUNG Galaxy A23 (Peach, 128 GB)"/>
              <i n="[Table1].[Name].&amp;[SAMSUNG Galaxy A33 (Awesome Peach, 128 GB)]" c="SAMSUNG Galaxy A33 (Awesome Peach, 128 GB)"/>
              <i n="[Table1].[Name].&amp;[SAMSUNG Galaxy A53 (Awesome Blue, 128 GB)]" c="SAMSUNG Galaxy A53 (Awesome Blue, 128 GB)"/>
              <i n="[Table1].[Name].&amp;[SAMSUNG Galaxy A53 (Awesome Peach, 128 GB)]" c="SAMSUNG Galaxy A53 (Awesome Peach, 128 GB)"/>
              <i n="[Table1].[Name].&amp;[SAMSUNG Galaxy A53 (Awesome White, 128 GB)]" c="SAMSUNG Galaxy A53 (Awesome White, 128 GB)"/>
              <i n="[Table1].[Name].&amp;[SAMSUNG Galaxy A73 5G (Awesome Gray, 128 GB)]" c="SAMSUNG Galaxy A73 5G (Awesome Gray, 128 GB)"/>
              <i n="[Table1].[Name].&amp;[SAMSUNG Galaxy F12 (Sea Green, 128 GB)]" c="SAMSUNG Galaxy F12 (Sea Green, 128 GB)"/>
              <i n="[Table1].[Name].&amp;[SAMSUNG Galaxy F12 (Sky Blue, 128 GB)]" c="SAMSUNG Galaxy F12 (Sky Blue, 128 GB)"/>
              <i n="[Table1].[Name].&amp;[SAMSUNG Galaxy F13 (Nightsky Green, 128 GB)]" c="SAMSUNG Galaxy F13 (Nightsky Green, 128 GB)"/>
              <i n="[Table1].[Name].&amp;[SAMSUNG Galaxy F13 (Nightsky Green, 64 GB)]" c="SAMSUNG Galaxy F13 (Nightsky Green, 64 GB)"/>
              <i n="[Table1].[Name].&amp;[SAMSUNG Galaxy F13 (Sunrise Copper, 128 GB)]" c="SAMSUNG Galaxy F13 (Sunrise Copper, 128 GB)"/>
              <i n="[Table1].[Name].&amp;[SAMSUNG Galaxy F13 (Sunrise Copper, 64 GB)]" c="SAMSUNG Galaxy F13 (Sunrise Copper, 64 GB)"/>
              <i n="[Table1].[Name].&amp;[SAMSUNG Galaxy F13 (Waterfall Blue, 128 GB)]" c="SAMSUNG Galaxy F13 (Waterfall Blue, 128 GB)"/>
              <i n="[Table1].[Name].&amp;[SAMSUNG Galaxy F13 (Waterfall Blue, 64 GB)]" c="SAMSUNG Galaxy F13 (Waterfall Blue, 64 GB)"/>
              <i n="[Table1].[Name].&amp;[SAMSUNG Galaxy F22 (Denim Black, 128 GB)]" c="SAMSUNG Galaxy F22 (Denim Black, 128 GB)"/>
              <i n="[Table1].[Name].&amp;[SAMSUNG Galaxy F22 (Denim Black, 64 GB)]" c="SAMSUNG Galaxy F22 (Denim Black, 64 GB)"/>
              <i n="[Table1].[Name].&amp;[SAMSUNG Galaxy F22 (Denim Blue, 128 GB)]" c="SAMSUNG Galaxy F22 (Denim Blue, 128 GB)"/>
              <i n="[Table1].[Name].&amp;[SAMSUNG Galaxy F22 (Denim Blue, 64 GB)]" c="SAMSUNG Galaxy F22 (Denim Blue, 64 GB)"/>
              <i n="[Table1].[Name].&amp;[SAMSUNG Galaxy F23 5G (Aqua Blue, 128 GB)]" c="SAMSUNG Galaxy F23 5G (Aqua Blue, 128 GB)"/>
              <i n="[Table1].[Name].&amp;[SAMSUNG Galaxy F23 5G (Copper Blush, 128 GB)]" c="SAMSUNG Galaxy F23 5G (Copper Blush, 128 GB)"/>
              <i n="[Table1].[Name].&amp;[SAMSUNG Galaxy F23 5G (Forest Green, 128 GB)]" c="SAMSUNG Galaxy F23 5G (Forest Green, 128 GB)"/>
              <i n="[Table1].[Name].&amp;[SAMSUNG Galaxy F42 5G (Matte Aqua, 128 GB)]" c="SAMSUNG Galaxy F42 5G (Matte Aqua, 128 GB)"/>
              <i n="[Table1].[Name].&amp;[SAMSUNG Galaxy M12 (Blue, 64 GB)]" c="SAMSUNG Galaxy M12 (Blue, 64 GB)"/>
              <i n="[Table1].[Name].&amp;[SAMSUNG GALAXY M13 (Midnight Blue, 64 GB)]" c="SAMSUNG GALAXY M13 (Midnight Blue, 64 GB)"/>
              <i n="[Table1].[Name].&amp;[SAMSUNG GALAXY M13 (Stardust Brown, 64 GB)]" c="SAMSUNG GALAXY M13 (Stardust Brown, 64 GB)"/>
              <i n="[Table1].[Name].&amp;[SAMSUNG GALAXY M13 5G (Aqua Green, 128 GB)]" c="SAMSUNG GALAXY M13 5G (Aqua Green, 128 GB)"/>
              <i n="[Table1].[Name].&amp;[SAMSUNG Galaxy M32 (Black, 128 GB)]" c="SAMSUNG Galaxy M32 (Black, 128 GB)"/>
              <i n="[Table1].[Name].&amp;[SAMSUNG Galaxy M32 (Black, 64 GB)]" c="SAMSUNG Galaxy M32 (Black, 64 GB)"/>
              <i n="[Table1].[Name].&amp;[SAMSUNG Galaxy M32 (Light Blue, 64 GB)]" c="SAMSUNG Galaxy M32 (Light Blue, 64 GB)"/>
              <i n="[Table1].[Name].&amp;[SAMSUNG Galaxy M33 5G (Deep Ocean Blue, 128 GB)]" c="SAMSUNG Galaxy M33 5G (Deep Ocean Blue, 128 GB)"/>
              <i n="[Table1].[Name].&amp;[SAMSUNG Galaxy M33 5G (Emarld Brown, 128 GB)]" c="SAMSUNG Galaxy M33 5G (Emarld Brown, 128 GB)"/>
              <i n="[Table1].[Name].&amp;[SAMSUNG Galaxy M33 5G (Mystique Green, 128 GB)]" c="SAMSUNG Galaxy M33 5G (Mystique Green, 128 GB)"/>
              <i n="[Table1].[Name].&amp;[SAMSUNG Galaxy S21 FE 5G (Graphite, 128 GB)]" c="SAMSUNG Galaxy S21 FE 5G (Graphite, 128 GB)"/>
              <i n="[Table1].[Name].&amp;[SAMSUNG Galaxy S21 FE 5G (Lavender, 128 GB)]" c="SAMSUNG Galaxy S21 FE 5G (Lavender, 128 GB)"/>
              <i n="[Table1].[Name].&amp;[SAMSUNG Galaxy S21 FE 5G (Olive, 128 GB)]" c="SAMSUNG Galaxy S21 FE 5G (Olive, 128 GB)"/>
              <i n="[Table1].[Name].&amp;[SAMSUNG Galaxy S22 Plus 5G (Green, 128 GB)]" c="SAMSUNG Galaxy S22 Plus 5G (Green, 128 GB)"/>
              <i n="[Table1].[Name].&amp;[SAMSUNG Galaxy S22 Plus 5G (Phantom Black, 128 GB)]" c="SAMSUNG Galaxy S22 Plus 5G (Phantom Black, 128 GB)"/>
              <i n="[Table1].[Name].&amp;[SAMSUNG GT-E1215ZWAINS]" c="SAMSUNG GT-E1215ZWAINS"/>
              <i n="[Table1].[Name].&amp;[SAMSUNG Guru 1200]" c="SAMSUNG Guru 1200"/>
              <i n="[Table1].[Name].&amp;[SAMSUNG Guru GT]" c="SAMSUNG Guru GT"/>
              <i n="[Table1].[Name].&amp;[SAMSUNG GURU MUSIC 2]" c="SAMSUNG GURU MUSIC 2"/>
              <i n="[Table1].[Name].&amp;[SAMSUNG M53 5G (Deep Ocean Blue, 128 GB)]" c="SAMSUNG M53 5G (Deep Ocean Blue, 128 GB)"/>
              <i n="[Table1].[Name].&amp;[SAMSUNG Metro 313 Dual Sim]" c="SAMSUNG Metro 313 Dual Sim"/>
              <i n="[Table1].[Name].&amp;[Tecno Camon 19 (Eco Black, 128 GB)]" c="Tecno Camon 19 (Eco Black, 128 GB)"/>
              <i n="[Table1].[Name].&amp;[Tecno Pop 5 LTE (Ice Blue, 32 GB)]" c="Tecno Pop 5 LTE (Ice Blue, 32 GB)"/>
              <i n="[Table1].[Name].&amp;[Tecno Pop 5 Pro (Deepsea Luster, 32 GB)]" c="Tecno Pop 5 Pro (Deepsea Luster, 32 GB)"/>
              <i n="[Table1].[Name].&amp;[Tecno Pova 3 (Electric Blue, 64 GB)]" c="Tecno Pova 3 (Electric Blue, 64 GB)"/>
              <i n="[Table1].[Name].&amp;[Tecno Spark 8 Pro (Turquoise Cyan, 64 GB)]" c="Tecno Spark 8 Pro (Turquoise Cyan, 64 GB)"/>
              <i n="[Table1].[Name].&amp;[Tecno Spark 8T (Atlantic Blue, 64 GB)]" c="Tecno Spark 8T (Atlantic Blue, 64 GB)"/>
              <i n="[Table1].[Name].&amp;[Tecno Spark 8T (Turquoise Cyan, 64 GB)]" c="Tecno Spark 8T (Turquoise Cyan, 64 GB)"/>
              <i n="[Table1].[Name].&amp;[Tecno Spark 9 (Infinity Black, 64 GB)]" c="Tecno Spark 9 (Infinity Black, 64 GB)"/>
              <i n="[Table1].[Name].&amp;[Tecno Spark 9T (Turquoise Cyan, 64 GB)]" c="Tecno Spark 9T (Turquoise Cyan, 64 GB)"/>
              <i n="[Table1].[Name].&amp;[Tecno Spark Go 2022 (Turquoise Cyan, 32 GB)]" c="Tecno Spark Go 2022 (Turquoise Cyan, 32 GB)"/>
              <i n="[Table1].[Name].&amp;[vivo T1 44W (Ice Dawn, 128 GB)]" c="vivo T1 44W (Ice Dawn, 128 GB)"/>
              <i n="[Table1].[Name].&amp;[vivo T1 44W (Midnight Galaxy, 128 GB)]" c="vivo T1 44W (Midnight Galaxy, 128 GB)"/>
              <i n="[Table1].[Name].&amp;[vivo T1 44W (Starry Sky, 128 GB)]" c="vivo T1 44W (Starry Sky, 128 GB)"/>
              <i n="[Table1].[Name].&amp;[vivo T1 5G (Rainbow Fantasy, 128 GB)]" c="vivo T1 5G (Rainbow Fantasy, 128 GB)"/>
              <i n="[Table1].[Name].&amp;[vivo T1 5G (Starlight Black, 128 GB)]" c="vivo T1 5G (Starlight Black, 128 GB)"/>
              <i n="[Table1].[Name].&amp;[vivo T1 Pro 5G (Turbo Black, 128 GB)]" c="vivo T1 Pro 5G (Turbo Black, 128 GB)"/>
              <i n="[Table1].[Name].&amp;[vivo T1 Pro 5G (Turbo Cyan, 128 GB)]" c="vivo T1 Pro 5G (Turbo Cyan, 128 GB)"/>
              <i n="[Table1].[Name].&amp;[vivo T1X (Gravity Black, 128 GB)]" c="vivo T1X (Gravity Black, 128 GB)"/>
              <i n="[Table1].[Name].&amp;[vivo T1X (Gravity Black, 64 GB)]" c="vivo T1X (Gravity Black, 64 GB)"/>
              <i n="[Table1].[Name].&amp;[vivo T1X (Space Blue, 128 GB)]" c="vivo T1X (Space Blue, 128 GB)"/>
              <i n="[Table1].[Name].&amp;[vivo T1X (Space Blue, 64 GB)]" c="vivo T1X (Space Blue, 64 GB)"/>
              <i n="[Table1].[Name].&amp;[vivo V23 Pro 5G (Sunshine Gold, 128 GB)]" c="vivo V23 Pro 5G (Sunshine Gold, 128 GB)"/>
              <i n="[Table1].[Name].&amp;[vivo V23e 5G (Sunshine Gold, 128 GB)]" c="vivo V23e 5G (Sunshine Gold, 128 GB)"/>
              <i n="[Table1].[Name].&amp;[vivo Y15c (Mystic Blue, 32 GB)]" c="vivo Y15c (Mystic Blue, 32 GB)"/>
              <i n="[Table1].[Name].&amp;[vivo Y15c (Wave Green, 32 GB)]" c="vivo Y15c (Wave Green, 32 GB)"/>
              <i n="[Table1].[Name].&amp;[vivo Y15s (Mystic Blue, 32 GB)]" c="vivo Y15s (Mystic Blue, 32 GB)"/>
              <i n="[Table1].[Name].&amp;[vivo Y15s (Wave Green, 32 GB)]" c="vivo Y15s (Wave Green, 32 GB)"/>
              <i n="[Table1].[Name].&amp;[vivo Y16 (Drizzling Gold, 32 GB)]" c="vivo Y16 (Drizzling Gold, 32 GB)"/>
              <i n="[Table1].[Name].&amp;[vivo Y16 (Steller Black, 32 GB)]" c="vivo Y16 (Steller Black, 32 GB)"/>
              <i n="[Table1].[Name].&amp;[vivo Y16 (Steller Black, 64 GB)]" c="vivo Y16 (Steller Black, 64 GB)"/>
              <i n="[Table1].[Name].&amp;[vivo Y21G (Diamond Glow, 64 GB)]" c="vivo Y21G (Diamond Glow, 64 GB)"/>
              <i n="[Table1].[Name].&amp;[vivo Y21T (Midnight Blue, 128 GB)]" c="vivo Y21T (Midnight Blue, 128 GB)"/>
              <i n="[Table1].[Name].&amp;[vivo Y21T (Pearl White, 128 GB)]" c="vivo Y21T (Pearl White, 128 GB)"/>
              <i n="[Table1].[Name].&amp;[vivo Y22 (Metaverse Green, 128 GB)]" c="vivo Y22 (Metaverse Green, 128 GB)"/>
              <i n="[Table1].[Name].&amp;[vivo Y22 (Metaverse Green, 64 GB)]" c="vivo Y22 (Metaverse Green, 64 GB)"/>
              <i n="[Table1].[Name].&amp;[vivo Y22 (Starlit Blue, 64 GB)]" c="vivo Y22 (Starlit Blue, 64 GB)"/>
              <i n="[Table1].[Name].&amp;[vivo Y35 (Dawn Gold, 128 GB)]" c="vivo Y35 (Dawn Gold, 128 GB)"/>
              <i n="[Table1].[Name].&amp;[vivo Y75 (Dancing waves, 128 GB)]" c="vivo Y75 (Dancing waves, 128 GB)"/>
              <i n="[Table1].[Name].&amp;[vivo Y75 (Moonlight Shadow, 128 GB)]" c="vivo Y75 (Moonlight Shadow, 128 GB)"/>
              <i n="[Table1].[Name].&amp;[Xiaomi 11i 5G (Stealth Black, 128 GB)]" c="Xiaomi 11i 5G (Stealth Black, 128 GB)"/>
              <i n="[Table1].[Name].&amp;[Xiaomi 11i Hypercharge 5G (Pacific Pearl, 128 GB)]" c="Xiaomi 11i Hypercharge 5G (Pacific Pearl, 128 GB)"/>
            </range>
          </ranges>
        </level>
      </levels>
      <selections count="1">
        <selection n="[Table1].[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 cache="Slicer_Brand" caption="Brand" level="1" rowHeight="241300"/>
  <slicer name="Name" cache="Slicer_Name" caption="Nam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rand 1" cache="Slicer_Brand" caption="Brand" level="1" style="SlicerStyleDark5" rowHeight="241300"/>
  <slicer name="Name 1" cache="Slicer_Name" caption="Name" level="1" style="SlicerStyleDark4"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Brand 2" cache="Slicer_Brand" caption="Brand" level="1" style="SlicerStyleDark5" rowHeight="241300"/>
  <slicer name="Name 2" cache="Slicer_Name" caption="Name" level="1" style="SlicerStyleDark4" rowHeight="241300"/>
</slicers>
</file>

<file path=xl/tables/table1.xml><?xml version="1.0" encoding="utf-8"?>
<table xmlns="http://schemas.openxmlformats.org/spreadsheetml/2006/main" id="1" name="Table1" displayName="Table1" ref="A1:K623" totalsRowShown="0">
  <autoFilter ref="A1:K623"/>
  <tableColumns count="11">
    <tableColumn id="1" name="Name"/>
    <tableColumn id="2" name="Brand"/>
    <tableColumn id="3" name="Ratings"/>
    <tableColumn id="4" name="No_of_ratings"/>
    <tableColumn id="5" name="No_of_reviews"/>
    <tableColumn id="6" name="Product_features"/>
    <tableColumn id="7" name="MSP"/>
    <tableColumn id="8" name="MRP"/>
    <tableColumn id="9" name="Discount" dataDxfId="44">
      <calculatedColumnFormula>H2-G2</calculatedColumnFormula>
    </tableColumn>
    <tableColumn id="10" name="Discount_Percent" dataDxfId="43"/>
    <tableColumn id="12" name="Price Range" dataDxfId="42">
      <calculatedColumnFormula>IF(H2&lt;10000,"Below 10K",
IF(H2&lt;20000,"10K–20K",
IF(H2&lt;30000,"20K–30K",
IF(H2&lt;40000,"30K–40K",
IF(H2&lt;50000,"40K–50K",
IF(H2&lt;60000,"50K–60K","Above 60K"))))))</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3" sqref="B3"/>
    </sheetView>
  </sheetViews>
  <sheetFormatPr defaultRowHeight="14.4" x14ac:dyDescent="0.3"/>
  <cols>
    <col min="1" max="1" width="13.109375" bestFit="1" customWidth="1"/>
    <col min="2" max="2" width="17.6640625" bestFit="1" customWidth="1"/>
    <col min="3" max="3" width="14.109375" bestFit="1" customWidth="1"/>
  </cols>
  <sheetData>
    <row r="3" spans="1:2" x14ac:dyDescent="0.3">
      <c r="A3" s="11" t="s">
        <v>938</v>
      </c>
      <c r="B3" t="s">
        <v>947</v>
      </c>
    </row>
    <row r="4" spans="1:2" x14ac:dyDescent="0.3">
      <c r="A4" s="12" t="s">
        <v>889</v>
      </c>
      <c r="B4" s="13">
        <v>3.4</v>
      </c>
    </row>
    <row r="5" spans="1:2" x14ac:dyDescent="0.3">
      <c r="A5" s="12" t="s">
        <v>23</v>
      </c>
      <c r="B5" s="13">
        <v>4.5918367346938762</v>
      </c>
    </row>
    <row r="6" spans="1:2" x14ac:dyDescent="0.3">
      <c r="A6" s="12" t="s">
        <v>922</v>
      </c>
      <c r="B6" s="13">
        <v>4</v>
      </c>
    </row>
    <row r="7" spans="1:2" x14ac:dyDescent="0.3">
      <c r="A7" s="12" t="s">
        <v>413</v>
      </c>
      <c r="B7" s="13">
        <v>4</v>
      </c>
    </row>
    <row r="8" spans="1:2" x14ac:dyDescent="0.3">
      <c r="A8" s="12" t="s">
        <v>923</v>
      </c>
      <c r="B8" s="13">
        <v>4.3</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3"/>
  <sheetViews>
    <sheetView workbookViewId="0">
      <selection activeCell="A2" sqref="A2"/>
    </sheetView>
  </sheetViews>
  <sheetFormatPr defaultRowHeight="14.4" x14ac:dyDescent="0.3"/>
  <cols>
    <col min="1" max="1" width="44.88671875" customWidth="1"/>
    <col min="2" max="2" width="10.44140625" customWidth="1"/>
    <col min="3" max="3" width="9.5546875" customWidth="1"/>
    <col min="4" max="4" width="15.5546875" customWidth="1"/>
    <col min="5" max="5" width="16.5546875" customWidth="1"/>
    <col min="6" max="6" width="28.109375" customWidth="1"/>
    <col min="8" max="8" width="7.33203125" customWidth="1"/>
    <col min="9" max="9" width="17.33203125" style="1" customWidth="1"/>
    <col min="10" max="12" width="18.6640625" style="1" customWidth="1"/>
  </cols>
  <sheetData>
    <row r="1" spans="1:11" x14ac:dyDescent="0.3">
      <c r="A1" t="s">
        <v>0</v>
      </c>
      <c r="B1" t="s">
        <v>1</v>
      </c>
      <c r="C1" t="s">
        <v>2</v>
      </c>
      <c r="D1" t="s">
        <v>3</v>
      </c>
      <c r="E1" t="s">
        <v>4</v>
      </c>
      <c r="F1" t="s">
        <v>5</v>
      </c>
      <c r="G1" t="s">
        <v>6</v>
      </c>
      <c r="H1" t="s">
        <v>7</v>
      </c>
      <c r="I1" s="1" t="s">
        <v>936</v>
      </c>
      <c r="J1" s="1" t="s">
        <v>937</v>
      </c>
      <c r="K1" s="1" t="s">
        <v>958</v>
      </c>
    </row>
    <row r="2" spans="1:11" x14ac:dyDescent="0.3">
      <c r="A2" t="s">
        <v>888</v>
      </c>
      <c r="B2" t="s">
        <v>889</v>
      </c>
      <c r="C2">
        <v>3.4</v>
      </c>
      <c r="D2">
        <v>62</v>
      </c>
      <c r="E2">
        <v>3</v>
      </c>
      <c r="F2" t="s">
        <v>890</v>
      </c>
      <c r="G2">
        <v>679</v>
      </c>
      <c r="H2">
        <v>729</v>
      </c>
      <c r="I2" s="1">
        <f t="shared" ref="I2:I65" si="0">H2-G2</f>
        <v>50</v>
      </c>
      <c r="J2" s="1">
        <v>6</v>
      </c>
      <c r="K2" s="1" t="str">
        <f>IF(H2&lt;10000,"Below 10K",
IF(H2&lt;20000,"10K–20K",
IF(H2&lt;30000,"20K–30K",
IF(H2&lt;40000,"30K–40K",
IF(H2&lt;50000,"40K–50K",
IF(H2&lt;60000,"50K–60K","Above 60K"))))))</f>
        <v>Below 10K</v>
      </c>
    </row>
    <row r="3" spans="1:11" x14ac:dyDescent="0.3">
      <c r="A3" t="s">
        <v>22</v>
      </c>
      <c r="B3" t="s">
        <v>23</v>
      </c>
      <c r="C3">
        <v>4.7</v>
      </c>
      <c r="D3">
        <v>174464</v>
      </c>
      <c r="E3">
        <v>9613</v>
      </c>
      <c r="F3" t="s">
        <v>24</v>
      </c>
      <c r="G3">
        <v>61999</v>
      </c>
      <c r="H3">
        <v>69900</v>
      </c>
      <c r="I3" s="1">
        <f t="shared" si="0"/>
        <v>7901</v>
      </c>
      <c r="J3" s="1">
        <v>11</v>
      </c>
      <c r="K3" s="1" t="str">
        <f t="shared" ref="K3:K65" si="1">IF(H3&lt;10000,"Below 10K",
IF(H3&lt;20000,"10K–20K",
IF(H3&lt;30000,"20K–30K",
IF(H3&lt;40000,"30K–40K",
IF(H3&lt;50000,"40K–50K",
IF(H3&lt;60000,"50K–60K","Above 60K"))))))</f>
        <v>Above 60K</v>
      </c>
    </row>
    <row r="4" spans="1:11" x14ac:dyDescent="0.3">
      <c r="A4" t="s">
        <v>53</v>
      </c>
      <c r="B4" t="s">
        <v>23</v>
      </c>
      <c r="C4">
        <v>4.7</v>
      </c>
      <c r="D4">
        <v>174464</v>
      </c>
      <c r="E4">
        <v>9613</v>
      </c>
      <c r="F4" t="s">
        <v>24</v>
      </c>
      <c r="G4">
        <v>61999</v>
      </c>
      <c r="H4">
        <v>69900</v>
      </c>
      <c r="I4" s="1">
        <f t="shared" si="0"/>
        <v>7901</v>
      </c>
      <c r="J4" s="1">
        <v>11</v>
      </c>
      <c r="K4" s="1" t="str">
        <f t="shared" si="1"/>
        <v>Above 60K</v>
      </c>
    </row>
    <row r="5" spans="1:11" x14ac:dyDescent="0.3">
      <c r="A5" t="s">
        <v>84</v>
      </c>
      <c r="B5" t="s">
        <v>23</v>
      </c>
      <c r="C5">
        <v>4.5999999999999996</v>
      </c>
      <c r="D5">
        <v>175307</v>
      </c>
      <c r="E5">
        <v>10437</v>
      </c>
      <c r="F5" t="s">
        <v>85</v>
      </c>
      <c r="G5">
        <v>38999</v>
      </c>
      <c r="H5">
        <v>43900</v>
      </c>
      <c r="I5" s="1">
        <f t="shared" si="0"/>
        <v>4901</v>
      </c>
      <c r="J5" s="1">
        <v>11</v>
      </c>
      <c r="K5" s="1" t="str">
        <f t="shared" si="1"/>
        <v>40K–50K</v>
      </c>
    </row>
    <row r="6" spans="1:11" x14ac:dyDescent="0.3">
      <c r="A6" t="s">
        <v>87</v>
      </c>
      <c r="B6" t="s">
        <v>23</v>
      </c>
      <c r="C6">
        <v>4.5999999999999996</v>
      </c>
      <c r="D6">
        <v>175307</v>
      </c>
      <c r="E6">
        <v>10437</v>
      </c>
      <c r="F6" t="s">
        <v>85</v>
      </c>
      <c r="G6">
        <v>38999</v>
      </c>
      <c r="H6">
        <v>43900</v>
      </c>
      <c r="I6" s="1">
        <f t="shared" si="0"/>
        <v>4901</v>
      </c>
      <c r="J6" s="1">
        <v>11</v>
      </c>
      <c r="K6" s="1" t="str">
        <f t="shared" si="1"/>
        <v>40K–50K</v>
      </c>
    </row>
    <row r="7" spans="1:11" x14ac:dyDescent="0.3">
      <c r="A7" t="s">
        <v>88</v>
      </c>
      <c r="B7" t="s">
        <v>23</v>
      </c>
      <c r="C7">
        <v>4.5</v>
      </c>
      <c r="D7">
        <v>121965</v>
      </c>
      <c r="E7">
        <v>9801</v>
      </c>
      <c r="F7" t="s">
        <v>89</v>
      </c>
      <c r="G7">
        <v>36999</v>
      </c>
      <c r="H7">
        <v>59900</v>
      </c>
      <c r="I7" s="1">
        <f t="shared" si="0"/>
        <v>22901</v>
      </c>
      <c r="J7" s="1">
        <v>38</v>
      </c>
      <c r="K7" s="1" t="str">
        <f t="shared" si="1"/>
        <v>50K–60K</v>
      </c>
    </row>
    <row r="8" spans="1:11" x14ac:dyDescent="0.3">
      <c r="A8" t="s">
        <v>90</v>
      </c>
      <c r="B8" t="s">
        <v>23</v>
      </c>
      <c r="C8">
        <v>4.5999999999999996</v>
      </c>
      <c r="D8">
        <v>175307</v>
      </c>
      <c r="E8">
        <v>10437</v>
      </c>
      <c r="F8" t="s">
        <v>91</v>
      </c>
      <c r="G8">
        <v>45999</v>
      </c>
      <c r="H8">
        <v>48900</v>
      </c>
      <c r="I8" s="1">
        <f t="shared" si="0"/>
        <v>2901</v>
      </c>
      <c r="J8" s="1">
        <v>5</v>
      </c>
      <c r="K8" s="1" t="str">
        <f t="shared" si="1"/>
        <v>40K–50K</v>
      </c>
    </row>
    <row r="9" spans="1:11" x14ac:dyDescent="0.3">
      <c r="A9" t="s">
        <v>95</v>
      </c>
      <c r="B9" t="s">
        <v>23</v>
      </c>
      <c r="C9">
        <v>4.7</v>
      </c>
      <c r="D9">
        <v>174464</v>
      </c>
      <c r="E9">
        <v>9613</v>
      </c>
      <c r="F9" t="s">
        <v>24</v>
      </c>
      <c r="G9">
        <v>61999</v>
      </c>
      <c r="H9">
        <v>69900</v>
      </c>
      <c r="I9" s="1">
        <f t="shared" si="0"/>
        <v>7901</v>
      </c>
      <c r="J9" s="1">
        <v>11</v>
      </c>
      <c r="K9" s="1" t="str">
        <f t="shared" si="1"/>
        <v>Above 60K</v>
      </c>
    </row>
    <row r="10" spans="1:11" x14ac:dyDescent="0.3">
      <c r="A10" t="s">
        <v>118</v>
      </c>
      <c r="B10" t="s">
        <v>23</v>
      </c>
      <c r="C10">
        <v>4.5999999999999996</v>
      </c>
      <c r="D10">
        <v>175307</v>
      </c>
      <c r="E10">
        <v>10437</v>
      </c>
      <c r="F10" t="s">
        <v>85</v>
      </c>
      <c r="G10">
        <v>37999</v>
      </c>
      <c r="H10">
        <v>43900</v>
      </c>
      <c r="I10" s="1">
        <f t="shared" si="0"/>
        <v>5901</v>
      </c>
      <c r="J10" s="1">
        <v>13</v>
      </c>
      <c r="K10" s="1" t="str">
        <f t="shared" si="1"/>
        <v>40K–50K</v>
      </c>
    </row>
    <row r="11" spans="1:11" x14ac:dyDescent="0.3">
      <c r="A11" t="s">
        <v>148</v>
      </c>
      <c r="B11" t="s">
        <v>23</v>
      </c>
      <c r="C11">
        <v>4.5</v>
      </c>
      <c r="D11">
        <v>121965</v>
      </c>
      <c r="E11">
        <v>9801</v>
      </c>
      <c r="F11" t="s">
        <v>89</v>
      </c>
      <c r="G11">
        <v>36999</v>
      </c>
      <c r="H11">
        <v>59900</v>
      </c>
      <c r="I11" s="1">
        <f t="shared" si="0"/>
        <v>22901</v>
      </c>
      <c r="J11" s="1">
        <v>38</v>
      </c>
      <c r="K11" s="1" t="str">
        <f t="shared" si="1"/>
        <v>50K–60K</v>
      </c>
    </row>
    <row r="12" spans="1:11" x14ac:dyDescent="0.3">
      <c r="A12" t="s">
        <v>203</v>
      </c>
      <c r="B12" t="s">
        <v>23</v>
      </c>
      <c r="C12">
        <v>4.5999999999999996</v>
      </c>
      <c r="D12">
        <v>175307</v>
      </c>
      <c r="E12">
        <v>10437</v>
      </c>
      <c r="F12" t="s">
        <v>91</v>
      </c>
      <c r="G12">
        <v>43999</v>
      </c>
      <c r="H12">
        <v>48900</v>
      </c>
      <c r="I12" s="1">
        <f t="shared" si="0"/>
        <v>4901</v>
      </c>
      <c r="J12" s="1">
        <v>10</v>
      </c>
      <c r="K12" s="1" t="str">
        <f t="shared" si="1"/>
        <v>40K–50K</v>
      </c>
    </row>
    <row r="13" spans="1:11" x14ac:dyDescent="0.3">
      <c r="A13" t="s">
        <v>244</v>
      </c>
      <c r="B13" t="s">
        <v>23</v>
      </c>
      <c r="C13">
        <v>4.5999999999999996</v>
      </c>
      <c r="D13">
        <v>175307</v>
      </c>
      <c r="E13">
        <v>10437</v>
      </c>
      <c r="F13" t="s">
        <v>85</v>
      </c>
      <c r="G13">
        <v>39999</v>
      </c>
      <c r="H13">
        <v>43900</v>
      </c>
      <c r="I13" s="1">
        <f t="shared" si="0"/>
        <v>3901</v>
      </c>
      <c r="J13" s="1">
        <v>8</v>
      </c>
      <c r="K13" s="1" t="str">
        <f t="shared" si="1"/>
        <v>40K–50K</v>
      </c>
    </row>
    <row r="14" spans="1:11" x14ac:dyDescent="0.3">
      <c r="A14" t="s">
        <v>343</v>
      </c>
      <c r="B14" t="s">
        <v>23</v>
      </c>
      <c r="C14">
        <v>4.7</v>
      </c>
      <c r="D14">
        <v>174464</v>
      </c>
      <c r="E14">
        <v>9613</v>
      </c>
      <c r="F14" t="s">
        <v>24</v>
      </c>
      <c r="G14">
        <v>62999</v>
      </c>
      <c r="H14">
        <v>69900</v>
      </c>
      <c r="I14" s="1">
        <f t="shared" si="0"/>
        <v>6901</v>
      </c>
      <c r="J14" s="1">
        <v>9</v>
      </c>
      <c r="K14" s="1" t="str">
        <f t="shared" si="1"/>
        <v>Above 60K</v>
      </c>
    </row>
    <row r="15" spans="1:11" x14ac:dyDescent="0.3">
      <c r="A15" t="s">
        <v>344</v>
      </c>
      <c r="B15" t="s">
        <v>23</v>
      </c>
      <c r="C15">
        <v>4.5999999999999996</v>
      </c>
      <c r="D15">
        <v>175307</v>
      </c>
      <c r="E15">
        <v>10437</v>
      </c>
      <c r="F15" t="s">
        <v>85</v>
      </c>
      <c r="G15">
        <v>39999</v>
      </c>
      <c r="H15">
        <v>43900</v>
      </c>
      <c r="I15" s="1">
        <f t="shared" si="0"/>
        <v>3901</v>
      </c>
      <c r="J15" s="1">
        <v>8</v>
      </c>
      <c r="K15" s="1" t="str">
        <f t="shared" si="1"/>
        <v>40K–50K</v>
      </c>
    </row>
    <row r="16" spans="1:11" x14ac:dyDescent="0.3">
      <c r="A16" t="s">
        <v>350</v>
      </c>
      <c r="B16" t="s">
        <v>23</v>
      </c>
      <c r="C16">
        <v>4.5</v>
      </c>
      <c r="D16">
        <v>121965</v>
      </c>
      <c r="E16">
        <v>9801</v>
      </c>
      <c r="F16" t="s">
        <v>351</v>
      </c>
      <c r="G16">
        <v>41999</v>
      </c>
      <c r="H16">
        <v>64900</v>
      </c>
      <c r="I16" s="1">
        <f t="shared" si="0"/>
        <v>22901</v>
      </c>
      <c r="J16" s="1">
        <v>35</v>
      </c>
      <c r="K16" s="1" t="str">
        <f t="shared" si="1"/>
        <v>Above 60K</v>
      </c>
    </row>
    <row r="17" spans="1:11" x14ac:dyDescent="0.3">
      <c r="A17" t="s">
        <v>354</v>
      </c>
      <c r="B17" t="s">
        <v>23</v>
      </c>
      <c r="C17">
        <v>4.5999999999999996</v>
      </c>
      <c r="D17">
        <v>175307</v>
      </c>
      <c r="E17">
        <v>10437</v>
      </c>
      <c r="F17" t="s">
        <v>91</v>
      </c>
      <c r="G17">
        <v>46999</v>
      </c>
      <c r="H17">
        <v>48900</v>
      </c>
      <c r="I17" s="1">
        <f t="shared" si="0"/>
        <v>1901</v>
      </c>
      <c r="J17" s="1">
        <v>3</v>
      </c>
      <c r="K17" s="1" t="str">
        <f t="shared" si="1"/>
        <v>40K–50K</v>
      </c>
    </row>
    <row r="18" spans="1:11" x14ac:dyDescent="0.3">
      <c r="A18" t="s">
        <v>424</v>
      </c>
      <c r="B18" t="s">
        <v>23</v>
      </c>
      <c r="C18">
        <v>4.5999999999999996</v>
      </c>
      <c r="D18">
        <v>175307</v>
      </c>
      <c r="E18">
        <v>10437</v>
      </c>
      <c r="F18" t="s">
        <v>85</v>
      </c>
      <c r="G18">
        <v>38999</v>
      </c>
      <c r="H18">
        <v>43900</v>
      </c>
      <c r="I18" s="1">
        <f t="shared" si="0"/>
        <v>4901</v>
      </c>
      <c r="J18" s="1">
        <v>11</v>
      </c>
      <c r="K18" s="1" t="str">
        <f t="shared" si="1"/>
        <v>40K–50K</v>
      </c>
    </row>
    <row r="19" spans="1:11" x14ac:dyDescent="0.3">
      <c r="A19" t="s">
        <v>482</v>
      </c>
      <c r="B19" t="s">
        <v>23</v>
      </c>
      <c r="C19">
        <v>4.5</v>
      </c>
      <c r="D19">
        <v>121965</v>
      </c>
      <c r="E19">
        <v>9801</v>
      </c>
      <c r="F19" t="s">
        <v>89</v>
      </c>
      <c r="G19">
        <v>36999</v>
      </c>
      <c r="H19">
        <v>59900</v>
      </c>
      <c r="I19" s="1">
        <f t="shared" si="0"/>
        <v>22901</v>
      </c>
      <c r="J19" s="1">
        <v>38</v>
      </c>
      <c r="K19" s="1" t="str">
        <f t="shared" si="1"/>
        <v>50K–60K</v>
      </c>
    </row>
    <row r="20" spans="1:11" x14ac:dyDescent="0.3">
      <c r="A20" t="s">
        <v>536</v>
      </c>
      <c r="B20" t="s">
        <v>23</v>
      </c>
      <c r="C20">
        <v>4.7</v>
      </c>
      <c r="D20">
        <v>174464</v>
      </c>
      <c r="E20">
        <v>9613</v>
      </c>
      <c r="F20" t="s">
        <v>24</v>
      </c>
      <c r="G20">
        <v>62999</v>
      </c>
      <c r="H20">
        <v>69900</v>
      </c>
      <c r="I20" s="1">
        <f t="shared" si="0"/>
        <v>6901</v>
      </c>
      <c r="J20" s="1">
        <v>9</v>
      </c>
      <c r="K20" s="1" t="str">
        <f t="shared" si="1"/>
        <v>Above 60K</v>
      </c>
    </row>
    <row r="21" spans="1:11" x14ac:dyDescent="0.3">
      <c r="A21" t="s">
        <v>540</v>
      </c>
      <c r="B21" t="s">
        <v>23</v>
      </c>
      <c r="C21">
        <v>4.5999999999999996</v>
      </c>
      <c r="D21">
        <v>1767</v>
      </c>
      <c r="E21">
        <v>169</v>
      </c>
      <c r="F21" t="s">
        <v>541</v>
      </c>
      <c r="G21">
        <v>114900</v>
      </c>
      <c r="H21">
        <v>139900</v>
      </c>
      <c r="I21" s="1">
        <f t="shared" si="0"/>
        <v>25000</v>
      </c>
      <c r="J21" s="1">
        <v>17</v>
      </c>
      <c r="K21" s="1" t="str">
        <f t="shared" si="1"/>
        <v>Above 60K</v>
      </c>
    </row>
    <row r="22" spans="1:11" x14ac:dyDescent="0.3">
      <c r="A22" t="s">
        <v>556</v>
      </c>
      <c r="B22" t="s">
        <v>23</v>
      </c>
      <c r="C22">
        <v>4.5</v>
      </c>
      <c r="D22">
        <v>121965</v>
      </c>
      <c r="E22">
        <v>9801</v>
      </c>
      <c r="F22" t="s">
        <v>351</v>
      </c>
      <c r="G22">
        <v>41999</v>
      </c>
      <c r="H22">
        <v>64900</v>
      </c>
      <c r="I22" s="1">
        <f t="shared" si="0"/>
        <v>22901</v>
      </c>
      <c r="J22" s="1">
        <v>35</v>
      </c>
      <c r="K22" s="1" t="str">
        <f t="shared" si="1"/>
        <v>Above 60K</v>
      </c>
    </row>
    <row r="23" spans="1:11" x14ac:dyDescent="0.3">
      <c r="A23" t="s">
        <v>557</v>
      </c>
      <c r="B23" t="s">
        <v>23</v>
      </c>
      <c r="C23">
        <v>4.5999999999999996</v>
      </c>
      <c r="D23">
        <v>175307</v>
      </c>
      <c r="E23">
        <v>10437</v>
      </c>
      <c r="F23" t="s">
        <v>91</v>
      </c>
      <c r="G23">
        <v>45999</v>
      </c>
      <c r="H23">
        <v>48900</v>
      </c>
      <c r="I23" s="1">
        <f t="shared" si="0"/>
        <v>2901</v>
      </c>
      <c r="J23" s="1">
        <v>5</v>
      </c>
      <c r="K23" s="1" t="str">
        <f t="shared" si="1"/>
        <v>40K–50K</v>
      </c>
    </row>
    <row r="24" spans="1:11" x14ac:dyDescent="0.3">
      <c r="A24" t="s">
        <v>567</v>
      </c>
      <c r="B24" t="s">
        <v>23</v>
      </c>
      <c r="C24">
        <v>4.7</v>
      </c>
      <c r="D24">
        <v>174464</v>
      </c>
      <c r="E24">
        <v>9613</v>
      </c>
      <c r="F24" t="s">
        <v>568</v>
      </c>
      <c r="G24">
        <v>69999</v>
      </c>
      <c r="H24">
        <v>79900</v>
      </c>
      <c r="I24" s="1">
        <f t="shared" si="0"/>
        <v>9901</v>
      </c>
      <c r="J24" s="1">
        <v>12</v>
      </c>
      <c r="K24" s="1" t="str">
        <f t="shared" si="1"/>
        <v>Above 60K</v>
      </c>
    </row>
    <row r="25" spans="1:11" x14ac:dyDescent="0.3">
      <c r="A25" t="s">
        <v>590</v>
      </c>
      <c r="B25" t="s">
        <v>23</v>
      </c>
      <c r="C25">
        <v>4.7</v>
      </c>
      <c r="D25">
        <v>174464</v>
      </c>
      <c r="E25">
        <v>9613</v>
      </c>
      <c r="F25" t="s">
        <v>591</v>
      </c>
      <c r="G25">
        <v>79999</v>
      </c>
      <c r="H25">
        <v>99900</v>
      </c>
      <c r="I25" s="1">
        <f t="shared" si="0"/>
        <v>19901</v>
      </c>
      <c r="J25" s="1">
        <v>19</v>
      </c>
      <c r="K25" s="1" t="str">
        <f t="shared" si="1"/>
        <v>Above 60K</v>
      </c>
    </row>
    <row r="26" spans="1:11" x14ac:dyDescent="0.3">
      <c r="A26" t="s">
        <v>607</v>
      </c>
      <c r="B26" t="s">
        <v>23</v>
      </c>
      <c r="C26">
        <v>4.5999999999999996</v>
      </c>
      <c r="D26">
        <v>854</v>
      </c>
      <c r="E26">
        <v>60</v>
      </c>
      <c r="F26" t="s">
        <v>608</v>
      </c>
      <c r="G26">
        <v>77490</v>
      </c>
      <c r="H26">
        <v>79900</v>
      </c>
      <c r="I26" s="1">
        <f t="shared" si="0"/>
        <v>2410</v>
      </c>
      <c r="J26" s="1">
        <v>3</v>
      </c>
      <c r="K26" s="1" t="str">
        <f t="shared" si="1"/>
        <v>Above 60K</v>
      </c>
    </row>
    <row r="27" spans="1:11" x14ac:dyDescent="0.3">
      <c r="A27" t="s">
        <v>609</v>
      </c>
      <c r="B27" t="s">
        <v>23</v>
      </c>
      <c r="C27">
        <v>4.5999999999999996</v>
      </c>
      <c r="D27">
        <v>854</v>
      </c>
      <c r="E27">
        <v>60</v>
      </c>
      <c r="F27" t="s">
        <v>608</v>
      </c>
      <c r="G27">
        <v>77490</v>
      </c>
      <c r="H27">
        <v>79900</v>
      </c>
      <c r="I27" s="1">
        <f t="shared" si="0"/>
        <v>2410</v>
      </c>
      <c r="J27" s="1">
        <v>3</v>
      </c>
      <c r="K27" s="1" t="str">
        <f t="shared" si="1"/>
        <v>Above 60K</v>
      </c>
    </row>
    <row r="28" spans="1:11" x14ac:dyDescent="0.3">
      <c r="A28" t="s">
        <v>634</v>
      </c>
      <c r="B28" t="s">
        <v>23</v>
      </c>
      <c r="C28">
        <v>4.5999999999999996</v>
      </c>
      <c r="D28">
        <v>854</v>
      </c>
      <c r="E28">
        <v>60</v>
      </c>
      <c r="F28" t="s">
        <v>608</v>
      </c>
      <c r="G28">
        <v>77490</v>
      </c>
      <c r="H28">
        <v>79900</v>
      </c>
      <c r="I28" s="1">
        <f t="shared" si="0"/>
        <v>2410</v>
      </c>
      <c r="J28" s="1">
        <v>3</v>
      </c>
      <c r="K28" s="1" t="str">
        <f t="shared" si="1"/>
        <v>Above 60K</v>
      </c>
    </row>
    <row r="29" spans="1:11" x14ac:dyDescent="0.3">
      <c r="A29" t="s">
        <v>638</v>
      </c>
      <c r="B29" t="s">
        <v>23</v>
      </c>
      <c r="C29">
        <v>4.7</v>
      </c>
      <c r="D29">
        <v>174464</v>
      </c>
      <c r="E29">
        <v>9613</v>
      </c>
      <c r="F29" t="s">
        <v>591</v>
      </c>
      <c r="G29">
        <v>79999</v>
      </c>
      <c r="H29">
        <v>99900</v>
      </c>
      <c r="I29" s="1">
        <f t="shared" si="0"/>
        <v>19901</v>
      </c>
      <c r="J29" s="1">
        <v>19</v>
      </c>
      <c r="K29" s="1" t="str">
        <f t="shared" si="1"/>
        <v>Above 60K</v>
      </c>
    </row>
    <row r="30" spans="1:11" x14ac:dyDescent="0.3">
      <c r="A30" t="s">
        <v>648</v>
      </c>
      <c r="B30" t="s">
        <v>23</v>
      </c>
      <c r="C30">
        <v>4.7</v>
      </c>
      <c r="D30">
        <v>174464</v>
      </c>
      <c r="E30">
        <v>9613</v>
      </c>
      <c r="F30" t="s">
        <v>568</v>
      </c>
      <c r="G30">
        <v>69999</v>
      </c>
      <c r="H30">
        <v>79900</v>
      </c>
      <c r="I30" s="1">
        <f t="shared" si="0"/>
        <v>9901</v>
      </c>
      <c r="J30" s="1">
        <v>12</v>
      </c>
      <c r="K30" s="1" t="str">
        <f t="shared" si="1"/>
        <v>Above 60K</v>
      </c>
    </row>
    <row r="31" spans="1:11" x14ac:dyDescent="0.3">
      <c r="A31" t="s">
        <v>653</v>
      </c>
      <c r="B31" t="s">
        <v>23</v>
      </c>
      <c r="C31">
        <v>4.7</v>
      </c>
      <c r="D31">
        <v>174464</v>
      </c>
      <c r="E31">
        <v>9613</v>
      </c>
      <c r="F31" t="s">
        <v>568</v>
      </c>
      <c r="G31">
        <v>69999</v>
      </c>
      <c r="H31">
        <v>79900</v>
      </c>
      <c r="I31" s="1">
        <f t="shared" si="0"/>
        <v>9901</v>
      </c>
      <c r="J31" s="1">
        <v>12</v>
      </c>
      <c r="K31" s="1" t="str">
        <f t="shared" si="1"/>
        <v>Above 60K</v>
      </c>
    </row>
    <row r="32" spans="1:11" x14ac:dyDescent="0.3">
      <c r="A32" t="s">
        <v>654</v>
      </c>
      <c r="B32" t="s">
        <v>23</v>
      </c>
      <c r="C32">
        <v>4.7</v>
      </c>
      <c r="D32">
        <v>174464</v>
      </c>
      <c r="E32">
        <v>9613</v>
      </c>
      <c r="F32" t="s">
        <v>24</v>
      </c>
      <c r="G32">
        <v>62999</v>
      </c>
      <c r="H32">
        <v>69900</v>
      </c>
      <c r="I32" s="1">
        <f t="shared" si="0"/>
        <v>6901</v>
      </c>
      <c r="J32" s="1">
        <v>9</v>
      </c>
      <c r="K32" s="1" t="str">
        <f t="shared" si="1"/>
        <v>Above 60K</v>
      </c>
    </row>
    <row r="33" spans="1:11" x14ac:dyDescent="0.3">
      <c r="A33" t="s">
        <v>663</v>
      </c>
      <c r="B33" t="s">
        <v>23</v>
      </c>
      <c r="C33">
        <v>4.5</v>
      </c>
      <c r="D33">
        <v>1212</v>
      </c>
      <c r="E33">
        <v>88</v>
      </c>
      <c r="F33" t="s">
        <v>664</v>
      </c>
      <c r="G33">
        <v>88199</v>
      </c>
      <c r="H33">
        <v>119900</v>
      </c>
      <c r="I33" s="1">
        <f t="shared" si="0"/>
        <v>31701</v>
      </c>
      <c r="J33" s="1">
        <v>26</v>
      </c>
      <c r="K33" s="1" t="str">
        <f t="shared" si="1"/>
        <v>Above 60K</v>
      </c>
    </row>
    <row r="34" spans="1:11" x14ac:dyDescent="0.3">
      <c r="A34" t="s">
        <v>665</v>
      </c>
      <c r="B34" t="s">
        <v>23</v>
      </c>
      <c r="C34">
        <v>4.5</v>
      </c>
      <c r="D34">
        <v>311</v>
      </c>
      <c r="E34">
        <v>41</v>
      </c>
      <c r="F34" t="s">
        <v>666</v>
      </c>
      <c r="G34">
        <v>85990</v>
      </c>
      <c r="H34">
        <v>89900</v>
      </c>
      <c r="I34" s="1">
        <f t="shared" si="0"/>
        <v>3910</v>
      </c>
      <c r="J34" s="1">
        <v>4</v>
      </c>
      <c r="K34" s="1" t="str">
        <f t="shared" si="1"/>
        <v>Above 60K</v>
      </c>
    </row>
    <row r="35" spans="1:11" x14ac:dyDescent="0.3">
      <c r="A35" t="s">
        <v>677</v>
      </c>
      <c r="B35" t="s">
        <v>23</v>
      </c>
      <c r="C35">
        <v>4.5</v>
      </c>
      <c r="D35">
        <v>311</v>
      </c>
      <c r="E35">
        <v>41</v>
      </c>
      <c r="F35" t="s">
        <v>666</v>
      </c>
      <c r="G35">
        <v>85990</v>
      </c>
      <c r="H35">
        <v>89900</v>
      </c>
      <c r="I35" s="1">
        <f t="shared" si="0"/>
        <v>3910</v>
      </c>
      <c r="J35" s="1">
        <v>4</v>
      </c>
      <c r="K35" s="1" t="str">
        <f t="shared" si="1"/>
        <v>Above 60K</v>
      </c>
    </row>
    <row r="36" spans="1:11" x14ac:dyDescent="0.3">
      <c r="A36" t="s">
        <v>683</v>
      </c>
      <c r="B36" t="s">
        <v>23</v>
      </c>
      <c r="C36">
        <v>4.5</v>
      </c>
      <c r="D36">
        <v>121965</v>
      </c>
      <c r="E36">
        <v>9801</v>
      </c>
      <c r="F36" t="s">
        <v>684</v>
      </c>
      <c r="G36">
        <v>51999</v>
      </c>
      <c r="H36">
        <v>74900</v>
      </c>
      <c r="I36" s="1">
        <f t="shared" si="0"/>
        <v>22901</v>
      </c>
      <c r="J36" s="1">
        <v>30</v>
      </c>
      <c r="K36" s="1" t="str">
        <f t="shared" si="1"/>
        <v>Above 60K</v>
      </c>
    </row>
    <row r="37" spans="1:11" x14ac:dyDescent="0.3">
      <c r="A37" t="s">
        <v>702</v>
      </c>
      <c r="B37" t="s">
        <v>23</v>
      </c>
      <c r="C37">
        <v>4.5999999999999996</v>
      </c>
      <c r="D37">
        <v>854</v>
      </c>
      <c r="E37">
        <v>60</v>
      </c>
      <c r="F37" t="s">
        <v>703</v>
      </c>
      <c r="G37">
        <v>87490</v>
      </c>
      <c r="H37">
        <v>89900</v>
      </c>
      <c r="I37" s="1">
        <f t="shared" si="0"/>
        <v>2410</v>
      </c>
      <c r="J37" s="1">
        <v>2</v>
      </c>
      <c r="K37" s="1" t="str">
        <f t="shared" si="1"/>
        <v>Above 60K</v>
      </c>
    </row>
    <row r="38" spans="1:11" x14ac:dyDescent="0.3">
      <c r="A38" t="s">
        <v>710</v>
      </c>
      <c r="B38" t="s">
        <v>23</v>
      </c>
      <c r="C38">
        <v>4.7</v>
      </c>
      <c r="D38">
        <v>174464</v>
      </c>
      <c r="E38">
        <v>9613</v>
      </c>
      <c r="F38" t="s">
        <v>591</v>
      </c>
      <c r="G38">
        <v>79999</v>
      </c>
      <c r="H38">
        <v>99900</v>
      </c>
      <c r="I38" s="1">
        <f t="shared" si="0"/>
        <v>19901</v>
      </c>
      <c r="J38" s="1">
        <v>19</v>
      </c>
      <c r="K38" s="1" t="str">
        <f t="shared" si="1"/>
        <v>Above 60K</v>
      </c>
    </row>
    <row r="39" spans="1:11" x14ac:dyDescent="0.3">
      <c r="A39" t="s">
        <v>714</v>
      </c>
      <c r="B39" t="s">
        <v>23</v>
      </c>
      <c r="C39">
        <v>4.5</v>
      </c>
      <c r="D39">
        <v>311</v>
      </c>
      <c r="E39">
        <v>41</v>
      </c>
      <c r="F39" t="s">
        <v>666</v>
      </c>
      <c r="G39">
        <v>85990</v>
      </c>
      <c r="H39">
        <v>89900</v>
      </c>
      <c r="I39" s="1">
        <f t="shared" si="0"/>
        <v>3910</v>
      </c>
      <c r="J39" s="1">
        <v>4</v>
      </c>
      <c r="K39" s="1" t="str">
        <f t="shared" si="1"/>
        <v>Above 60K</v>
      </c>
    </row>
    <row r="40" spans="1:11" x14ac:dyDescent="0.3">
      <c r="A40" t="s">
        <v>718</v>
      </c>
      <c r="B40" t="s">
        <v>23</v>
      </c>
      <c r="C40">
        <v>4.5999999999999996</v>
      </c>
      <c r="D40">
        <v>1332</v>
      </c>
      <c r="E40">
        <v>116</v>
      </c>
      <c r="F40" t="s">
        <v>719</v>
      </c>
      <c r="G40">
        <v>99990</v>
      </c>
      <c r="H40">
        <v>129900</v>
      </c>
      <c r="I40" s="1">
        <f t="shared" si="0"/>
        <v>29910</v>
      </c>
      <c r="J40" s="1">
        <v>23</v>
      </c>
      <c r="K40" s="1" t="str">
        <f t="shared" si="1"/>
        <v>Above 60K</v>
      </c>
    </row>
    <row r="41" spans="1:11" x14ac:dyDescent="0.3">
      <c r="A41" t="s">
        <v>753</v>
      </c>
      <c r="B41" t="s">
        <v>23</v>
      </c>
      <c r="C41">
        <v>4.5</v>
      </c>
      <c r="D41">
        <v>1212</v>
      </c>
      <c r="E41">
        <v>88</v>
      </c>
      <c r="F41" t="s">
        <v>664</v>
      </c>
      <c r="G41">
        <v>88199</v>
      </c>
      <c r="H41">
        <v>119900</v>
      </c>
      <c r="I41" s="1">
        <f t="shared" si="0"/>
        <v>31701</v>
      </c>
      <c r="J41" s="1">
        <v>26</v>
      </c>
      <c r="K41" s="1" t="str">
        <f t="shared" si="1"/>
        <v>Above 60K</v>
      </c>
    </row>
    <row r="42" spans="1:11" x14ac:dyDescent="0.3">
      <c r="A42" t="s">
        <v>770</v>
      </c>
      <c r="B42" t="s">
        <v>23</v>
      </c>
      <c r="C42">
        <v>4.5</v>
      </c>
      <c r="D42">
        <v>311</v>
      </c>
      <c r="E42">
        <v>41</v>
      </c>
      <c r="F42" t="s">
        <v>666</v>
      </c>
      <c r="G42">
        <v>85990</v>
      </c>
      <c r="H42">
        <v>89900</v>
      </c>
      <c r="I42" s="1">
        <f t="shared" si="0"/>
        <v>3910</v>
      </c>
      <c r="J42" s="1">
        <v>4</v>
      </c>
      <c r="K42" s="1" t="str">
        <f t="shared" si="1"/>
        <v>Above 60K</v>
      </c>
    </row>
    <row r="43" spans="1:11" x14ac:dyDescent="0.3">
      <c r="A43" t="s">
        <v>774</v>
      </c>
      <c r="B43" t="s">
        <v>23</v>
      </c>
      <c r="C43">
        <v>4.5</v>
      </c>
      <c r="D43">
        <v>311</v>
      </c>
      <c r="E43">
        <v>41</v>
      </c>
      <c r="F43" t="s">
        <v>775</v>
      </c>
      <c r="G43">
        <v>95990</v>
      </c>
      <c r="H43">
        <v>99900</v>
      </c>
      <c r="I43" s="1">
        <f t="shared" si="0"/>
        <v>3910</v>
      </c>
      <c r="J43" s="1">
        <v>3</v>
      </c>
      <c r="K43" s="1" t="str">
        <f t="shared" si="1"/>
        <v>Above 60K</v>
      </c>
    </row>
    <row r="44" spans="1:11" x14ac:dyDescent="0.3">
      <c r="A44" t="s">
        <v>814</v>
      </c>
      <c r="B44" t="s">
        <v>23</v>
      </c>
      <c r="C44">
        <v>4.5</v>
      </c>
      <c r="D44">
        <v>311</v>
      </c>
      <c r="E44">
        <v>41</v>
      </c>
      <c r="F44" t="s">
        <v>775</v>
      </c>
      <c r="G44">
        <v>95990</v>
      </c>
      <c r="H44">
        <v>99900</v>
      </c>
      <c r="I44" s="1">
        <f t="shared" si="0"/>
        <v>3910</v>
      </c>
      <c r="J44" s="1">
        <v>3</v>
      </c>
      <c r="K44" s="1" t="str">
        <f t="shared" si="1"/>
        <v>Above 60K</v>
      </c>
    </row>
    <row r="45" spans="1:11" x14ac:dyDescent="0.3">
      <c r="A45" t="s">
        <v>833</v>
      </c>
      <c r="B45" t="s">
        <v>23</v>
      </c>
      <c r="C45">
        <v>4.5999999999999996</v>
      </c>
      <c r="D45">
        <v>854</v>
      </c>
      <c r="E45">
        <v>60</v>
      </c>
      <c r="F45" t="s">
        <v>703</v>
      </c>
      <c r="G45">
        <v>87490</v>
      </c>
      <c r="H45">
        <v>89900</v>
      </c>
      <c r="I45" s="1">
        <f t="shared" si="0"/>
        <v>2410</v>
      </c>
      <c r="J45" s="1">
        <v>2</v>
      </c>
      <c r="K45" s="1" t="str">
        <f t="shared" si="1"/>
        <v>Above 60K</v>
      </c>
    </row>
    <row r="46" spans="1:11" x14ac:dyDescent="0.3">
      <c r="A46" t="s">
        <v>837</v>
      </c>
      <c r="B46" t="s">
        <v>23</v>
      </c>
      <c r="C46">
        <v>4.7</v>
      </c>
      <c r="D46">
        <v>174464</v>
      </c>
      <c r="E46">
        <v>9613</v>
      </c>
      <c r="F46" t="s">
        <v>591</v>
      </c>
      <c r="G46">
        <v>79999</v>
      </c>
      <c r="H46">
        <v>99900</v>
      </c>
      <c r="I46" s="1">
        <f t="shared" si="0"/>
        <v>19901</v>
      </c>
      <c r="J46" s="1">
        <v>19</v>
      </c>
      <c r="K46" s="1" t="str">
        <f t="shared" si="1"/>
        <v>Above 60K</v>
      </c>
    </row>
    <row r="47" spans="1:11" x14ac:dyDescent="0.3">
      <c r="A47" t="s">
        <v>847</v>
      </c>
      <c r="B47" t="s">
        <v>23</v>
      </c>
      <c r="C47">
        <v>4.5</v>
      </c>
      <c r="D47">
        <v>121965</v>
      </c>
      <c r="E47">
        <v>9801</v>
      </c>
      <c r="F47" t="s">
        <v>684</v>
      </c>
      <c r="G47">
        <v>51999</v>
      </c>
      <c r="H47">
        <v>74900</v>
      </c>
      <c r="I47" s="1">
        <f t="shared" si="0"/>
        <v>22901</v>
      </c>
      <c r="J47" s="1">
        <v>30</v>
      </c>
      <c r="K47" s="1" t="str">
        <f t="shared" si="1"/>
        <v>Above 60K</v>
      </c>
    </row>
    <row r="48" spans="1:11" x14ac:dyDescent="0.3">
      <c r="A48" t="s">
        <v>848</v>
      </c>
      <c r="B48" t="s">
        <v>23</v>
      </c>
      <c r="C48">
        <v>4.5999999999999996</v>
      </c>
      <c r="D48">
        <v>854</v>
      </c>
      <c r="E48">
        <v>60</v>
      </c>
      <c r="F48" t="s">
        <v>608</v>
      </c>
      <c r="G48">
        <v>77490</v>
      </c>
      <c r="H48">
        <v>79900</v>
      </c>
      <c r="I48" s="1">
        <f t="shared" si="0"/>
        <v>2410</v>
      </c>
      <c r="J48" s="1">
        <v>3</v>
      </c>
      <c r="K48" s="1" t="str">
        <f t="shared" si="1"/>
        <v>Above 60K</v>
      </c>
    </row>
    <row r="49" spans="1:11" x14ac:dyDescent="0.3">
      <c r="A49" t="s">
        <v>851</v>
      </c>
      <c r="B49" t="s">
        <v>23</v>
      </c>
      <c r="C49">
        <v>4.5</v>
      </c>
      <c r="D49">
        <v>121965</v>
      </c>
      <c r="E49">
        <v>9801</v>
      </c>
      <c r="F49" t="s">
        <v>684</v>
      </c>
      <c r="G49">
        <v>51999</v>
      </c>
      <c r="H49">
        <v>74900</v>
      </c>
      <c r="I49" s="1">
        <f t="shared" si="0"/>
        <v>22901</v>
      </c>
      <c r="J49" s="1">
        <v>30</v>
      </c>
      <c r="K49" s="1" t="str">
        <f t="shared" si="1"/>
        <v>Above 60K</v>
      </c>
    </row>
    <row r="50" spans="1:11" x14ac:dyDescent="0.3">
      <c r="A50" t="s">
        <v>900</v>
      </c>
      <c r="B50" t="s">
        <v>23</v>
      </c>
      <c r="C50">
        <v>4.5</v>
      </c>
      <c r="D50">
        <v>311</v>
      </c>
      <c r="E50">
        <v>41</v>
      </c>
      <c r="F50" t="s">
        <v>775</v>
      </c>
      <c r="G50">
        <v>95990</v>
      </c>
      <c r="H50">
        <v>99900</v>
      </c>
      <c r="I50" s="1">
        <f t="shared" si="0"/>
        <v>3910</v>
      </c>
      <c r="J50" s="1">
        <v>3</v>
      </c>
      <c r="K50" s="1" t="str">
        <f t="shared" si="1"/>
        <v>Above 60K</v>
      </c>
    </row>
    <row r="51" spans="1:11" x14ac:dyDescent="0.3">
      <c r="A51" t="s">
        <v>902</v>
      </c>
      <c r="B51" t="s">
        <v>23</v>
      </c>
      <c r="C51">
        <v>4.5999999999999996</v>
      </c>
      <c r="D51">
        <v>185529</v>
      </c>
      <c r="E51">
        <v>12668</v>
      </c>
      <c r="F51" t="s">
        <v>903</v>
      </c>
      <c r="G51">
        <v>50999</v>
      </c>
      <c r="H51">
        <v>59900</v>
      </c>
      <c r="I51" s="1">
        <f t="shared" si="0"/>
        <v>8901</v>
      </c>
      <c r="J51" s="1">
        <v>14</v>
      </c>
      <c r="K51" s="1" t="str">
        <f t="shared" si="1"/>
        <v>50K–60K</v>
      </c>
    </row>
    <row r="52" spans="1:11" x14ac:dyDescent="0.3">
      <c r="A52" t="s">
        <v>549</v>
      </c>
      <c r="B52" t="s">
        <v>922</v>
      </c>
      <c r="C52">
        <v>4</v>
      </c>
      <c r="D52">
        <v>7775</v>
      </c>
      <c r="E52">
        <v>510</v>
      </c>
      <c r="F52" t="s">
        <v>550</v>
      </c>
      <c r="G52">
        <v>1449</v>
      </c>
      <c r="H52">
        <v>1470</v>
      </c>
      <c r="I52" s="1">
        <f t="shared" si="0"/>
        <v>21</v>
      </c>
      <c r="J52" s="1">
        <v>1</v>
      </c>
      <c r="K52" s="1" t="str">
        <f t="shared" si="1"/>
        <v>Below 10K</v>
      </c>
    </row>
    <row r="53" spans="1:11" x14ac:dyDescent="0.3">
      <c r="A53" t="s">
        <v>549</v>
      </c>
      <c r="B53" t="s">
        <v>922</v>
      </c>
      <c r="C53">
        <v>4</v>
      </c>
      <c r="D53">
        <v>7775</v>
      </c>
      <c r="E53">
        <v>510</v>
      </c>
      <c r="F53" t="s">
        <v>553</v>
      </c>
      <c r="G53">
        <v>1449</v>
      </c>
      <c r="H53">
        <v>1470</v>
      </c>
      <c r="I53" s="1">
        <f t="shared" si="0"/>
        <v>21</v>
      </c>
      <c r="J53" s="1">
        <v>1</v>
      </c>
      <c r="K53" s="1" t="str">
        <f t="shared" si="1"/>
        <v>Below 10K</v>
      </c>
    </row>
    <row r="54" spans="1:11" x14ac:dyDescent="0.3">
      <c r="A54" t="s">
        <v>549</v>
      </c>
      <c r="B54" t="s">
        <v>922</v>
      </c>
      <c r="C54">
        <v>4</v>
      </c>
      <c r="D54">
        <v>7775</v>
      </c>
      <c r="E54">
        <v>510</v>
      </c>
      <c r="F54" t="s">
        <v>550</v>
      </c>
      <c r="G54">
        <v>1439</v>
      </c>
      <c r="H54">
        <v>1470</v>
      </c>
      <c r="I54" s="1">
        <f t="shared" si="0"/>
        <v>31</v>
      </c>
      <c r="J54" s="1">
        <v>2</v>
      </c>
      <c r="K54" s="1" t="str">
        <f t="shared" si="1"/>
        <v>Below 10K</v>
      </c>
    </row>
    <row r="55" spans="1:11" x14ac:dyDescent="0.3">
      <c r="A55" t="s">
        <v>412</v>
      </c>
      <c r="B55" t="s">
        <v>413</v>
      </c>
      <c r="C55">
        <v>4</v>
      </c>
      <c r="D55">
        <v>12135</v>
      </c>
      <c r="E55">
        <v>1452</v>
      </c>
      <c r="F55" t="s">
        <v>414</v>
      </c>
      <c r="G55">
        <v>1799</v>
      </c>
      <c r="H55">
        <v>1999</v>
      </c>
      <c r="I55" s="1">
        <f t="shared" si="0"/>
        <v>200</v>
      </c>
      <c r="J55" s="1">
        <v>10</v>
      </c>
      <c r="K55" s="1" t="str">
        <f t="shared" si="1"/>
        <v>Below 10K</v>
      </c>
    </row>
    <row r="56" spans="1:11" x14ac:dyDescent="0.3">
      <c r="A56" t="s">
        <v>265</v>
      </c>
      <c r="B56" t="s">
        <v>923</v>
      </c>
      <c r="C56">
        <v>4.3</v>
      </c>
      <c r="D56">
        <v>21210</v>
      </c>
      <c r="E56">
        <v>2768</v>
      </c>
      <c r="F56" t="s">
        <v>266</v>
      </c>
      <c r="G56">
        <v>29999</v>
      </c>
      <c r="H56">
        <v>43999</v>
      </c>
      <c r="I56" s="1">
        <f t="shared" si="0"/>
        <v>14000</v>
      </c>
      <c r="J56" s="1">
        <v>31</v>
      </c>
      <c r="K56" s="1" t="str">
        <f t="shared" si="1"/>
        <v>40K–50K</v>
      </c>
    </row>
    <row r="57" spans="1:11" x14ac:dyDescent="0.3">
      <c r="A57" t="s">
        <v>328</v>
      </c>
      <c r="B57" t="s">
        <v>329</v>
      </c>
      <c r="C57">
        <v>3.9</v>
      </c>
      <c r="D57">
        <v>1455</v>
      </c>
      <c r="E57">
        <v>108</v>
      </c>
      <c r="F57" t="s">
        <v>330</v>
      </c>
      <c r="G57">
        <v>1299</v>
      </c>
      <c r="H57">
        <v>1499</v>
      </c>
      <c r="I57" s="1">
        <f t="shared" si="0"/>
        <v>200</v>
      </c>
      <c r="J57" s="1">
        <v>13</v>
      </c>
      <c r="K57" s="1" t="str">
        <f t="shared" si="1"/>
        <v>Below 10K</v>
      </c>
    </row>
    <row r="58" spans="1:11" x14ac:dyDescent="0.3">
      <c r="A58" t="s">
        <v>340</v>
      </c>
      <c r="B58" t="s">
        <v>341</v>
      </c>
      <c r="C58">
        <v>3.6</v>
      </c>
      <c r="D58">
        <v>14699</v>
      </c>
      <c r="E58">
        <v>1379</v>
      </c>
      <c r="F58" t="s">
        <v>342</v>
      </c>
      <c r="G58">
        <v>774</v>
      </c>
      <c r="H58">
        <v>819</v>
      </c>
      <c r="I58" s="1">
        <f t="shared" si="0"/>
        <v>45</v>
      </c>
      <c r="J58" s="1">
        <v>5</v>
      </c>
      <c r="K58" s="1" t="str">
        <f t="shared" si="1"/>
        <v>Below 10K</v>
      </c>
    </row>
    <row r="59" spans="1:11" x14ac:dyDescent="0.3">
      <c r="A59" t="s">
        <v>109</v>
      </c>
      <c r="B59" t="s">
        <v>924</v>
      </c>
      <c r="C59">
        <v>4.4000000000000004</v>
      </c>
      <c r="D59">
        <v>14423</v>
      </c>
      <c r="E59">
        <v>747</v>
      </c>
      <c r="F59" t="s">
        <v>110</v>
      </c>
      <c r="G59">
        <v>5799</v>
      </c>
      <c r="H59">
        <v>8999</v>
      </c>
      <c r="I59" s="1">
        <f t="shared" si="0"/>
        <v>3200</v>
      </c>
      <c r="J59" s="1">
        <v>35</v>
      </c>
      <c r="K59" s="1" t="str">
        <f t="shared" si="1"/>
        <v>Below 10K</v>
      </c>
    </row>
    <row r="60" spans="1:11" x14ac:dyDescent="0.3">
      <c r="A60" t="s">
        <v>131</v>
      </c>
      <c r="B60" t="s">
        <v>924</v>
      </c>
      <c r="C60">
        <v>4.4000000000000004</v>
      </c>
      <c r="D60">
        <v>14423</v>
      </c>
      <c r="E60">
        <v>747</v>
      </c>
      <c r="F60" t="s">
        <v>110</v>
      </c>
      <c r="G60">
        <v>5799</v>
      </c>
      <c r="H60">
        <v>8999</v>
      </c>
      <c r="I60" s="1">
        <f t="shared" si="0"/>
        <v>3200</v>
      </c>
      <c r="J60" s="1">
        <v>35</v>
      </c>
      <c r="K60" s="1" t="str">
        <f t="shared" si="1"/>
        <v>Below 10K</v>
      </c>
    </row>
    <row r="61" spans="1:11" x14ac:dyDescent="0.3">
      <c r="A61" t="s">
        <v>143</v>
      </c>
      <c r="B61" t="s">
        <v>924</v>
      </c>
      <c r="C61">
        <v>4.2</v>
      </c>
      <c r="D61">
        <v>13882</v>
      </c>
      <c r="E61">
        <v>1034</v>
      </c>
      <c r="F61" t="s">
        <v>144</v>
      </c>
      <c r="G61">
        <v>8899</v>
      </c>
      <c r="H61">
        <v>12999</v>
      </c>
      <c r="I61" s="1">
        <f t="shared" si="0"/>
        <v>4100</v>
      </c>
      <c r="J61" s="1">
        <v>31</v>
      </c>
      <c r="K61" s="1" t="str">
        <f t="shared" si="1"/>
        <v>10K–20K</v>
      </c>
    </row>
    <row r="62" spans="1:11" x14ac:dyDescent="0.3">
      <c r="A62" t="s">
        <v>145</v>
      </c>
      <c r="B62" t="s">
        <v>924</v>
      </c>
      <c r="C62">
        <v>4.2</v>
      </c>
      <c r="D62">
        <v>13882</v>
      </c>
      <c r="E62">
        <v>1034</v>
      </c>
      <c r="F62" t="s">
        <v>144</v>
      </c>
      <c r="G62">
        <v>8899</v>
      </c>
      <c r="H62">
        <v>12999</v>
      </c>
      <c r="I62" s="1">
        <f t="shared" si="0"/>
        <v>4100</v>
      </c>
      <c r="J62" s="1">
        <v>31</v>
      </c>
      <c r="K62" s="1" t="str">
        <f t="shared" si="1"/>
        <v>10K–20K</v>
      </c>
    </row>
    <row r="63" spans="1:11" x14ac:dyDescent="0.3">
      <c r="A63" t="s">
        <v>146</v>
      </c>
      <c r="B63" t="s">
        <v>924</v>
      </c>
      <c r="C63">
        <v>4.2</v>
      </c>
      <c r="D63">
        <v>13882</v>
      </c>
      <c r="E63">
        <v>1034</v>
      </c>
      <c r="F63" t="s">
        <v>144</v>
      </c>
      <c r="G63">
        <v>8899</v>
      </c>
      <c r="H63">
        <v>12999</v>
      </c>
      <c r="I63" s="1">
        <f t="shared" si="0"/>
        <v>4100</v>
      </c>
      <c r="J63" s="1">
        <v>31</v>
      </c>
      <c r="K63" s="1" t="str">
        <f t="shared" si="1"/>
        <v>10K–20K</v>
      </c>
    </row>
    <row r="64" spans="1:11" x14ac:dyDescent="0.3">
      <c r="A64" t="s">
        <v>152</v>
      </c>
      <c r="B64" t="s">
        <v>924</v>
      </c>
      <c r="C64">
        <v>4.2</v>
      </c>
      <c r="D64">
        <v>9202</v>
      </c>
      <c r="E64">
        <v>693</v>
      </c>
      <c r="F64" t="s">
        <v>153</v>
      </c>
      <c r="G64">
        <v>7599</v>
      </c>
      <c r="H64">
        <v>9999</v>
      </c>
      <c r="I64" s="1">
        <f t="shared" si="0"/>
        <v>2400</v>
      </c>
      <c r="J64" s="1">
        <v>24</v>
      </c>
      <c r="K64" s="1" t="str">
        <f t="shared" si="1"/>
        <v>Below 10K</v>
      </c>
    </row>
    <row r="65" spans="1:11" x14ac:dyDescent="0.3">
      <c r="A65" t="s">
        <v>157</v>
      </c>
      <c r="B65" t="s">
        <v>924</v>
      </c>
      <c r="C65">
        <v>4.2</v>
      </c>
      <c r="D65">
        <v>21782</v>
      </c>
      <c r="E65">
        <v>2201</v>
      </c>
      <c r="F65" t="s">
        <v>158</v>
      </c>
      <c r="G65">
        <v>9999</v>
      </c>
      <c r="H65">
        <v>15999</v>
      </c>
      <c r="I65" s="1">
        <f t="shared" si="0"/>
        <v>6000</v>
      </c>
      <c r="J65" s="1">
        <v>37</v>
      </c>
      <c r="K65" s="1" t="str">
        <f t="shared" si="1"/>
        <v>10K–20K</v>
      </c>
    </row>
    <row r="66" spans="1:11" x14ac:dyDescent="0.3">
      <c r="A66" t="s">
        <v>170</v>
      </c>
      <c r="B66" t="s">
        <v>924</v>
      </c>
      <c r="C66">
        <v>4.2</v>
      </c>
      <c r="D66">
        <v>13882</v>
      </c>
      <c r="E66">
        <v>1034</v>
      </c>
      <c r="F66" t="s">
        <v>144</v>
      </c>
      <c r="G66">
        <v>8899</v>
      </c>
      <c r="H66">
        <v>12999</v>
      </c>
      <c r="I66" s="1">
        <f t="shared" ref="I66:I129" si="2">H66-G66</f>
        <v>4100</v>
      </c>
      <c r="J66" s="1">
        <v>31</v>
      </c>
      <c r="K66" s="1" t="str">
        <f t="shared" ref="K66:K129" si="3">IF(H66&lt;10000,"Below 10K",
IF(H66&lt;20000,"10K–20K",
IF(H66&lt;30000,"20K–30K",
IF(H66&lt;40000,"30K–40K",
IF(H66&lt;50000,"40K–50K",
IF(H66&lt;60000,"50K–60K","Above 60K"))))))</f>
        <v>10K–20K</v>
      </c>
    </row>
    <row r="67" spans="1:11" x14ac:dyDescent="0.3">
      <c r="A67" t="s">
        <v>174</v>
      </c>
      <c r="B67" t="s">
        <v>924</v>
      </c>
      <c r="C67">
        <v>4.3</v>
      </c>
      <c r="D67">
        <v>47956</v>
      </c>
      <c r="E67">
        <v>5141</v>
      </c>
      <c r="F67" t="s">
        <v>175</v>
      </c>
      <c r="G67">
        <v>9999</v>
      </c>
      <c r="H67">
        <v>14999</v>
      </c>
      <c r="I67" s="1">
        <f t="shared" si="2"/>
        <v>5000</v>
      </c>
      <c r="J67" s="1">
        <v>33</v>
      </c>
      <c r="K67" s="1" t="str">
        <f t="shared" si="3"/>
        <v>10K–20K</v>
      </c>
    </row>
    <row r="68" spans="1:11" x14ac:dyDescent="0.3">
      <c r="A68" t="s">
        <v>176</v>
      </c>
      <c r="B68" t="s">
        <v>924</v>
      </c>
      <c r="C68">
        <v>4.3</v>
      </c>
      <c r="D68">
        <v>47956</v>
      </c>
      <c r="E68">
        <v>5141</v>
      </c>
      <c r="F68" t="s">
        <v>175</v>
      </c>
      <c r="G68">
        <v>9999</v>
      </c>
      <c r="H68">
        <v>14999</v>
      </c>
      <c r="I68" s="1">
        <f t="shared" si="2"/>
        <v>5000</v>
      </c>
      <c r="J68" s="1">
        <v>33</v>
      </c>
      <c r="K68" s="1" t="str">
        <f t="shared" si="3"/>
        <v>10K–20K</v>
      </c>
    </row>
    <row r="69" spans="1:11" x14ac:dyDescent="0.3">
      <c r="A69" t="s">
        <v>186</v>
      </c>
      <c r="B69" t="s">
        <v>924</v>
      </c>
      <c r="C69">
        <v>4.3</v>
      </c>
      <c r="D69">
        <v>106760</v>
      </c>
      <c r="E69">
        <v>7941</v>
      </c>
      <c r="F69" t="s">
        <v>187</v>
      </c>
      <c r="G69">
        <v>8499</v>
      </c>
      <c r="H69">
        <v>11999</v>
      </c>
      <c r="I69" s="1">
        <f t="shared" si="2"/>
        <v>3500</v>
      </c>
      <c r="J69" s="1">
        <v>29</v>
      </c>
      <c r="K69" s="1" t="str">
        <f t="shared" si="3"/>
        <v>10K–20K</v>
      </c>
    </row>
    <row r="70" spans="1:11" x14ac:dyDescent="0.3">
      <c r="A70" t="s">
        <v>188</v>
      </c>
      <c r="B70" t="s">
        <v>924</v>
      </c>
      <c r="C70">
        <v>4.3</v>
      </c>
      <c r="D70">
        <v>106760</v>
      </c>
      <c r="E70">
        <v>7941</v>
      </c>
      <c r="F70" t="s">
        <v>187</v>
      </c>
      <c r="G70">
        <v>8499</v>
      </c>
      <c r="H70">
        <v>11999</v>
      </c>
      <c r="I70" s="1">
        <f t="shared" si="2"/>
        <v>3500</v>
      </c>
      <c r="J70" s="1">
        <v>29</v>
      </c>
      <c r="K70" s="1" t="str">
        <f t="shared" si="3"/>
        <v>10K–20K</v>
      </c>
    </row>
    <row r="71" spans="1:11" x14ac:dyDescent="0.3">
      <c r="A71" t="s">
        <v>189</v>
      </c>
      <c r="B71" t="s">
        <v>924</v>
      </c>
      <c r="C71">
        <v>4.3</v>
      </c>
      <c r="D71">
        <v>106760</v>
      </c>
      <c r="E71">
        <v>7941</v>
      </c>
      <c r="F71" t="s">
        <v>187</v>
      </c>
      <c r="G71">
        <v>8499</v>
      </c>
      <c r="H71">
        <v>11999</v>
      </c>
      <c r="I71" s="1">
        <f t="shared" si="2"/>
        <v>3500</v>
      </c>
      <c r="J71" s="1">
        <v>29</v>
      </c>
      <c r="K71" s="1" t="str">
        <f t="shared" si="3"/>
        <v>10K–20K</v>
      </c>
    </row>
    <row r="72" spans="1:11" x14ac:dyDescent="0.3">
      <c r="A72" t="s">
        <v>211</v>
      </c>
      <c r="B72" t="s">
        <v>924</v>
      </c>
      <c r="C72">
        <v>4.2</v>
      </c>
      <c r="D72">
        <v>9202</v>
      </c>
      <c r="E72">
        <v>693</v>
      </c>
      <c r="F72" t="s">
        <v>153</v>
      </c>
      <c r="G72">
        <v>7599</v>
      </c>
      <c r="H72">
        <v>9999</v>
      </c>
      <c r="I72" s="1">
        <f t="shared" si="2"/>
        <v>2400</v>
      </c>
      <c r="J72" s="1">
        <v>24</v>
      </c>
      <c r="K72" s="1" t="str">
        <f t="shared" si="3"/>
        <v>Below 10K</v>
      </c>
    </row>
    <row r="73" spans="1:11" x14ac:dyDescent="0.3">
      <c r="A73" t="s">
        <v>212</v>
      </c>
      <c r="B73" t="s">
        <v>924</v>
      </c>
      <c r="C73">
        <v>4.2</v>
      </c>
      <c r="D73">
        <v>9202</v>
      </c>
      <c r="E73">
        <v>693</v>
      </c>
      <c r="F73" t="s">
        <v>153</v>
      </c>
      <c r="G73">
        <v>7599</v>
      </c>
      <c r="H73">
        <v>9999</v>
      </c>
      <c r="I73" s="1">
        <f t="shared" si="2"/>
        <v>2400</v>
      </c>
      <c r="J73" s="1">
        <v>24</v>
      </c>
      <c r="K73" s="1" t="str">
        <f t="shared" si="3"/>
        <v>Below 10K</v>
      </c>
    </row>
    <row r="74" spans="1:11" x14ac:dyDescent="0.3">
      <c r="A74" t="s">
        <v>213</v>
      </c>
      <c r="B74" t="s">
        <v>924</v>
      </c>
      <c r="C74">
        <v>4.2</v>
      </c>
      <c r="D74">
        <v>21782</v>
      </c>
      <c r="E74">
        <v>2201</v>
      </c>
      <c r="F74" t="s">
        <v>158</v>
      </c>
      <c r="G74">
        <v>9999</v>
      </c>
      <c r="H74">
        <v>15999</v>
      </c>
      <c r="I74" s="1">
        <f t="shared" si="2"/>
        <v>6000</v>
      </c>
      <c r="J74" s="1">
        <v>37</v>
      </c>
      <c r="K74" s="1" t="str">
        <f t="shared" si="3"/>
        <v>10K–20K</v>
      </c>
    </row>
    <row r="75" spans="1:11" x14ac:dyDescent="0.3">
      <c r="A75" t="s">
        <v>216</v>
      </c>
      <c r="B75" t="s">
        <v>924</v>
      </c>
      <c r="C75">
        <v>4.8</v>
      </c>
      <c r="D75">
        <v>14</v>
      </c>
      <c r="E75">
        <v>3</v>
      </c>
      <c r="F75" t="s">
        <v>217</v>
      </c>
      <c r="G75">
        <v>32999</v>
      </c>
      <c r="H75">
        <v>49999</v>
      </c>
      <c r="I75" s="1">
        <f t="shared" si="2"/>
        <v>17000</v>
      </c>
      <c r="J75" s="1">
        <v>34</v>
      </c>
      <c r="K75" s="1" t="str">
        <f t="shared" si="3"/>
        <v>40K–50K</v>
      </c>
    </row>
    <row r="76" spans="1:11" x14ac:dyDescent="0.3">
      <c r="A76" t="s">
        <v>218</v>
      </c>
      <c r="B76" t="s">
        <v>924</v>
      </c>
      <c r="C76">
        <v>4.8</v>
      </c>
      <c r="D76">
        <v>14</v>
      </c>
      <c r="E76">
        <v>3</v>
      </c>
      <c r="F76" t="s">
        <v>217</v>
      </c>
      <c r="G76">
        <v>32999</v>
      </c>
      <c r="H76">
        <v>49999</v>
      </c>
      <c r="I76" s="1">
        <f t="shared" si="2"/>
        <v>17000</v>
      </c>
      <c r="J76" s="1">
        <v>34</v>
      </c>
      <c r="K76" s="1" t="str">
        <f t="shared" si="3"/>
        <v>40K–50K</v>
      </c>
    </row>
    <row r="77" spans="1:11" x14ac:dyDescent="0.3">
      <c r="A77" t="s">
        <v>222</v>
      </c>
      <c r="B77" t="s">
        <v>924</v>
      </c>
      <c r="C77">
        <v>4.3</v>
      </c>
      <c r="D77">
        <v>26939</v>
      </c>
      <c r="E77">
        <v>1858</v>
      </c>
      <c r="F77" t="s">
        <v>223</v>
      </c>
      <c r="G77">
        <v>6499</v>
      </c>
      <c r="H77">
        <v>8999</v>
      </c>
      <c r="I77" s="1">
        <f t="shared" si="2"/>
        <v>2500</v>
      </c>
      <c r="J77" s="1">
        <v>27</v>
      </c>
      <c r="K77" s="1" t="str">
        <f t="shared" si="3"/>
        <v>Below 10K</v>
      </c>
    </row>
    <row r="78" spans="1:11" x14ac:dyDescent="0.3">
      <c r="A78" t="s">
        <v>224</v>
      </c>
      <c r="B78" t="s">
        <v>924</v>
      </c>
      <c r="C78">
        <v>4</v>
      </c>
      <c r="D78">
        <v>3758</v>
      </c>
      <c r="E78">
        <v>337</v>
      </c>
      <c r="F78" t="s">
        <v>225</v>
      </c>
      <c r="G78">
        <v>11499</v>
      </c>
      <c r="H78">
        <v>15999</v>
      </c>
      <c r="I78" s="1">
        <f t="shared" si="2"/>
        <v>4500</v>
      </c>
      <c r="J78" s="1">
        <v>28</v>
      </c>
      <c r="K78" s="1" t="str">
        <f t="shared" si="3"/>
        <v>10K–20K</v>
      </c>
    </row>
    <row r="79" spans="1:11" x14ac:dyDescent="0.3">
      <c r="A79" t="s">
        <v>236</v>
      </c>
      <c r="B79" t="s">
        <v>924</v>
      </c>
      <c r="C79">
        <v>4.2</v>
      </c>
      <c r="D79">
        <v>6866</v>
      </c>
      <c r="E79">
        <v>894</v>
      </c>
      <c r="F79" t="s">
        <v>237</v>
      </c>
      <c r="G79">
        <v>12999</v>
      </c>
      <c r="H79">
        <v>19999</v>
      </c>
      <c r="I79" s="1">
        <f t="shared" si="2"/>
        <v>7000</v>
      </c>
      <c r="J79" s="1">
        <v>35</v>
      </c>
      <c r="K79" s="1" t="str">
        <f t="shared" si="3"/>
        <v>10K–20K</v>
      </c>
    </row>
    <row r="80" spans="1:11" x14ac:dyDescent="0.3">
      <c r="A80" t="s">
        <v>249</v>
      </c>
      <c r="B80" t="s">
        <v>924</v>
      </c>
      <c r="C80">
        <v>4.3</v>
      </c>
      <c r="D80">
        <v>47956</v>
      </c>
      <c r="E80">
        <v>5141</v>
      </c>
      <c r="F80" t="s">
        <v>175</v>
      </c>
      <c r="G80">
        <v>9999</v>
      </c>
      <c r="H80">
        <v>14999</v>
      </c>
      <c r="I80" s="1">
        <f t="shared" si="2"/>
        <v>5000</v>
      </c>
      <c r="J80" s="1">
        <v>33</v>
      </c>
      <c r="K80" s="1" t="str">
        <f t="shared" si="3"/>
        <v>10K–20K</v>
      </c>
    </row>
    <row r="81" spans="1:11" x14ac:dyDescent="0.3">
      <c r="A81" t="s">
        <v>254</v>
      </c>
      <c r="B81" t="s">
        <v>924</v>
      </c>
      <c r="C81">
        <v>4.3</v>
      </c>
      <c r="D81">
        <v>26939</v>
      </c>
      <c r="E81">
        <v>1858</v>
      </c>
      <c r="F81" t="s">
        <v>223</v>
      </c>
      <c r="G81">
        <v>6499</v>
      </c>
      <c r="H81">
        <v>8999</v>
      </c>
      <c r="I81" s="1">
        <f t="shared" si="2"/>
        <v>2500</v>
      </c>
      <c r="J81" s="1">
        <v>27</v>
      </c>
      <c r="K81" s="1" t="str">
        <f t="shared" si="3"/>
        <v>Below 10K</v>
      </c>
    </row>
    <row r="82" spans="1:11" x14ac:dyDescent="0.3">
      <c r="A82" t="s">
        <v>255</v>
      </c>
      <c r="B82" t="s">
        <v>924</v>
      </c>
      <c r="C82">
        <v>4.3</v>
      </c>
      <c r="D82">
        <v>26939</v>
      </c>
      <c r="E82">
        <v>1858</v>
      </c>
      <c r="F82" t="s">
        <v>223</v>
      </c>
      <c r="G82">
        <v>6499</v>
      </c>
      <c r="H82">
        <v>8999</v>
      </c>
      <c r="I82" s="1">
        <f t="shared" si="2"/>
        <v>2500</v>
      </c>
      <c r="J82" s="1">
        <v>27</v>
      </c>
      <c r="K82" s="1" t="str">
        <f t="shared" si="3"/>
        <v>Below 10K</v>
      </c>
    </row>
    <row r="83" spans="1:11" x14ac:dyDescent="0.3">
      <c r="A83" t="s">
        <v>261</v>
      </c>
      <c r="B83" t="s">
        <v>924</v>
      </c>
      <c r="C83">
        <v>4.3</v>
      </c>
      <c r="D83">
        <v>280</v>
      </c>
      <c r="E83">
        <v>33</v>
      </c>
      <c r="F83" t="s">
        <v>262</v>
      </c>
      <c r="G83">
        <v>8999</v>
      </c>
      <c r="H83">
        <v>11999</v>
      </c>
      <c r="I83" s="1">
        <f t="shared" si="2"/>
        <v>3000</v>
      </c>
      <c r="J83" s="1">
        <v>25</v>
      </c>
      <c r="K83" s="1" t="str">
        <f t="shared" si="3"/>
        <v>10K–20K</v>
      </c>
    </row>
    <row r="84" spans="1:11" x14ac:dyDescent="0.3">
      <c r="A84" t="s">
        <v>264</v>
      </c>
      <c r="B84" t="s">
        <v>924</v>
      </c>
      <c r="C84">
        <v>4.3</v>
      </c>
      <c r="D84">
        <v>280</v>
      </c>
      <c r="E84">
        <v>33</v>
      </c>
      <c r="F84" t="s">
        <v>262</v>
      </c>
      <c r="G84">
        <v>8999</v>
      </c>
      <c r="H84">
        <v>11999</v>
      </c>
      <c r="I84" s="1">
        <f t="shared" si="2"/>
        <v>3000</v>
      </c>
      <c r="J84" s="1">
        <v>25</v>
      </c>
      <c r="K84" s="1" t="str">
        <f t="shared" si="3"/>
        <v>10K–20K</v>
      </c>
    </row>
    <row r="85" spans="1:11" x14ac:dyDescent="0.3">
      <c r="A85" t="s">
        <v>273</v>
      </c>
      <c r="B85" t="s">
        <v>924</v>
      </c>
      <c r="C85">
        <v>4.0999999999999996</v>
      </c>
      <c r="D85">
        <v>14495</v>
      </c>
      <c r="E85">
        <v>1923</v>
      </c>
      <c r="F85" t="s">
        <v>274</v>
      </c>
      <c r="G85">
        <v>16199</v>
      </c>
      <c r="H85">
        <v>24999</v>
      </c>
      <c r="I85" s="1">
        <f t="shared" si="2"/>
        <v>8800</v>
      </c>
      <c r="J85" s="1">
        <v>35</v>
      </c>
      <c r="K85" s="1" t="str">
        <f t="shared" si="3"/>
        <v>20K–30K</v>
      </c>
    </row>
    <row r="86" spans="1:11" x14ac:dyDescent="0.3">
      <c r="A86" t="s">
        <v>275</v>
      </c>
      <c r="B86" t="s">
        <v>924</v>
      </c>
      <c r="C86">
        <v>4.0999999999999996</v>
      </c>
      <c r="D86">
        <v>14495</v>
      </c>
      <c r="E86">
        <v>1923</v>
      </c>
      <c r="F86" t="s">
        <v>274</v>
      </c>
      <c r="G86">
        <v>16199</v>
      </c>
      <c r="H86">
        <v>24999</v>
      </c>
      <c r="I86" s="1">
        <f t="shared" si="2"/>
        <v>8800</v>
      </c>
      <c r="J86" s="1">
        <v>35</v>
      </c>
      <c r="K86" s="1" t="str">
        <f t="shared" si="3"/>
        <v>20K–30K</v>
      </c>
    </row>
    <row r="87" spans="1:11" x14ac:dyDescent="0.3">
      <c r="A87" t="s">
        <v>276</v>
      </c>
      <c r="B87" t="s">
        <v>924</v>
      </c>
      <c r="C87">
        <v>4.3</v>
      </c>
      <c r="D87">
        <v>280</v>
      </c>
      <c r="E87">
        <v>33</v>
      </c>
      <c r="F87" t="s">
        <v>262</v>
      </c>
      <c r="G87">
        <v>8999</v>
      </c>
      <c r="H87">
        <v>11999</v>
      </c>
      <c r="I87" s="1">
        <f t="shared" si="2"/>
        <v>3000</v>
      </c>
      <c r="J87" s="1">
        <v>25</v>
      </c>
      <c r="K87" s="1" t="str">
        <f t="shared" si="3"/>
        <v>10K–20K</v>
      </c>
    </row>
    <row r="88" spans="1:11" x14ac:dyDescent="0.3">
      <c r="A88" t="s">
        <v>282</v>
      </c>
      <c r="B88" t="s">
        <v>924</v>
      </c>
      <c r="C88">
        <v>4.2</v>
      </c>
      <c r="D88">
        <v>11156</v>
      </c>
      <c r="E88">
        <v>1079</v>
      </c>
      <c r="F88" t="s">
        <v>283</v>
      </c>
      <c r="G88">
        <v>11999</v>
      </c>
      <c r="H88">
        <v>17999</v>
      </c>
      <c r="I88" s="1">
        <f t="shared" si="2"/>
        <v>6000</v>
      </c>
      <c r="J88" s="1">
        <v>33</v>
      </c>
      <c r="K88" s="1" t="str">
        <f t="shared" si="3"/>
        <v>10K–20K</v>
      </c>
    </row>
    <row r="89" spans="1:11" x14ac:dyDescent="0.3">
      <c r="A89" t="s">
        <v>284</v>
      </c>
      <c r="B89" t="s">
        <v>924</v>
      </c>
      <c r="C89">
        <v>4.2</v>
      </c>
      <c r="D89">
        <v>11156</v>
      </c>
      <c r="E89">
        <v>1079</v>
      </c>
      <c r="F89" t="s">
        <v>283</v>
      </c>
      <c r="G89">
        <v>11999</v>
      </c>
      <c r="H89">
        <v>17999</v>
      </c>
      <c r="I89" s="1">
        <f t="shared" si="2"/>
        <v>6000</v>
      </c>
      <c r="J89" s="1">
        <v>33</v>
      </c>
      <c r="K89" s="1" t="str">
        <f t="shared" si="3"/>
        <v>10K–20K</v>
      </c>
    </row>
    <row r="90" spans="1:11" x14ac:dyDescent="0.3">
      <c r="A90" t="s">
        <v>287</v>
      </c>
      <c r="B90" t="s">
        <v>924</v>
      </c>
      <c r="C90">
        <v>4.2</v>
      </c>
      <c r="D90">
        <v>5184</v>
      </c>
      <c r="E90">
        <v>311</v>
      </c>
      <c r="F90" t="s">
        <v>288</v>
      </c>
      <c r="G90">
        <v>9999</v>
      </c>
      <c r="H90">
        <v>13999</v>
      </c>
      <c r="I90" s="1">
        <f t="shared" si="2"/>
        <v>4000</v>
      </c>
      <c r="J90" s="1">
        <v>28</v>
      </c>
      <c r="K90" s="1" t="str">
        <f t="shared" si="3"/>
        <v>10K–20K</v>
      </c>
    </row>
    <row r="91" spans="1:11" x14ac:dyDescent="0.3">
      <c r="A91" t="s">
        <v>289</v>
      </c>
      <c r="B91" t="s">
        <v>924</v>
      </c>
      <c r="C91">
        <v>4.3</v>
      </c>
      <c r="D91">
        <v>26939</v>
      </c>
      <c r="E91">
        <v>1858</v>
      </c>
      <c r="F91" t="s">
        <v>223</v>
      </c>
      <c r="G91">
        <v>6499</v>
      </c>
      <c r="H91">
        <v>8999</v>
      </c>
      <c r="I91" s="1">
        <f t="shared" si="2"/>
        <v>2500</v>
      </c>
      <c r="J91" s="1">
        <v>27</v>
      </c>
      <c r="K91" s="1" t="str">
        <f t="shared" si="3"/>
        <v>Below 10K</v>
      </c>
    </row>
    <row r="92" spans="1:11" x14ac:dyDescent="0.3">
      <c r="A92" t="s">
        <v>332</v>
      </c>
      <c r="B92" t="s">
        <v>924</v>
      </c>
      <c r="C92">
        <v>4.3</v>
      </c>
      <c r="D92">
        <v>47956</v>
      </c>
      <c r="E92">
        <v>5141</v>
      </c>
      <c r="F92" t="s">
        <v>333</v>
      </c>
      <c r="G92">
        <v>8999</v>
      </c>
      <c r="H92">
        <v>13999</v>
      </c>
      <c r="I92" s="1">
        <f t="shared" si="2"/>
        <v>5000</v>
      </c>
      <c r="J92" s="1">
        <v>35</v>
      </c>
      <c r="K92" s="1" t="str">
        <f t="shared" si="3"/>
        <v>10K–20K</v>
      </c>
    </row>
    <row r="93" spans="1:11" x14ac:dyDescent="0.3">
      <c r="A93" t="s">
        <v>336</v>
      </c>
      <c r="B93" t="s">
        <v>924</v>
      </c>
      <c r="C93">
        <v>4.3</v>
      </c>
      <c r="D93">
        <v>38172</v>
      </c>
      <c r="E93">
        <v>4608</v>
      </c>
      <c r="F93" t="s">
        <v>337</v>
      </c>
      <c r="G93">
        <v>11499</v>
      </c>
      <c r="H93">
        <v>14999</v>
      </c>
      <c r="I93" s="1">
        <f t="shared" si="2"/>
        <v>3500</v>
      </c>
      <c r="J93" s="1">
        <v>23</v>
      </c>
      <c r="K93" s="1" t="str">
        <f t="shared" si="3"/>
        <v>10K–20K</v>
      </c>
    </row>
    <row r="94" spans="1:11" x14ac:dyDescent="0.3">
      <c r="A94" t="s">
        <v>346</v>
      </c>
      <c r="B94" t="s">
        <v>924</v>
      </c>
      <c r="C94">
        <v>4.3</v>
      </c>
      <c r="D94">
        <v>280</v>
      </c>
      <c r="E94">
        <v>33</v>
      </c>
      <c r="F94" t="s">
        <v>262</v>
      </c>
      <c r="G94">
        <v>8999</v>
      </c>
      <c r="H94">
        <v>11999</v>
      </c>
      <c r="I94" s="1">
        <f t="shared" si="2"/>
        <v>3000</v>
      </c>
      <c r="J94" s="1">
        <v>25</v>
      </c>
      <c r="K94" s="1" t="str">
        <f t="shared" si="3"/>
        <v>10K–20K</v>
      </c>
    </row>
    <row r="95" spans="1:11" x14ac:dyDescent="0.3">
      <c r="A95" t="s">
        <v>373</v>
      </c>
      <c r="B95" t="s">
        <v>924</v>
      </c>
      <c r="C95">
        <v>4.2</v>
      </c>
      <c r="D95">
        <v>6866</v>
      </c>
      <c r="E95">
        <v>894</v>
      </c>
      <c r="F95" t="s">
        <v>237</v>
      </c>
      <c r="G95">
        <v>12999</v>
      </c>
      <c r="H95">
        <v>19999</v>
      </c>
      <c r="I95" s="1">
        <f t="shared" si="2"/>
        <v>7000</v>
      </c>
      <c r="J95" s="1">
        <v>35</v>
      </c>
      <c r="K95" s="1" t="str">
        <f t="shared" si="3"/>
        <v>10K–20K</v>
      </c>
    </row>
    <row r="96" spans="1:11" x14ac:dyDescent="0.3">
      <c r="A96" t="s">
        <v>374</v>
      </c>
      <c r="B96" t="s">
        <v>924</v>
      </c>
      <c r="C96">
        <v>4.2</v>
      </c>
      <c r="D96">
        <v>6866</v>
      </c>
      <c r="E96">
        <v>894</v>
      </c>
      <c r="F96" t="s">
        <v>237</v>
      </c>
      <c r="G96">
        <v>12999</v>
      </c>
      <c r="H96">
        <v>19999</v>
      </c>
      <c r="I96" s="1">
        <f t="shared" si="2"/>
        <v>7000</v>
      </c>
      <c r="J96" s="1">
        <v>35</v>
      </c>
      <c r="K96" s="1" t="str">
        <f t="shared" si="3"/>
        <v>10K–20K</v>
      </c>
    </row>
    <row r="97" spans="1:11" x14ac:dyDescent="0.3">
      <c r="A97" t="s">
        <v>375</v>
      </c>
      <c r="B97" t="s">
        <v>924</v>
      </c>
      <c r="C97">
        <v>4.2</v>
      </c>
      <c r="D97">
        <v>563</v>
      </c>
      <c r="E97">
        <v>79</v>
      </c>
      <c r="F97" t="s">
        <v>376</v>
      </c>
      <c r="G97">
        <v>11999</v>
      </c>
      <c r="H97">
        <v>17999</v>
      </c>
      <c r="I97" s="1">
        <f t="shared" si="2"/>
        <v>6000</v>
      </c>
      <c r="J97" s="1">
        <v>33</v>
      </c>
      <c r="K97" s="1" t="str">
        <f t="shared" si="3"/>
        <v>10K–20K</v>
      </c>
    </row>
    <row r="98" spans="1:11" x14ac:dyDescent="0.3">
      <c r="A98" t="s">
        <v>382</v>
      </c>
      <c r="B98" t="s">
        <v>924</v>
      </c>
      <c r="C98">
        <v>4.2</v>
      </c>
      <c r="D98">
        <v>15621</v>
      </c>
      <c r="E98">
        <v>1315</v>
      </c>
      <c r="F98" t="s">
        <v>383</v>
      </c>
      <c r="G98">
        <v>7499</v>
      </c>
      <c r="H98">
        <v>12999</v>
      </c>
      <c r="I98" s="1">
        <f t="shared" si="2"/>
        <v>5500</v>
      </c>
      <c r="J98" s="1">
        <v>42</v>
      </c>
      <c r="K98" s="1" t="str">
        <f t="shared" si="3"/>
        <v>10K–20K</v>
      </c>
    </row>
    <row r="99" spans="1:11" x14ac:dyDescent="0.3">
      <c r="A99" t="s">
        <v>396</v>
      </c>
      <c r="B99" t="s">
        <v>924</v>
      </c>
      <c r="C99">
        <v>4.2</v>
      </c>
      <c r="D99">
        <v>5184</v>
      </c>
      <c r="E99">
        <v>311</v>
      </c>
      <c r="F99" t="s">
        <v>288</v>
      </c>
      <c r="G99">
        <v>9999</v>
      </c>
      <c r="H99">
        <v>13999</v>
      </c>
      <c r="I99" s="1">
        <f t="shared" si="2"/>
        <v>4000</v>
      </c>
      <c r="J99" s="1">
        <v>28</v>
      </c>
      <c r="K99" s="1" t="str">
        <f t="shared" si="3"/>
        <v>10K–20K</v>
      </c>
    </row>
    <row r="100" spans="1:11" x14ac:dyDescent="0.3">
      <c r="A100" t="s">
        <v>406</v>
      </c>
      <c r="B100" t="s">
        <v>924</v>
      </c>
      <c r="C100">
        <v>4.2</v>
      </c>
      <c r="D100">
        <v>7219</v>
      </c>
      <c r="E100">
        <v>967</v>
      </c>
      <c r="F100" t="s">
        <v>407</v>
      </c>
      <c r="G100">
        <v>13299</v>
      </c>
      <c r="H100">
        <v>18999</v>
      </c>
      <c r="I100" s="1">
        <f t="shared" si="2"/>
        <v>5700</v>
      </c>
      <c r="J100" s="1">
        <v>30</v>
      </c>
      <c r="K100" s="1" t="str">
        <f t="shared" si="3"/>
        <v>10K–20K</v>
      </c>
    </row>
    <row r="101" spans="1:11" x14ac:dyDescent="0.3">
      <c r="A101" t="s">
        <v>432</v>
      </c>
      <c r="B101" t="s">
        <v>924</v>
      </c>
      <c r="C101">
        <v>4.3</v>
      </c>
      <c r="D101">
        <v>15972</v>
      </c>
      <c r="E101">
        <v>1373</v>
      </c>
      <c r="F101" t="s">
        <v>433</v>
      </c>
      <c r="G101">
        <v>8999</v>
      </c>
      <c r="H101">
        <v>11999</v>
      </c>
      <c r="I101" s="1">
        <f t="shared" si="2"/>
        <v>3000</v>
      </c>
      <c r="J101" s="1">
        <v>25</v>
      </c>
      <c r="K101" s="1" t="str">
        <f t="shared" si="3"/>
        <v>10K–20K</v>
      </c>
    </row>
    <row r="102" spans="1:11" x14ac:dyDescent="0.3">
      <c r="A102" t="s">
        <v>450</v>
      </c>
      <c r="B102" t="s">
        <v>924</v>
      </c>
      <c r="C102">
        <v>4.2</v>
      </c>
      <c r="D102">
        <v>10332</v>
      </c>
      <c r="E102">
        <v>1227</v>
      </c>
      <c r="F102" t="s">
        <v>451</v>
      </c>
      <c r="G102">
        <v>11499</v>
      </c>
      <c r="H102">
        <v>16999</v>
      </c>
      <c r="I102" s="1">
        <f t="shared" si="2"/>
        <v>5500</v>
      </c>
      <c r="J102" s="1">
        <v>32</v>
      </c>
      <c r="K102" s="1" t="str">
        <f t="shared" si="3"/>
        <v>10K–20K</v>
      </c>
    </row>
    <row r="103" spans="1:11" x14ac:dyDescent="0.3">
      <c r="A103" t="s">
        <v>452</v>
      </c>
      <c r="B103" t="s">
        <v>924</v>
      </c>
      <c r="C103">
        <v>4.2</v>
      </c>
      <c r="D103">
        <v>10332</v>
      </c>
      <c r="E103">
        <v>1227</v>
      </c>
      <c r="F103" t="s">
        <v>451</v>
      </c>
      <c r="G103">
        <v>11499</v>
      </c>
      <c r="H103">
        <v>16999</v>
      </c>
      <c r="I103" s="1">
        <f t="shared" si="2"/>
        <v>5500</v>
      </c>
      <c r="J103" s="1">
        <v>32</v>
      </c>
      <c r="K103" s="1" t="str">
        <f t="shared" si="3"/>
        <v>10K–20K</v>
      </c>
    </row>
    <row r="104" spans="1:11" x14ac:dyDescent="0.3">
      <c r="A104" t="s">
        <v>474</v>
      </c>
      <c r="B104" t="s">
        <v>924</v>
      </c>
      <c r="C104">
        <v>4.2</v>
      </c>
      <c r="D104">
        <v>10341</v>
      </c>
      <c r="E104">
        <v>1221</v>
      </c>
      <c r="F104" t="s">
        <v>475</v>
      </c>
      <c r="G104">
        <v>13999</v>
      </c>
      <c r="H104">
        <v>19999</v>
      </c>
      <c r="I104" s="1">
        <f t="shared" si="2"/>
        <v>6000</v>
      </c>
      <c r="J104" s="1">
        <v>30</v>
      </c>
      <c r="K104" s="1" t="str">
        <f t="shared" si="3"/>
        <v>10K–20K</v>
      </c>
    </row>
    <row r="105" spans="1:11" x14ac:dyDescent="0.3">
      <c r="A105" t="s">
        <v>526</v>
      </c>
      <c r="B105" t="s">
        <v>924</v>
      </c>
      <c r="C105">
        <v>4.2</v>
      </c>
      <c r="D105">
        <v>5184</v>
      </c>
      <c r="E105">
        <v>311</v>
      </c>
      <c r="F105" t="s">
        <v>288</v>
      </c>
      <c r="G105">
        <v>9999</v>
      </c>
      <c r="H105">
        <v>13999</v>
      </c>
      <c r="I105" s="1">
        <f t="shared" si="2"/>
        <v>4000</v>
      </c>
      <c r="J105" s="1">
        <v>28</v>
      </c>
      <c r="K105" s="1" t="str">
        <f t="shared" si="3"/>
        <v>10K–20K</v>
      </c>
    </row>
    <row r="106" spans="1:11" x14ac:dyDescent="0.3">
      <c r="A106" t="s">
        <v>527</v>
      </c>
      <c r="B106" t="s">
        <v>924</v>
      </c>
      <c r="C106">
        <v>4.2</v>
      </c>
      <c r="D106">
        <v>5184</v>
      </c>
      <c r="E106">
        <v>311</v>
      </c>
      <c r="F106" t="s">
        <v>288</v>
      </c>
      <c r="G106">
        <v>9999</v>
      </c>
      <c r="H106">
        <v>13999</v>
      </c>
      <c r="I106" s="1">
        <f t="shared" si="2"/>
        <v>4000</v>
      </c>
      <c r="J106" s="1">
        <v>28</v>
      </c>
      <c r="K106" s="1" t="str">
        <f t="shared" si="3"/>
        <v>10K–20K</v>
      </c>
    </row>
    <row r="107" spans="1:11" x14ac:dyDescent="0.3">
      <c r="A107" t="s">
        <v>533</v>
      </c>
      <c r="B107" t="s">
        <v>924</v>
      </c>
      <c r="C107">
        <v>4.2</v>
      </c>
      <c r="D107">
        <v>563</v>
      </c>
      <c r="E107">
        <v>79</v>
      </c>
      <c r="F107" t="s">
        <v>376</v>
      </c>
      <c r="G107">
        <v>11999</v>
      </c>
      <c r="H107">
        <v>17999</v>
      </c>
      <c r="I107" s="1">
        <f t="shared" si="2"/>
        <v>6000</v>
      </c>
      <c r="J107" s="1">
        <v>33</v>
      </c>
      <c r="K107" s="1" t="str">
        <f t="shared" si="3"/>
        <v>10K–20K</v>
      </c>
    </row>
    <row r="108" spans="1:11" x14ac:dyDescent="0.3">
      <c r="A108" t="s">
        <v>539</v>
      </c>
      <c r="B108" t="s">
        <v>924</v>
      </c>
      <c r="C108">
        <v>4.3</v>
      </c>
      <c r="D108">
        <v>38172</v>
      </c>
      <c r="E108">
        <v>4608</v>
      </c>
      <c r="F108" t="s">
        <v>337</v>
      </c>
      <c r="G108">
        <v>12499</v>
      </c>
      <c r="H108">
        <v>14999</v>
      </c>
      <c r="I108" s="1">
        <f t="shared" si="2"/>
        <v>2500</v>
      </c>
      <c r="J108" s="1">
        <v>16</v>
      </c>
      <c r="K108" s="1" t="str">
        <f t="shared" si="3"/>
        <v>10K–20K</v>
      </c>
    </row>
    <row r="109" spans="1:11" x14ac:dyDescent="0.3">
      <c r="A109" t="s">
        <v>548</v>
      </c>
      <c r="B109" t="s">
        <v>924</v>
      </c>
      <c r="C109">
        <v>4</v>
      </c>
      <c r="D109">
        <v>3758</v>
      </c>
      <c r="E109">
        <v>337</v>
      </c>
      <c r="F109" t="s">
        <v>225</v>
      </c>
      <c r="G109">
        <v>11499</v>
      </c>
      <c r="H109">
        <v>15999</v>
      </c>
      <c r="I109" s="1">
        <f t="shared" si="2"/>
        <v>4500</v>
      </c>
      <c r="J109" s="1">
        <v>28</v>
      </c>
      <c r="K109" s="1" t="str">
        <f t="shared" si="3"/>
        <v>10K–20K</v>
      </c>
    </row>
    <row r="110" spans="1:11" x14ac:dyDescent="0.3">
      <c r="A110" t="s">
        <v>569</v>
      </c>
      <c r="B110" t="s">
        <v>924</v>
      </c>
      <c r="C110">
        <v>4.3</v>
      </c>
      <c r="D110">
        <v>78310</v>
      </c>
      <c r="E110">
        <v>5376</v>
      </c>
      <c r="F110" t="s">
        <v>570</v>
      </c>
      <c r="G110">
        <v>6699</v>
      </c>
      <c r="H110">
        <v>7999</v>
      </c>
      <c r="I110" s="1">
        <f t="shared" si="2"/>
        <v>1300</v>
      </c>
      <c r="J110" s="1">
        <v>16</v>
      </c>
      <c r="K110" s="1" t="str">
        <f t="shared" si="3"/>
        <v>Below 10K</v>
      </c>
    </row>
    <row r="111" spans="1:11" x14ac:dyDescent="0.3">
      <c r="A111" t="s">
        <v>571</v>
      </c>
      <c r="B111" t="s">
        <v>924</v>
      </c>
      <c r="C111">
        <v>4.3</v>
      </c>
      <c r="D111">
        <v>78310</v>
      </c>
      <c r="E111">
        <v>5376</v>
      </c>
      <c r="F111" t="s">
        <v>570</v>
      </c>
      <c r="G111">
        <v>6699</v>
      </c>
      <c r="H111">
        <v>7999</v>
      </c>
      <c r="I111" s="1">
        <f t="shared" si="2"/>
        <v>1300</v>
      </c>
      <c r="J111" s="1">
        <v>16</v>
      </c>
      <c r="K111" s="1" t="str">
        <f t="shared" si="3"/>
        <v>Below 10K</v>
      </c>
    </row>
    <row r="112" spans="1:11" x14ac:dyDescent="0.3">
      <c r="A112" t="s">
        <v>602</v>
      </c>
      <c r="B112" t="s">
        <v>924</v>
      </c>
      <c r="C112">
        <v>4.2</v>
      </c>
      <c r="D112">
        <v>563</v>
      </c>
      <c r="E112">
        <v>79</v>
      </c>
      <c r="F112" t="s">
        <v>376</v>
      </c>
      <c r="G112">
        <v>11999</v>
      </c>
      <c r="H112">
        <v>17999</v>
      </c>
      <c r="I112" s="1">
        <f t="shared" si="2"/>
        <v>6000</v>
      </c>
      <c r="J112" s="1">
        <v>33</v>
      </c>
      <c r="K112" s="1" t="str">
        <f t="shared" si="3"/>
        <v>10K–20K</v>
      </c>
    </row>
    <row r="113" spans="1:11" x14ac:dyDescent="0.3">
      <c r="A113" t="s">
        <v>619</v>
      </c>
      <c r="B113" t="s">
        <v>924</v>
      </c>
      <c r="C113">
        <v>4.3</v>
      </c>
      <c r="D113">
        <v>78310</v>
      </c>
      <c r="E113">
        <v>5376</v>
      </c>
      <c r="F113" t="s">
        <v>570</v>
      </c>
      <c r="G113">
        <v>6699</v>
      </c>
      <c r="H113">
        <v>7999</v>
      </c>
      <c r="I113" s="1">
        <f t="shared" si="2"/>
        <v>1300</v>
      </c>
      <c r="J113" s="1">
        <v>16</v>
      </c>
      <c r="K113" s="1" t="str">
        <f t="shared" si="3"/>
        <v>Below 10K</v>
      </c>
    </row>
    <row r="114" spans="1:11" x14ac:dyDescent="0.3">
      <c r="A114" t="s">
        <v>699</v>
      </c>
      <c r="B114" t="s">
        <v>924</v>
      </c>
      <c r="C114">
        <v>4.3</v>
      </c>
      <c r="D114">
        <v>15972</v>
      </c>
      <c r="E114">
        <v>1373</v>
      </c>
      <c r="F114" t="s">
        <v>433</v>
      </c>
      <c r="G114">
        <v>8999</v>
      </c>
      <c r="H114">
        <v>11999</v>
      </c>
      <c r="I114" s="1">
        <f t="shared" si="2"/>
        <v>3000</v>
      </c>
      <c r="J114" s="1">
        <v>25</v>
      </c>
      <c r="K114" s="1" t="str">
        <f t="shared" si="3"/>
        <v>10K–20K</v>
      </c>
    </row>
    <row r="115" spans="1:11" x14ac:dyDescent="0.3">
      <c r="A115" t="s">
        <v>790</v>
      </c>
      <c r="B115" t="s">
        <v>924</v>
      </c>
      <c r="C115">
        <v>4.2</v>
      </c>
      <c r="D115">
        <v>9643</v>
      </c>
      <c r="E115">
        <v>1481</v>
      </c>
      <c r="F115" t="s">
        <v>791</v>
      </c>
      <c r="G115">
        <v>17999</v>
      </c>
      <c r="H115">
        <v>24999</v>
      </c>
      <c r="I115" s="1">
        <f t="shared" si="2"/>
        <v>7000</v>
      </c>
      <c r="J115" s="1">
        <v>28</v>
      </c>
      <c r="K115" s="1" t="str">
        <f t="shared" si="3"/>
        <v>20K–30K</v>
      </c>
    </row>
    <row r="116" spans="1:11" x14ac:dyDescent="0.3">
      <c r="A116" t="s">
        <v>792</v>
      </c>
      <c r="B116" t="s">
        <v>924</v>
      </c>
      <c r="C116">
        <v>4.2</v>
      </c>
      <c r="D116">
        <v>9643</v>
      </c>
      <c r="E116">
        <v>1481</v>
      </c>
      <c r="F116" t="s">
        <v>791</v>
      </c>
      <c r="G116">
        <v>17999</v>
      </c>
      <c r="H116">
        <v>24999</v>
      </c>
      <c r="I116" s="1">
        <f t="shared" si="2"/>
        <v>7000</v>
      </c>
      <c r="J116" s="1">
        <v>28</v>
      </c>
      <c r="K116" s="1" t="str">
        <f t="shared" si="3"/>
        <v>20K–30K</v>
      </c>
    </row>
    <row r="117" spans="1:11" x14ac:dyDescent="0.3">
      <c r="A117" t="s">
        <v>817</v>
      </c>
      <c r="B117" t="s">
        <v>924</v>
      </c>
      <c r="C117">
        <v>4.3</v>
      </c>
      <c r="D117">
        <v>11741</v>
      </c>
      <c r="E117">
        <v>1553</v>
      </c>
      <c r="F117" t="s">
        <v>818</v>
      </c>
      <c r="G117">
        <v>11999</v>
      </c>
      <c r="H117">
        <v>16999</v>
      </c>
      <c r="I117" s="1">
        <f t="shared" si="2"/>
        <v>5000</v>
      </c>
      <c r="J117" s="1">
        <v>29</v>
      </c>
      <c r="K117" s="1" t="str">
        <f t="shared" si="3"/>
        <v>10K–20K</v>
      </c>
    </row>
    <row r="118" spans="1:11" x14ac:dyDescent="0.3">
      <c r="A118" t="s">
        <v>881</v>
      </c>
      <c r="B118" t="s">
        <v>924</v>
      </c>
      <c r="C118">
        <v>4.3</v>
      </c>
      <c r="D118">
        <v>11741</v>
      </c>
      <c r="E118">
        <v>1553</v>
      </c>
      <c r="F118" t="s">
        <v>818</v>
      </c>
      <c r="G118">
        <v>11999</v>
      </c>
      <c r="H118">
        <v>16999</v>
      </c>
      <c r="I118" s="1">
        <f t="shared" si="2"/>
        <v>5000</v>
      </c>
      <c r="J118" s="1">
        <v>29</v>
      </c>
      <c r="K118" s="1" t="str">
        <f t="shared" si="3"/>
        <v>10K–20K</v>
      </c>
    </row>
    <row r="119" spans="1:11" x14ac:dyDescent="0.3">
      <c r="A119" t="s">
        <v>388</v>
      </c>
      <c r="B119" t="s">
        <v>389</v>
      </c>
      <c r="C119">
        <v>4.3</v>
      </c>
      <c r="D119">
        <v>682</v>
      </c>
      <c r="E119">
        <v>84</v>
      </c>
      <c r="F119" t="s">
        <v>390</v>
      </c>
      <c r="G119">
        <v>30200</v>
      </c>
      <c r="H119">
        <v>31500</v>
      </c>
      <c r="I119" s="1">
        <f t="shared" si="2"/>
        <v>1300</v>
      </c>
      <c r="J119" s="1">
        <v>4</v>
      </c>
      <c r="K119" s="1" t="str">
        <f t="shared" si="3"/>
        <v>30K–40K</v>
      </c>
    </row>
    <row r="120" spans="1:11" x14ac:dyDescent="0.3">
      <c r="A120" t="s">
        <v>448</v>
      </c>
      <c r="B120" t="s">
        <v>389</v>
      </c>
      <c r="C120">
        <v>4.3</v>
      </c>
      <c r="D120">
        <v>314</v>
      </c>
      <c r="E120">
        <v>22</v>
      </c>
      <c r="F120" t="s">
        <v>449</v>
      </c>
      <c r="G120">
        <v>23990</v>
      </c>
      <c r="H120">
        <v>25990</v>
      </c>
      <c r="I120" s="1">
        <f t="shared" si="2"/>
        <v>2000</v>
      </c>
      <c r="J120" s="1">
        <v>7</v>
      </c>
      <c r="K120" s="1" t="str">
        <f t="shared" si="3"/>
        <v>20K–30K</v>
      </c>
    </row>
    <row r="121" spans="1:11" x14ac:dyDescent="0.3">
      <c r="A121" t="s">
        <v>500</v>
      </c>
      <c r="B121" t="s">
        <v>389</v>
      </c>
      <c r="C121">
        <v>4.0999999999999996</v>
      </c>
      <c r="D121">
        <v>148</v>
      </c>
      <c r="E121">
        <v>15</v>
      </c>
      <c r="F121" t="s">
        <v>501</v>
      </c>
      <c r="G121">
        <v>30990</v>
      </c>
      <c r="H121">
        <v>32989</v>
      </c>
      <c r="I121" s="1">
        <f t="shared" si="2"/>
        <v>1999</v>
      </c>
      <c r="J121" s="1">
        <v>6</v>
      </c>
      <c r="K121" s="1" t="str">
        <f t="shared" si="3"/>
        <v>30K–40K</v>
      </c>
    </row>
    <row r="122" spans="1:11" x14ac:dyDescent="0.3">
      <c r="A122" t="s">
        <v>448</v>
      </c>
      <c r="B122" t="s">
        <v>389</v>
      </c>
      <c r="C122">
        <v>4.2</v>
      </c>
      <c r="D122">
        <v>183</v>
      </c>
      <c r="E122">
        <v>14</v>
      </c>
      <c r="F122" t="s">
        <v>503</v>
      </c>
      <c r="G122">
        <v>22488</v>
      </c>
      <c r="H122">
        <v>24990</v>
      </c>
      <c r="I122" s="1">
        <f t="shared" si="2"/>
        <v>2502</v>
      </c>
      <c r="J122" s="1">
        <v>10</v>
      </c>
      <c r="K122" s="1" t="str">
        <f t="shared" si="3"/>
        <v>20K–30K</v>
      </c>
    </row>
    <row r="123" spans="1:11" x14ac:dyDescent="0.3">
      <c r="A123" t="s">
        <v>640</v>
      </c>
      <c r="B123" t="s">
        <v>389</v>
      </c>
      <c r="C123">
        <v>3.9</v>
      </c>
      <c r="D123">
        <v>32</v>
      </c>
      <c r="E123">
        <v>3</v>
      </c>
      <c r="F123" t="s">
        <v>641</v>
      </c>
      <c r="G123">
        <v>39990</v>
      </c>
      <c r="H123">
        <v>43990</v>
      </c>
      <c r="I123" s="1">
        <f t="shared" si="2"/>
        <v>4000</v>
      </c>
      <c r="J123" s="1">
        <v>9</v>
      </c>
      <c r="K123" s="1" t="str">
        <f t="shared" si="3"/>
        <v>40K–50K</v>
      </c>
    </row>
    <row r="124" spans="1:11" x14ac:dyDescent="0.3">
      <c r="A124" t="s">
        <v>787</v>
      </c>
      <c r="B124" t="s">
        <v>389</v>
      </c>
      <c r="C124">
        <v>4.2</v>
      </c>
      <c r="D124">
        <v>618</v>
      </c>
      <c r="E124">
        <v>58</v>
      </c>
      <c r="F124" t="s">
        <v>788</v>
      </c>
      <c r="G124">
        <v>15495</v>
      </c>
      <c r="H124">
        <v>19999</v>
      </c>
      <c r="I124" s="1">
        <f t="shared" si="2"/>
        <v>4504</v>
      </c>
      <c r="J124" s="1">
        <v>22</v>
      </c>
      <c r="K124" s="1" t="str">
        <f t="shared" si="3"/>
        <v>10K–20K</v>
      </c>
    </row>
    <row r="125" spans="1:11" x14ac:dyDescent="0.3">
      <c r="A125" t="s">
        <v>832</v>
      </c>
      <c r="B125" t="s">
        <v>389</v>
      </c>
      <c r="C125">
        <v>4.3</v>
      </c>
      <c r="D125">
        <v>682</v>
      </c>
      <c r="E125">
        <v>84</v>
      </c>
      <c r="F125" t="s">
        <v>390</v>
      </c>
      <c r="G125">
        <v>29500</v>
      </c>
      <c r="H125">
        <v>31500</v>
      </c>
      <c r="I125" s="1">
        <f t="shared" si="2"/>
        <v>2000</v>
      </c>
      <c r="J125" s="1">
        <v>6</v>
      </c>
      <c r="K125" s="1" t="str">
        <f t="shared" si="3"/>
        <v>30K–40K</v>
      </c>
    </row>
    <row r="126" spans="1:11" x14ac:dyDescent="0.3">
      <c r="A126" t="s">
        <v>894</v>
      </c>
      <c r="B126" t="s">
        <v>389</v>
      </c>
      <c r="C126">
        <v>4</v>
      </c>
      <c r="D126">
        <v>365</v>
      </c>
      <c r="E126">
        <v>30</v>
      </c>
      <c r="F126" t="s">
        <v>895</v>
      </c>
      <c r="G126">
        <v>15800</v>
      </c>
      <c r="H126">
        <v>15990</v>
      </c>
      <c r="I126" s="1">
        <f t="shared" si="2"/>
        <v>190</v>
      </c>
      <c r="J126" s="1">
        <v>1</v>
      </c>
      <c r="K126" s="1" t="str">
        <f t="shared" si="3"/>
        <v>10K–20K</v>
      </c>
    </row>
    <row r="127" spans="1:11" x14ac:dyDescent="0.3">
      <c r="A127" t="s">
        <v>302</v>
      </c>
      <c r="B127" t="s">
        <v>925</v>
      </c>
      <c r="C127">
        <v>4.0999999999999996</v>
      </c>
      <c r="D127">
        <v>3500</v>
      </c>
      <c r="E127">
        <v>324</v>
      </c>
      <c r="F127" t="s">
        <v>303</v>
      </c>
      <c r="G127">
        <v>999</v>
      </c>
      <c r="H127">
        <v>1149</v>
      </c>
      <c r="I127" s="1">
        <f t="shared" si="2"/>
        <v>150</v>
      </c>
      <c r="J127" s="1">
        <v>13</v>
      </c>
      <c r="K127" s="1" t="str">
        <f t="shared" si="3"/>
        <v>Below 10K</v>
      </c>
    </row>
    <row r="128" spans="1:11" x14ac:dyDescent="0.3">
      <c r="A128" t="s">
        <v>465</v>
      </c>
      <c r="B128" t="s">
        <v>925</v>
      </c>
      <c r="C128">
        <v>4.0999999999999996</v>
      </c>
      <c r="D128">
        <v>849</v>
      </c>
      <c r="E128">
        <v>68</v>
      </c>
      <c r="F128" t="s">
        <v>466</v>
      </c>
      <c r="G128">
        <v>1139</v>
      </c>
      <c r="H128">
        <v>1179</v>
      </c>
      <c r="I128" s="1">
        <f t="shared" si="2"/>
        <v>40</v>
      </c>
      <c r="J128" s="1">
        <v>3</v>
      </c>
      <c r="K128" s="1" t="str">
        <f t="shared" si="3"/>
        <v>Below 10K</v>
      </c>
    </row>
    <row r="129" spans="1:11" x14ac:dyDescent="0.3">
      <c r="A129" t="s">
        <v>467</v>
      </c>
      <c r="B129" t="s">
        <v>925</v>
      </c>
      <c r="C129">
        <v>4</v>
      </c>
      <c r="D129">
        <v>2769</v>
      </c>
      <c r="E129">
        <v>199</v>
      </c>
      <c r="F129" t="s">
        <v>468</v>
      </c>
      <c r="G129">
        <v>799</v>
      </c>
      <c r="H129">
        <v>1049</v>
      </c>
      <c r="I129" s="1">
        <f t="shared" si="2"/>
        <v>250</v>
      </c>
      <c r="J129" s="1">
        <v>23</v>
      </c>
      <c r="K129" s="1" t="str">
        <f t="shared" si="3"/>
        <v>Below 10K</v>
      </c>
    </row>
    <row r="130" spans="1:11" x14ac:dyDescent="0.3">
      <c r="A130" t="s">
        <v>471</v>
      </c>
      <c r="B130" t="s">
        <v>925</v>
      </c>
      <c r="C130">
        <v>4.0999999999999996</v>
      </c>
      <c r="D130">
        <v>1667</v>
      </c>
      <c r="E130">
        <v>160</v>
      </c>
      <c r="F130" t="s">
        <v>472</v>
      </c>
      <c r="G130">
        <v>1499</v>
      </c>
      <c r="H130">
        <v>1559</v>
      </c>
      <c r="I130" s="1">
        <f t="shared" ref="I130:I193" si="4">H130-G130</f>
        <v>60</v>
      </c>
      <c r="J130" s="1">
        <v>3</v>
      </c>
      <c r="K130" s="1" t="str">
        <f t="shared" ref="K130:K193" si="5">IF(H130&lt;10000,"Below 10K",
IF(H130&lt;20000,"10K–20K",
IF(H130&lt;30000,"20K–30K",
IF(H130&lt;40000,"30K–40K",
IF(H130&lt;50000,"40K–50K",
IF(H130&lt;60000,"50K–60K","Above 60K"))))))</f>
        <v>Below 10K</v>
      </c>
    </row>
    <row r="131" spans="1:11" x14ac:dyDescent="0.3">
      <c r="A131" t="s">
        <v>492</v>
      </c>
      <c r="B131" t="s">
        <v>925</v>
      </c>
      <c r="C131">
        <v>4</v>
      </c>
      <c r="D131">
        <v>517</v>
      </c>
      <c r="E131">
        <v>47</v>
      </c>
      <c r="F131" t="s">
        <v>493</v>
      </c>
      <c r="G131">
        <v>989</v>
      </c>
      <c r="H131">
        <v>999</v>
      </c>
      <c r="I131" s="1">
        <f t="shared" si="4"/>
        <v>10</v>
      </c>
      <c r="J131" s="1">
        <v>1</v>
      </c>
      <c r="K131" s="1" t="str">
        <f t="shared" si="5"/>
        <v>Below 10K</v>
      </c>
    </row>
    <row r="132" spans="1:11" x14ac:dyDescent="0.3">
      <c r="A132" t="s">
        <v>498</v>
      </c>
      <c r="B132" t="s">
        <v>925</v>
      </c>
      <c r="C132">
        <v>4.0999999999999996</v>
      </c>
      <c r="D132">
        <v>324</v>
      </c>
      <c r="E132">
        <v>17</v>
      </c>
      <c r="F132" t="s">
        <v>499</v>
      </c>
      <c r="G132">
        <v>899</v>
      </c>
      <c r="H132">
        <v>915</v>
      </c>
      <c r="I132" s="1">
        <f t="shared" si="4"/>
        <v>16</v>
      </c>
      <c r="J132" s="1">
        <v>1</v>
      </c>
      <c r="K132" s="1" t="str">
        <f t="shared" si="5"/>
        <v>Below 10K</v>
      </c>
    </row>
    <row r="133" spans="1:11" x14ac:dyDescent="0.3">
      <c r="A133" t="s">
        <v>577</v>
      </c>
      <c r="B133" t="s">
        <v>925</v>
      </c>
      <c r="C133">
        <v>4</v>
      </c>
      <c r="D133">
        <v>1180</v>
      </c>
      <c r="E133">
        <v>125</v>
      </c>
      <c r="F133" t="s">
        <v>578</v>
      </c>
      <c r="G133">
        <v>1749</v>
      </c>
      <c r="H133">
        <v>1849</v>
      </c>
      <c r="I133" s="1">
        <f t="shared" si="4"/>
        <v>100</v>
      </c>
      <c r="J133" s="1">
        <v>5</v>
      </c>
      <c r="K133" s="1" t="str">
        <f t="shared" si="5"/>
        <v>Below 10K</v>
      </c>
    </row>
    <row r="134" spans="1:11" x14ac:dyDescent="0.3">
      <c r="A134" t="s">
        <v>617</v>
      </c>
      <c r="B134" t="s">
        <v>925</v>
      </c>
      <c r="C134">
        <v>4.0999999999999996</v>
      </c>
      <c r="D134">
        <v>743</v>
      </c>
      <c r="E134">
        <v>70</v>
      </c>
      <c r="F134" t="s">
        <v>618</v>
      </c>
      <c r="G134">
        <v>1499</v>
      </c>
      <c r="H134">
        <v>2099</v>
      </c>
      <c r="I134" s="1">
        <f t="shared" si="4"/>
        <v>600</v>
      </c>
      <c r="J134" s="1">
        <v>28</v>
      </c>
      <c r="K134" s="1" t="str">
        <f t="shared" si="5"/>
        <v>Below 10K</v>
      </c>
    </row>
    <row r="135" spans="1:11" x14ac:dyDescent="0.3">
      <c r="A135" t="s">
        <v>748</v>
      </c>
      <c r="B135" t="s">
        <v>925</v>
      </c>
      <c r="C135">
        <v>4</v>
      </c>
      <c r="D135">
        <v>1040</v>
      </c>
      <c r="E135">
        <v>100</v>
      </c>
      <c r="F135" t="s">
        <v>749</v>
      </c>
      <c r="G135">
        <v>1305</v>
      </c>
      <c r="H135">
        <v>1369</v>
      </c>
      <c r="I135" s="1">
        <f t="shared" si="4"/>
        <v>64</v>
      </c>
      <c r="J135" s="1">
        <v>4</v>
      </c>
      <c r="K135" s="1" t="str">
        <f t="shared" si="5"/>
        <v>Below 10K</v>
      </c>
    </row>
    <row r="136" spans="1:11" x14ac:dyDescent="0.3">
      <c r="A136" t="s">
        <v>748</v>
      </c>
      <c r="B136" t="s">
        <v>925</v>
      </c>
      <c r="C136">
        <v>4</v>
      </c>
      <c r="D136">
        <v>1040</v>
      </c>
      <c r="E136">
        <v>100</v>
      </c>
      <c r="F136" t="s">
        <v>750</v>
      </c>
      <c r="G136">
        <v>1305</v>
      </c>
      <c r="H136">
        <v>1369</v>
      </c>
      <c r="I136" s="1">
        <f t="shared" si="4"/>
        <v>64</v>
      </c>
      <c r="J136" s="1">
        <v>4</v>
      </c>
      <c r="K136" s="1" t="str">
        <f t="shared" si="5"/>
        <v>Below 10K</v>
      </c>
    </row>
    <row r="137" spans="1:11" x14ac:dyDescent="0.3">
      <c r="A137" t="s">
        <v>760</v>
      </c>
      <c r="B137" t="s">
        <v>925</v>
      </c>
      <c r="C137">
        <v>4.0999999999999996</v>
      </c>
      <c r="D137">
        <v>320</v>
      </c>
      <c r="E137">
        <v>33</v>
      </c>
      <c r="F137" t="s">
        <v>761</v>
      </c>
      <c r="G137">
        <v>1253</v>
      </c>
      <c r="H137">
        <v>1299</v>
      </c>
      <c r="I137" s="1">
        <f t="shared" si="4"/>
        <v>46</v>
      </c>
      <c r="J137" s="1">
        <v>3</v>
      </c>
      <c r="K137" s="1" t="str">
        <f t="shared" si="5"/>
        <v>Below 10K</v>
      </c>
    </row>
    <row r="138" spans="1:11" x14ac:dyDescent="0.3">
      <c r="A138" t="s">
        <v>828</v>
      </c>
      <c r="B138" t="s">
        <v>925</v>
      </c>
      <c r="C138">
        <v>4</v>
      </c>
      <c r="D138">
        <v>1040</v>
      </c>
      <c r="E138">
        <v>100</v>
      </c>
      <c r="F138" t="s">
        <v>829</v>
      </c>
      <c r="G138">
        <v>1305</v>
      </c>
      <c r="H138">
        <v>1369</v>
      </c>
      <c r="I138" s="1">
        <f t="shared" si="4"/>
        <v>64</v>
      </c>
      <c r="J138" s="1">
        <v>4</v>
      </c>
      <c r="K138" s="1" t="str">
        <f t="shared" si="5"/>
        <v>Below 10K</v>
      </c>
    </row>
    <row r="139" spans="1:11" x14ac:dyDescent="0.3">
      <c r="A139" t="s">
        <v>471</v>
      </c>
      <c r="B139" t="s">
        <v>925</v>
      </c>
      <c r="C139">
        <v>4.0999999999999996</v>
      </c>
      <c r="D139">
        <v>1667</v>
      </c>
      <c r="E139">
        <v>160</v>
      </c>
      <c r="F139" t="s">
        <v>472</v>
      </c>
      <c r="G139">
        <v>1480</v>
      </c>
      <c r="H139">
        <v>1620</v>
      </c>
      <c r="I139" s="1">
        <f t="shared" si="4"/>
        <v>140</v>
      </c>
      <c r="J139" s="1">
        <v>8</v>
      </c>
      <c r="K139" s="1" t="str">
        <f t="shared" si="5"/>
        <v>Below 10K</v>
      </c>
    </row>
    <row r="140" spans="1:11" x14ac:dyDescent="0.3">
      <c r="A140" t="s">
        <v>799</v>
      </c>
      <c r="B140" t="s">
        <v>800</v>
      </c>
      <c r="C140">
        <v>3.8</v>
      </c>
      <c r="D140">
        <v>81</v>
      </c>
      <c r="E140">
        <v>6</v>
      </c>
      <c r="F140" t="s">
        <v>801</v>
      </c>
      <c r="G140">
        <v>1280</v>
      </c>
      <c r="H140">
        <v>1299</v>
      </c>
      <c r="I140" s="1">
        <f t="shared" si="4"/>
        <v>19</v>
      </c>
      <c r="J140" s="1">
        <v>1</v>
      </c>
      <c r="K140" s="1" t="str">
        <f t="shared" si="5"/>
        <v>Below 10K</v>
      </c>
    </row>
    <row r="141" spans="1:11" x14ac:dyDescent="0.3">
      <c r="A141" t="s">
        <v>368</v>
      </c>
      <c r="B141" t="s">
        <v>926</v>
      </c>
      <c r="C141">
        <v>4</v>
      </c>
      <c r="D141">
        <v>18954</v>
      </c>
      <c r="E141">
        <v>2015</v>
      </c>
      <c r="F141" t="s">
        <v>369</v>
      </c>
      <c r="G141">
        <v>1649</v>
      </c>
      <c r="H141">
        <v>1799</v>
      </c>
      <c r="I141" s="1">
        <f t="shared" si="4"/>
        <v>150</v>
      </c>
      <c r="J141" s="1">
        <v>8</v>
      </c>
      <c r="K141" s="1" t="str">
        <f t="shared" si="5"/>
        <v>Below 10K</v>
      </c>
    </row>
    <row r="142" spans="1:11" x14ac:dyDescent="0.3">
      <c r="A142" t="s">
        <v>469</v>
      </c>
      <c r="B142" t="s">
        <v>926</v>
      </c>
      <c r="C142">
        <v>3.9</v>
      </c>
      <c r="D142">
        <v>15379</v>
      </c>
      <c r="E142">
        <v>1196</v>
      </c>
      <c r="F142" t="s">
        <v>470</v>
      </c>
      <c r="G142">
        <v>1250</v>
      </c>
      <c r="H142">
        <v>1349</v>
      </c>
      <c r="I142" s="1">
        <f t="shared" si="4"/>
        <v>99</v>
      </c>
      <c r="J142" s="1">
        <v>7</v>
      </c>
      <c r="K142" s="1" t="str">
        <f t="shared" si="5"/>
        <v>Below 10K</v>
      </c>
    </row>
    <row r="143" spans="1:11" x14ac:dyDescent="0.3">
      <c r="A143" t="s">
        <v>476</v>
      </c>
      <c r="B143" t="s">
        <v>926</v>
      </c>
      <c r="C143">
        <v>4.0999999999999996</v>
      </c>
      <c r="D143">
        <v>14048</v>
      </c>
      <c r="E143">
        <v>1012</v>
      </c>
      <c r="F143" t="s">
        <v>477</v>
      </c>
      <c r="G143">
        <v>1070</v>
      </c>
      <c r="H143">
        <v>1120</v>
      </c>
      <c r="I143" s="1">
        <f t="shared" si="4"/>
        <v>50</v>
      </c>
      <c r="J143" s="1">
        <v>4</v>
      </c>
      <c r="K143" s="1" t="str">
        <f t="shared" si="5"/>
        <v>Below 10K</v>
      </c>
    </row>
    <row r="144" spans="1:11" x14ac:dyDescent="0.3">
      <c r="A144" t="s">
        <v>469</v>
      </c>
      <c r="B144" t="s">
        <v>926</v>
      </c>
      <c r="C144">
        <v>3.9</v>
      </c>
      <c r="D144">
        <v>15379</v>
      </c>
      <c r="E144">
        <v>1196</v>
      </c>
      <c r="F144" t="s">
        <v>470</v>
      </c>
      <c r="G144">
        <v>1199</v>
      </c>
      <c r="H144">
        <v>1399</v>
      </c>
      <c r="I144" s="1">
        <f t="shared" si="4"/>
        <v>200</v>
      </c>
      <c r="J144" s="1">
        <v>14</v>
      </c>
      <c r="K144" s="1" t="str">
        <f t="shared" si="5"/>
        <v>Below 10K</v>
      </c>
    </row>
    <row r="145" spans="1:11" x14ac:dyDescent="0.3">
      <c r="A145" t="s">
        <v>603</v>
      </c>
      <c r="B145" t="s">
        <v>926</v>
      </c>
      <c r="C145">
        <v>4.0999999999999996</v>
      </c>
      <c r="D145">
        <v>28575</v>
      </c>
      <c r="E145">
        <v>2219</v>
      </c>
      <c r="F145" t="s">
        <v>604</v>
      </c>
      <c r="G145">
        <v>1149</v>
      </c>
      <c r="H145">
        <v>1199</v>
      </c>
      <c r="I145" s="1">
        <f t="shared" si="4"/>
        <v>50</v>
      </c>
      <c r="J145" s="1">
        <v>4</v>
      </c>
      <c r="K145" s="1" t="str">
        <f t="shared" si="5"/>
        <v>Below 10K</v>
      </c>
    </row>
    <row r="146" spans="1:11" x14ac:dyDescent="0.3">
      <c r="A146" t="s">
        <v>469</v>
      </c>
      <c r="B146" t="s">
        <v>926</v>
      </c>
      <c r="C146">
        <v>3.9</v>
      </c>
      <c r="D146">
        <v>15379</v>
      </c>
      <c r="E146">
        <v>1196</v>
      </c>
      <c r="F146" t="s">
        <v>470</v>
      </c>
      <c r="G146">
        <v>1160</v>
      </c>
      <c r="H146">
        <v>1280</v>
      </c>
      <c r="I146" s="1">
        <f t="shared" si="4"/>
        <v>120</v>
      </c>
      <c r="J146" s="1">
        <v>9</v>
      </c>
      <c r="K146" s="1" t="str">
        <f t="shared" si="5"/>
        <v>Below 10K</v>
      </c>
    </row>
    <row r="147" spans="1:11" x14ac:dyDescent="0.3">
      <c r="A147" t="s">
        <v>469</v>
      </c>
      <c r="B147" t="s">
        <v>926</v>
      </c>
      <c r="C147">
        <v>3.9</v>
      </c>
      <c r="D147">
        <v>15379</v>
      </c>
      <c r="E147">
        <v>1196</v>
      </c>
      <c r="F147" t="s">
        <v>616</v>
      </c>
      <c r="G147">
        <v>1170</v>
      </c>
      <c r="H147">
        <v>1250</v>
      </c>
      <c r="I147" s="1">
        <f t="shared" si="4"/>
        <v>80</v>
      </c>
      <c r="J147" s="1">
        <v>6</v>
      </c>
      <c r="K147" s="1" t="str">
        <f t="shared" si="5"/>
        <v>Below 10K</v>
      </c>
    </row>
    <row r="148" spans="1:11" x14ac:dyDescent="0.3">
      <c r="A148" t="s">
        <v>649</v>
      </c>
      <c r="B148" t="s">
        <v>926</v>
      </c>
      <c r="C148">
        <v>4</v>
      </c>
      <c r="D148">
        <v>8203</v>
      </c>
      <c r="E148">
        <v>553</v>
      </c>
      <c r="F148" t="s">
        <v>650</v>
      </c>
      <c r="G148">
        <v>1120</v>
      </c>
      <c r="H148">
        <v>1135</v>
      </c>
      <c r="I148" s="1">
        <f t="shared" si="4"/>
        <v>15</v>
      </c>
      <c r="J148" s="1">
        <v>1</v>
      </c>
      <c r="K148" s="1" t="str">
        <f t="shared" si="5"/>
        <v>Below 10K</v>
      </c>
    </row>
    <row r="149" spans="1:11" x14ac:dyDescent="0.3">
      <c r="A149" t="s">
        <v>700</v>
      </c>
      <c r="B149" t="s">
        <v>926</v>
      </c>
      <c r="C149">
        <v>4</v>
      </c>
      <c r="D149">
        <v>1297</v>
      </c>
      <c r="E149">
        <v>135</v>
      </c>
      <c r="F149" t="s">
        <v>701</v>
      </c>
      <c r="G149">
        <v>1395</v>
      </c>
      <c r="H149">
        <v>1449</v>
      </c>
      <c r="I149" s="1">
        <f t="shared" si="4"/>
        <v>54</v>
      </c>
      <c r="J149" s="1">
        <v>3</v>
      </c>
      <c r="K149" s="1" t="str">
        <f t="shared" si="5"/>
        <v>Below 10K</v>
      </c>
    </row>
    <row r="150" spans="1:11" x14ac:dyDescent="0.3">
      <c r="A150" t="s">
        <v>711</v>
      </c>
      <c r="B150" t="s">
        <v>926</v>
      </c>
      <c r="C150">
        <v>3.9</v>
      </c>
      <c r="D150">
        <v>605</v>
      </c>
      <c r="E150">
        <v>35</v>
      </c>
      <c r="F150" t="s">
        <v>616</v>
      </c>
      <c r="G150">
        <v>1170</v>
      </c>
      <c r="H150">
        <v>1280</v>
      </c>
      <c r="I150" s="1">
        <f t="shared" si="4"/>
        <v>110</v>
      </c>
      <c r="J150" s="1">
        <v>8</v>
      </c>
      <c r="K150" s="1" t="str">
        <f t="shared" si="5"/>
        <v>Below 10K</v>
      </c>
    </row>
    <row r="151" spans="1:11" x14ac:dyDescent="0.3">
      <c r="A151" t="s">
        <v>603</v>
      </c>
      <c r="B151" t="s">
        <v>926</v>
      </c>
      <c r="C151">
        <v>4.0999999999999996</v>
      </c>
      <c r="D151">
        <v>28575</v>
      </c>
      <c r="E151">
        <v>2219</v>
      </c>
      <c r="F151" t="s">
        <v>720</v>
      </c>
      <c r="G151">
        <v>1199</v>
      </c>
      <c r="H151">
        <v>1249</v>
      </c>
      <c r="I151" s="1">
        <f t="shared" si="4"/>
        <v>50</v>
      </c>
      <c r="J151" s="1">
        <v>4</v>
      </c>
      <c r="K151" s="1" t="str">
        <f t="shared" si="5"/>
        <v>Below 10K</v>
      </c>
    </row>
    <row r="152" spans="1:11" x14ac:dyDescent="0.3">
      <c r="A152" t="s">
        <v>723</v>
      </c>
      <c r="B152" t="s">
        <v>926</v>
      </c>
      <c r="C152">
        <v>3.9</v>
      </c>
      <c r="D152">
        <v>13808</v>
      </c>
      <c r="E152">
        <v>910</v>
      </c>
      <c r="F152" t="s">
        <v>724</v>
      </c>
      <c r="G152">
        <v>1095</v>
      </c>
      <c r="H152">
        <v>1130</v>
      </c>
      <c r="I152" s="1">
        <f t="shared" si="4"/>
        <v>35</v>
      </c>
      <c r="J152" s="1">
        <v>3</v>
      </c>
      <c r="K152" s="1" t="str">
        <f t="shared" si="5"/>
        <v>Below 10K</v>
      </c>
    </row>
    <row r="153" spans="1:11" x14ac:dyDescent="0.3">
      <c r="A153" t="s">
        <v>776</v>
      </c>
      <c r="B153" t="s">
        <v>926</v>
      </c>
      <c r="C153">
        <v>4.0999999999999996</v>
      </c>
      <c r="D153">
        <v>2680</v>
      </c>
      <c r="E153">
        <v>241</v>
      </c>
      <c r="F153" t="s">
        <v>777</v>
      </c>
      <c r="G153">
        <v>1480</v>
      </c>
      <c r="H153">
        <v>1499</v>
      </c>
      <c r="I153" s="1">
        <f t="shared" si="4"/>
        <v>19</v>
      </c>
      <c r="J153" s="1">
        <v>1</v>
      </c>
      <c r="K153" s="1" t="str">
        <f t="shared" si="5"/>
        <v>Below 10K</v>
      </c>
    </row>
    <row r="154" spans="1:11" x14ac:dyDescent="0.3">
      <c r="A154" t="s">
        <v>649</v>
      </c>
      <c r="B154" t="s">
        <v>926</v>
      </c>
      <c r="C154">
        <v>4</v>
      </c>
      <c r="D154">
        <v>8203</v>
      </c>
      <c r="E154">
        <v>553</v>
      </c>
      <c r="F154" t="s">
        <v>650</v>
      </c>
      <c r="G154">
        <v>1119</v>
      </c>
      <c r="H154">
        <v>1149</v>
      </c>
      <c r="I154" s="1">
        <f t="shared" si="4"/>
        <v>30</v>
      </c>
      <c r="J154" s="1">
        <v>2</v>
      </c>
      <c r="K154" s="1" t="str">
        <f t="shared" si="5"/>
        <v>Below 10K</v>
      </c>
    </row>
    <row r="155" spans="1:11" x14ac:dyDescent="0.3">
      <c r="A155" t="s">
        <v>797</v>
      </c>
      <c r="B155" t="s">
        <v>926</v>
      </c>
      <c r="C155">
        <v>4.4000000000000004</v>
      </c>
      <c r="D155">
        <v>19</v>
      </c>
      <c r="E155">
        <v>0</v>
      </c>
      <c r="F155" t="s">
        <v>798</v>
      </c>
      <c r="G155">
        <v>1199</v>
      </c>
      <c r="H155">
        <v>1249</v>
      </c>
      <c r="I155" s="1">
        <f t="shared" si="4"/>
        <v>50</v>
      </c>
      <c r="J155" s="1">
        <v>4</v>
      </c>
      <c r="K155" s="1" t="str">
        <f t="shared" si="5"/>
        <v>Below 10K</v>
      </c>
    </row>
    <row r="156" spans="1:11" x14ac:dyDescent="0.3">
      <c r="A156" t="s">
        <v>603</v>
      </c>
      <c r="B156" t="s">
        <v>926</v>
      </c>
      <c r="C156">
        <v>4.0999999999999996</v>
      </c>
      <c r="D156">
        <v>28575</v>
      </c>
      <c r="E156">
        <v>2219</v>
      </c>
      <c r="F156" t="s">
        <v>821</v>
      </c>
      <c r="G156">
        <v>1120</v>
      </c>
      <c r="H156">
        <v>1140</v>
      </c>
      <c r="I156" s="1">
        <f t="shared" si="4"/>
        <v>20</v>
      </c>
      <c r="J156" s="1">
        <v>1</v>
      </c>
      <c r="K156" s="1" t="str">
        <f t="shared" si="5"/>
        <v>Below 10K</v>
      </c>
    </row>
    <row r="157" spans="1:11" x14ac:dyDescent="0.3">
      <c r="A157" t="s">
        <v>469</v>
      </c>
      <c r="B157" t="s">
        <v>926</v>
      </c>
      <c r="C157">
        <v>3.9</v>
      </c>
      <c r="D157">
        <v>15379</v>
      </c>
      <c r="E157">
        <v>1196</v>
      </c>
      <c r="F157" t="s">
        <v>863</v>
      </c>
      <c r="G157">
        <v>1250</v>
      </c>
      <c r="H157">
        <v>1300</v>
      </c>
      <c r="I157" s="1">
        <f t="shared" si="4"/>
        <v>50</v>
      </c>
      <c r="J157" s="1">
        <v>3</v>
      </c>
      <c r="K157" s="1" t="str">
        <f t="shared" si="5"/>
        <v>Below 10K</v>
      </c>
    </row>
    <row r="158" spans="1:11" x14ac:dyDescent="0.3">
      <c r="A158" t="s">
        <v>229</v>
      </c>
      <c r="B158" t="s">
        <v>230</v>
      </c>
      <c r="C158">
        <v>4.2</v>
      </c>
      <c r="D158">
        <v>29491</v>
      </c>
      <c r="E158">
        <v>3158</v>
      </c>
      <c r="F158" t="s">
        <v>231</v>
      </c>
      <c r="G158">
        <v>1680</v>
      </c>
      <c r="H158">
        <v>1849</v>
      </c>
      <c r="I158" s="1">
        <f t="shared" si="4"/>
        <v>169</v>
      </c>
      <c r="J158" s="1">
        <v>9</v>
      </c>
      <c r="K158" s="1" t="str">
        <f t="shared" si="5"/>
        <v>Below 10K</v>
      </c>
    </row>
    <row r="159" spans="1:11" x14ac:dyDescent="0.3">
      <c r="A159" t="s">
        <v>277</v>
      </c>
      <c r="B159" t="s">
        <v>230</v>
      </c>
      <c r="C159">
        <v>4.2</v>
      </c>
      <c r="D159">
        <v>27020</v>
      </c>
      <c r="E159">
        <v>2785</v>
      </c>
      <c r="F159" t="s">
        <v>278</v>
      </c>
      <c r="G159">
        <v>1212</v>
      </c>
      <c r="H159">
        <v>1319</v>
      </c>
      <c r="I159" s="1">
        <f t="shared" si="4"/>
        <v>107</v>
      </c>
      <c r="J159" s="1">
        <v>8</v>
      </c>
      <c r="K159" s="1" t="str">
        <f t="shared" si="5"/>
        <v>Below 10K</v>
      </c>
    </row>
    <row r="160" spans="1:11" x14ac:dyDescent="0.3">
      <c r="A160" t="s">
        <v>310</v>
      </c>
      <c r="B160" t="s">
        <v>230</v>
      </c>
      <c r="C160">
        <v>4.0999999999999996</v>
      </c>
      <c r="D160">
        <v>3798</v>
      </c>
      <c r="E160">
        <v>341</v>
      </c>
      <c r="F160" t="s">
        <v>311</v>
      </c>
      <c r="G160">
        <v>1099</v>
      </c>
      <c r="H160">
        <v>1129</v>
      </c>
      <c r="I160" s="1">
        <f t="shared" si="4"/>
        <v>30</v>
      </c>
      <c r="J160" s="1">
        <v>2</v>
      </c>
      <c r="K160" s="1" t="str">
        <f t="shared" si="5"/>
        <v>Below 10K</v>
      </c>
    </row>
    <row r="161" spans="1:11" x14ac:dyDescent="0.3">
      <c r="A161" t="s">
        <v>310</v>
      </c>
      <c r="B161" t="s">
        <v>230</v>
      </c>
      <c r="C161">
        <v>4.0999999999999996</v>
      </c>
      <c r="D161">
        <v>1888</v>
      </c>
      <c r="E161">
        <v>186</v>
      </c>
      <c r="F161" t="s">
        <v>312</v>
      </c>
      <c r="G161">
        <v>1099</v>
      </c>
      <c r="H161">
        <v>1129</v>
      </c>
      <c r="I161" s="1">
        <f t="shared" si="4"/>
        <v>30</v>
      </c>
      <c r="J161" s="1">
        <v>2</v>
      </c>
      <c r="K161" s="1" t="str">
        <f t="shared" si="5"/>
        <v>Below 10K</v>
      </c>
    </row>
    <row r="162" spans="1:11" x14ac:dyDescent="0.3">
      <c r="A162" t="s">
        <v>277</v>
      </c>
      <c r="B162" t="s">
        <v>230</v>
      </c>
      <c r="C162">
        <v>4.2</v>
      </c>
      <c r="D162">
        <v>19030</v>
      </c>
      <c r="E162">
        <v>2104</v>
      </c>
      <c r="F162" t="s">
        <v>317</v>
      </c>
      <c r="G162">
        <v>1329</v>
      </c>
      <c r="H162">
        <v>1389</v>
      </c>
      <c r="I162" s="1">
        <f t="shared" si="4"/>
        <v>60</v>
      </c>
      <c r="J162" s="1">
        <v>4</v>
      </c>
      <c r="K162" s="1" t="str">
        <f t="shared" si="5"/>
        <v>Below 10K</v>
      </c>
    </row>
    <row r="163" spans="1:11" x14ac:dyDescent="0.3">
      <c r="A163" t="s">
        <v>610</v>
      </c>
      <c r="B163" t="s">
        <v>230</v>
      </c>
      <c r="C163">
        <v>4.2</v>
      </c>
      <c r="D163">
        <v>1372</v>
      </c>
      <c r="E163">
        <v>111</v>
      </c>
      <c r="F163" t="s">
        <v>611</v>
      </c>
      <c r="G163">
        <v>1945</v>
      </c>
      <c r="H163">
        <v>2048</v>
      </c>
      <c r="I163" s="1">
        <f t="shared" si="4"/>
        <v>103</v>
      </c>
      <c r="J163" s="1">
        <v>5</v>
      </c>
      <c r="K163" s="1" t="str">
        <f t="shared" si="5"/>
        <v>Below 10K</v>
      </c>
    </row>
    <row r="164" spans="1:11" x14ac:dyDescent="0.3">
      <c r="A164" t="s">
        <v>765</v>
      </c>
      <c r="B164" t="s">
        <v>230</v>
      </c>
      <c r="C164">
        <v>4.0999999999999996</v>
      </c>
      <c r="D164">
        <v>294</v>
      </c>
      <c r="E164">
        <v>55</v>
      </c>
      <c r="F164" t="s">
        <v>766</v>
      </c>
      <c r="G164">
        <v>7799</v>
      </c>
      <c r="H164">
        <v>8449</v>
      </c>
      <c r="I164" s="1">
        <f t="shared" si="4"/>
        <v>650</v>
      </c>
      <c r="J164" s="1">
        <v>7</v>
      </c>
      <c r="K164" s="1" t="str">
        <f t="shared" si="5"/>
        <v>Below 10K</v>
      </c>
    </row>
    <row r="165" spans="1:11" x14ac:dyDescent="0.3">
      <c r="A165" t="s">
        <v>810</v>
      </c>
      <c r="B165" t="s">
        <v>230</v>
      </c>
      <c r="C165">
        <v>4.0999999999999996</v>
      </c>
      <c r="D165">
        <v>8035</v>
      </c>
      <c r="E165">
        <v>807</v>
      </c>
      <c r="F165" t="s">
        <v>811</v>
      </c>
      <c r="G165">
        <v>1680</v>
      </c>
      <c r="H165">
        <v>1849</v>
      </c>
      <c r="I165" s="1">
        <f t="shared" si="4"/>
        <v>169</v>
      </c>
      <c r="J165" s="1">
        <v>9</v>
      </c>
      <c r="K165" s="1" t="str">
        <f t="shared" si="5"/>
        <v>Below 10K</v>
      </c>
    </row>
    <row r="166" spans="1:11" x14ac:dyDescent="0.3">
      <c r="A166" t="s">
        <v>854</v>
      </c>
      <c r="B166" t="s">
        <v>230</v>
      </c>
      <c r="C166">
        <v>4.0999999999999996</v>
      </c>
      <c r="D166">
        <v>12357</v>
      </c>
      <c r="E166">
        <v>1173</v>
      </c>
      <c r="F166" t="s">
        <v>855</v>
      </c>
      <c r="G166">
        <v>1410</v>
      </c>
      <c r="H166">
        <v>1590</v>
      </c>
      <c r="I166" s="1">
        <f t="shared" si="4"/>
        <v>180</v>
      </c>
      <c r="J166" s="1">
        <v>11</v>
      </c>
      <c r="K166" s="1" t="str">
        <f t="shared" si="5"/>
        <v>Below 10K</v>
      </c>
    </row>
    <row r="167" spans="1:11" x14ac:dyDescent="0.3">
      <c r="A167" t="s">
        <v>872</v>
      </c>
      <c r="B167" t="s">
        <v>230</v>
      </c>
      <c r="C167">
        <v>3.9</v>
      </c>
      <c r="D167">
        <v>1290</v>
      </c>
      <c r="E167">
        <v>119</v>
      </c>
      <c r="F167" t="s">
        <v>873</v>
      </c>
      <c r="G167">
        <v>1571</v>
      </c>
      <c r="H167">
        <v>1749</v>
      </c>
      <c r="I167" s="1">
        <f t="shared" si="4"/>
        <v>178</v>
      </c>
      <c r="J167" s="1">
        <v>10</v>
      </c>
      <c r="K167" s="1" t="str">
        <f t="shared" si="5"/>
        <v>Below 10K</v>
      </c>
    </row>
    <row r="168" spans="1:11" x14ac:dyDescent="0.3">
      <c r="A168" t="s">
        <v>756</v>
      </c>
      <c r="B168" t="s">
        <v>927</v>
      </c>
      <c r="C168">
        <v>3.7</v>
      </c>
      <c r="D168">
        <v>9</v>
      </c>
      <c r="E168">
        <v>0</v>
      </c>
      <c r="F168" t="s">
        <v>757</v>
      </c>
      <c r="G168">
        <v>1249</v>
      </c>
      <c r="H168">
        <v>1299</v>
      </c>
      <c r="I168" s="1">
        <f t="shared" si="4"/>
        <v>50</v>
      </c>
      <c r="J168" s="1">
        <v>3</v>
      </c>
      <c r="K168" s="1" t="str">
        <f t="shared" si="5"/>
        <v>Below 10K</v>
      </c>
    </row>
    <row r="169" spans="1:11" x14ac:dyDescent="0.3">
      <c r="A169" t="s">
        <v>149</v>
      </c>
      <c r="B169" t="s">
        <v>928</v>
      </c>
      <c r="C169">
        <v>4.2</v>
      </c>
      <c r="D169">
        <v>1828</v>
      </c>
      <c r="E169">
        <v>238</v>
      </c>
      <c r="F169" t="s">
        <v>150</v>
      </c>
      <c r="G169">
        <v>5999</v>
      </c>
      <c r="H169">
        <v>9499</v>
      </c>
      <c r="I169" s="1">
        <f t="shared" si="4"/>
        <v>3500</v>
      </c>
      <c r="J169" s="1">
        <v>36</v>
      </c>
      <c r="K169" s="1" t="str">
        <f t="shared" si="5"/>
        <v>Below 10K</v>
      </c>
    </row>
    <row r="170" spans="1:11" x14ac:dyDescent="0.3">
      <c r="A170" t="s">
        <v>259</v>
      </c>
      <c r="B170" t="s">
        <v>928</v>
      </c>
      <c r="C170">
        <v>3.9</v>
      </c>
      <c r="D170">
        <v>1036</v>
      </c>
      <c r="E170">
        <v>75</v>
      </c>
      <c r="F170" t="s">
        <v>260</v>
      </c>
      <c r="G170">
        <v>958</v>
      </c>
      <c r="H170">
        <v>999</v>
      </c>
      <c r="I170" s="1">
        <f t="shared" si="4"/>
        <v>41</v>
      </c>
      <c r="J170" s="1">
        <v>4</v>
      </c>
      <c r="K170" s="1" t="str">
        <f t="shared" si="5"/>
        <v>Below 10K</v>
      </c>
    </row>
    <row r="171" spans="1:11" x14ac:dyDescent="0.3">
      <c r="A171" t="s">
        <v>259</v>
      </c>
      <c r="B171" t="s">
        <v>928</v>
      </c>
      <c r="C171">
        <v>3.8</v>
      </c>
      <c r="D171">
        <v>717</v>
      </c>
      <c r="E171">
        <v>65</v>
      </c>
      <c r="F171" t="s">
        <v>405</v>
      </c>
      <c r="G171">
        <v>943</v>
      </c>
      <c r="H171">
        <v>992</v>
      </c>
      <c r="I171" s="1">
        <f t="shared" si="4"/>
        <v>49</v>
      </c>
      <c r="J171" s="1">
        <v>4</v>
      </c>
      <c r="K171" s="1" t="str">
        <f t="shared" si="5"/>
        <v>Below 10K</v>
      </c>
    </row>
    <row r="172" spans="1:11" x14ac:dyDescent="0.3">
      <c r="A172" t="s">
        <v>455</v>
      </c>
      <c r="B172" t="s">
        <v>928</v>
      </c>
      <c r="C172">
        <v>3.9</v>
      </c>
      <c r="D172">
        <v>1734</v>
      </c>
      <c r="E172">
        <v>132</v>
      </c>
      <c r="F172" t="s">
        <v>456</v>
      </c>
      <c r="G172">
        <v>1236</v>
      </c>
      <c r="H172">
        <v>1309</v>
      </c>
      <c r="I172" s="1">
        <f t="shared" si="4"/>
        <v>73</v>
      </c>
      <c r="J172" s="1">
        <v>5</v>
      </c>
      <c r="K172" s="1" t="str">
        <f t="shared" si="5"/>
        <v>Below 10K</v>
      </c>
    </row>
    <row r="173" spans="1:11" x14ac:dyDescent="0.3">
      <c r="A173" t="s">
        <v>457</v>
      </c>
      <c r="B173" t="s">
        <v>928</v>
      </c>
      <c r="C173">
        <v>3.9</v>
      </c>
      <c r="D173">
        <v>13997</v>
      </c>
      <c r="E173">
        <v>1227</v>
      </c>
      <c r="F173" t="s">
        <v>458</v>
      </c>
      <c r="G173">
        <v>947</v>
      </c>
      <c r="H173">
        <v>1010</v>
      </c>
      <c r="I173" s="1">
        <f t="shared" si="4"/>
        <v>63</v>
      </c>
      <c r="J173" s="1">
        <v>6</v>
      </c>
      <c r="K173" s="1" t="str">
        <f t="shared" si="5"/>
        <v>Below 10K</v>
      </c>
    </row>
    <row r="174" spans="1:11" x14ac:dyDescent="0.3">
      <c r="A174" t="s">
        <v>459</v>
      </c>
      <c r="B174" t="s">
        <v>928</v>
      </c>
      <c r="C174">
        <v>3.8</v>
      </c>
      <c r="D174">
        <v>263</v>
      </c>
      <c r="E174">
        <v>17</v>
      </c>
      <c r="F174" t="s">
        <v>460</v>
      </c>
      <c r="G174">
        <v>940</v>
      </c>
      <c r="H174">
        <v>968</v>
      </c>
      <c r="I174" s="1">
        <f t="shared" si="4"/>
        <v>28</v>
      </c>
      <c r="J174" s="1">
        <v>2</v>
      </c>
      <c r="K174" s="1" t="str">
        <f t="shared" si="5"/>
        <v>Below 10K</v>
      </c>
    </row>
    <row r="175" spans="1:11" x14ac:dyDescent="0.3">
      <c r="A175" t="s">
        <v>459</v>
      </c>
      <c r="B175" t="s">
        <v>928</v>
      </c>
      <c r="C175">
        <v>3.8</v>
      </c>
      <c r="D175">
        <v>263</v>
      </c>
      <c r="E175">
        <v>17</v>
      </c>
      <c r="F175" t="s">
        <v>460</v>
      </c>
      <c r="G175">
        <v>917</v>
      </c>
      <c r="H175">
        <v>980</v>
      </c>
      <c r="I175" s="1">
        <f t="shared" si="4"/>
        <v>63</v>
      </c>
      <c r="J175" s="1">
        <v>6</v>
      </c>
      <c r="K175" s="1" t="str">
        <f t="shared" si="5"/>
        <v>Below 10K</v>
      </c>
    </row>
    <row r="176" spans="1:11" x14ac:dyDescent="0.3">
      <c r="A176" t="s">
        <v>508</v>
      </c>
      <c r="B176" t="s">
        <v>928</v>
      </c>
      <c r="C176">
        <v>4</v>
      </c>
      <c r="D176">
        <v>239</v>
      </c>
      <c r="E176">
        <v>14</v>
      </c>
      <c r="F176" t="s">
        <v>509</v>
      </c>
      <c r="G176">
        <v>1142</v>
      </c>
      <c r="H176">
        <v>1219</v>
      </c>
      <c r="I176" s="1">
        <f t="shared" si="4"/>
        <v>77</v>
      </c>
      <c r="J176" s="1">
        <v>6</v>
      </c>
      <c r="K176" s="1" t="str">
        <f t="shared" si="5"/>
        <v>Below 10K</v>
      </c>
    </row>
    <row r="177" spans="1:11" x14ac:dyDescent="0.3">
      <c r="A177" t="s">
        <v>508</v>
      </c>
      <c r="B177" t="s">
        <v>928</v>
      </c>
      <c r="C177">
        <v>3.6</v>
      </c>
      <c r="D177">
        <v>55</v>
      </c>
      <c r="E177">
        <v>3</v>
      </c>
      <c r="F177" t="s">
        <v>510</v>
      </c>
      <c r="G177">
        <v>1140</v>
      </c>
      <c r="H177">
        <v>1219</v>
      </c>
      <c r="I177" s="1">
        <f t="shared" si="4"/>
        <v>79</v>
      </c>
      <c r="J177" s="1">
        <v>6</v>
      </c>
      <c r="K177" s="1" t="str">
        <f t="shared" si="5"/>
        <v>Below 10K</v>
      </c>
    </row>
    <row r="178" spans="1:11" x14ac:dyDescent="0.3">
      <c r="A178" t="s">
        <v>620</v>
      </c>
      <c r="B178" t="s">
        <v>928</v>
      </c>
      <c r="C178">
        <v>3.8</v>
      </c>
      <c r="D178">
        <v>1072</v>
      </c>
      <c r="E178">
        <v>77</v>
      </c>
      <c r="F178" t="s">
        <v>621</v>
      </c>
      <c r="G178">
        <v>1105</v>
      </c>
      <c r="H178">
        <v>1160</v>
      </c>
      <c r="I178" s="1">
        <f t="shared" si="4"/>
        <v>55</v>
      </c>
      <c r="J178" s="1">
        <v>4</v>
      </c>
      <c r="K178" s="1" t="str">
        <f t="shared" si="5"/>
        <v>Below 10K</v>
      </c>
    </row>
    <row r="179" spans="1:11" x14ac:dyDescent="0.3">
      <c r="A179" t="s">
        <v>620</v>
      </c>
      <c r="B179" t="s">
        <v>928</v>
      </c>
      <c r="C179">
        <v>3.8</v>
      </c>
      <c r="D179">
        <v>1072</v>
      </c>
      <c r="E179">
        <v>77</v>
      </c>
      <c r="F179" t="s">
        <v>621</v>
      </c>
      <c r="G179">
        <v>1099</v>
      </c>
      <c r="H179">
        <v>1172</v>
      </c>
      <c r="I179" s="1">
        <f t="shared" si="4"/>
        <v>73</v>
      </c>
      <c r="J179" s="1">
        <v>6</v>
      </c>
      <c r="K179" s="1" t="str">
        <f t="shared" si="5"/>
        <v>Below 10K</v>
      </c>
    </row>
    <row r="180" spans="1:11" x14ac:dyDescent="0.3">
      <c r="A180" t="s">
        <v>784</v>
      </c>
      <c r="B180" t="s">
        <v>928</v>
      </c>
      <c r="C180">
        <v>3.8</v>
      </c>
      <c r="D180">
        <v>4787</v>
      </c>
      <c r="E180">
        <v>423</v>
      </c>
      <c r="F180" t="s">
        <v>785</v>
      </c>
      <c r="G180">
        <v>1332</v>
      </c>
      <c r="H180">
        <v>1413</v>
      </c>
      <c r="I180" s="1">
        <f t="shared" si="4"/>
        <v>81</v>
      </c>
      <c r="J180" s="1">
        <v>5</v>
      </c>
      <c r="K180" s="1" t="str">
        <f t="shared" si="5"/>
        <v>Below 10K</v>
      </c>
    </row>
    <row r="181" spans="1:11" x14ac:dyDescent="0.3">
      <c r="A181" t="s">
        <v>812</v>
      </c>
      <c r="B181" t="s">
        <v>928</v>
      </c>
      <c r="C181">
        <v>4.0999999999999996</v>
      </c>
      <c r="D181">
        <v>6949</v>
      </c>
      <c r="E181">
        <v>1353</v>
      </c>
      <c r="F181" t="s">
        <v>813</v>
      </c>
      <c r="G181">
        <v>11999</v>
      </c>
      <c r="H181">
        <v>16499</v>
      </c>
      <c r="I181" s="1">
        <f t="shared" si="4"/>
        <v>4500</v>
      </c>
      <c r="J181" s="1">
        <v>27</v>
      </c>
      <c r="K181" s="1" t="str">
        <f t="shared" si="5"/>
        <v>10K–20K</v>
      </c>
    </row>
    <row r="182" spans="1:11" x14ac:dyDescent="0.3">
      <c r="A182" t="s">
        <v>849</v>
      </c>
      <c r="B182" t="s">
        <v>928</v>
      </c>
      <c r="C182">
        <v>3.9</v>
      </c>
      <c r="D182">
        <v>85</v>
      </c>
      <c r="E182">
        <v>4</v>
      </c>
      <c r="F182" t="s">
        <v>850</v>
      </c>
      <c r="G182">
        <v>980</v>
      </c>
      <c r="H182">
        <v>990</v>
      </c>
      <c r="I182" s="1">
        <f t="shared" si="4"/>
        <v>10</v>
      </c>
      <c r="J182" s="1">
        <v>1</v>
      </c>
      <c r="K182" s="1" t="str">
        <f t="shared" si="5"/>
        <v>Below 10K</v>
      </c>
    </row>
    <row r="183" spans="1:11" x14ac:dyDescent="0.3">
      <c r="A183" t="s">
        <v>347</v>
      </c>
      <c r="B183" t="s">
        <v>929</v>
      </c>
      <c r="C183">
        <v>4.2</v>
      </c>
      <c r="D183">
        <v>21548</v>
      </c>
      <c r="E183">
        <v>2509</v>
      </c>
      <c r="F183" t="s">
        <v>348</v>
      </c>
      <c r="G183">
        <v>16999</v>
      </c>
      <c r="H183">
        <v>22999</v>
      </c>
      <c r="I183" s="1">
        <f t="shared" si="4"/>
        <v>6000</v>
      </c>
      <c r="J183" s="1">
        <v>26</v>
      </c>
      <c r="K183" s="1" t="str">
        <f t="shared" si="5"/>
        <v>20K–30K</v>
      </c>
    </row>
    <row r="184" spans="1:11" x14ac:dyDescent="0.3">
      <c r="A184" t="s">
        <v>565</v>
      </c>
      <c r="B184" t="s">
        <v>929</v>
      </c>
      <c r="C184">
        <v>4.2</v>
      </c>
      <c r="D184">
        <v>21548</v>
      </c>
      <c r="E184">
        <v>2509</v>
      </c>
      <c r="F184" t="s">
        <v>348</v>
      </c>
      <c r="G184">
        <v>16999</v>
      </c>
      <c r="H184">
        <v>22999</v>
      </c>
      <c r="I184" s="1">
        <f t="shared" si="4"/>
        <v>6000</v>
      </c>
      <c r="J184" s="1">
        <v>26</v>
      </c>
      <c r="K184" s="1" t="str">
        <f t="shared" si="5"/>
        <v>20K–30K</v>
      </c>
    </row>
    <row r="185" spans="1:11" x14ac:dyDescent="0.3">
      <c r="A185" t="s">
        <v>25</v>
      </c>
      <c r="B185" t="s">
        <v>26</v>
      </c>
      <c r="C185">
        <v>4.0999999999999996</v>
      </c>
      <c r="D185">
        <v>52643</v>
      </c>
      <c r="E185">
        <v>5307</v>
      </c>
      <c r="F185" t="s">
        <v>27</v>
      </c>
      <c r="G185">
        <v>7999</v>
      </c>
      <c r="H185">
        <v>10999</v>
      </c>
      <c r="I185" s="1">
        <f t="shared" si="4"/>
        <v>3000</v>
      </c>
      <c r="J185" s="1">
        <v>27</v>
      </c>
      <c r="K185" s="1" t="str">
        <f t="shared" si="5"/>
        <v>10K–20K</v>
      </c>
    </row>
    <row r="186" spans="1:11" x14ac:dyDescent="0.3">
      <c r="A186" t="s">
        <v>36</v>
      </c>
      <c r="B186" t="s">
        <v>26</v>
      </c>
      <c r="C186">
        <v>4.0999999999999996</v>
      </c>
      <c r="D186">
        <v>52643</v>
      </c>
      <c r="E186">
        <v>5307</v>
      </c>
      <c r="F186" t="s">
        <v>27</v>
      </c>
      <c r="G186">
        <v>7999</v>
      </c>
      <c r="H186">
        <v>10999</v>
      </c>
      <c r="I186" s="1">
        <f t="shared" si="4"/>
        <v>3000</v>
      </c>
      <c r="J186" s="1">
        <v>27</v>
      </c>
      <c r="K186" s="1" t="str">
        <f t="shared" si="5"/>
        <v>10K–20K</v>
      </c>
    </row>
    <row r="187" spans="1:11" x14ac:dyDescent="0.3">
      <c r="A187" t="s">
        <v>39</v>
      </c>
      <c r="B187" t="s">
        <v>26</v>
      </c>
      <c r="C187">
        <v>4.2</v>
      </c>
      <c r="D187">
        <v>19383</v>
      </c>
      <c r="E187">
        <v>2485</v>
      </c>
      <c r="F187" t="s">
        <v>40</v>
      </c>
      <c r="G187">
        <v>12999</v>
      </c>
      <c r="H187">
        <v>19999</v>
      </c>
      <c r="I187" s="1">
        <f t="shared" si="4"/>
        <v>7000</v>
      </c>
      <c r="J187" s="1">
        <v>35</v>
      </c>
      <c r="K187" s="1" t="str">
        <f t="shared" si="5"/>
        <v>10K–20K</v>
      </c>
    </row>
    <row r="188" spans="1:11" x14ac:dyDescent="0.3">
      <c r="A188" t="s">
        <v>41</v>
      </c>
      <c r="B188" t="s">
        <v>26</v>
      </c>
      <c r="C188">
        <v>4.2</v>
      </c>
      <c r="D188">
        <v>13588</v>
      </c>
      <c r="E188">
        <v>1395</v>
      </c>
      <c r="F188" t="s">
        <v>42</v>
      </c>
      <c r="G188">
        <v>9999</v>
      </c>
      <c r="H188">
        <v>16999</v>
      </c>
      <c r="I188" s="1">
        <f t="shared" si="4"/>
        <v>7000</v>
      </c>
      <c r="J188" s="1">
        <v>41</v>
      </c>
      <c r="K188" s="1" t="str">
        <f t="shared" si="5"/>
        <v>10K–20K</v>
      </c>
    </row>
    <row r="189" spans="1:11" x14ac:dyDescent="0.3">
      <c r="A189" t="s">
        <v>45</v>
      </c>
      <c r="B189" t="s">
        <v>26</v>
      </c>
      <c r="C189">
        <v>4.2</v>
      </c>
      <c r="D189">
        <v>19383</v>
      </c>
      <c r="E189">
        <v>2485</v>
      </c>
      <c r="F189" t="s">
        <v>40</v>
      </c>
      <c r="G189">
        <v>12999</v>
      </c>
      <c r="H189">
        <v>19999</v>
      </c>
      <c r="I189" s="1">
        <f t="shared" si="4"/>
        <v>7000</v>
      </c>
      <c r="J189" s="1">
        <v>35</v>
      </c>
      <c r="K189" s="1" t="str">
        <f t="shared" si="5"/>
        <v>10K–20K</v>
      </c>
    </row>
    <row r="190" spans="1:11" x14ac:dyDescent="0.3">
      <c r="A190" t="s">
        <v>63</v>
      </c>
      <c r="B190" t="s">
        <v>26</v>
      </c>
      <c r="C190">
        <v>4.2</v>
      </c>
      <c r="D190">
        <v>13588</v>
      </c>
      <c r="E190">
        <v>1395</v>
      </c>
      <c r="F190" t="s">
        <v>42</v>
      </c>
      <c r="G190">
        <v>9999</v>
      </c>
      <c r="H190">
        <v>16999</v>
      </c>
      <c r="I190" s="1">
        <f t="shared" si="4"/>
        <v>7000</v>
      </c>
      <c r="J190" s="1">
        <v>41</v>
      </c>
      <c r="K190" s="1" t="str">
        <f t="shared" si="5"/>
        <v>10K–20K</v>
      </c>
    </row>
    <row r="191" spans="1:11" x14ac:dyDescent="0.3">
      <c r="A191" t="s">
        <v>96</v>
      </c>
      <c r="B191" t="s">
        <v>26</v>
      </c>
      <c r="C191">
        <v>4.2</v>
      </c>
      <c r="D191">
        <v>131096</v>
      </c>
      <c r="E191">
        <v>13299</v>
      </c>
      <c r="F191" t="s">
        <v>97</v>
      </c>
      <c r="G191">
        <v>14999</v>
      </c>
      <c r="H191">
        <v>21999</v>
      </c>
      <c r="I191" s="1">
        <f t="shared" si="4"/>
        <v>7000</v>
      </c>
      <c r="J191" s="1">
        <v>31</v>
      </c>
      <c r="K191" s="1" t="str">
        <f t="shared" si="5"/>
        <v>20K–30K</v>
      </c>
    </row>
    <row r="192" spans="1:11" x14ac:dyDescent="0.3">
      <c r="A192" t="s">
        <v>126</v>
      </c>
      <c r="B192" t="s">
        <v>26</v>
      </c>
      <c r="C192">
        <v>4.0999999999999996</v>
      </c>
      <c r="D192">
        <v>7426</v>
      </c>
      <c r="E192">
        <v>817</v>
      </c>
      <c r="F192" t="s">
        <v>127</v>
      </c>
      <c r="G192">
        <v>15999</v>
      </c>
      <c r="H192">
        <v>21999</v>
      </c>
      <c r="I192" s="1">
        <f t="shared" si="4"/>
        <v>6000</v>
      </c>
      <c r="J192" s="1">
        <v>27</v>
      </c>
      <c r="K192" s="1" t="str">
        <f t="shared" si="5"/>
        <v>20K–30K</v>
      </c>
    </row>
    <row r="193" spans="1:11" x14ac:dyDescent="0.3">
      <c r="A193" t="s">
        <v>132</v>
      </c>
      <c r="B193" t="s">
        <v>26</v>
      </c>
      <c r="C193">
        <v>4.0999999999999996</v>
      </c>
      <c r="D193">
        <v>7426</v>
      </c>
      <c r="E193">
        <v>817</v>
      </c>
      <c r="F193" t="s">
        <v>127</v>
      </c>
      <c r="G193">
        <v>15999</v>
      </c>
      <c r="H193">
        <v>21999</v>
      </c>
      <c r="I193" s="1">
        <f t="shared" si="4"/>
        <v>6000</v>
      </c>
      <c r="J193" s="1">
        <v>27</v>
      </c>
      <c r="K193" s="1" t="str">
        <f t="shared" si="5"/>
        <v>20K–30K</v>
      </c>
    </row>
    <row r="194" spans="1:11" x14ac:dyDescent="0.3">
      <c r="A194" t="s">
        <v>172</v>
      </c>
      <c r="B194" t="s">
        <v>26</v>
      </c>
      <c r="C194">
        <v>4.2</v>
      </c>
      <c r="D194">
        <v>4912</v>
      </c>
      <c r="E194">
        <v>669</v>
      </c>
      <c r="F194" t="s">
        <v>173</v>
      </c>
      <c r="G194">
        <v>19999</v>
      </c>
      <c r="H194">
        <v>23999</v>
      </c>
      <c r="I194" s="1">
        <f t="shared" ref="I194:I257" si="6">H194-G194</f>
        <v>4000</v>
      </c>
      <c r="J194" s="1">
        <v>16</v>
      </c>
      <c r="K194" s="1" t="str">
        <f t="shared" ref="K194:K257" si="7">IF(H194&lt;10000,"Below 10K",
IF(H194&lt;20000,"10K–20K",
IF(H194&lt;30000,"20K–30K",
IF(H194&lt;40000,"30K–40K",
IF(H194&lt;50000,"40K–50K",
IF(H194&lt;60000,"50K–60K","Above 60K"))))))</f>
        <v>20K–30K</v>
      </c>
    </row>
    <row r="195" spans="1:11" x14ac:dyDescent="0.3">
      <c r="A195" t="s">
        <v>177</v>
      </c>
      <c r="B195" t="s">
        <v>26</v>
      </c>
      <c r="C195">
        <v>4.0999999999999996</v>
      </c>
      <c r="D195">
        <v>12150</v>
      </c>
      <c r="E195">
        <v>1312</v>
      </c>
      <c r="F195" t="s">
        <v>178</v>
      </c>
      <c r="G195">
        <v>11999</v>
      </c>
      <c r="H195">
        <v>16999</v>
      </c>
      <c r="I195" s="1">
        <f t="shared" si="6"/>
        <v>5000</v>
      </c>
      <c r="J195" s="1">
        <v>29</v>
      </c>
      <c r="K195" s="1" t="str">
        <f t="shared" si="7"/>
        <v>10K–20K</v>
      </c>
    </row>
    <row r="196" spans="1:11" x14ac:dyDescent="0.3">
      <c r="A196" t="s">
        <v>192</v>
      </c>
      <c r="B196" t="s">
        <v>26</v>
      </c>
      <c r="C196">
        <v>4.0999999999999996</v>
      </c>
      <c r="D196">
        <v>2672</v>
      </c>
      <c r="E196">
        <v>352</v>
      </c>
      <c r="F196" t="s">
        <v>193</v>
      </c>
      <c r="G196">
        <v>10999</v>
      </c>
      <c r="H196">
        <v>16999</v>
      </c>
      <c r="I196" s="1">
        <f t="shared" si="6"/>
        <v>6000</v>
      </c>
      <c r="J196" s="1">
        <v>35</v>
      </c>
      <c r="K196" s="1" t="str">
        <f t="shared" si="7"/>
        <v>10K–20K</v>
      </c>
    </row>
    <row r="197" spans="1:11" x14ac:dyDescent="0.3">
      <c r="A197" t="s">
        <v>194</v>
      </c>
      <c r="B197" t="s">
        <v>26</v>
      </c>
      <c r="C197">
        <v>4.0999999999999996</v>
      </c>
      <c r="D197">
        <v>12150</v>
      </c>
      <c r="E197">
        <v>1312</v>
      </c>
      <c r="F197" t="s">
        <v>178</v>
      </c>
      <c r="G197">
        <v>11999</v>
      </c>
      <c r="H197">
        <v>16999</v>
      </c>
      <c r="I197" s="1">
        <f t="shared" si="6"/>
        <v>5000</v>
      </c>
      <c r="J197" s="1">
        <v>29</v>
      </c>
      <c r="K197" s="1" t="str">
        <f t="shared" si="7"/>
        <v>10K–20K</v>
      </c>
    </row>
    <row r="198" spans="1:11" x14ac:dyDescent="0.3">
      <c r="A198" t="s">
        <v>195</v>
      </c>
      <c r="B198" t="s">
        <v>26</v>
      </c>
      <c r="C198">
        <v>4.2</v>
      </c>
      <c r="D198">
        <v>31532</v>
      </c>
      <c r="E198">
        <v>3687</v>
      </c>
      <c r="F198" t="s">
        <v>196</v>
      </c>
      <c r="G198">
        <v>10499</v>
      </c>
      <c r="H198">
        <v>13999</v>
      </c>
      <c r="I198" s="1">
        <f t="shared" si="6"/>
        <v>3500</v>
      </c>
      <c r="J198" s="1">
        <v>25</v>
      </c>
      <c r="K198" s="1" t="str">
        <f t="shared" si="7"/>
        <v>10K–20K</v>
      </c>
    </row>
    <row r="199" spans="1:11" x14ac:dyDescent="0.3">
      <c r="A199" t="s">
        <v>209</v>
      </c>
      <c r="B199" t="s">
        <v>26</v>
      </c>
      <c r="C199">
        <v>4.0999999999999996</v>
      </c>
      <c r="D199">
        <v>16162</v>
      </c>
      <c r="E199">
        <v>2025</v>
      </c>
      <c r="F199" t="s">
        <v>210</v>
      </c>
      <c r="G199">
        <v>12999</v>
      </c>
      <c r="H199">
        <v>17999</v>
      </c>
      <c r="I199" s="1">
        <f t="shared" si="6"/>
        <v>5000</v>
      </c>
      <c r="J199" s="1">
        <v>27</v>
      </c>
      <c r="K199" s="1" t="str">
        <f t="shared" si="7"/>
        <v>10K–20K</v>
      </c>
    </row>
    <row r="200" spans="1:11" x14ac:dyDescent="0.3">
      <c r="A200" t="s">
        <v>234</v>
      </c>
      <c r="B200" t="s">
        <v>26</v>
      </c>
      <c r="C200">
        <v>4.0999999999999996</v>
      </c>
      <c r="D200">
        <v>3377</v>
      </c>
      <c r="E200">
        <v>555</v>
      </c>
      <c r="F200" t="s">
        <v>235</v>
      </c>
      <c r="G200">
        <v>14999</v>
      </c>
      <c r="H200">
        <v>21999</v>
      </c>
      <c r="I200" s="1">
        <f t="shared" si="6"/>
        <v>7000</v>
      </c>
      <c r="J200" s="1">
        <v>31</v>
      </c>
      <c r="K200" s="1" t="str">
        <f t="shared" si="7"/>
        <v>20K–30K</v>
      </c>
    </row>
    <row r="201" spans="1:11" x14ac:dyDescent="0.3">
      <c r="A201" t="s">
        <v>243</v>
      </c>
      <c r="B201" t="s">
        <v>26</v>
      </c>
      <c r="C201">
        <v>4.0999999999999996</v>
      </c>
      <c r="D201">
        <v>16162</v>
      </c>
      <c r="E201">
        <v>2025</v>
      </c>
      <c r="F201" t="s">
        <v>210</v>
      </c>
      <c r="G201">
        <v>12999</v>
      </c>
      <c r="H201">
        <v>17999</v>
      </c>
      <c r="I201" s="1">
        <f t="shared" si="6"/>
        <v>5000</v>
      </c>
      <c r="J201" s="1">
        <v>27</v>
      </c>
      <c r="K201" s="1" t="str">
        <f t="shared" si="7"/>
        <v>10K–20K</v>
      </c>
    </row>
    <row r="202" spans="1:11" x14ac:dyDescent="0.3">
      <c r="A202" t="s">
        <v>126</v>
      </c>
      <c r="B202" t="s">
        <v>26</v>
      </c>
      <c r="C202">
        <v>4.0999999999999996</v>
      </c>
      <c r="D202">
        <v>1762</v>
      </c>
      <c r="E202">
        <v>215</v>
      </c>
      <c r="F202" t="s">
        <v>253</v>
      </c>
      <c r="G202">
        <v>17999</v>
      </c>
      <c r="H202">
        <v>24999</v>
      </c>
      <c r="I202" s="1">
        <f t="shared" si="6"/>
        <v>7000</v>
      </c>
      <c r="J202" s="1">
        <v>28</v>
      </c>
      <c r="K202" s="1" t="str">
        <f t="shared" si="7"/>
        <v>20K–30K</v>
      </c>
    </row>
    <row r="203" spans="1:11" x14ac:dyDescent="0.3">
      <c r="A203" t="s">
        <v>263</v>
      </c>
      <c r="B203" t="s">
        <v>26</v>
      </c>
      <c r="C203">
        <v>4.0999999999999996</v>
      </c>
      <c r="D203">
        <v>2672</v>
      </c>
      <c r="E203">
        <v>352</v>
      </c>
      <c r="F203" t="s">
        <v>193</v>
      </c>
      <c r="G203">
        <v>10999</v>
      </c>
      <c r="H203">
        <v>16999</v>
      </c>
      <c r="I203" s="1">
        <f t="shared" si="6"/>
        <v>6000</v>
      </c>
      <c r="J203" s="1">
        <v>35</v>
      </c>
      <c r="K203" s="1" t="str">
        <f t="shared" si="7"/>
        <v>10K–20K</v>
      </c>
    </row>
    <row r="204" spans="1:11" x14ac:dyDescent="0.3">
      <c r="A204" t="s">
        <v>271</v>
      </c>
      <c r="B204" t="s">
        <v>26</v>
      </c>
      <c r="C204">
        <v>4.2</v>
      </c>
      <c r="D204">
        <v>8152</v>
      </c>
      <c r="E204">
        <v>1046</v>
      </c>
      <c r="F204" t="s">
        <v>272</v>
      </c>
      <c r="G204">
        <v>11999</v>
      </c>
      <c r="H204">
        <v>17999</v>
      </c>
      <c r="I204" s="1">
        <f t="shared" si="6"/>
        <v>6000</v>
      </c>
      <c r="J204" s="1">
        <v>33</v>
      </c>
      <c r="K204" s="1" t="str">
        <f t="shared" si="7"/>
        <v>10K–20K</v>
      </c>
    </row>
    <row r="205" spans="1:11" x14ac:dyDescent="0.3">
      <c r="A205" t="s">
        <v>334</v>
      </c>
      <c r="B205" t="s">
        <v>26</v>
      </c>
      <c r="C205">
        <v>3.7</v>
      </c>
      <c r="D205">
        <v>26315</v>
      </c>
      <c r="E205">
        <v>3172</v>
      </c>
      <c r="F205" t="s">
        <v>335</v>
      </c>
      <c r="G205">
        <v>9999</v>
      </c>
      <c r="H205">
        <v>13999</v>
      </c>
      <c r="I205" s="1">
        <f t="shared" si="6"/>
        <v>4000</v>
      </c>
      <c r="J205" s="1">
        <v>28</v>
      </c>
      <c r="K205" s="1" t="str">
        <f t="shared" si="7"/>
        <v>10K–20K</v>
      </c>
    </row>
    <row r="206" spans="1:11" x14ac:dyDescent="0.3">
      <c r="A206" t="s">
        <v>132</v>
      </c>
      <c r="B206" t="s">
        <v>26</v>
      </c>
      <c r="C206">
        <v>4.0999999999999996</v>
      </c>
      <c r="D206">
        <v>1762</v>
      </c>
      <c r="E206">
        <v>215</v>
      </c>
      <c r="F206" t="s">
        <v>253</v>
      </c>
      <c r="G206">
        <v>17999</v>
      </c>
      <c r="H206">
        <v>24999</v>
      </c>
      <c r="I206" s="1">
        <f t="shared" si="6"/>
        <v>7000</v>
      </c>
      <c r="J206" s="1">
        <v>28</v>
      </c>
      <c r="K206" s="1" t="str">
        <f t="shared" si="7"/>
        <v>20K–30K</v>
      </c>
    </row>
    <row r="207" spans="1:11" x14ac:dyDescent="0.3">
      <c r="A207" t="s">
        <v>365</v>
      </c>
      <c r="B207" t="s">
        <v>26</v>
      </c>
      <c r="C207">
        <v>4.2</v>
      </c>
      <c r="D207">
        <v>31532</v>
      </c>
      <c r="E207">
        <v>3687</v>
      </c>
      <c r="F207" t="s">
        <v>366</v>
      </c>
      <c r="G207">
        <v>10499</v>
      </c>
      <c r="H207">
        <v>13999</v>
      </c>
      <c r="I207" s="1">
        <f t="shared" si="6"/>
        <v>3500</v>
      </c>
      <c r="J207" s="1">
        <v>25</v>
      </c>
      <c r="K207" s="1" t="str">
        <f t="shared" si="7"/>
        <v>10K–20K</v>
      </c>
    </row>
    <row r="208" spans="1:11" x14ac:dyDescent="0.3">
      <c r="A208" t="s">
        <v>393</v>
      </c>
      <c r="B208" t="s">
        <v>26</v>
      </c>
      <c r="C208">
        <v>4.0999999999999996</v>
      </c>
      <c r="D208">
        <v>3377</v>
      </c>
      <c r="E208">
        <v>555</v>
      </c>
      <c r="F208" t="s">
        <v>235</v>
      </c>
      <c r="G208">
        <v>14999</v>
      </c>
      <c r="H208">
        <v>21999</v>
      </c>
      <c r="I208" s="1">
        <f t="shared" si="6"/>
        <v>7000</v>
      </c>
      <c r="J208" s="1">
        <v>31</v>
      </c>
      <c r="K208" s="1" t="str">
        <f t="shared" si="7"/>
        <v>20K–30K</v>
      </c>
    </row>
    <row r="209" spans="1:11" x14ac:dyDescent="0.3">
      <c r="A209" t="s">
        <v>172</v>
      </c>
      <c r="B209" t="s">
        <v>26</v>
      </c>
      <c r="C209">
        <v>4.0999999999999996</v>
      </c>
      <c r="D209">
        <v>2930</v>
      </c>
      <c r="E209">
        <v>388</v>
      </c>
      <c r="F209" t="s">
        <v>394</v>
      </c>
      <c r="G209">
        <v>21499</v>
      </c>
      <c r="H209">
        <v>25999</v>
      </c>
      <c r="I209" s="1">
        <f t="shared" si="6"/>
        <v>4500</v>
      </c>
      <c r="J209" s="1">
        <v>17</v>
      </c>
      <c r="K209" s="1" t="str">
        <f t="shared" si="7"/>
        <v>20K–30K</v>
      </c>
    </row>
    <row r="210" spans="1:11" x14ac:dyDescent="0.3">
      <c r="A210" t="s">
        <v>399</v>
      </c>
      <c r="B210" t="s">
        <v>26</v>
      </c>
      <c r="C210">
        <v>4.0999999999999996</v>
      </c>
      <c r="D210">
        <v>6281</v>
      </c>
      <c r="E210">
        <v>909</v>
      </c>
      <c r="F210" t="s">
        <v>400</v>
      </c>
      <c r="G210">
        <v>22999</v>
      </c>
      <c r="H210">
        <v>30999</v>
      </c>
      <c r="I210" s="1">
        <f t="shared" si="6"/>
        <v>8000</v>
      </c>
      <c r="J210" s="1">
        <v>25</v>
      </c>
      <c r="K210" s="1" t="str">
        <f t="shared" si="7"/>
        <v>30K–40K</v>
      </c>
    </row>
    <row r="211" spans="1:11" x14ac:dyDescent="0.3">
      <c r="A211" t="s">
        <v>415</v>
      </c>
      <c r="B211" t="s">
        <v>26</v>
      </c>
      <c r="C211">
        <v>4.2</v>
      </c>
      <c r="D211">
        <v>131096</v>
      </c>
      <c r="E211">
        <v>13299</v>
      </c>
      <c r="F211" t="s">
        <v>97</v>
      </c>
      <c r="G211">
        <v>14999</v>
      </c>
      <c r="H211">
        <v>21999</v>
      </c>
      <c r="I211" s="1">
        <f t="shared" si="6"/>
        <v>7000</v>
      </c>
      <c r="J211" s="1">
        <v>31</v>
      </c>
      <c r="K211" s="1" t="str">
        <f t="shared" si="7"/>
        <v>20K–30K</v>
      </c>
    </row>
    <row r="212" spans="1:11" x14ac:dyDescent="0.3">
      <c r="A212" t="s">
        <v>478</v>
      </c>
      <c r="B212" t="s">
        <v>26</v>
      </c>
      <c r="C212">
        <v>4.0999999999999996</v>
      </c>
      <c r="D212">
        <v>3394</v>
      </c>
      <c r="E212">
        <v>500</v>
      </c>
      <c r="F212" t="s">
        <v>479</v>
      </c>
      <c r="G212">
        <v>24999</v>
      </c>
      <c r="H212">
        <v>34999</v>
      </c>
      <c r="I212" s="1">
        <f t="shared" si="6"/>
        <v>10000</v>
      </c>
      <c r="J212" s="1">
        <v>28</v>
      </c>
      <c r="K212" s="1" t="str">
        <f t="shared" si="7"/>
        <v>30K–40K</v>
      </c>
    </row>
    <row r="213" spans="1:11" x14ac:dyDescent="0.3">
      <c r="A213" t="s">
        <v>489</v>
      </c>
      <c r="B213" t="s">
        <v>26</v>
      </c>
      <c r="C213">
        <v>4.0999999999999996</v>
      </c>
      <c r="D213">
        <v>3394</v>
      </c>
      <c r="E213">
        <v>500</v>
      </c>
      <c r="F213" t="s">
        <v>479</v>
      </c>
      <c r="G213">
        <v>24999</v>
      </c>
      <c r="H213">
        <v>34999</v>
      </c>
      <c r="I213" s="1">
        <f t="shared" si="6"/>
        <v>10000</v>
      </c>
      <c r="J213" s="1">
        <v>28</v>
      </c>
      <c r="K213" s="1" t="str">
        <f t="shared" si="7"/>
        <v>30K–40K</v>
      </c>
    </row>
    <row r="214" spans="1:11" x14ac:dyDescent="0.3">
      <c r="A214" t="s">
        <v>514</v>
      </c>
      <c r="B214" t="s">
        <v>26</v>
      </c>
      <c r="C214">
        <v>3.8</v>
      </c>
      <c r="D214">
        <v>1301</v>
      </c>
      <c r="E214">
        <v>159</v>
      </c>
      <c r="F214" t="s">
        <v>515</v>
      </c>
      <c r="G214">
        <v>9397</v>
      </c>
      <c r="H214">
        <v>10350</v>
      </c>
      <c r="I214" s="1">
        <f t="shared" si="6"/>
        <v>953</v>
      </c>
      <c r="J214" s="1">
        <v>9</v>
      </c>
      <c r="K214" s="1" t="str">
        <f t="shared" si="7"/>
        <v>10K–20K</v>
      </c>
    </row>
    <row r="215" spans="1:11" x14ac:dyDescent="0.3">
      <c r="A215" t="s">
        <v>544</v>
      </c>
      <c r="B215" t="s">
        <v>26</v>
      </c>
      <c r="C215">
        <v>4.0999999999999996</v>
      </c>
      <c r="D215">
        <v>6281</v>
      </c>
      <c r="E215">
        <v>909</v>
      </c>
      <c r="F215" t="s">
        <v>400</v>
      </c>
      <c r="G215">
        <v>22999</v>
      </c>
      <c r="H215">
        <v>30999</v>
      </c>
      <c r="I215" s="1">
        <f t="shared" si="6"/>
        <v>8000</v>
      </c>
      <c r="J215" s="1">
        <v>25</v>
      </c>
      <c r="K215" s="1" t="str">
        <f t="shared" si="7"/>
        <v>30K–40K</v>
      </c>
    </row>
    <row r="216" spans="1:11" x14ac:dyDescent="0.3">
      <c r="A216" t="s">
        <v>614</v>
      </c>
      <c r="B216" t="s">
        <v>26</v>
      </c>
      <c r="C216">
        <v>4.2</v>
      </c>
      <c r="D216">
        <v>131096</v>
      </c>
      <c r="E216">
        <v>13299</v>
      </c>
      <c r="F216" t="s">
        <v>615</v>
      </c>
      <c r="G216">
        <v>14999</v>
      </c>
      <c r="H216">
        <v>21999</v>
      </c>
      <c r="I216" s="1">
        <f t="shared" si="6"/>
        <v>7000</v>
      </c>
      <c r="J216" s="1">
        <v>31</v>
      </c>
      <c r="K216" s="1" t="str">
        <f t="shared" si="7"/>
        <v>20K–30K</v>
      </c>
    </row>
    <row r="217" spans="1:11" x14ac:dyDescent="0.3">
      <c r="A217" t="s">
        <v>626</v>
      </c>
      <c r="B217" t="s">
        <v>26</v>
      </c>
      <c r="C217">
        <v>4.3</v>
      </c>
      <c r="D217">
        <v>1715</v>
      </c>
      <c r="E217">
        <v>324</v>
      </c>
      <c r="F217" t="s">
        <v>627</v>
      </c>
      <c r="G217">
        <v>39999</v>
      </c>
      <c r="H217">
        <v>49999</v>
      </c>
      <c r="I217" s="1">
        <f t="shared" si="6"/>
        <v>10000</v>
      </c>
      <c r="J217" s="1">
        <v>20</v>
      </c>
      <c r="K217" s="1" t="str">
        <f t="shared" si="7"/>
        <v>40K–50K</v>
      </c>
    </row>
    <row r="218" spans="1:11" x14ac:dyDescent="0.3">
      <c r="A218" t="s">
        <v>793</v>
      </c>
      <c r="B218" t="s">
        <v>26</v>
      </c>
      <c r="C218">
        <v>4.4000000000000004</v>
      </c>
      <c r="D218">
        <v>986</v>
      </c>
      <c r="E218">
        <v>202</v>
      </c>
      <c r="F218" t="s">
        <v>794</v>
      </c>
      <c r="G218">
        <v>54999</v>
      </c>
      <c r="H218">
        <v>69999</v>
      </c>
      <c r="I218" s="1">
        <f t="shared" si="6"/>
        <v>15000</v>
      </c>
      <c r="J218" s="1">
        <v>21</v>
      </c>
      <c r="K218" s="1" t="str">
        <f t="shared" si="7"/>
        <v>Above 60K</v>
      </c>
    </row>
    <row r="219" spans="1:11" x14ac:dyDescent="0.3">
      <c r="A219" t="s">
        <v>802</v>
      </c>
      <c r="B219" t="s">
        <v>26</v>
      </c>
      <c r="C219">
        <v>4</v>
      </c>
      <c r="D219">
        <v>942</v>
      </c>
      <c r="E219">
        <v>170</v>
      </c>
      <c r="F219" t="s">
        <v>803</v>
      </c>
      <c r="G219">
        <v>34999</v>
      </c>
      <c r="H219">
        <v>55999</v>
      </c>
      <c r="I219" s="1">
        <f t="shared" si="6"/>
        <v>21000</v>
      </c>
      <c r="J219" s="1">
        <v>37</v>
      </c>
      <c r="K219" s="1" t="str">
        <f t="shared" si="7"/>
        <v>50K–60K</v>
      </c>
    </row>
    <row r="220" spans="1:11" x14ac:dyDescent="0.3">
      <c r="A220" t="s">
        <v>838</v>
      </c>
      <c r="B220" t="s">
        <v>26</v>
      </c>
      <c r="C220">
        <v>4.2</v>
      </c>
      <c r="D220">
        <v>55709</v>
      </c>
      <c r="E220">
        <v>6028</v>
      </c>
      <c r="F220" t="s">
        <v>839</v>
      </c>
      <c r="G220">
        <v>16499</v>
      </c>
      <c r="H220">
        <v>19999</v>
      </c>
      <c r="I220" s="1">
        <f t="shared" si="6"/>
        <v>3500</v>
      </c>
      <c r="J220" s="1">
        <v>17</v>
      </c>
      <c r="K220" s="1" t="str">
        <f t="shared" si="7"/>
        <v>10K–20K</v>
      </c>
    </row>
    <row r="221" spans="1:11" x14ac:dyDescent="0.3">
      <c r="A221" t="s">
        <v>842</v>
      </c>
      <c r="B221" t="s">
        <v>26</v>
      </c>
      <c r="C221">
        <v>3.8</v>
      </c>
      <c r="D221">
        <v>1301</v>
      </c>
      <c r="E221">
        <v>159</v>
      </c>
      <c r="F221" t="s">
        <v>515</v>
      </c>
      <c r="G221">
        <v>9999</v>
      </c>
      <c r="H221">
        <v>12999</v>
      </c>
      <c r="I221" s="1">
        <f t="shared" si="6"/>
        <v>3000</v>
      </c>
      <c r="J221" s="1">
        <v>23</v>
      </c>
      <c r="K221" s="1" t="str">
        <f t="shared" si="7"/>
        <v>10K–20K</v>
      </c>
    </row>
    <row r="222" spans="1:11" x14ac:dyDescent="0.3">
      <c r="A222" t="s">
        <v>861</v>
      </c>
      <c r="B222" t="s">
        <v>26</v>
      </c>
      <c r="C222">
        <v>4.2</v>
      </c>
      <c r="D222">
        <v>171</v>
      </c>
      <c r="E222">
        <v>50</v>
      </c>
      <c r="F222" t="s">
        <v>862</v>
      </c>
      <c r="G222">
        <v>59999</v>
      </c>
      <c r="H222">
        <v>74999</v>
      </c>
      <c r="I222" s="1">
        <f t="shared" si="6"/>
        <v>15000</v>
      </c>
      <c r="J222" s="1">
        <v>20</v>
      </c>
      <c r="K222" s="1" t="str">
        <f t="shared" si="7"/>
        <v>Above 60K</v>
      </c>
    </row>
    <row r="223" spans="1:11" x14ac:dyDescent="0.3">
      <c r="A223" t="s">
        <v>869</v>
      </c>
      <c r="B223" t="s">
        <v>26</v>
      </c>
      <c r="C223">
        <v>4.3</v>
      </c>
      <c r="D223">
        <v>1715</v>
      </c>
      <c r="E223">
        <v>324</v>
      </c>
      <c r="F223" t="s">
        <v>627</v>
      </c>
      <c r="G223">
        <v>39999</v>
      </c>
      <c r="H223">
        <v>49999</v>
      </c>
      <c r="I223" s="1">
        <f t="shared" si="6"/>
        <v>10000</v>
      </c>
      <c r="J223" s="1">
        <v>20</v>
      </c>
      <c r="K223" s="1" t="str">
        <f t="shared" si="7"/>
        <v>40K–50K</v>
      </c>
    </row>
    <row r="224" spans="1:11" x14ac:dyDescent="0.3">
      <c r="A224" t="s">
        <v>878</v>
      </c>
      <c r="B224" t="s">
        <v>26</v>
      </c>
      <c r="C224">
        <v>4.2</v>
      </c>
      <c r="D224">
        <v>131096</v>
      </c>
      <c r="E224">
        <v>13299</v>
      </c>
      <c r="F224" t="s">
        <v>97</v>
      </c>
      <c r="G224">
        <v>14999</v>
      </c>
      <c r="H224">
        <v>21999</v>
      </c>
      <c r="I224" s="1">
        <f t="shared" si="6"/>
        <v>7000</v>
      </c>
      <c r="J224" s="1">
        <v>31</v>
      </c>
      <c r="K224" s="1" t="str">
        <f t="shared" si="7"/>
        <v>20K–30K</v>
      </c>
    </row>
    <row r="225" spans="1:11" x14ac:dyDescent="0.3">
      <c r="A225" t="s">
        <v>879</v>
      </c>
      <c r="B225" t="s">
        <v>26</v>
      </c>
      <c r="C225">
        <v>4.2</v>
      </c>
      <c r="D225">
        <v>32815</v>
      </c>
      <c r="E225">
        <v>3695</v>
      </c>
      <c r="F225" t="s">
        <v>880</v>
      </c>
      <c r="G225">
        <v>14499</v>
      </c>
      <c r="H225">
        <v>16999</v>
      </c>
      <c r="I225" s="1">
        <f t="shared" si="6"/>
        <v>2500</v>
      </c>
      <c r="J225" s="1">
        <v>14</v>
      </c>
      <c r="K225" s="1" t="str">
        <f t="shared" si="7"/>
        <v>10K–20K</v>
      </c>
    </row>
    <row r="226" spans="1:11" x14ac:dyDescent="0.3">
      <c r="A226" t="s">
        <v>906</v>
      </c>
      <c r="B226" t="s">
        <v>26</v>
      </c>
      <c r="C226">
        <v>4.0999999999999996</v>
      </c>
      <c r="D226">
        <v>36213</v>
      </c>
      <c r="E226">
        <v>3551</v>
      </c>
      <c r="F226" t="s">
        <v>907</v>
      </c>
      <c r="G226">
        <v>10999</v>
      </c>
      <c r="H226">
        <v>14999</v>
      </c>
      <c r="I226" s="1">
        <f t="shared" si="6"/>
        <v>4000</v>
      </c>
      <c r="J226" s="1">
        <v>26</v>
      </c>
      <c r="K226" s="1" t="str">
        <f t="shared" si="7"/>
        <v>10K–20K</v>
      </c>
    </row>
    <row r="227" spans="1:11" x14ac:dyDescent="0.3">
      <c r="A227" t="s">
        <v>914</v>
      </c>
      <c r="B227" t="s">
        <v>26</v>
      </c>
      <c r="C227">
        <v>4.2</v>
      </c>
      <c r="D227">
        <v>123</v>
      </c>
      <c r="E227">
        <v>16</v>
      </c>
      <c r="F227" t="s">
        <v>915</v>
      </c>
      <c r="G227">
        <v>9499</v>
      </c>
      <c r="H227">
        <v>11999</v>
      </c>
      <c r="I227" s="1">
        <f t="shared" si="6"/>
        <v>2500</v>
      </c>
      <c r="J227" s="1">
        <v>20</v>
      </c>
      <c r="K227" s="1" t="str">
        <f t="shared" si="7"/>
        <v>10K–20K</v>
      </c>
    </row>
    <row r="228" spans="1:11" x14ac:dyDescent="0.3">
      <c r="A228" t="s">
        <v>434</v>
      </c>
      <c r="B228" t="s">
        <v>435</v>
      </c>
      <c r="C228">
        <v>4.0999999999999996</v>
      </c>
      <c r="D228">
        <v>6195</v>
      </c>
      <c r="E228">
        <v>449</v>
      </c>
      <c r="F228" t="s">
        <v>436</v>
      </c>
      <c r="G228">
        <v>1300</v>
      </c>
      <c r="H228">
        <v>1390</v>
      </c>
      <c r="I228" s="1">
        <f t="shared" si="6"/>
        <v>90</v>
      </c>
      <c r="J228" s="1">
        <v>6</v>
      </c>
      <c r="K228" s="1" t="str">
        <f t="shared" si="7"/>
        <v>Below 10K</v>
      </c>
    </row>
    <row r="229" spans="1:11" x14ac:dyDescent="0.3">
      <c r="A229" t="s">
        <v>434</v>
      </c>
      <c r="B229" t="s">
        <v>435</v>
      </c>
      <c r="C229">
        <v>4.0999999999999996</v>
      </c>
      <c r="D229">
        <v>6195</v>
      </c>
      <c r="E229">
        <v>449</v>
      </c>
      <c r="F229" t="s">
        <v>436</v>
      </c>
      <c r="G229">
        <v>1300</v>
      </c>
      <c r="H229">
        <v>1370</v>
      </c>
      <c r="I229" s="1">
        <f t="shared" si="6"/>
        <v>70</v>
      </c>
      <c r="J229" s="1">
        <v>5</v>
      </c>
      <c r="K229" s="1" t="str">
        <f t="shared" si="7"/>
        <v>Below 10K</v>
      </c>
    </row>
    <row r="230" spans="1:11" x14ac:dyDescent="0.3">
      <c r="A230" t="s">
        <v>434</v>
      </c>
      <c r="B230" t="s">
        <v>435</v>
      </c>
      <c r="C230">
        <v>4.0999999999999996</v>
      </c>
      <c r="D230">
        <v>6195</v>
      </c>
      <c r="E230">
        <v>449</v>
      </c>
      <c r="F230" t="s">
        <v>436</v>
      </c>
      <c r="G230">
        <v>1300</v>
      </c>
      <c r="H230">
        <v>1340</v>
      </c>
      <c r="I230" s="1">
        <f t="shared" si="6"/>
        <v>40</v>
      </c>
      <c r="J230" s="1">
        <v>2</v>
      </c>
      <c r="K230" s="1" t="str">
        <f t="shared" si="7"/>
        <v>Below 10K</v>
      </c>
    </row>
    <row r="231" spans="1:11" x14ac:dyDescent="0.3">
      <c r="A231" t="s">
        <v>874</v>
      </c>
      <c r="B231" t="s">
        <v>435</v>
      </c>
      <c r="C231">
        <v>3.8</v>
      </c>
      <c r="D231">
        <v>671</v>
      </c>
      <c r="E231">
        <v>55</v>
      </c>
      <c r="F231" t="s">
        <v>875</v>
      </c>
      <c r="G231">
        <v>749</v>
      </c>
      <c r="H231">
        <v>779</v>
      </c>
      <c r="I231" s="1">
        <f t="shared" si="6"/>
        <v>30</v>
      </c>
      <c r="J231" s="1">
        <v>3</v>
      </c>
      <c r="K231" s="1" t="str">
        <f t="shared" si="7"/>
        <v>Below 10K</v>
      </c>
    </row>
    <row r="232" spans="1:11" x14ac:dyDescent="0.3">
      <c r="A232" t="s">
        <v>98</v>
      </c>
      <c r="B232" t="s">
        <v>930</v>
      </c>
      <c r="C232">
        <v>4.2</v>
      </c>
      <c r="D232">
        <v>23261</v>
      </c>
      <c r="E232">
        <v>1709</v>
      </c>
      <c r="F232" t="s">
        <v>99</v>
      </c>
      <c r="G232">
        <v>1299</v>
      </c>
      <c r="H232">
        <v>1599</v>
      </c>
      <c r="I232" s="1">
        <f t="shared" si="6"/>
        <v>300</v>
      </c>
      <c r="J232" s="1">
        <v>18</v>
      </c>
      <c r="K232" s="1" t="str">
        <f t="shared" si="7"/>
        <v>Below 10K</v>
      </c>
    </row>
    <row r="233" spans="1:11" x14ac:dyDescent="0.3">
      <c r="A233" t="s">
        <v>190</v>
      </c>
      <c r="B233" t="s">
        <v>930</v>
      </c>
      <c r="C233">
        <v>4.0999999999999996</v>
      </c>
      <c r="D233">
        <v>5400</v>
      </c>
      <c r="E233">
        <v>386</v>
      </c>
      <c r="F233" t="s">
        <v>191</v>
      </c>
      <c r="G233">
        <v>1399</v>
      </c>
      <c r="H233">
        <v>1699</v>
      </c>
      <c r="I233" s="1">
        <f t="shared" si="6"/>
        <v>300</v>
      </c>
      <c r="J233" s="1">
        <v>17</v>
      </c>
      <c r="K233" s="1" t="str">
        <f t="shared" si="7"/>
        <v>Below 10K</v>
      </c>
    </row>
    <row r="234" spans="1:11" x14ac:dyDescent="0.3">
      <c r="A234" t="s">
        <v>215</v>
      </c>
      <c r="B234" t="s">
        <v>930</v>
      </c>
      <c r="C234">
        <v>4.0999999999999996</v>
      </c>
      <c r="D234">
        <v>4165</v>
      </c>
      <c r="E234">
        <v>305</v>
      </c>
      <c r="F234" t="s">
        <v>99</v>
      </c>
      <c r="G234">
        <v>1449</v>
      </c>
      <c r="H234">
        <v>1599</v>
      </c>
      <c r="I234" s="1">
        <f t="shared" si="6"/>
        <v>150</v>
      </c>
      <c r="J234" s="1">
        <v>9</v>
      </c>
      <c r="K234" s="1" t="str">
        <f t="shared" si="7"/>
        <v>Below 10K</v>
      </c>
    </row>
    <row r="235" spans="1:11" x14ac:dyDescent="0.3">
      <c r="A235" t="s">
        <v>338</v>
      </c>
      <c r="B235" t="s">
        <v>930</v>
      </c>
      <c r="C235">
        <v>4.0999999999999996</v>
      </c>
      <c r="D235">
        <v>20007</v>
      </c>
      <c r="E235">
        <v>1579</v>
      </c>
      <c r="F235" t="s">
        <v>339</v>
      </c>
      <c r="G235">
        <v>2639</v>
      </c>
      <c r="H235">
        <v>2788</v>
      </c>
      <c r="I235" s="1">
        <f t="shared" si="6"/>
        <v>149</v>
      </c>
      <c r="J235" s="1">
        <v>5</v>
      </c>
      <c r="K235" s="1" t="str">
        <f t="shared" si="7"/>
        <v>Below 10K</v>
      </c>
    </row>
    <row r="236" spans="1:11" x14ac:dyDescent="0.3">
      <c r="A236" t="s">
        <v>345</v>
      </c>
      <c r="B236" t="s">
        <v>930</v>
      </c>
      <c r="C236">
        <v>4.0999999999999996</v>
      </c>
      <c r="D236">
        <v>11908</v>
      </c>
      <c r="E236">
        <v>876</v>
      </c>
      <c r="F236" t="s">
        <v>339</v>
      </c>
      <c r="G236">
        <v>2619</v>
      </c>
      <c r="H236">
        <v>2690</v>
      </c>
      <c r="I236" s="1">
        <f t="shared" si="6"/>
        <v>71</v>
      </c>
      <c r="J236" s="1">
        <v>2</v>
      </c>
      <c r="K236" s="1" t="str">
        <f t="shared" si="7"/>
        <v>Below 10K</v>
      </c>
    </row>
    <row r="237" spans="1:11" x14ac:dyDescent="0.3">
      <c r="A237" t="s">
        <v>190</v>
      </c>
      <c r="B237" t="s">
        <v>930</v>
      </c>
      <c r="C237">
        <v>4.0999999999999996</v>
      </c>
      <c r="D237">
        <v>5400</v>
      </c>
      <c r="E237">
        <v>386</v>
      </c>
      <c r="F237" t="s">
        <v>191</v>
      </c>
      <c r="G237">
        <v>1549</v>
      </c>
      <c r="H237">
        <v>1899</v>
      </c>
      <c r="I237" s="1">
        <f t="shared" si="6"/>
        <v>350</v>
      </c>
      <c r="J237" s="1">
        <v>18</v>
      </c>
      <c r="K237" s="1" t="str">
        <f t="shared" si="7"/>
        <v>Below 10K</v>
      </c>
    </row>
    <row r="238" spans="1:11" x14ac:dyDescent="0.3">
      <c r="A238" t="s">
        <v>545</v>
      </c>
      <c r="B238" t="s">
        <v>930</v>
      </c>
      <c r="C238">
        <v>4</v>
      </c>
      <c r="D238">
        <v>2760</v>
      </c>
      <c r="E238">
        <v>187</v>
      </c>
      <c r="F238" t="s">
        <v>546</v>
      </c>
      <c r="G238">
        <v>2269</v>
      </c>
      <c r="H238">
        <v>2379</v>
      </c>
      <c r="I238" s="1">
        <f t="shared" si="6"/>
        <v>110</v>
      </c>
      <c r="J238" s="1">
        <v>4</v>
      </c>
      <c r="K238" s="1" t="str">
        <f t="shared" si="7"/>
        <v>Below 10K</v>
      </c>
    </row>
    <row r="239" spans="1:11" x14ac:dyDescent="0.3">
      <c r="A239" t="s">
        <v>551</v>
      </c>
      <c r="B239" t="s">
        <v>930</v>
      </c>
      <c r="C239">
        <v>4</v>
      </c>
      <c r="D239">
        <v>935</v>
      </c>
      <c r="E239">
        <v>65</v>
      </c>
      <c r="F239" t="s">
        <v>552</v>
      </c>
      <c r="G239">
        <v>1387</v>
      </c>
      <c r="H239">
        <v>1415</v>
      </c>
      <c r="I239" s="1">
        <f t="shared" si="6"/>
        <v>28</v>
      </c>
      <c r="J239" s="1">
        <v>1</v>
      </c>
      <c r="K239" s="1" t="str">
        <f t="shared" si="7"/>
        <v>Below 10K</v>
      </c>
    </row>
    <row r="240" spans="1:11" x14ac:dyDescent="0.3">
      <c r="A240" t="s">
        <v>655</v>
      </c>
      <c r="B240" t="s">
        <v>930</v>
      </c>
      <c r="C240">
        <v>3.9</v>
      </c>
      <c r="D240">
        <v>441</v>
      </c>
      <c r="E240">
        <v>25</v>
      </c>
      <c r="F240" t="s">
        <v>656</v>
      </c>
      <c r="G240">
        <v>1757</v>
      </c>
      <c r="H240">
        <v>1863</v>
      </c>
      <c r="I240" s="1">
        <f t="shared" si="6"/>
        <v>106</v>
      </c>
      <c r="J240" s="1">
        <v>5</v>
      </c>
      <c r="K240" s="1" t="str">
        <f t="shared" si="7"/>
        <v>Below 10K</v>
      </c>
    </row>
    <row r="241" spans="1:11" x14ac:dyDescent="0.3">
      <c r="A241" t="s">
        <v>675</v>
      </c>
      <c r="B241" t="s">
        <v>930</v>
      </c>
      <c r="C241">
        <v>4.2</v>
      </c>
      <c r="D241">
        <v>55346</v>
      </c>
      <c r="E241">
        <v>5187</v>
      </c>
      <c r="F241" t="s">
        <v>676</v>
      </c>
      <c r="G241">
        <v>1490</v>
      </c>
      <c r="H241">
        <v>1599</v>
      </c>
      <c r="I241" s="1">
        <f t="shared" si="6"/>
        <v>109</v>
      </c>
      <c r="J241" s="1">
        <v>6</v>
      </c>
      <c r="K241" s="1" t="str">
        <f t="shared" si="7"/>
        <v>Below 10K</v>
      </c>
    </row>
    <row r="242" spans="1:11" x14ac:dyDescent="0.3">
      <c r="A242" t="s">
        <v>655</v>
      </c>
      <c r="B242" t="s">
        <v>930</v>
      </c>
      <c r="C242">
        <v>3.9</v>
      </c>
      <c r="D242">
        <v>441</v>
      </c>
      <c r="E242">
        <v>25</v>
      </c>
      <c r="F242" t="s">
        <v>783</v>
      </c>
      <c r="G242">
        <v>1698</v>
      </c>
      <c r="H242">
        <v>1737</v>
      </c>
      <c r="I242" s="1">
        <f t="shared" si="6"/>
        <v>39</v>
      </c>
      <c r="J242" s="1">
        <v>2</v>
      </c>
      <c r="K242" s="1" t="str">
        <f t="shared" si="7"/>
        <v>Below 10K</v>
      </c>
    </row>
    <row r="243" spans="1:11" x14ac:dyDescent="0.3">
      <c r="A243" t="s">
        <v>835</v>
      </c>
      <c r="B243" t="s">
        <v>930</v>
      </c>
      <c r="C243">
        <v>4.0999999999999996</v>
      </c>
      <c r="D243">
        <v>30947</v>
      </c>
      <c r="E243">
        <v>2708</v>
      </c>
      <c r="F243" t="s">
        <v>836</v>
      </c>
      <c r="G243">
        <v>1290</v>
      </c>
      <c r="H243">
        <v>1399</v>
      </c>
      <c r="I243" s="1">
        <f t="shared" si="6"/>
        <v>109</v>
      </c>
      <c r="J243" s="1">
        <v>7</v>
      </c>
      <c r="K243" s="1" t="str">
        <f t="shared" si="7"/>
        <v>Below 10K</v>
      </c>
    </row>
    <row r="244" spans="1:11" x14ac:dyDescent="0.3">
      <c r="A244" t="s">
        <v>446</v>
      </c>
      <c r="B244" t="s">
        <v>931</v>
      </c>
      <c r="C244">
        <v>4.3</v>
      </c>
      <c r="D244">
        <v>37697</v>
      </c>
      <c r="E244">
        <v>5131</v>
      </c>
      <c r="F244" t="s">
        <v>447</v>
      </c>
      <c r="G244">
        <v>29999</v>
      </c>
      <c r="H244">
        <v>39999</v>
      </c>
      <c r="I244" s="1">
        <f t="shared" si="6"/>
        <v>10000</v>
      </c>
      <c r="J244" s="1">
        <v>25</v>
      </c>
      <c r="K244" s="1" t="str">
        <f t="shared" si="7"/>
        <v>30K–40K</v>
      </c>
    </row>
    <row r="245" spans="1:11" x14ac:dyDescent="0.3">
      <c r="A245" t="s">
        <v>494</v>
      </c>
      <c r="B245" t="s">
        <v>931</v>
      </c>
      <c r="C245">
        <v>4.3</v>
      </c>
      <c r="D245">
        <v>5794</v>
      </c>
      <c r="E245">
        <v>676</v>
      </c>
      <c r="F245" t="s">
        <v>495</v>
      </c>
      <c r="G245">
        <v>33999</v>
      </c>
      <c r="H245">
        <v>42999</v>
      </c>
      <c r="I245" s="1">
        <f t="shared" si="6"/>
        <v>9000</v>
      </c>
      <c r="J245" s="1">
        <v>20</v>
      </c>
      <c r="K245" s="1" t="str">
        <f t="shared" si="7"/>
        <v>40K–50K</v>
      </c>
    </row>
    <row r="246" spans="1:11" x14ac:dyDescent="0.3">
      <c r="A246" t="s">
        <v>630</v>
      </c>
      <c r="B246" t="s">
        <v>931</v>
      </c>
      <c r="C246">
        <v>4.3</v>
      </c>
      <c r="D246">
        <v>37697</v>
      </c>
      <c r="E246">
        <v>5131</v>
      </c>
      <c r="F246" t="s">
        <v>631</v>
      </c>
      <c r="G246">
        <v>27999</v>
      </c>
      <c r="H246">
        <v>37999</v>
      </c>
      <c r="I246" s="1">
        <f t="shared" si="6"/>
        <v>10000</v>
      </c>
      <c r="J246" s="1">
        <v>26</v>
      </c>
      <c r="K246" s="1" t="str">
        <f t="shared" si="7"/>
        <v>30K–40K</v>
      </c>
    </row>
    <row r="247" spans="1:11" x14ac:dyDescent="0.3">
      <c r="A247" t="s">
        <v>446</v>
      </c>
      <c r="B247" t="s">
        <v>931</v>
      </c>
      <c r="C247">
        <v>4.3</v>
      </c>
      <c r="D247">
        <v>5794</v>
      </c>
      <c r="E247">
        <v>676</v>
      </c>
      <c r="F247" t="s">
        <v>495</v>
      </c>
      <c r="G247">
        <v>33999</v>
      </c>
      <c r="H247">
        <v>42999</v>
      </c>
      <c r="I247" s="1">
        <f t="shared" si="6"/>
        <v>9000</v>
      </c>
      <c r="J247" s="1">
        <v>20</v>
      </c>
      <c r="K247" s="1" t="str">
        <f t="shared" si="7"/>
        <v>40K–50K</v>
      </c>
    </row>
    <row r="248" spans="1:11" x14ac:dyDescent="0.3">
      <c r="A248" t="s">
        <v>494</v>
      </c>
      <c r="B248" t="s">
        <v>931</v>
      </c>
      <c r="C248">
        <v>4.3</v>
      </c>
      <c r="D248">
        <v>37697</v>
      </c>
      <c r="E248">
        <v>5131</v>
      </c>
      <c r="F248" t="s">
        <v>447</v>
      </c>
      <c r="G248">
        <v>30999</v>
      </c>
      <c r="H248">
        <v>39999</v>
      </c>
      <c r="I248" s="1">
        <f t="shared" si="6"/>
        <v>9000</v>
      </c>
      <c r="J248" s="1">
        <v>22</v>
      </c>
      <c r="K248" s="1" t="str">
        <f t="shared" si="7"/>
        <v>30K–40K</v>
      </c>
    </row>
    <row r="249" spans="1:11" x14ac:dyDescent="0.3">
      <c r="A249" t="s">
        <v>69</v>
      </c>
      <c r="B249" t="s">
        <v>70</v>
      </c>
      <c r="C249">
        <v>4.3</v>
      </c>
      <c r="D249">
        <v>22687</v>
      </c>
      <c r="E249">
        <v>2364</v>
      </c>
      <c r="F249" t="s">
        <v>71</v>
      </c>
      <c r="G249">
        <v>17490</v>
      </c>
      <c r="H249">
        <v>29990</v>
      </c>
      <c r="I249" s="1">
        <f t="shared" si="6"/>
        <v>12500</v>
      </c>
      <c r="J249" s="1">
        <v>41</v>
      </c>
      <c r="K249" s="1" t="str">
        <f t="shared" si="7"/>
        <v>20K–30K</v>
      </c>
    </row>
    <row r="250" spans="1:11" x14ac:dyDescent="0.3">
      <c r="A250" t="s">
        <v>72</v>
      </c>
      <c r="B250" t="s">
        <v>70</v>
      </c>
      <c r="C250">
        <v>4.3</v>
      </c>
      <c r="D250">
        <v>22687</v>
      </c>
      <c r="E250">
        <v>2364</v>
      </c>
      <c r="F250" t="s">
        <v>71</v>
      </c>
      <c r="G250">
        <v>17490</v>
      </c>
      <c r="H250">
        <v>29990</v>
      </c>
      <c r="I250" s="1">
        <f t="shared" si="6"/>
        <v>12500</v>
      </c>
      <c r="J250" s="1">
        <v>41</v>
      </c>
      <c r="K250" s="1" t="str">
        <f t="shared" si="7"/>
        <v>20K–30K</v>
      </c>
    </row>
    <row r="251" spans="1:11" x14ac:dyDescent="0.3">
      <c r="A251" t="s">
        <v>133</v>
      </c>
      <c r="B251" t="s">
        <v>70</v>
      </c>
      <c r="C251">
        <v>4.4000000000000004</v>
      </c>
      <c r="D251">
        <v>92406</v>
      </c>
      <c r="E251">
        <v>6861</v>
      </c>
      <c r="F251" t="s">
        <v>134</v>
      </c>
      <c r="G251">
        <v>13490</v>
      </c>
      <c r="H251">
        <v>18999</v>
      </c>
      <c r="I251" s="1">
        <f t="shared" si="6"/>
        <v>5509</v>
      </c>
      <c r="J251" s="1">
        <v>28</v>
      </c>
      <c r="K251" s="1" t="str">
        <f t="shared" si="7"/>
        <v>10K–20K</v>
      </c>
    </row>
    <row r="252" spans="1:11" x14ac:dyDescent="0.3">
      <c r="A252" t="s">
        <v>135</v>
      </c>
      <c r="B252" t="s">
        <v>70</v>
      </c>
      <c r="C252">
        <v>4.5</v>
      </c>
      <c r="D252">
        <v>8456</v>
      </c>
      <c r="E252">
        <v>478</v>
      </c>
      <c r="F252" t="s">
        <v>136</v>
      </c>
      <c r="G252">
        <v>19990</v>
      </c>
      <c r="H252">
        <v>22990</v>
      </c>
      <c r="I252" s="1">
        <f t="shared" si="6"/>
        <v>3000</v>
      </c>
      <c r="J252" s="1">
        <v>13</v>
      </c>
      <c r="K252" s="1" t="str">
        <f t="shared" si="7"/>
        <v>20K–30K</v>
      </c>
    </row>
    <row r="253" spans="1:11" x14ac:dyDescent="0.3">
      <c r="A253" t="s">
        <v>166</v>
      </c>
      <c r="B253" t="s">
        <v>70</v>
      </c>
      <c r="C253">
        <v>4.4000000000000004</v>
      </c>
      <c r="D253">
        <v>92406</v>
      </c>
      <c r="E253">
        <v>6861</v>
      </c>
      <c r="F253" t="s">
        <v>134</v>
      </c>
      <c r="G253">
        <v>13490</v>
      </c>
      <c r="H253">
        <v>18999</v>
      </c>
      <c r="I253" s="1">
        <f t="shared" si="6"/>
        <v>5509</v>
      </c>
      <c r="J253" s="1">
        <v>28</v>
      </c>
      <c r="K253" s="1" t="str">
        <f t="shared" si="7"/>
        <v>10K–20K</v>
      </c>
    </row>
    <row r="254" spans="1:11" x14ac:dyDescent="0.3">
      <c r="A254" t="s">
        <v>214</v>
      </c>
      <c r="B254" t="s">
        <v>70</v>
      </c>
      <c r="C254">
        <v>4.3</v>
      </c>
      <c r="D254">
        <v>22025</v>
      </c>
      <c r="E254">
        <v>1618</v>
      </c>
      <c r="F254" t="s">
        <v>136</v>
      </c>
      <c r="G254">
        <v>13990</v>
      </c>
      <c r="H254">
        <v>20990</v>
      </c>
      <c r="I254" s="1">
        <f t="shared" si="6"/>
        <v>7000</v>
      </c>
      <c r="J254" s="1">
        <v>33</v>
      </c>
      <c r="K254" s="1" t="str">
        <f t="shared" si="7"/>
        <v>20K–30K</v>
      </c>
    </row>
    <row r="255" spans="1:11" x14ac:dyDescent="0.3">
      <c r="A255" t="s">
        <v>279</v>
      </c>
      <c r="B255" t="s">
        <v>70</v>
      </c>
      <c r="C255">
        <v>4.4000000000000004</v>
      </c>
      <c r="D255">
        <v>51412</v>
      </c>
      <c r="E255">
        <v>3949</v>
      </c>
      <c r="F255" t="s">
        <v>280</v>
      </c>
      <c r="G255">
        <v>17499</v>
      </c>
      <c r="H255">
        <v>25999</v>
      </c>
      <c r="I255" s="1">
        <f t="shared" si="6"/>
        <v>8500</v>
      </c>
      <c r="J255" s="1">
        <v>32</v>
      </c>
      <c r="K255" s="1" t="str">
        <f t="shared" si="7"/>
        <v>20K–30K</v>
      </c>
    </row>
    <row r="256" spans="1:11" x14ac:dyDescent="0.3">
      <c r="A256" t="s">
        <v>281</v>
      </c>
      <c r="B256" t="s">
        <v>70</v>
      </c>
      <c r="C256">
        <v>4.4000000000000004</v>
      </c>
      <c r="D256">
        <v>51412</v>
      </c>
      <c r="E256">
        <v>3949</v>
      </c>
      <c r="F256" t="s">
        <v>280</v>
      </c>
      <c r="G256">
        <v>17499</v>
      </c>
      <c r="H256">
        <v>25999</v>
      </c>
      <c r="I256" s="1">
        <f t="shared" si="6"/>
        <v>8500</v>
      </c>
      <c r="J256" s="1">
        <v>32</v>
      </c>
      <c r="K256" s="1" t="str">
        <f t="shared" si="7"/>
        <v>20K–30K</v>
      </c>
    </row>
    <row r="257" spans="1:11" x14ac:dyDescent="0.3">
      <c r="A257" t="s">
        <v>166</v>
      </c>
      <c r="B257" t="s">
        <v>70</v>
      </c>
      <c r="C257">
        <v>4.3</v>
      </c>
      <c r="D257">
        <v>5021</v>
      </c>
      <c r="E257">
        <v>426</v>
      </c>
      <c r="F257" t="s">
        <v>304</v>
      </c>
      <c r="G257">
        <v>16990</v>
      </c>
      <c r="H257">
        <v>22999</v>
      </c>
      <c r="I257" s="1">
        <f t="shared" si="6"/>
        <v>6009</v>
      </c>
      <c r="J257" s="1">
        <v>26</v>
      </c>
      <c r="K257" s="1" t="str">
        <f t="shared" si="7"/>
        <v>20K–30K</v>
      </c>
    </row>
    <row r="258" spans="1:11" x14ac:dyDescent="0.3">
      <c r="A258" t="s">
        <v>463</v>
      </c>
      <c r="B258" t="s">
        <v>70</v>
      </c>
      <c r="C258">
        <v>4.5</v>
      </c>
      <c r="D258">
        <v>74</v>
      </c>
      <c r="E258">
        <v>9</v>
      </c>
      <c r="F258" t="s">
        <v>464</v>
      </c>
      <c r="G258">
        <v>17999</v>
      </c>
      <c r="H258">
        <v>22999</v>
      </c>
      <c r="I258" s="1">
        <f t="shared" ref="I258:I321" si="8">H258-G258</f>
        <v>5000</v>
      </c>
      <c r="J258" s="1">
        <v>21</v>
      </c>
      <c r="K258" s="1" t="str">
        <f t="shared" ref="K258:K321" si="9">IF(H258&lt;10000,"Below 10K",
IF(H258&lt;20000,"10K–20K",
IF(H258&lt;30000,"20K–30K",
IF(H258&lt;40000,"30K–40K",
IF(H258&lt;50000,"40K–50K",
IF(H258&lt;60000,"50K–60K","Above 60K"))))))</f>
        <v>20K–30K</v>
      </c>
    </row>
    <row r="259" spans="1:11" x14ac:dyDescent="0.3">
      <c r="A259" t="s">
        <v>558</v>
      </c>
      <c r="B259" t="s">
        <v>70</v>
      </c>
      <c r="C259">
        <v>4.3</v>
      </c>
      <c r="D259">
        <v>31452</v>
      </c>
      <c r="E259">
        <v>4140</v>
      </c>
      <c r="F259" t="s">
        <v>559</v>
      </c>
      <c r="G259">
        <v>29999</v>
      </c>
      <c r="H259">
        <v>38999</v>
      </c>
      <c r="I259" s="1">
        <f t="shared" si="8"/>
        <v>9000</v>
      </c>
      <c r="J259" s="1">
        <v>23</v>
      </c>
      <c r="K259" s="1" t="str">
        <f t="shared" si="9"/>
        <v>30K–40K</v>
      </c>
    </row>
    <row r="260" spans="1:11" x14ac:dyDescent="0.3">
      <c r="A260" t="s">
        <v>562</v>
      </c>
      <c r="B260" t="s">
        <v>70</v>
      </c>
      <c r="C260">
        <v>4.3</v>
      </c>
      <c r="D260">
        <v>31452</v>
      </c>
      <c r="E260">
        <v>4140</v>
      </c>
      <c r="F260" t="s">
        <v>559</v>
      </c>
      <c r="G260">
        <v>29999</v>
      </c>
      <c r="H260">
        <v>38999</v>
      </c>
      <c r="I260" s="1">
        <f t="shared" si="8"/>
        <v>9000</v>
      </c>
      <c r="J260" s="1">
        <v>23</v>
      </c>
      <c r="K260" s="1" t="str">
        <f t="shared" si="9"/>
        <v>30K–40K</v>
      </c>
    </row>
    <row r="261" spans="1:11" x14ac:dyDescent="0.3">
      <c r="A261" t="s">
        <v>689</v>
      </c>
      <c r="B261" t="s">
        <v>70</v>
      </c>
      <c r="C261">
        <v>4.3</v>
      </c>
      <c r="D261">
        <v>3640</v>
      </c>
      <c r="E261">
        <v>260</v>
      </c>
      <c r="F261" t="s">
        <v>690</v>
      </c>
      <c r="G261">
        <v>12990</v>
      </c>
      <c r="H261">
        <v>15990</v>
      </c>
      <c r="I261" s="1">
        <f t="shared" si="8"/>
        <v>3000</v>
      </c>
      <c r="J261" s="1">
        <v>18</v>
      </c>
      <c r="K261" s="1" t="str">
        <f t="shared" si="9"/>
        <v>10K–20K</v>
      </c>
    </row>
    <row r="262" spans="1:11" x14ac:dyDescent="0.3">
      <c r="A262" t="s">
        <v>715</v>
      </c>
      <c r="B262" t="s">
        <v>70</v>
      </c>
      <c r="C262">
        <v>4.4000000000000004</v>
      </c>
      <c r="D262">
        <v>1945</v>
      </c>
      <c r="E262">
        <v>101</v>
      </c>
      <c r="F262" t="s">
        <v>716</v>
      </c>
      <c r="G262">
        <v>13999</v>
      </c>
      <c r="H262">
        <v>16990</v>
      </c>
      <c r="I262" s="1">
        <f t="shared" si="8"/>
        <v>2991</v>
      </c>
      <c r="J262" s="1">
        <v>17</v>
      </c>
      <c r="K262" s="1" t="str">
        <f t="shared" si="9"/>
        <v>10K–20K</v>
      </c>
    </row>
    <row r="263" spans="1:11" x14ac:dyDescent="0.3">
      <c r="A263" t="s">
        <v>732</v>
      </c>
      <c r="B263" t="s">
        <v>70</v>
      </c>
      <c r="C263">
        <v>4.3</v>
      </c>
      <c r="D263">
        <v>3640</v>
      </c>
      <c r="E263">
        <v>260</v>
      </c>
      <c r="F263" t="s">
        <v>690</v>
      </c>
      <c r="G263">
        <v>12990</v>
      </c>
      <c r="H263">
        <v>15990</v>
      </c>
      <c r="I263" s="1">
        <f t="shared" si="8"/>
        <v>3000</v>
      </c>
      <c r="J263" s="1">
        <v>18</v>
      </c>
      <c r="K263" s="1" t="str">
        <f t="shared" si="9"/>
        <v>10K–20K</v>
      </c>
    </row>
    <row r="264" spans="1:11" x14ac:dyDescent="0.3">
      <c r="A264" t="s">
        <v>735</v>
      </c>
      <c r="B264" t="s">
        <v>70</v>
      </c>
      <c r="C264">
        <v>4.2</v>
      </c>
      <c r="D264">
        <v>16315</v>
      </c>
      <c r="E264">
        <v>2124</v>
      </c>
      <c r="F264" t="s">
        <v>736</v>
      </c>
      <c r="G264">
        <v>25999</v>
      </c>
      <c r="H264">
        <v>37990</v>
      </c>
      <c r="I264" s="1">
        <f t="shared" si="8"/>
        <v>11991</v>
      </c>
      <c r="J264" s="1">
        <v>31</v>
      </c>
      <c r="K264" s="1" t="str">
        <f t="shared" si="9"/>
        <v>30K–40K</v>
      </c>
    </row>
    <row r="265" spans="1:11" x14ac:dyDescent="0.3">
      <c r="A265" t="s">
        <v>771</v>
      </c>
      <c r="B265" t="s">
        <v>70</v>
      </c>
      <c r="C265">
        <v>4.4000000000000004</v>
      </c>
      <c r="D265">
        <v>74942</v>
      </c>
      <c r="E265">
        <v>4507</v>
      </c>
      <c r="F265" t="s">
        <v>772</v>
      </c>
      <c r="G265">
        <v>9990</v>
      </c>
      <c r="H265">
        <v>10990</v>
      </c>
      <c r="I265" s="1">
        <f t="shared" si="8"/>
        <v>1000</v>
      </c>
      <c r="J265" s="1">
        <v>9</v>
      </c>
      <c r="K265" s="1" t="str">
        <f t="shared" si="9"/>
        <v>10K–20K</v>
      </c>
    </row>
    <row r="266" spans="1:11" x14ac:dyDescent="0.3">
      <c r="A266" t="s">
        <v>778</v>
      </c>
      <c r="B266" t="s">
        <v>70</v>
      </c>
      <c r="C266">
        <v>4.2</v>
      </c>
      <c r="D266">
        <v>197</v>
      </c>
      <c r="E266">
        <v>10</v>
      </c>
      <c r="F266" t="s">
        <v>779</v>
      </c>
      <c r="G266">
        <v>15499</v>
      </c>
      <c r="H266">
        <v>18999</v>
      </c>
      <c r="I266" s="1">
        <f t="shared" si="8"/>
        <v>3500</v>
      </c>
      <c r="J266" s="1">
        <v>18</v>
      </c>
      <c r="K266" s="1" t="str">
        <f t="shared" si="9"/>
        <v>10K–20K</v>
      </c>
    </row>
    <row r="267" spans="1:11" x14ac:dyDescent="0.3">
      <c r="A267" t="s">
        <v>789</v>
      </c>
      <c r="B267" t="s">
        <v>70</v>
      </c>
      <c r="C267">
        <v>4.5</v>
      </c>
      <c r="D267">
        <v>74</v>
      </c>
      <c r="E267">
        <v>9</v>
      </c>
      <c r="F267" t="s">
        <v>464</v>
      </c>
      <c r="G267">
        <v>17999</v>
      </c>
      <c r="H267">
        <v>22999</v>
      </c>
      <c r="I267" s="1">
        <f t="shared" si="8"/>
        <v>5000</v>
      </c>
      <c r="J267" s="1">
        <v>21</v>
      </c>
      <c r="K267" s="1" t="str">
        <f t="shared" si="9"/>
        <v>20K–30K</v>
      </c>
    </row>
    <row r="268" spans="1:11" x14ac:dyDescent="0.3">
      <c r="A268" t="s">
        <v>795</v>
      </c>
      <c r="B268" t="s">
        <v>70</v>
      </c>
      <c r="C268">
        <v>4.0999999999999996</v>
      </c>
      <c r="D268">
        <v>347</v>
      </c>
      <c r="E268">
        <v>18</v>
      </c>
      <c r="F268" t="s">
        <v>796</v>
      </c>
      <c r="G268">
        <v>14350</v>
      </c>
      <c r="H268">
        <v>16999</v>
      </c>
      <c r="I268" s="1">
        <f t="shared" si="8"/>
        <v>2649</v>
      </c>
      <c r="J268" s="1">
        <v>15</v>
      </c>
      <c r="K268" s="1" t="str">
        <f t="shared" si="9"/>
        <v>10K–20K</v>
      </c>
    </row>
    <row r="269" spans="1:11" x14ac:dyDescent="0.3">
      <c r="A269" t="s">
        <v>804</v>
      </c>
      <c r="B269" t="s">
        <v>70</v>
      </c>
      <c r="C269">
        <v>4.4000000000000004</v>
      </c>
      <c r="D269">
        <v>10791</v>
      </c>
      <c r="E269">
        <v>666</v>
      </c>
      <c r="F269" t="s">
        <v>805</v>
      </c>
      <c r="G269">
        <v>14990</v>
      </c>
      <c r="H269">
        <v>15990</v>
      </c>
      <c r="I269" s="1">
        <f t="shared" si="8"/>
        <v>1000</v>
      </c>
      <c r="J269" s="1">
        <v>6</v>
      </c>
      <c r="K269" s="1" t="str">
        <f t="shared" si="9"/>
        <v>10K–20K</v>
      </c>
    </row>
    <row r="270" spans="1:11" x14ac:dyDescent="0.3">
      <c r="A270" t="s">
        <v>806</v>
      </c>
      <c r="B270" t="s">
        <v>70</v>
      </c>
      <c r="C270">
        <v>4.4000000000000004</v>
      </c>
      <c r="D270">
        <v>10791</v>
      </c>
      <c r="E270">
        <v>666</v>
      </c>
      <c r="F270" t="s">
        <v>807</v>
      </c>
      <c r="G270">
        <v>13990</v>
      </c>
      <c r="H270">
        <v>14990</v>
      </c>
      <c r="I270" s="1">
        <f t="shared" si="8"/>
        <v>1000</v>
      </c>
      <c r="J270" s="1">
        <v>6</v>
      </c>
      <c r="K270" s="1" t="str">
        <f t="shared" si="9"/>
        <v>10K–20K</v>
      </c>
    </row>
    <row r="271" spans="1:11" x14ac:dyDescent="0.3">
      <c r="A271" t="s">
        <v>822</v>
      </c>
      <c r="B271" t="s">
        <v>70</v>
      </c>
      <c r="C271">
        <v>4.3</v>
      </c>
      <c r="D271">
        <v>7613</v>
      </c>
      <c r="E271">
        <v>1024</v>
      </c>
      <c r="F271" t="s">
        <v>823</v>
      </c>
      <c r="G271">
        <v>34999</v>
      </c>
      <c r="H271">
        <v>47990</v>
      </c>
      <c r="I271" s="1">
        <f t="shared" si="8"/>
        <v>12991</v>
      </c>
      <c r="J271" s="1">
        <v>27</v>
      </c>
      <c r="K271" s="1" t="str">
        <f t="shared" si="9"/>
        <v>40K–50K</v>
      </c>
    </row>
    <row r="272" spans="1:11" x14ac:dyDescent="0.3">
      <c r="A272" t="s">
        <v>824</v>
      </c>
      <c r="B272" t="s">
        <v>70</v>
      </c>
      <c r="C272">
        <v>4.3</v>
      </c>
      <c r="D272">
        <v>7613</v>
      </c>
      <c r="E272">
        <v>1024</v>
      </c>
      <c r="F272" t="s">
        <v>825</v>
      </c>
      <c r="G272">
        <v>34999</v>
      </c>
      <c r="H272">
        <v>47990</v>
      </c>
      <c r="I272" s="1">
        <f t="shared" si="8"/>
        <v>12991</v>
      </c>
      <c r="J272" s="1">
        <v>27</v>
      </c>
      <c r="K272" s="1" t="str">
        <f t="shared" si="9"/>
        <v>40K–50K</v>
      </c>
    </row>
    <row r="273" spans="1:11" x14ac:dyDescent="0.3">
      <c r="A273" t="s">
        <v>870</v>
      </c>
      <c r="B273" t="s">
        <v>70</v>
      </c>
      <c r="C273">
        <v>4</v>
      </c>
      <c r="D273">
        <v>24</v>
      </c>
      <c r="E273">
        <v>0</v>
      </c>
      <c r="F273" t="s">
        <v>871</v>
      </c>
      <c r="G273">
        <v>10466</v>
      </c>
      <c r="H273">
        <v>10974</v>
      </c>
      <c r="I273" s="1">
        <f t="shared" si="8"/>
        <v>508</v>
      </c>
      <c r="J273" s="1">
        <v>4</v>
      </c>
      <c r="K273" s="1" t="str">
        <f t="shared" si="9"/>
        <v>10K–20K</v>
      </c>
    </row>
    <row r="274" spans="1:11" x14ac:dyDescent="0.3">
      <c r="A274" t="s">
        <v>912</v>
      </c>
      <c r="B274" t="s">
        <v>70</v>
      </c>
      <c r="C274">
        <v>4.4000000000000004</v>
      </c>
      <c r="D274">
        <v>51122</v>
      </c>
      <c r="E274">
        <v>3348</v>
      </c>
      <c r="F274" t="s">
        <v>913</v>
      </c>
      <c r="G274">
        <v>10490</v>
      </c>
      <c r="H274">
        <v>12990</v>
      </c>
      <c r="I274" s="1">
        <f t="shared" si="8"/>
        <v>2500</v>
      </c>
      <c r="J274" s="1">
        <v>19</v>
      </c>
      <c r="K274" s="1" t="str">
        <f t="shared" si="9"/>
        <v>10K–20K</v>
      </c>
    </row>
    <row r="275" spans="1:11" x14ac:dyDescent="0.3">
      <c r="A275" t="s">
        <v>920</v>
      </c>
      <c r="B275" t="s">
        <v>70</v>
      </c>
      <c r="C275">
        <v>4.3</v>
      </c>
      <c r="D275">
        <v>1756</v>
      </c>
      <c r="E275">
        <v>149</v>
      </c>
      <c r="F275" t="s">
        <v>921</v>
      </c>
      <c r="G275">
        <v>21999</v>
      </c>
      <c r="H275">
        <v>27999</v>
      </c>
      <c r="I275" s="1">
        <f t="shared" si="8"/>
        <v>6000</v>
      </c>
      <c r="J275" s="1">
        <v>21</v>
      </c>
      <c r="K275" s="1" t="str">
        <f t="shared" si="9"/>
        <v>20K–30K</v>
      </c>
    </row>
    <row r="276" spans="1:11" x14ac:dyDescent="0.3">
      <c r="A276" t="s">
        <v>15</v>
      </c>
      <c r="B276" t="s">
        <v>16</v>
      </c>
      <c r="C276">
        <v>4.3</v>
      </c>
      <c r="D276">
        <v>178186</v>
      </c>
      <c r="E276">
        <v>11037</v>
      </c>
      <c r="F276" t="s">
        <v>17</v>
      </c>
      <c r="G276">
        <v>7499</v>
      </c>
      <c r="H276">
        <v>11999</v>
      </c>
      <c r="I276" s="1">
        <f t="shared" si="8"/>
        <v>4500</v>
      </c>
      <c r="J276" s="1">
        <v>37</v>
      </c>
      <c r="K276" s="1" t="str">
        <f t="shared" si="9"/>
        <v>10K–20K</v>
      </c>
    </row>
    <row r="277" spans="1:11" x14ac:dyDescent="0.3">
      <c r="A277" t="s">
        <v>28</v>
      </c>
      <c r="B277" t="s">
        <v>16</v>
      </c>
      <c r="C277">
        <v>4.3</v>
      </c>
      <c r="D277">
        <v>178186</v>
      </c>
      <c r="E277">
        <v>11037</v>
      </c>
      <c r="F277" t="s">
        <v>29</v>
      </c>
      <c r="G277">
        <v>7499</v>
      </c>
      <c r="H277">
        <v>11999</v>
      </c>
      <c r="I277" s="1">
        <f t="shared" si="8"/>
        <v>4500</v>
      </c>
      <c r="J277" s="1">
        <v>37</v>
      </c>
      <c r="K277" s="1" t="str">
        <f t="shared" si="9"/>
        <v>10K–20K</v>
      </c>
    </row>
    <row r="278" spans="1:11" x14ac:dyDescent="0.3">
      <c r="A278" t="s">
        <v>30</v>
      </c>
      <c r="B278" t="s">
        <v>16</v>
      </c>
      <c r="C278">
        <v>4.3</v>
      </c>
      <c r="D278">
        <v>120461</v>
      </c>
      <c r="E278">
        <v>7343</v>
      </c>
      <c r="F278" t="s">
        <v>31</v>
      </c>
      <c r="G278">
        <v>6499</v>
      </c>
      <c r="H278">
        <v>10999</v>
      </c>
      <c r="I278" s="1">
        <f t="shared" si="8"/>
        <v>4500</v>
      </c>
      <c r="J278" s="1">
        <v>40</v>
      </c>
      <c r="K278" s="1" t="str">
        <f t="shared" si="9"/>
        <v>10K–20K</v>
      </c>
    </row>
    <row r="279" spans="1:11" x14ac:dyDescent="0.3">
      <c r="A279" t="s">
        <v>37</v>
      </c>
      <c r="B279" t="s">
        <v>16</v>
      </c>
      <c r="C279">
        <v>4.3</v>
      </c>
      <c r="D279">
        <v>31961</v>
      </c>
      <c r="E279">
        <v>2851</v>
      </c>
      <c r="F279" t="s">
        <v>38</v>
      </c>
      <c r="G279">
        <v>11999</v>
      </c>
      <c r="H279">
        <v>16999</v>
      </c>
      <c r="I279" s="1">
        <f t="shared" si="8"/>
        <v>5000</v>
      </c>
      <c r="J279" s="1">
        <v>29</v>
      </c>
      <c r="K279" s="1" t="str">
        <f t="shared" si="9"/>
        <v>10K–20K</v>
      </c>
    </row>
    <row r="280" spans="1:11" x14ac:dyDescent="0.3">
      <c r="A280" t="s">
        <v>43</v>
      </c>
      <c r="B280" t="s">
        <v>16</v>
      </c>
      <c r="C280">
        <v>4.2</v>
      </c>
      <c r="D280">
        <v>39298</v>
      </c>
      <c r="E280">
        <v>3568</v>
      </c>
      <c r="F280" t="s">
        <v>44</v>
      </c>
      <c r="G280">
        <v>13999</v>
      </c>
      <c r="H280">
        <v>19999</v>
      </c>
      <c r="I280" s="1">
        <f t="shared" si="8"/>
        <v>6000</v>
      </c>
      <c r="J280" s="1">
        <v>30</v>
      </c>
      <c r="K280" s="1" t="str">
        <f t="shared" si="9"/>
        <v>10K–20K</v>
      </c>
    </row>
    <row r="281" spans="1:11" x14ac:dyDescent="0.3">
      <c r="A281" t="s">
        <v>60</v>
      </c>
      <c r="B281" t="s">
        <v>16</v>
      </c>
      <c r="C281">
        <v>4.0999999999999996</v>
      </c>
      <c r="D281">
        <v>21734</v>
      </c>
      <c r="E281">
        <v>1799</v>
      </c>
      <c r="F281" t="s">
        <v>61</v>
      </c>
      <c r="G281">
        <v>12999</v>
      </c>
      <c r="H281">
        <v>18999</v>
      </c>
      <c r="I281" s="1">
        <f t="shared" si="8"/>
        <v>6000</v>
      </c>
      <c r="J281" s="1">
        <v>31</v>
      </c>
      <c r="K281" s="1" t="str">
        <f t="shared" si="9"/>
        <v>10K–20K</v>
      </c>
    </row>
    <row r="282" spans="1:11" x14ac:dyDescent="0.3">
      <c r="A282" t="s">
        <v>64</v>
      </c>
      <c r="B282" t="s">
        <v>16</v>
      </c>
      <c r="C282">
        <v>4.3</v>
      </c>
      <c r="D282">
        <v>125815</v>
      </c>
      <c r="E282">
        <v>11562</v>
      </c>
      <c r="F282" t="s">
        <v>65</v>
      </c>
      <c r="G282">
        <v>12999</v>
      </c>
      <c r="H282">
        <v>19999</v>
      </c>
      <c r="I282" s="1">
        <f t="shared" si="8"/>
        <v>7000</v>
      </c>
      <c r="J282" s="1">
        <v>35</v>
      </c>
      <c r="K282" s="1" t="str">
        <f t="shared" si="9"/>
        <v>10K–20K</v>
      </c>
    </row>
    <row r="283" spans="1:11" x14ac:dyDescent="0.3">
      <c r="A283" t="s">
        <v>66</v>
      </c>
      <c r="B283" t="s">
        <v>16</v>
      </c>
      <c r="C283">
        <v>4.3</v>
      </c>
      <c r="D283">
        <v>125815</v>
      </c>
      <c r="E283">
        <v>11562</v>
      </c>
      <c r="F283" t="s">
        <v>65</v>
      </c>
      <c r="G283">
        <v>12999</v>
      </c>
      <c r="H283">
        <v>19999</v>
      </c>
      <c r="I283" s="1">
        <f t="shared" si="8"/>
        <v>7000</v>
      </c>
      <c r="J283" s="1">
        <v>35</v>
      </c>
      <c r="K283" s="1" t="str">
        <f t="shared" si="9"/>
        <v>10K–20K</v>
      </c>
    </row>
    <row r="284" spans="1:11" x14ac:dyDescent="0.3">
      <c r="A284" t="s">
        <v>67</v>
      </c>
      <c r="B284" t="s">
        <v>16</v>
      </c>
      <c r="C284">
        <v>4.2</v>
      </c>
      <c r="D284">
        <v>7301</v>
      </c>
      <c r="E284">
        <v>646</v>
      </c>
      <c r="F284" t="s">
        <v>68</v>
      </c>
      <c r="G284">
        <v>15999</v>
      </c>
      <c r="H284">
        <v>21999</v>
      </c>
      <c r="I284" s="1">
        <f t="shared" si="8"/>
        <v>6000</v>
      </c>
      <c r="J284" s="1">
        <v>27</v>
      </c>
      <c r="K284" s="1" t="str">
        <f t="shared" si="9"/>
        <v>20K–30K</v>
      </c>
    </row>
    <row r="285" spans="1:11" x14ac:dyDescent="0.3">
      <c r="A285" t="s">
        <v>67</v>
      </c>
      <c r="B285" t="s">
        <v>16</v>
      </c>
      <c r="C285">
        <v>4.2</v>
      </c>
      <c r="D285">
        <v>39298</v>
      </c>
      <c r="E285">
        <v>3568</v>
      </c>
      <c r="F285" t="s">
        <v>44</v>
      </c>
      <c r="G285">
        <v>13999</v>
      </c>
      <c r="H285">
        <v>19999</v>
      </c>
      <c r="I285" s="1">
        <f t="shared" si="8"/>
        <v>6000</v>
      </c>
      <c r="J285" s="1">
        <v>30</v>
      </c>
      <c r="K285" s="1" t="str">
        <f t="shared" si="9"/>
        <v>10K–20K</v>
      </c>
    </row>
    <row r="286" spans="1:11" x14ac:dyDescent="0.3">
      <c r="A286" t="s">
        <v>78</v>
      </c>
      <c r="B286" t="s">
        <v>16</v>
      </c>
      <c r="C286">
        <v>4.2</v>
      </c>
      <c r="D286">
        <v>43893</v>
      </c>
      <c r="E286">
        <v>3633</v>
      </c>
      <c r="F286" t="s">
        <v>79</v>
      </c>
      <c r="G286">
        <v>10999</v>
      </c>
      <c r="H286">
        <v>15999</v>
      </c>
      <c r="I286" s="1">
        <f t="shared" si="8"/>
        <v>5000</v>
      </c>
      <c r="J286" s="1">
        <v>31</v>
      </c>
      <c r="K286" s="1" t="str">
        <f t="shared" si="9"/>
        <v>10K–20K</v>
      </c>
    </row>
    <row r="287" spans="1:11" x14ac:dyDescent="0.3">
      <c r="A287" t="s">
        <v>80</v>
      </c>
      <c r="B287" t="s">
        <v>16</v>
      </c>
      <c r="C287">
        <v>4.3</v>
      </c>
      <c r="D287">
        <v>125815</v>
      </c>
      <c r="E287">
        <v>11562</v>
      </c>
      <c r="F287" t="s">
        <v>81</v>
      </c>
      <c r="G287">
        <v>11999</v>
      </c>
      <c r="H287">
        <v>17999</v>
      </c>
      <c r="I287" s="1">
        <f t="shared" si="8"/>
        <v>6000</v>
      </c>
      <c r="J287" s="1">
        <v>33</v>
      </c>
      <c r="K287" s="1" t="str">
        <f t="shared" si="9"/>
        <v>10K–20K</v>
      </c>
    </row>
    <row r="288" spans="1:11" x14ac:dyDescent="0.3">
      <c r="A288" t="s">
        <v>83</v>
      </c>
      <c r="B288" t="s">
        <v>16</v>
      </c>
      <c r="C288">
        <v>4.3</v>
      </c>
      <c r="D288">
        <v>120461</v>
      </c>
      <c r="E288">
        <v>7343</v>
      </c>
      <c r="F288" t="s">
        <v>31</v>
      </c>
      <c r="G288">
        <v>6499</v>
      </c>
      <c r="H288">
        <v>10999</v>
      </c>
      <c r="I288" s="1">
        <f t="shared" si="8"/>
        <v>4500</v>
      </c>
      <c r="J288" s="1">
        <v>40</v>
      </c>
      <c r="K288" s="1" t="str">
        <f t="shared" si="9"/>
        <v>10K–20K</v>
      </c>
    </row>
    <row r="289" spans="1:11" x14ac:dyDescent="0.3">
      <c r="A289" t="s">
        <v>86</v>
      </c>
      <c r="B289" t="s">
        <v>16</v>
      </c>
      <c r="C289">
        <v>4.0999999999999996</v>
      </c>
      <c r="D289">
        <v>21734</v>
      </c>
      <c r="E289">
        <v>1799</v>
      </c>
      <c r="F289" t="s">
        <v>61</v>
      </c>
      <c r="G289">
        <v>12999</v>
      </c>
      <c r="H289">
        <v>18999</v>
      </c>
      <c r="I289" s="1">
        <f t="shared" si="8"/>
        <v>6000</v>
      </c>
      <c r="J289" s="1">
        <v>31</v>
      </c>
      <c r="K289" s="1" t="str">
        <f t="shared" si="9"/>
        <v>10K–20K</v>
      </c>
    </row>
    <row r="290" spans="1:11" x14ac:dyDescent="0.3">
      <c r="A290" t="s">
        <v>43</v>
      </c>
      <c r="B290" t="s">
        <v>16</v>
      </c>
      <c r="C290">
        <v>4.2</v>
      </c>
      <c r="D290">
        <v>7301</v>
      </c>
      <c r="E290">
        <v>646</v>
      </c>
      <c r="F290" t="s">
        <v>68</v>
      </c>
      <c r="G290">
        <v>15999</v>
      </c>
      <c r="H290">
        <v>21999</v>
      </c>
      <c r="I290" s="1">
        <f t="shared" si="8"/>
        <v>6000</v>
      </c>
      <c r="J290" s="1">
        <v>27</v>
      </c>
      <c r="K290" s="1" t="str">
        <f t="shared" si="9"/>
        <v>20K–30K</v>
      </c>
    </row>
    <row r="291" spans="1:11" x14ac:dyDescent="0.3">
      <c r="A291" t="s">
        <v>100</v>
      </c>
      <c r="B291" t="s">
        <v>16</v>
      </c>
      <c r="C291">
        <v>4.3</v>
      </c>
      <c r="D291">
        <v>125815</v>
      </c>
      <c r="E291">
        <v>11562</v>
      </c>
      <c r="F291" t="s">
        <v>81</v>
      </c>
      <c r="G291">
        <v>11999</v>
      </c>
      <c r="H291">
        <v>17999</v>
      </c>
      <c r="I291" s="1">
        <f t="shared" si="8"/>
        <v>6000</v>
      </c>
      <c r="J291" s="1">
        <v>33</v>
      </c>
      <c r="K291" s="1" t="str">
        <f t="shared" si="9"/>
        <v>10K–20K</v>
      </c>
    </row>
    <row r="292" spans="1:11" x14ac:dyDescent="0.3">
      <c r="A292" t="s">
        <v>101</v>
      </c>
      <c r="B292" t="s">
        <v>16</v>
      </c>
      <c r="C292">
        <v>4.3</v>
      </c>
      <c r="D292">
        <v>31961</v>
      </c>
      <c r="E292">
        <v>2851</v>
      </c>
      <c r="F292" t="s">
        <v>38</v>
      </c>
      <c r="G292">
        <v>11999</v>
      </c>
      <c r="H292">
        <v>16999</v>
      </c>
      <c r="I292" s="1">
        <f t="shared" si="8"/>
        <v>5000</v>
      </c>
      <c r="J292" s="1">
        <v>29</v>
      </c>
      <c r="K292" s="1" t="str">
        <f t="shared" si="9"/>
        <v>10K–20K</v>
      </c>
    </row>
    <row r="293" spans="1:11" x14ac:dyDescent="0.3">
      <c r="A293" t="s">
        <v>111</v>
      </c>
      <c r="B293" t="s">
        <v>16</v>
      </c>
      <c r="C293">
        <v>4.3</v>
      </c>
      <c r="D293">
        <v>31961</v>
      </c>
      <c r="E293">
        <v>2851</v>
      </c>
      <c r="F293" t="s">
        <v>38</v>
      </c>
      <c r="G293">
        <v>11999</v>
      </c>
      <c r="H293">
        <v>16999</v>
      </c>
      <c r="I293" s="1">
        <f t="shared" si="8"/>
        <v>5000</v>
      </c>
      <c r="J293" s="1">
        <v>29</v>
      </c>
      <c r="K293" s="1" t="str">
        <f t="shared" si="9"/>
        <v>10K–20K</v>
      </c>
    </row>
    <row r="294" spans="1:11" x14ac:dyDescent="0.3">
      <c r="A294" t="s">
        <v>116</v>
      </c>
      <c r="B294" t="s">
        <v>16</v>
      </c>
      <c r="C294">
        <v>4.2</v>
      </c>
      <c r="D294">
        <v>39298</v>
      </c>
      <c r="E294">
        <v>3568</v>
      </c>
      <c r="F294" t="s">
        <v>44</v>
      </c>
      <c r="G294">
        <v>13999</v>
      </c>
      <c r="H294">
        <v>19999</v>
      </c>
      <c r="I294" s="1">
        <f t="shared" si="8"/>
        <v>6000</v>
      </c>
      <c r="J294" s="1">
        <v>30</v>
      </c>
      <c r="K294" s="1" t="str">
        <f t="shared" si="9"/>
        <v>10K–20K</v>
      </c>
    </row>
    <row r="295" spans="1:11" x14ac:dyDescent="0.3">
      <c r="A295" t="s">
        <v>119</v>
      </c>
      <c r="B295" t="s">
        <v>16</v>
      </c>
      <c r="C295">
        <v>4.3</v>
      </c>
      <c r="D295">
        <v>125815</v>
      </c>
      <c r="E295">
        <v>11562</v>
      </c>
      <c r="F295" t="s">
        <v>65</v>
      </c>
      <c r="G295">
        <v>12999</v>
      </c>
      <c r="H295">
        <v>19999</v>
      </c>
      <c r="I295" s="1">
        <f t="shared" si="8"/>
        <v>7000</v>
      </c>
      <c r="J295" s="1">
        <v>35</v>
      </c>
      <c r="K295" s="1" t="str">
        <f t="shared" si="9"/>
        <v>10K–20K</v>
      </c>
    </row>
    <row r="296" spans="1:11" x14ac:dyDescent="0.3">
      <c r="A296" t="s">
        <v>120</v>
      </c>
      <c r="B296" t="s">
        <v>16</v>
      </c>
      <c r="C296">
        <v>4.2</v>
      </c>
      <c r="D296">
        <v>58881</v>
      </c>
      <c r="E296">
        <v>6095</v>
      </c>
      <c r="F296" t="s">
        <v>121</v>
      </c>
      <c r="G296">
        <v>16499</v>
      </c>
      <c r="H296">
        <v>23999</v>
      </c>
      <c r="I296" s="1">
        <f t="shared" si="8"/>
        <v>7500</v>
      </c>
      <c r="J296" s="1">
        <v>31</v>
      </c>
      <c r="K296" s="1" t="str">
        <f t="shared" si="9"/>
        <v>20K–30K</v>
      </c>
    </row>
    <row r="297" spans="1:11" x14ac:dyDescent="0.3">
      <c r="A297" t="s">
        <v>128</v>
      </c>
      <c r="B297" t="s">
        <v>16</v>
      </c>
      <c r="C297">
        <v>4.3</v>
      </c>
      <c r="D297">
        <v>125815</v>
      </c>
      <c r="E297">
        <v>11562</v>
      </c>
      <c r="F297" t="s">
        <v>81</v>
      </c>
      <c r="G297">
        <v>11999</v>
      </c>
      <c r="H297">
        <v>17999</v>
      </c>
      <c r="I297" s="1">
        <f t="shared" si="8"/>
        <v>6000</v>
      </c>
      <c r="J297" s="1">
        <v>33</v>
      </c>
      <c r="K297" s="1" t="str">
        <f t="shared" si="9"/>
        <v>10K–20K</v>
      </c>
    </row>
    <row r="298" spans="1:11" x14ac:dyDescent="0.3">
      <c r="A298" t="s">
        <v>137</v>
      </c>
      <c r="B298" t="s">
        <v>16</v>
      </c>
      <c r="C298">
        <v>4.2</v>
      </c>
      <c r="D298">
        <v>58881</v>
      </c>
      <c r="E298">
        <v>6095</v>
      </c>
      <c r="F298" t="s">
        <v>121</v>
      </c>
      <c r="G298">
        <v>16499</v>
      </c>
      <c r="H298">
        <v>23999</v>
      </c>
      <c r="I298" s="1">
        <f t="shared" si="8"/>
        <v>7500</v>
      </c>
      <c r="J298" s="1">
        <v>31</v>
      </c>
      <c r="K298" s="1" t="str">
        <f t="shared" si="9"/>
        <v>20K–30K</v>
      </c>
    </row>
    <row r="299" spans="1:11" x14ac:dyDescent="0.3">
      <c r="A299" t="s">
        <v>142</v>
      </c>
      <c r="B299" t="s">
        <v>16</v>
      </c>
      <c r="C299">
        <v>4.2</v>
      </c>
      <c r="D299">
        <v>58881</v>
      </c>
      <c r="E299">
        <v>6095</v>
      </c>
      <c r="F299" t="s">
        <v>121</v>
      </c>
      <c r="G299">
        <v>16499</v>
      </c>
      <c r="H299">
        <v>23999</v>
      </c>
      <c r="I299" s="1">
        <f t="shared" si="8"/>
        <v>7500</v>
      </c>
      <c r="J299" s="1">
        <v>31</v>
      </c>
      <c r="K299" s="1" t="str">
        <f t="shared" si="9"/>
        <v>20K–30K</v>
      </c>
    </row>
    <row r="300" spans="1:11" x14ac:dyDescent="0.3">
      <c r="A300" t="s">
        <v>171</v>
      </c>
      <c r="B300" t="s">
        <v>16</v>
      </c>
      <c r="C300">
        <v>4.2</v>
      </c>
      <c r="D300">
        <v>43893</v>
      </c>
      <c r="E300">
        <v>3633</v>
      </c>
      <c r="F300" t="s">
        <v>79</v>
      </c>
      <c r="G300">
        <v>10999</v>
      </c>
      <c r="H300">
        <v>15999</v>
      </c>
      <c r="I300" s="1">
        <f t="shared" si="8"/>
        <v>5000</v>
      </c>
      <c r="J300" s="1">
        <v>31</v>
      </c>
      <c r="K300" s="1" t="str">
        <f t="shared" si="9"/>
        <v>10K–20K</v>
      </c>
    </row>
    <row r="301" spans="1:11" x14ac:dyDescent="0.3">
      <c r="A301" t="s">
        <v>197</v>
      </c>
      <c r="B301" t="s">
        <v>16</v>
      </c>
      <c r="C301">
        <v>4.2</v>
      </c>
      <c r="D301">
        <v>43893</v>
      </c>
      <c r="E301">
        <v>3633</v>
      </c>
      <c r="F301" t="s">
        <v>79</v>
      </c>
      <c r="G301">
        <v>10999</v>
      </c>
      <c r="H301">
        <v>15999</v>
      </c>
      <c r="I301" s="1">
        <f t="shared" si="8"/>
        <v>5000</v>
      </c>
      <c r="J301" s="1">
        <v>31</v>
      </c>
      <c r="K301" s="1" t="str">
        <f t="shared" si="9"/>
        <v>10K–20K</v>
      </c>
    </row>
    <row r="302" spans="1:11" x14ac:dyDescent="0.3">
      <c r="A302" t="s">
        <v>142</v>
      </c>
      <c r="B302" t="s">
        <v>16</v>
      </c>
      <c r="C302">
        <v>4.0999999999999996</v>
      </c>
      <c r="D302">
        <v>13733</v>
      </c>
      <c r="E302">
        <v>1440</v>
      </c>
      <c r="F302" t="s">
        <v>201</v>
      </c>
      <c r="G302">
        <v>18999</v>
      </c>
      <c r="H302">
        <v>25999</v>
      </c>
      <c r="I302" s="1">
        <f t="shared" si="8"/>
        <v>7000</v>
      </c>
      <c r="J302" s="1">
        <v>26</v>
      </c>
      <c r="K302" s="1" t="str">
        <f t="shared" si="9"/>
        <v>20K–30K</v>
      </c>
    </row>
    <row r="303" spans="1:11" x14ac:dyDescent="0.3">
      <c r="A303" t="s">
        <v>120</v>
      </c>
      <c r="B303" t="s">
        <v>16</v>
      </c>
      <c r="C303">
        <v>4.0999999999999996</v>
      </c>
      <c r="D303">
        <v>13733</v>
      </c>
      <c r="E303">
        <v>1440</v>
      </c>
      <c r="F303" t="s">
        <v>201</v>
      </c>
      <c r="G303">
        <v>18999</v>
      </c>
      <c r="H303">
        <v>25999</v>
      </c>
      <c r="I303" s="1">
        <f t="shared" si="8"/>
        <v>7000</v>
      </c>
      <c r="J303" s="1">
        <v>26</v>
      </c>
      <c r="K303" s="1" t="str">
        <f t="shared" si="9"/>
        <v>20K–30K</v>
      </c>
    </row>
    <row r="304" spans="1:11" x14ac:dyDescent="0.3">
      <c r="A304" t="s">
        <v>257</v>
      </c>
      <c r="B304" t="s">
        <v>16</v>
      </c>
      <c r="C304">
        <v>4.2</v>
      </c>
      <c r="D304">
        <v>58881</v>
      </c>
      <c r="E304">
        <v>6095</v>
      </c>
      <c r="F304" t="s">
        <v>258</v>
      </c>
      <c r="G304">
        <v>15999</v>
      </c>
      <c r="H304">
        <v>22999</v>
      </c>
      <c r="I304" s="1">
        <f t="shared" si="8"/>
        <v>7000</v>
      </c>
      <c r="J304" s="1">
        <v>30</v>
      </c>
      <c r="K304" s="1" t="str">
        <f t="shared" si="9"/>
        <v>20K–30K</v>
      </c>
    </row>
    <row r="305" spans="1:11" x14ac:dyDescent="0.3">
      <c r="A305" t="s">
        <v>64</v>
      </c>
      <c r="B305" t="s">
        <v>16</v>
      </c>
      <c r="C305">
        <v>4.3</v>
      </c>
      <c r="D305">
        <v>12140</v>
      </c>
      <c r="E305">
        <v>1073</v>
      </c>
      <c r="F305" t="s">
        <v>349</v>
      </c>
      <c r="G305">
        <v>14999</v>
      </c>
      <c r="H305">
        <v>21999</v>
      </c>
      <c r="I305" s="1">
        <f t="shared" si="8"/>
        <v>7000</v>
      </c>
      <c r="J305" s="1">
        <v>31</v>
      </c>
      <c r="K305" s="1" t="str">
        <f t="shared" si="9"/>
        <v>20K–30K</v>
      </c>
    </row>
    <row r="306" spans="1:11" x14ac:dyDescent="0.3">
      <c r="A306" t="s">
        <v>356</v>
      </c>
      <c r="B306" t="s">
        <v>16</v>
      </c>
      <c r="C306">
        <v>4.2</v>
      </c>
      <c r="D306">
        <v>58881</v>
      </c>
      <c r="E306">
        <v>6095</v>
      </c>
      <c r="F306" t="s">
        <v>258</v>
      </c>
      <c r="G306">
        <v>15999</v>
      </c>
      <c r="H306">
        <v>22999</v>
      </c>
      <c r="I306" s="1">
        <f t="shared" si="8"/>
        <v>7000</v>
      </c>
      <c r="J306" s="1">
        <v>30</v>
      </c>
      <c r="K306" s="1" t="str">
        <f t="shared" si="9"/>
        <v>20K–30K</v>
      </c>
    </row>
    <row r="307" spans="1:11" x14ac:dyDescent="0.3">
      <c r="A307" t="s">
        <v>380</v>
      </c>
      <c r="B307" t="s">
        <v>16</v>
      </c>
      <c r="C307">
        <v>4.3</v>
      </c>
      <c r="D307">
        <v>2687</v>
      </c>
      <c r="E307">
        <v>210</v>
      </c>
      <c r="F307" t="s">
        <v>381</v>
      </c>
      <c r="G307">
        <v>10999</v>
      </c>
      <c r="H307">
        <v>15999</v>
      </c>
      <c r="I307" s="1">
        <f t="shared" si="8"/>
        <v>5000</v>
      </c>
      <c r="J307" s="1">
        <v>31</v>
      </c>
      <c r="K307" s="1" t="str">
        <f t="shared" si="9"/>
        <v>10K–20K</v>
      </c>
    </row>
    <row r="308" spans="1:11" x14ac:dyDescent="0.3">
      <c r="A308" t="s">
        <v>395</v>
      </c>
      <c r="B308" t="s">
        <v>16</v>
      </c>
      <c r="C308">
        <v>4.2</v>
      </c>
      <c r="D308">
        <v>58881</v>
      </c>
      <c r="E308">
        <v>6095</v>
      </c>
      <c r="F308" t="s">
        <v>258</v>
      </c>
      <c r="G308">
        <v>15999</v>
      </c>
      <c r="H308">
        <v>22999</v>
      </c>
      <c r="I308" s="1">
        <f t="shared" si="8"/>
        <v>7000</v>
      </c>
      <c r="J308" s="1">
        <v>30</v>
      </c>
      <c r="K308" s="1" t="str">
        <f t="shared" si="9"/>
        <v>20K–30K</v>
      </c>
    </row>
    <row r="309" spans="1:11" x14ac:dyDescent="0.3">
      <c r="A309" t="s">
        <v>137</v>
      </c>
      <c r="B309" t="s">
        <v>16</v>
      </c>
      <c r="C309">
        <v>4.0999999999999996</v>
      </c>
      <c r="D309">
        <v>13733</v>
      </c>
      <c r="E309">
        <v>1440</v>
      </c>
      <c r="F309" t="s">
        <v>201</v>
      </c>
      <c r="G309">
        <v>18999</v>
      </c>
      <c r="H309">
        <v>25999</v>
      </c>
      <c r="I309" s="1">
        <f t="shared" si="8"/>
        <v>7000</v>
      </c>
      <c r="J309" s="1">
        <v>26</v>
      </c>
      <c r="K309" s="1" t="str">
        <f t="shared" si="9"/>
        <v>20K–30K</v>
      </c>
    </row>
    <row r="310" spans="1:11" x14ac:dyDescent="0.3">
      <c r="A310" t="s">
        <v>513</v>
      </c>
      <c r="B310" t="s">
        <v>16</v>
      </c>
      <c r="C310">
        <v>4.3</v>
      </c>
      <c r="D310">
        <v>2687</v>
      </c>
      <c r="E310">
        <v>210</v>
      </c>
      <c r="F310" t="s">
        <v>381</v>
      </c>
      <c r="G310">
        <v>10999</v>
      </c>
      <c r="H310">
        <v>15999</v>
      </c>
      <c r="I310" s="1">
        <f t="shared" si="8"/>
        <v>5000</v>
      </c>
      <c r="J310" s="1">
        <v>31</v>
      </c>
      <c r="K310" s="1" t="str">
        <f t="shared" si="9"/>
        <v>10K–20K</v>
      </c>
    </row>
    <row r="311" spans="1:11" x14ac:dyDescent="0.3">
      <c r="A311" t="s">
        <v>520</v>
      </c>
      <c r="B311" t="s">
        <v>16</v>
      </c>
      <c r="C311">
        <v>4.4000000000000004</v>
      </c>
      <c r="D311">
        <v>2408</v>
      </c>
      <c r="E311">
        <v>354</v>
      </c>
      <c r="F311" t="s">
        <v>521</v>
      </c>
      <c r="G311">
        <v>30999</v>
      </c>
      <c r="H311">
        <v>39999</v>
      </c>
      <c r="I311" s="1">
        <f t="shared" si="8"/>
        <v>9000</v>
      </c>
      <c r="J311" s="1">
        <v>22</v>
      </c>
      <c r="K311" s="1" t="str">
        <f t="shared" si="9"/>
        <v>30K–40K</v>
      </c>
    </row>
    <row r="312" spans="1:11" x14ac:dyDescent="0.3">
      <c r="A312" t="s">
        <v>522</v>
      </c>
      <c r="B312" t="s">
        <v>16</v>
      </c>
      <c r="C312">
        <v>4.3</v>
      </c>
      <c r="D312">
        <v>4148</v>
      </c>
      <c r="E312">
        <v>573</v>
      </c>
      <c r="F312" t="s">
        <v>523</v>
      </c>
      <c r="G312">
        <v>26999</v>
      </c>
      <c r="H312">
        <v>34999</v>
      </c>
      <c r="I312" s="1">
        <f t="shared" si="8"/>
        <v>8000</v>
      </c>
      <c r="J312" s="1">
        <v>22</v>
      </c>
      <c r="K312" s="1" t="str">
        <f t="shared" si="9"/>
        <v>30K–40K</v>
      </c>
    </row>
    <row r="313" spans="1:11" x14ac:dyDescent="0.3">
      <c r="A313" t="s">
        <v>560</v>
      </c>
      <c r="B313" t="s">
        <v>16</v>
      </c>
      <c r="C313">
        <v>4.3</v>
      </c>
      <c r="D313">
        <v>1306</v>
      </c>
      <c r="E313">
        <v>90</v>
      </c>
      <c r="F313" t="s">
        <v>561</v>
      </c>
      <c r="G313">
        <v>12999</v>
      </c>
      <c r="H313">
        <v>18999</v>
      </c>
      <c r="I313" s="1">
        <f t="shared" si="8"/>
        <v>6000</v>
      </c>
      <c r="J313" s="1">
        <v>31</v>
      </c>
      <c r="K313" s="1" t="str">
        <f t="shared" si="9"/>
        <v>10K–20K</v>
      </c>
    </row>
    <row r="314" spans="1:11" x14ac:dyDescent="0.3">
      <c r="A314" t="s">
        <v>66</v>
      </c>
      <c r="B314" t="s">
        <v>16</v>
      </c>
      <c r="C314">
        <v>4.3</v>
      </c>
      <c r="D314">
        <v>12140</v>
      </c>
      <c r="E314">
        <v>1073</v>
      </c>
      <c r="F314" t="s">
        <v>349</v>
      </c>
      <c r="G314">
        <v>14999</v>
      </c>
      <c r="H314">
        <v>21999</v>
      </c>
      <c r="I314" s="1">
        <f t="shared" si="8"/>
        <v>7000</v>
      </c>
      <c r="J314" s="1">
        <v>31</v>
      </c>
      <c r="K314" s="1" t="str">
        <f t="shared" si="9"/>
        <v>20K–30K</v>
      </c>
    </row>
    <row r="315" spans="1:11" x14ac:dyDescent="0.3">
      <c r="A315" t="s">
        <v>639</v>
      </c>
      <c r="B315" t="s">
        <v>16</v>
      </c>
      <c r="C315">
        <v>4.3</v>
      </c>
      <c r="D315">
        <v>1306</v>
      </c>
      <c r="E315">
        <v>90</v>
      </c>
      <c r="F315" t="s">
        <v>561</v>
      </c>
      <c r="G315">
        <v>12999</v>
      </c>
      <c r="H315">
        <v>18999</v>
      </c>
      <c r="I315" s="1">
        <f t="shared" si="8"/>
        <v>6000</v>
      </c>
      <c r="J315" s="1">
        <v>31</v>
      </c>
      <c r="K315" s="1" t="str">
        <f t="shared" si="9"/>
        <v>10K–20K</v>
      </c>
    </row>
    <row r="316" spans="1:11" x14ac:dyDescent="0.3">
      <c r="A316" t="s">
        <v>687</v>
      </c>
      <c r="B316" t="s">
        <v>16</v>
      </c>
      <c r="C316">
        <v>4.3</v>
      </c>
      <c r="D316">
        <v>480309</v>
      </c>
      <c r="E316">
        <v>34744</v>
      </c>
      <c r="F316" t="s">
        <v>688</v>
      </c>
      <c r="G316">
        <v>12999</v>
      </c>
      <c r="H316">
        <v>14999</v>
      </c>
      <c r="I316" s="1">
        <f t="shared" si="8"/>
        <v>2000</v>
      </c>
      <c r="J316" s="1">
        <v>13</v>
      </c>
      <c r="K316" s="1" t="str">
        <f t="shared" si="9"/>
        <v>10K–20K</v>
      </c>
    </row>
    <row r="317" spans="1:11" x14ac:dyDescent="0.3">
      <c r="A317" t="s">
        <v>522</v>
      </c>
      <c r="B317" t="s">
        <v>16</v>
      </c>
      <c r="C317">
        <v>4.3</v>
      </c>
      <c r="D317">
        <v>11461</v>
      </c>
      <c r="E317">
        <v>1636</v>
      </c>
      <c r="F317" t="s">
        <v>693</v>
      </c>
      <c r="G317">
        <v>27999</v>
      </c>
      <c r="H317">
        <v>32999</v>
      </c>
      <c r="I317" s="1">
        <f t="shared" si="8"/>
        <v>5000</v>
      </c>
      <c r="J317" s="1">
        <v>15</v>
      </c>
      <c r="K317" s="1" t="str">
        <f t="shared" si="9"/>
        <v>30K–40K</v>
      </c>
    </row>
    <row r="318" spans="1:11" x14ac:dyDescent="0.3">
      <c r="A318" t="s">
        <v>704</v>
      </c>
      <c r="B318" t="s">
        <v>16</v>
      </c>
      <c r="C318">
        <v>4.3</v>
      </c>
      <c r="D318">
        <v>2687</v>
      </c>
      <c r="E318">
        <v>210</v>
      </c>
      <c r="F318" t="s">
        <v>381</v>
      </c>
      <c r="G318">
        <v>10999</v>
      </c>
      <c r="H318">
        <v>15999</v>
      </c>
      <c r="I318" s="1">
        <f t="shared" si="8"/>
        <v>5000</v>
      </c>
      <c r="J318" s="1">
        <v>31</v>
      </c>
      <c r="K318" s="1" t="str">
        <f t="shared" si="9"/>
        <v>10K–20K</v>
      </c>
    </row>
    <row r="319" spans="1:11" x14ac:dyDescent="0.3">
      <c r="A319" t="s">
        <v>119</v>
      </c>
      <c r="B319" t="s">
        <v>16</v>
      </c>
      <c r="C319">
        <v>4.3</v>
      </c>
      <c r="D319">
        <v>12140</v>
      </c>
      <c r="E319">
        <v>1073</v>
      </c>
      <c r="F319" t="s">
        <v>349</v>
      </c>
      <c r="G319">
        <v>14999</v>
      </c>
      <c r="H319">
        <v>21999</v>
      </c>
      <c r="I319" s="1">
        <f t="shared" si="8"/>
        <v>7000</v>
      </c>
      <c r="J319" s="1">
        <v>31</v>
      </c>
      <c r="K319" s="1" t="str">
        <f t="shared" si="9"/>
        <v>20K–30K</v>
      </c>
    </row>
    <row r="320" spans="1:11" x14ac:dyDescent="0.3">
      <c r="A320" t="s">
        <v>733</v>
      </c>
      <c r="B320" t="s">
        <v>16</v>
      </c>
      <c r="C320">
        <v>4.3</v>
      </c>
      <c r="D320">
        <v>248378</v>
      </c>
      <c r="E320">
        <v>24413</v>
      </c>
      <c r="F320" t="s">
        <v>734</v>
      </c>
      <c r="G320">
        <v>13999</v>
      </c>
      <c r="H320">
        <v>16999</v>
      </c>
      <c r="I320" s="1">
        <f t="shared" si="8"/>
        <v>3000</v>
      </c>
      <c r="J320" s="1">
        <v>17</v>
      </c>
      <c r="K320" s="1" t="str">
        <f t="shared" si="9"/>
        <v>10K–20K</v>
      </c>
    </row>
    <row r="321" spans="1:11" x14ac:dyDescent="0.3">
      <c r="A321" t="s">
        <v>744</v>
      </c>
      <c r="B321" t="s">
        <v>16</v>
      </c>
      <c r="C321">
        <v>4.4000000000000004</v>
      </c>
      <c r="D321">
        <v>350138</v>
      </c>
      <c r="E321">
        <v>33234</v>
      </c>
      <c r="F321" t="s">
        <v>745</v>
      </c>
      <c r="G321">
        <v>14999</v>
      </c>
      <c r="H321">
        <v>17999</v>
      </c>
      <c r="I321" s="1">
        <f t="shared" si="8"/>
        <v>3000</v>
      </c>
      <c r="J321" s="1">
        <v>16</v>
      </c>
      <c r="K321" s="1" t="str">
        <f t="shared" si="9"/>
        <v>10K–20K</v>
      </c>
    </row>
    <row r="322" spans="1:11" x14ac:dyDescent="0.3">
      <c r="A322" t="s">
        <v>773</v>
      </c>
      <c r="B322" t="s">
        <v>16</v>
      </c>
      <c r="C322">
        <v>4.3</v>
      </c>
      <c r="D322">
        <v>1306</v>
      </c>
      <c r="E322">
        <v>90</v>
      </c>
      <c r="F322" t="s">
        <v>561</v>
      </c>
      <c r="G322">
        <v>12999</v>
      </c>
      <c r="H322">
        <v>18999</v>
      </c>
      <c r="I322" s="1">
        <f t="shared" ref="I322:I385" si="10">H322-G322</f>
        <v>6000</v>
      </c>
      <c r="J322" s="1">
        <v>31</v>
      </c>
      <c r="K322" s="1" t="str">
        <f t="shared" ref="K322:K385" si="11">IF(H322&lt;10000,"Below 10K",
IF(H322&lt;20000,"10K–20K",
IF(H322&lt;30000,"20K–30K",
IF(H322&lt;40000,"30K–40K",
IF(H322&lt;50000,"40K–50K",
IF(H322&lt;60000,"50K–60K","Above 60K"))))))</f>
        <v>10K–20K</v>
      </c>
    </row>
    <row r="323" spans="1:11" x14ac:dyDescent="0.3">
      <c r="A323" t="s">
        <v>815</v>
      </c>
      <c r="B323" t="s">
        <v>16</v>
      </c>
      <c r="C323">
        <v>4.3</v>
      </c>
      <c r="D323">
        <v>398069</v>
      </c>
      <c r="E323">
        <v>26545</v>
      </c>
      <c r="F323" t="s">
        <v>816</v>
      </c>
      <c r="G323">
        <v>8499</v>
      </c>
      <c r="H323">
        <v>9999</v>
      </c>
      <c r="I323" s="1">
        <f t="shared" si="10"/>
        <v>1500</v>
      </c>
      <c r="J323" s="1">
        <v>15</v>
      </c>
      <c r="K323" s="1" t="str">
        <f t="shared" si="11"/>
        <v>Below 10K</v>
      </c>
    </row>
    <row r="324" spans="1:11" x14ac:dyDescent="0.3">
      <c r="A324" t="s">
        <v>865</v>
      </c>
      <c r="B324" t="s">
        <v>16</v>
      </c>
      <c r="C324">
        <v>4.3</v>
      </c>
      <c r="D324">
        <v>14824</v>
      </c>
      <c r="E324">
        <v>1936</v>
      </c>
      <c r="F324" t="s">
        <v>866</v>
      </c>
      <c r="G324">
        <v>28999</v>
      </c>
      <c r="H324">
        <v>34999</v>
      </c>
      <c r="I324" s="1">
        <f t="shared" si="10"/>
        <v>6000</v>
      </c>
      <c r="J324" s="1">
        <v>17</v>
      </c>
      <c r="K324" s="1" t="str">
        <f t="shared" si="11"/>
        <v>30K–40K</v>
      </c>
    </row>
    <row r="325" spans="1:11" x14ac:dyDescent="0.3">
      <c r="A325" t="s">
        <v>896</v>
      </c>
      <c r="B325" t="s">
        <v>16</v>
      </c>
      <c r="C325">
        <v>4.3</v>
      </c>
      <c r="D325">
        <v>124325</v>
      </c>
      <c r="E325">
        <v>8927</v>
      </c>
      <c r="F325" t="s">
        <v>897</v>
      </c>
      <c r="G325">
        <v>10999</v>
      </c>
      <c r="H325">
        <v>11999</v>
      </c>
      <c r="I325" s="1">
        <f t="shared" si="10"/>
        <v>1000</v>
      </c>
      <c r="J325" s="1">
        <v>8</v>
      </c>
      <c r="K325" s="1" t="str">
        <f t="shared" si="11"/>
        <v>10K–20K</v>
      </c>
    </row>
    <row r="326" spans="1:11" x14ac:dyDescent="0.3">
      <c r="A326" t="s">
        <v>908</v>
      </c>
      <c r="B326" t="s">
        <v>16</v>
      </c>
      <c r="C326">
        <v>4.3</v>
      </c>
      <c r="D326">
        <v>480309</v>
      </c>
      <c r="E326">
        <v>34744</v>
      </c>
      <c r="F326" t="s">
        <v>909</v>
      </c>
      <c r="G326">
        <v>11499</v>
      </c>
      <c r="H326">
        <v>12999</v>
      </c>
      <c r="I326" s="1">
        <f t="shared" si="10"/>
        <v>1500</v>
      </c>
      <c r="J326" s="1">
        <v>11</v>
      </c>
      <c r="K326" s="1" t="str">
        <f t="shared" si="11"/>
        <v>10K–20K</v>
      </c>
    </row>
    <row r="327" spans="1:11" x14ac:dyDescent="0.3">
      <c r="A327" t="s">
        <v>8</v>
      </c>
      <c r="B327" t="s">
        <v>932</v>
      </c>
      <c r="C327">
        <v>4.5</v>
      </c>
      <c r="D327">
        <v>111865</v>
      </c>
      <c r="E327">
        <v>6611</v>
      </c>
      <c r="F327" t="s">
        <v>9</v>
      </c>
      <c r="G327">
        <v>10999</v>
      </c>
      <c r="H327">
        <v>15999</v>
      </c>
      <c r="I327" s="1">
        <f t="shared" si="10"/>
        <v>5000</v>
      </c>
      <c r="J327" s="1">
        <v>31</v>
      </c>
      <c r="K327" s="1" t="str">
        <f t="shared" si="11"/>
        <v>10K–20K</v>
      </c>
    </row>
    <row r="328" spans="1:11" x14ac:dyDescent="0.3">
      <c r="A328" t="s">
        <v>10</v>
      </c>
      <c r="B328" t="s">
        <v>932</v>
      </c>
      <c r="C328">
        <v>4.5</v>
      </c>
      <c r="D328">
        <v>111865</v>
      </c>
      <c r="E328">
        <v>6611</v>
      </c>
      <c r="F328" t="s">
        <v>9</v>
      </c>
      <c r="G328">
        <v>10999</v>
      </c>
      <c r="H328">
        <v>15999</v>
      </c>
      <c r="I328" s="1">
        <f t="shared" si="10"/>
        <v>5000</v>
      </c>
      <c r="J328" s="1">
        <v>31</v>
      </c>
      <c r="K328" s="1" t="str">
        <f t="shared" si="11"/>
        <v>10K–20K</v>
      </c>
    </row>
    <row r="329" spans="1:11" x14ac:dyDescent="0.3">
      <c r="A329" t="s">
        <v>11</v>
      </c>
      <c r="B329" t="s">
        <v>932</v>
      </c>
      <c r="C329">
        <v>4.5</v>
      </c>
      <c r="D329">
        <v>25380</v>
      </c>
      <c r="E329">
        <v>1517</v>
      </c>
      <c r="F329" t="s">
        <v>12</v>
      </c>
      <c r="G329">
        <v>13499</v>
      </c>
      <c r="H329">
        <v>17999</v>
      </c>
      <c r="I329" s="1">
        <f t="shared" si="10"/>
        <v>4500</v>
      </c>
      <c r="J329" s="1">
        <v>25</v>
      </c>
      <c r="K329" s="1" t="str">
        <f t="shared" si="11"/>
        <v>10K–20K</v>
      </c>
    </row>
    <row r="330" spans="1:11" x14ac:dyDescent="0.3">
      <c r="A330" t="s">
        <v>13</v>
      </c>
      <c r="B330" t="s">
        <v>932</v>
      </c>
      <c r="C330">
        <v>4.5</v>
      </c>
      <c r="D330">
        <v>111865</v>
      </c>
      <c r="E330">
        <v>6611</v>
      </c>
      <c r="F330" t="s">
        <v>14</v>
      </c>
      <c r="G330">
        <v>10999</v>
      </c>
      <c r="H330">
        <v>16999</v>
      </c>
      <c r="I330" s="1">
        <f t="shared" si="10"/>
        <v>6000</v>
      </c>
      <c r="J330" s="1">
        <v>35</v>
      </c>
      <c r="K330" s="1" t="str">
        <f t="shared" si="11"/>
        <v>10K–20K</v>
      </c>
    </row>
    <row r="331" spans="1:11" x14ac:dyDescent="0.3">
      <c r="A331" t="s">
        <v>11</v>
      </c>
      <c r="B331" t="s">
        <v>932</v>
      </c>
      <c r="C331">
        <v>4.5</v>
      </c>
      <c r="D331">
        <v>111865</v>
      </c>
      <c r="E331">
        <v>6611</v>
      </c>
      <c r="F331" t="s">
        <v>14</v>
      </c>
      <c r="G331">
        <v>10999</v>
      </c>
      <c r="H331">
        <v>16999</v>
      </c>
      <c r="I331" s="1">
        <f t="shared" si="10"/>
        <v>6000</v>
      </c>
      <c r="J331" s="1">
        <v>35</v>
      </c>
      <c r="K331" s="1" t="str">
        <f t="shared" si="11"/>
        <v>10K–20K</v>
      </c>
    </row>
    <row r="332" spans="1:11" x14ac:dyDescent="0.3">
      <c r="A332" t="s">
        <v>46</v>
      </c>
      <c r="B332" t="s">
        <v>932</v>
      </c>
      <c r="C332">
        <v>4.4000000000000004</v>
      </c>
      <c r="D332">
        <v>52579</v>
      </c>
      <c r="E332">
        <v>3792</v>
      </c>
      <c r="F332" t="s">
        <v>47</v>
      </c>
      <c r="G332">
        <v>13999</v>
      </c>
      <c r="H332">
        <v>20999</v>
      </c>
      <c r="I332" s="1">
        <f t="shared" si="10"/>
        <v>7000</v>
      </c>
      <c r="J332" s="1">
        <v>33</v>
      </c>
      <c r="K332" s="1" t="str">
        <f t="shared" si="11"/>
        <v>20K–30K</v>
      </c>
    </row>
    <row r="333" spans="1:11" x14ac:dyDescent="0.3">
      <c r="A333" t="s">
        <v>48</v>
      </c>
      <c r="B333" t="s">
        <v>932</v>
      </c>
      <c r="C333">
        <v>4.4000000000000004</v>
      </c>
      <c r="D333">
        <v>52579</v>
      </c>
      <c r="E333">
        <v>3792</v>
      </c>
      <c r="F333" t="s">
        <v>47</v>
      </c>
      <c r="G333">
        <v>13999</v>
      </c>
      <c r="H333">
        <v>20999</v>
      </c>
      <c r="I333" s="1">
        <f t="shared" si="10"/>
        <v>7000</v>
      </c>
      <c r="J333" s="1">
        <v>33</v>
      </c>
      <c r="K333" s="1" t="str">
        <f t="shared" si="11"/>
        <v>20K–30K</v>
      </c>
    </row>
    <row r="334" spans="1:11" x14ac:dyDescent="0.3">
      <c r="A334" t="s">
        <v>48</v>
      </c>
      <c r="B334" t="s">
        <v>932</v>
      </c>
      <c r="C334">
        <v>4.4000000000000004</v>
      </c>
      <c r="D334">
        <v>19675</v>
      </c>
      <c r="E334">
        <v>1484</v>
      </c>
      <c r="F334" t="s">
        <v>49</v>
      </c>
      <c r="G334">
        <v>14999</v>
      </c>
      <c r="H334">
        <v>22999</v>
      </c>
      <c r="I334" s="1">
        <f t="shared" si="10"/>
        <v>8000</v>
      </c>
      <c r="J334" s="1">
        <v>34</v>
      </c>
      <c r="K334" s="1" t="str">
        <f t="shared" si="11"/>
        <v>20K–30K</v>
      </c>
    </row>
    <row r="335" spans="1:11" x14ac:dyDescent="0.3">
      <c r="A335" t="s">
        <v>54</v>
      </c>
      <c r="B335" t="s">
        <v>932</v>
      </c>
      <c r="C335">
        <v>4.5</v>
      </c>
      <c r="D335">
        <v>1465</v>
      </c>
      <c r="E335">
        <v>233</v>
      </c>
      <c r="F335" t="s">
        <v>55</v>
      </c>
      <c r="G335">
        <v>25999</v>
      </c>
      <c r="H335">
        <v>27999</v>
      </c>
      <c r="I335" s="1">
        <f t="shared" si="10"/>
        <v>2000</v>
      </c>
      <c r="J335" s="1">
        <v>7</v>
      </c>
      <c r="K335" s="1" t="str">
        <f t="shared" si="11"/>
        <v>20K–30K</v>
      </c>
    </row>
    <row r="336" spans="1:11" x14ac:dyDescent="0.3">
      <c r="A336" t="s">
        <v>59</v>
      </c>
      <c r="B336" t="s">
        <v>932</v>
      </c>
      <c r="C336">
        <v>4.4000000000000004</v>
      </c>
      <c r="D336">
        <v>19675</v>
      </c>
      <c r="E336">
        <v>1484</v>
      </c>
      <c r="F336" t="s">
        <v>49</v>
      </c>
      <c r="G336">
        <v>14999</v>
      </c>
      <c r="H336">
        <v>22999</v>
      </c>
      <c r="I336" s="1">
        <f t="shared" si="10"/>
        <v>8000</v>
      </c>
      <c r="J336" s="1">
        <v>34</v>
      </c>
      <c r="K336" s="1" t="str">
        <f t="shared" si="11"/>
        <v>20K–30K</v>
      </c>
    </row>
    <row r="337" spans="1:11" x14ac:dyDescent="0.3">
      <c r="A337" t="s">
        <v>46</v>
      </c>
      <c r="B337" t="s">
        <v>932</v>
      </c>
      <c r="C337">
        <v>4.4000000000000004</v>
      </c>
      <c r="D337">
        <v>19675</v>
      </c>
      <c r="E337">
        <v>1484</v>
      </c>
      <c r="F337" t="s">
        <v>49</v>
      </c>
      <c r="G337">
        <v>14999</v>
      </c>
      <c r="H337">
        <v>22999</v>
      </c>
      <c r="I337" s="1">
        <f t="shared" si="10"/>
        <v>8000</v>
      </c>
      <c r="J337" s="1">
        <v>34</v>
      </c>
      <c r="K337" s="1" t="str">
        <f t="shared" si="11"/>
        <v>20K–30K</v>
      </c>
    </row>
    <row r="338" spans="1:11" x14ac:dyDescent="0.3">
      <c r="A338" t="s">
        <v>59</v>
      </c>
      <c r="B338" t="s">
        <v>932</v>
      </c>
      <c r="C338">
        <v>4.4000000000000004</v>
      </c>
      <c r="D338">
        <v>52579</v>
      </c>
      <c r="E338">
        <v>3792</v>
      </c>
      <c r="F338" t="s">
        <v>47</v>
      </c>
      <c r="G338">
        <v>13999</v>
      </c>
      <c r="H338">
        <v>20999</v>
      </c>
      <c r="I338" s="1">
        <f t="shared" si="10"/>
        <v>7000</v>
      </c>
      <c r="J338" s="1">
        <v>33</v>
      </c>
      <c r="K338" s="1" t="str">
        <f t="shared" si="11"/>
        <v>20K–30K</v>
      </c>
    </row>
    <row r="339" spans="1:11" x14ac:dyDescent="0.3">
      <c r="A339" t="s">
        <v>76</v>
      </c>
      <c r="B339" t="s">
        <v>932</v>
      </c>
      <c r="C339">
        <v>4.5</v>
      </c>
      <c r="D339">
        <v>2625</v>
      </c>
      <c r="E339">
        <v>397</v>
      </c>
      <c r="F339" t="s">
        <v>77</v>
      </c>
      <c r="G339">
        <v>24999</v>
      </c>
      <c r="H339">
        <v>25999</v>
      </c>
      <c r="I339" s="1">
        <f t="shared" si="10"/>
        <v>1000</v>
      </c>
      <c r="J339" s="1">
        <v>3</v>
      </c>
      <c r="K339" s="1" t="str">
        <f t="shared" si="11"/>
        <v>20K–30K</v>
      </c>
    </row>
    <row r="340" spans="1:11" x14ac:dyDescent="0.3">
      <c r="A340" t="s">
        <v>92</v>
      </c>
      <c r="B340" t="s">
        <v>932</v>
      </c>
      <c r="C340">
        <v>4.4000000000000004</v>
      </c>
      <c r="D340">
        <v>1900</v>
      </c>
      <c r="E340">
        <v>214</v>
      </c>
      <c r="F340" t="s">
        <v>93</v>
      </c>
      <c r="G340">
        <v>18999</v>
      </c>
      <c r="H340">
        <v>20999</v>
      </c>
      <c r="I340" s="1">
        <f t="shared" si="10"/>
        <v>2000</v>
      </c>
      <c r="J340" s="1">
        <v>9</v>
      </c>
      <c r="K340" s="1" t="str">
        <f t="shared" si="11"/>
        <v>20K–30K</v>
      </c>
    </row>
    <row r="341" spans="1:11" x14ac:dyDescent="0.3">
      <c r="A341" t="s">
        <v>102</v>
      </c>
      <c r="B341" t="s">
        <v>932</v>
      </c>
      <c r="C341">
        <v>4.3</v>
      </c>
      <c r="D341">
        <v>62815</v>
      </c>
      <c r="E341">
        <v>3241</v>
      </c>
      <c r="F341" t="s">
        <v>103</v>
      </c>
      <c r="G341">
        <v>5749</v>
      </c>
      <c r="H341">
        <v>8499</v>
      </c>
      <c r="I341" s="1">
        <f t="shared" si="10"/>
        <v>2750</v>
      </c>
      <c r="J341" s="1">
        <v>32</v>
      </c>
      <c r="K341" s="1" t="str">
        <f t="shared" si="11"/>
        <v>Below 10K</v>
      </c>
    </row>
    <row r="342" spans="1:11" x14ac:dyDescent="0.3">
      <c r="A342" t="s">
        <v>104</v>
      </c>
      <c r="B342" t="s">
        <v>932</v>
      </c>
      <c r="C342">
        <v>4.3</v>
      </c>
      <c r="D342">
        <v>62815</v>
      </c>
      <c r="E342">
        <v>3241</v>
      </c>
      <c r="F342" t="s">
        <v>103</v>
      </c>
      <c r="G342">
        <v>5749</v>
      </c>
      <c r="H342">
        <v>8499</v>
      </c>
      <c r="I342" s="1">
        <f t="shared" si="10"/>
        <v>2750</v>
      </c>
      <c r="J342" s="1">
        <v>32</v>
      </c>
      <c r="K342" s="1" t="str">
        <f t="shared" si="11"/>
        <v>Below 10K</v>
      </c>
    </row>
    <row r="343" spans="1:11" x14ac:dyDescent="0.3">
      <c r="A343" t="s">
        <v>105</v>
      </c>
      <c r="B343" t="s">
        <v>932</v>
      </c>
      <c r="C343">
        <v>4.3</v>
      </c>
      <c r="D343">
        <v>62815</v>
      </c>
      <c r="E343">
        <v>3241</v>
      </c>
      <c r="F343" t="s">
        <v>103</v>
      </c>
      <c r="G343">
        <v>5749</v>
      </c>
      <c r="H343">
        <v>8499</v>
      </c>
      <c r="I343" s="1">
        <f t="shared" si="10"/>
        <v>2750</v>
      </c>
      <c r="J343" s="1">
        <v>32</v>
      </c>
      <c r="K343" s="1" t="str">
        <f t="shared" si="11"/>
        <v>Below 10K</v>
      </c>
    </row>
    <row r="344" spans="1:11" x14ac:dyDescent="0.3">
      <c r="A344" t="s">
        <v>106</v>
      </c>
      <c r="B344" t="s">
        <v>932</v>
      </c>
      <c r="C344">
        <v>4.4000000000000004</v>
      </c>
      <c r="D344">
        <v>992</v>
      </c>
      <c r="E344">
        <v>121</v>
      </c>
      <c r="F344" t="s">
        <v>107</v>
      </c>
      <c r="G344">
        <v>19999</v>
      </c>
      <c r="H344">
        <v>22999</v>
      </c>
      <c r="I344" s="1">
        <f t="shared" si="10"/>
        <v>3000</v>
      </c>
      <c r="J344" s="1">
        <v>13</v>
      </c>
      <c r="K344" s="1" t="str">
        <f t="shared" si="11"/>
        <v>20K–30K</v>
      </c>
    </row>
    <row r="345" spans="1:11" x14ac:dyDescent="0.3">
      <c r="A345" t="s">
        <v>106</v>
      </c>
      <c r="B345" t="s">
        <v>932</v>
      </c>
      <c r="C345">
        <v>4.4000000000000004</v>
      </c>
      <c r="D345">
        <v>1900</v>
      </c>
      <c r="E345">
        <v>214</v>
      </c>
      <c r="F345" t="s">
        <v>93</v>
      </c>
      <c r="G345">
        <v>18999</v>
      </c>
      <c r="H345">
        <v>20999</v>
      </c>
      <c r="I345" s="1">
        <f t="shared" si="10"/>
        <v>2000</v>
      </c>
      <c r="J345" s="1">
        <v>9</v>
      </c>
      <c r="K345" s="1" t="str">
        <f t="shared" si="11"/>
        <v>20K–30K</v>
      </c>
    </row>
    <row r="346" spans="1:11" x14ac:dyDescent="0.3">
      <c r="A346" t="s">
        <v>108</v>
      </c>
      <c r="B346" t="s">
        <v>932</v>
      </c>
      <c r="C346">
        <v>4.4000000000000004</v>
      </c>
      <c r="D346">
        <v>1900</v>
      </c>
      <c r="E346">
        <v>214</v>
      </c>
      <c r="F346" t="s">
        <v>93</v>
      </c>
      <c r="G346">
        <v>18999</v>
      </c>
      <c r="H346">
        <v>20999</v>
      </c>
      <c r="I346" s="1">
        <f t="shared" si="10"/>
        <v>2000</v>
      </c>
      <c r="J346" s="1">
        <v>9</v>
      </c>
      <c r="K346" s="1" t="str">
        <f t="shared" si="11"/>
        <v>20K–30K</v>
      </c>
    </row>
    <row r="347" spans="1:11" x14ac:dyDescent="0.3">
      <c r="A347" t="s">
        <v>117</v>
      </c>
      <c r="B347" t="s">
        <v>932</v>
      </c>
      <c r="C347">
        <v>4.5</v>
      </c>
      <c r="D347">
        <v>2625</v>
      </c>
      <c r="E347">
        <v>397</v>
      </c>
      <c r="F347" t="s">
        <v>77</v>
      </c>
      <c r="G347">
        <v>24999</v>
      </c>
      <c r="H347">
        <v>25999</v>
      </c>
      <c r="I347" s="1">
        <f t="shared" si="10"/>
        <v>1000</v>
      </c>
      <c r="J347" s="1">
        <v>3</v>
      </c>
      <c r="K347" s="1" t="str">
        <f t="shared" si="11"/>
        <v>20K–30K</v>
      </c>
    </row>
    <row r="348" spans="1:11" x14ac:dyDescent="0.3">
      <c r="A348" t="s">
        <v>54</v>
      </c>
      <c r="B348" t="s">
        <v>932</v>
      </c>
      <c r="C348">
        <v>4.5</v>
      </c>
      <c r="D348">
        <v>2625</v>
      </c>
      <c r="E348">
        <v>397</v>
      </c>
      <c r="F348" t="s">
        <v>77</v>
      </c>
      <c r="G348">
        <v>24999</v>
      </c>
      <c r="H348">
        <v>25999</v>
      </c>
      <c r="I348" s="1">
        <f t="shared" si="10"/>
        <v>1000</v>
      </c>
      <c r="J348" s="1">
        <v>3</v>
      </c>
      <c r="K348" s="1" t="str">
        <f t="shared" si="11"/>
        <v>20K–30K</v>
      </c>
    </row>
    <row r="349" spans="1:11" x14ac:dyDescent="0.3">
      <c r="A349" t="s">
        <v>104</v>
      </c>
      <c r="B349" t="s">
        <v>932</v>
      </c>
      <c r="C349">
        <v>4.0999999999999996</v>
      </c>
      <c r="D349">
        <v>31359</v>
      </c>
      <c r="E349">
        <v>2062</v>
      </c>
      <c r="F349" t="s">
        <v>122</v>
      </c>
      <c r="G349">
        <v>6749</v>
      </c>
      <c r="H349">
        <v>9299</v>
      </c>
      <c r="I349" s="1">
        <f t="shared" si="10"/>
        <v>2550</v>
      </c>
      <c r="J349" s="1">
        <v>27</v>
      </c>
      <c r="K349" s="1" t="str">
        <f t="shared" si="11"/>
        <v>Below 10K</v>
      </c>
    </row>
    <row r="350" spans="1:11" x14ac:dyDescent="0.3">
      <c r="A350" t="s">
        <v>105</v>
      </c>
      <c r="B350" t="s">
        <v>932</v>
      </c>
      <c r="C350">
        <v>4.0999999999999996</v>
      </c>
      <c r="D350">
        <v>31359</v>
      </c>
      <c r="E350">
        <v>2062</v>
      </c>
      <c r="F350" t="s">
        <v>122</v>
      </c>
      <c r="G350">
        <v>6749</v>
      </c>
      <c r="H350">
        <v>9299</v>
      </c>
      <c r="I350" s="1">
        <f t="shared" si="10"/>
        <v>2550</v>
      </c>
      <c r="J350" s="1">
        <v>27</v>
      </c>
      <c r="K350" s="1" t="str">
        <f t="shared" si="11"/>
        <v>Below 10K</v>
      </c>
    </row>
    <row r="351" spans="1:11" x14ac:dyDescent="0.3">
      <c r="A351" t="s">
        <v>102</v>
      </c>
      <c r="B351" t="s">
        <v>932</v>
      </c>
      <c r="C351">
        <v>4.0999999999999996</v>
      </c>
      <c r="D351">
        <v>31359</v>
      </c>
      <c r="E351">
        <v>2062</v>
      </c>
      <c r="F351" t="s">
        <v>122</v>
      </c>
      <c r="G351">
        <v>6749</v>
      </c>
      <c r="H351">
        <v>9299</v>
      </c>
      <c r="I351" s="1">
        <f t="shared" si="10"/>
        <v>2550</v>
      </c>
      <c r="J351" s="1">
        <v>27</v>
      </c>
      <c r="K351" s="1" t="str">
        <f t="shared" si="11"/>
        <v>Below 10K</v>
      </c>
    </row>
    <row r="352" spans="1:11" x14ac:dyDescent="0.3">
      <c r="A352" t="s">
        <v>92</v>
      </c>
      <c r="B352" t="s">
        <v>932</v>
      </c>
      <c r="C352">
        <v>4.4000000000000004</v>
      </c>
      <c r="D352">
        <v>992</v>
      </c>
      <c r="E352">
        <v>121</v>
      </c>
      <c r="F352" t="s">
        <v>107</v>
      </c>
      <c r="G352">
        <v>19999</v>
      </c>
      <c r="H352">
        <v>22999</v>
      </c>
      <c r="I352" s="1">
        <f t="shared" si="10"/>
        <v>3000</v>
      </c>
      <c r="J352" s="1">
        <v>13</v>
      </c>
      <c r="K352" s="1" t="str">
        <f t="shared" si="11"/>
        <v>20K–30K</v>
      </c>
    </row>
    <row r="353" spans="1:11" x14ac:dyDescent="0.3">
      <c r="A353" t="s">
        <v>199</v>
      </c>
      <c r="B353" t="s">
        <v>932</v>
      </c>
      <c r="C353">
        <v>4.3</v>
      </c>
      <c r="D353">
        <v>62815</v>
      </c>
      <c r="E353">
        <v>3241</v>
      </c>
      <c r="F353" t="s">
        <v>103</v>
      </c>
      <c r="G353">
        <v>5249</v>
      </c>
      <c r="H353">
        <v>8499</v>
      </c>
      <c r="I353" s="1">
        <f t="shared" si="10"/>
        <v>3250</v>
      </c>
      <c r="J353" s="1">
        <v>38</v>
      </c>
      <c r="K353" s="1" t="str">
        <f t="shared" si="11"/>
        <v>Below 10K</v>
      </c>
    </row>
    <row r="354" spans="1:11" x14ac:dyDescent="0.3">
      <c r="A354" t="s">
        <v>200</v>
      </c>
      <c r="B354" t="s">
        <v>932</v>
      </c>
      <c r="C354">
        <v>4.3</v>
      </c>
      <c r="D354">
        <v>62815</v>
      </c>
      <c r="E354">
        <v>3241</v>
      </c>
      <c r="F354" t="s">
        <v>103</v>
      </c>
      <c r="G354">
        <v>5249</v>
      </c>
      <c r="H354">
        <v>8499</v>
      </c>
      <c r="I354" s="1">
        <f t="shared" si="10"/>
        <v>3250</v>
      </c>
      <c r="J354" s="1">
        <v>38</v>
      </c>
      <c r="K354" s="1" t="str">
        <f t="shared" si="11"/>
        <v>Below 10K</v>
      </c>
    </row>
    <row r="355" spans="1:11" x14ac:dyDescent="0.3">
      <c r="A355" t="s">
        <v>204</v>
      </c>
      <c r="B355" t="s">
        <v>932</v>
      </c>
      <c r="C355">
        <v>4.4000000000000004</v>
      </c>
      <c r="D355">
        <v>16062</v>
      </c>
      <c r="E355">
        <v>674</v>
      </c>
      <c r="F355" t="s">
        <v>205</v>
      </c>
      <c r="G355">
        <v>8999</v>
      </c>
      <c r="H355">
        <v>11999</v>
      </c>
      <c r="I355" s="1">
        <f t="shared" si="10"/>
        <v>3000</v>
      </c>
      <c r="J355" s="1">
        <v>25</v>
      </c>
      <c r="K355" s="1" t="str">
        <f t="shared" si="11"/>
        <v>10K–20K</v>
      </c>
    </row>
    <row r="356" spans="1:11" x14ac:dyDescent="0.3">
      <c r="A356" t="s">
        <v>206</v>
      </c>
      <c r="B356" t="s">
        <v>932</v>
      </c>
      <c r="C356">
        <v>4.4000000000000004</v>
      </c>
      <c r="D356">
        <v>16062</v>
      </c>
      <c r="E356">
        <v>674</v>
      </c>
      <c r="F356" t="s">
        <v>205</v>
      </c>
      <c r="G356">
        <v>8999</v>
      </c>
      <c r="H356">
        <v>11999</v>
      </c>
      <c r="I356" s="1">
        <f t="shared" si="10"/>
        <v>3000</v>
      </c>
      <c r="J356" s="1">
        <v>25</v>
      </c>
      <c r="K356" s="1" t="str">
        <f t="shared" si="11"/>
        <v>10K–20K</v>
      </c>
    </row>
    <row r="357" spans="1:11" x14ac:dyDescent="0.3">
      <c r="A357" t="s">
        <v>207</v>
      </c>
      <c r="B357" t="s">
        <v>932</v>
      </c>
      <c r="C357">
        <v>4.4000000000000004</v>
      </c>
      <c r="D357">
        <v>16062</v>
      </c>
      <c r="E357">
        <v>674</v>
      </c>
      <c r="F357" t="s">
        <v>205</v>
      </c>
      <c r="G357">
        <v>8999</v>
      </c>
      <c r="H357">
        <v>11999</v>
      </c>
      <c r="I357" s="1">
        <f t="shared" si="10"/>
        <v>3000</v>
      </c>
      <c r="J357" s="1">
        <v>25</v>
      </c>
      <c r="K357" s="1" t="str">
        <f t="shared" si="11"/>
        <v>10K–20K</v>
      </c>
    </row>
    <row r="358" spans="1:11" x14ac:dyDescent="0.3">
      <c r="A358" t="s">
        <v>245</v>
      </c>
      <c r="B358" t="s">
        <v>932</v>
      </c>
      <c r="C358">
        <v>4.5</v>
      </c>
      <c r="D358">
        <v>51100</v>
      </c>
      <c r="E358">
        <v>2199</v>
      </c>
      <c r="F358" t="s">
        <v>246</v>
      </c>
      <c r="G358">
        <v>9999</v>
      </c>
      <c r="H358">
        <v>12999</v>
      </c>
      <c r="I358" s="1">
        <f t="shared" si="10"/>
        <v>3000</v>
      </c>
      <c r="J358" s="1">
        <v>23</v>
      </c>
      <c r="K358" s="1" t="str">
        <f t="shared" si="11"/>
        <v>10K–20K</v>
      </c>
    </row>
    <row r="359" spans="1:11" x14ac:dyDescent="0.3">
      <c r="A359" t="s">
        <v>247</v>
      </c>
      <c r="B359" t="s">
        <v>932</v>
      </c>
      <c r="C359">
        <v>4.5</v>
      </c>
      <c r="D359">
        <v>51100</v>
      </c>
      <c r="E359">
        <v>2199</v>
      </c>
      <c r="F359" t="s">
        <v>246</v>
      </c>
      <c r="G359">
        <v>9999</v>
      </c>
      <c r="H359">
        <v>12999</v>
      </c>
      <c r="I359" s="1">
        <f t="shared" si="10"/>
        <v>3000</v>
      </c>
      <c r="J359" s="1">
        <v>23</v>
      </c>
      <c r="K359" s="1" t="str">
        <f t="shared" si="11"/>
        <v>10K–20K</v>
      </c>
    </row>
    <row r="360" spans="1:11" x14ac:dyDescent="0.3">
      <c r="A360" t="s">
        <v>248</v>
      </c>
      <c r="B360" t="s">
        <v>932</v>
      </c>
      <c r="C360">
        <v>4.5</v>
      </c>
      <c r="D360">
        <v>51100</v>
      </c>
      <c r="E360">
        <v>2199</v>
      </c>
      <c r="F360" t="s">
        <v>246</v>
      </c>
      <c r="G360">
        <v>9999</v>
      </c>
      <c r="H360">
        <v>12999</v>
      </c>
      <c r="I360" s="1">
        <f t="shared" si="10"/>
        <v>3000</v>
      </c>
      <c r="J360" s="1">
        <v>23</v>
      </c>
      <c r="K360" s="1" t="str">
        <f t="shared" si="11"/>
        <v>10K–20K</v>
      </c>
    </row>
    <row r="361" spans="1:11" x14ac:dyDescent="0.3">
      <c r="A361" t="s">
        <v>250</v>
      </c>
      <c r="B361" t="s">
        <v>932</v>
      </c>
      <c r="C361">
        <v>4.3</v>
      </c>
      <c r="D361">
        <v>62815</v>
      </c>
      <c r="E361">
        <v>3241</v>
      </c>
      <c r="F361" t="s">
        <v>103</v>
      </c>
      <c r="G361">
        <v>5249</v>
      </c>
      <c r="H361">
        <v>8499</v>
      </c>
      <c r="I361" s="1">
        <f t="shared" si="10"/>
        <v>3250</v>
      </c>
      <c r="J361" s="1">
        <v>38</v>
      </c>
      <c r="K361" s="1" t="str">
        <f t="shared" si="11"/>
        <v>Below 10K</v>
      </c>
    </row>
    <row r="362" spans="1:11" x14ac:dyDescent="0.3">
      <c r="A362" t="s">
        <v>268</v>
      </c>
      <c r="B362" t="s">
        <v>932</v>
      </c>
      <c r="C362">
        <v>4.4000000000000004</v>
      </c>
      <c r="D362">
        <v>158008</v>
      </c>
      <c r="E362">
        <v>9395</v>
      </c>
      <c r="F362" t="s">
        <v>269</v>
      </c>
      <c r="G362">
        <v>11999</v>
      </c>
      <c r="H362">
        <v>13999</v>
      </c>
      <c r="I362" s="1">
        <f t="shared" si="10"/>
        <v>2000</v>
      </c>
      <c r="J362" s="1">
        <v>14</v>
      </c>
      <c r="K362" s="1" t="str">
        <f t="shared" si="11"/>
        <v>10K–20K</v>
      </c>
    </row>
    <row r="363" spans="1:11" x14ac:dyDescent="0.3">
      <c r="A363" t="s">
        <v>270</v>
      </c>
      <c r="B363" t="s">
        <v>932</v>
      </c>
      <c r="C363">
        <v>4.4000000000000004</v>
      </c>
      <c r="D363">
        <v>158008</v>
      </c>
      <c r="E363">
        <v>9395</v>
      </c>
      <c r="F363" t="s">
        <v>269</v>
      </c>
      <c r="G363">
        <v>11999</v>
      </c>
      <c r="H363">
        <v>13999</v>
      </c>
      <c r="I363" s="1">
        <f t="shared" si="10"/>
        <v>2000</v>
      </c>
      <c r="J363" s="1">
        <v>14</v>
      </c>
      <c r="K363" s="1" t="str">
        <f t="shared" si="11"/>
        <v>10K–20K</v>
      </c>
    </row>
    <row r="364" spans="1:11" x14ac:dyDescent="0.3">
      <c r="A364" t="s">
        <v>290</v>
      </c>
      <c r="B364" t="s">
        <v>932</v>
      </c>
      <c r="C364">
        <v>4.4000000000000004</v>
      </c>
      <c r="D364">
        <v>55849</v>
      </c>
      <c r="E364">
        <v>2676</v>
      </c>
      <c r="F364" t="s">
        <v>291</v>
      </c>
      <c r="G364">
        <v>9999</v>
      </c>
      <c r="H364">
        <v>11999</v>
      </c>
      <c r="I364" s="1">
        <f t="shared" si="10"/>
        <v>2000</v>
      </c>
      <c r="J364" s="1">
        <v>16</v>
      </c>
      <c r="K364" s="1" t="str">
        <f t="shared" si="11"/>
        <v>10K–20K</v>
      </c>
    </row>
    <row r="365" spans="1:11" x14ac:dyDescent="0.3">
      <c r="A365" t="s">
        <v>296</v>
      </c>
      <c r="B365" t="s">
        <v>932</v>
      </c>
      <c r="C365">
        <v>4.5</v>
      </c>
      <c r="D365">
        <v>45009</v>
      </c>
      <c r="E365">
        <v>1776</v>
      </c>
      <c r="F365" t="s">
        <v>297</v>
      </c>
      <c r="G365">
        <v>9299</v>
      </c>
      <c r="H365">
        <v>10999</v>
      </c>
      <c r="I365" s="1">
        <f t="shared" si="10"/>
        <v>1700</v>
      </c>
      <c r="J365" s="1">
        <v>15</v>
      </c>
      <c r="K365" s="1" t="str">
        <f t="shared" si="11"/>
        <v>10K–20K</v>
      </c>
    </row>
    <row r="366" spans="1:11" x14ac:dyDescent="0.3">
      <c r="A366" t="s">
        <v>298</v>
      </c>
      <c r="B366" t="s">
        <v>932</v>
      </c>
      <c r="C366">
        <v>4.4000000000000004</v>
      </c>
      <c r="D366">
        <v>158008</v>
      </c>
      <c r="E366">
        <v>9395</v>
      </c>
      <c r="F366" t="s">
        <v>299</v>
      </c>
      <c r="G366">
        <v>12999</v>
      </c>
      <c r="H366">
        <v>14999</v>
      </c>
      <c r="I366" s="1">
        <f t="shared" si="10"/>
        <v>2000</v>
      </c>
      <c r="J366" s="1">
        <v>13</v>
      </c>
      <c r="K366" s="1" t="str">
        <f t="shared" si="11"/>
        <v>10K–20K</v>
      </c>
    </row>
    <row r="367" spans="1:11" x14ac:dyDescent="0.3">
      <c r="A367" t="s">
        <v>308</v>
      </c>
      <c r="B367" t="s">
        <v>932</v>
      </c>
      <c r="C367">
        <v>4.5</v>
      </c>
      <c r="D367">
        <v>3668</v>
      </c>
      <c r="E367">
        <v>135</v>
      </c>
      <c r="F367" t="s">
        <v>309</v>
      </c>
      <c r="G367">
        <v>7499</v>
      </c>
      <c r="H367">
        <v>9999</v>
      </c>
      <c r="I367" s="1">
        <f t="shared" si="10"/>
        <v>2500</v>
      </c>
      <c r="J367" s="1">
        <v>25</v>
      </c>
      <c r="K367" s="1" t="str">
        <f t="shared" si="11"/>
        <v>Below 10K</v>
      </c>
    </row>
    <row r="368" spans="1:11" x14ac:dyDescent="0.3">
      <c r="A368" t="s">
        <v>324</v>
      </c>
      <c r="B368" t="s">
        <v>932</v>
      </c>
      <c r="C368">
        <v>4.4000000000000004</v>
      </c>
      <c r="D368">
        <v>43659</v>
      </c>
      <c r="E368">
        <v>2879</v>
      </c>
      <c r="F368" t="s">
        <v>325</v>
      </c>
      <c r="G368">
        <v>17499</v>
      </c>
      <c r="H368">
        <v>20999</v>
      </c>
      <c r="I368" s="1">
        <f t="shared" si="10"/>
        <v>3500</v>
      </c>
      <c r="J368" s="1">
        <v>16</v>
      </c>
      <c r="K368" s="1" t="str">
        <f t="shared" si="11"/>
        <v>20K–30K</v>
      </c>
    </row>
    <row r="369" spans="1:11" x14ac:dyDescent="0.3">
      <c r="A369" t="s">
        <v>326</v>
      </c>
      <c r="B369" t="s">
        <v>932</v>
      </c>
      <c r="C369">
        <v>4.5</v>
      </c>
      <c r="D369">
        <v>35892</v>
      </c>
      <c r="E369">
        <v>2067</v>
      </c>
      <c r="F369" t="s">
        <v>327</v>
      </c>
      <c r="G369">
        <v>15999</v>
      </c>
      <c r="H369">
        <v>18999</v>
      </c>
      <c r="I369" s="1">
        <f t="shared" si="10"/>
        <v>3000</v>
      </c>
      <c r="J369" s="1">
        <v>15</v>
      </c>
      <c r="K369" s="1" t="str">
        <f t="shared" si="11"/>
        <v>10K–20K</v>
      </c>
    </row>
    <row r="370" spans="1:11" x14ac:dyDescent="0.3">
      <c r="A370" t="s">
        <v>331</v>
      </c>
      <c r="B370" t="s">
        <v>932</v>
      </c>
      <c r="C370">
        <v>4.5</v>
      </c>
      <c r="D370">
        <v>35892</v>
      </c>
      <c r="E370">
        <v>2067</v>
      </c>
      <c r="F370" t="s">
        <v>327</v>
      </c>
      <c r="G370">
        <v>15999</v>
      </c>
      <c r="H370">
        <v>18999</v>
      </c>
      <c r="I370" s="1">
        <f t="shared" si="10"/>
        <v>3000</v>
      </c>
      <c r="J370" s="1">
        <v>15</v>
      </c>
      <c r="K370" s="1" t="str">
        <f t="shared" si="11"/>
        <v>10K–20K</v>
      </c>
    </row>
    <row r="371" spans="1:11" x14ac:dyDescent="0.3">
      <c r="A371" t="s">
        <v>358</v>
      </c>
      <c r="B371" t="s">
        <v>932</v>
      </c>
      <c r="C371">
        <v>4.5</v>
      </c>
      <c r="D371">
        <v>36343</v>
      </c>
      <c r="E371">
        <v>1670</v>
      </c>
      <c r="F371" t="s">
        <v>359</v>
      </c>
      <c r="G371">
        <v>14999</v>
      </c>
      <c r="H371">
        <v>17999</v>
      </c>
      <c r="I371" s="1">
        <f t="shared" si="10"/>
        <v>3000</v>
      </c>
      <c r="J371" s="1">
        <v>16</v>
      </c>
      <c r="K371" s="1" t="str">
        <f t="shared" si="11"/>
        <v>10K–20K</v>
      </c>
    </row>
    <row r="372" spans="1:11" x14ac:dyDescent="0.3">
      <c r="A372" t="s">
        <v>360</v>
      </c>
      <c r="B372" t="s">
        <v>932</v>
      </c>
      <c r="C372">
        <v>4.5</v>
      </c>
      <c r="D372">
        <v>36343</v>
      </c>
      <c r="E372">
        <v>1670</v>
      </c>
      <c r="F372" t="s">
        <v>359</v>
      </c>
      <c r="G372">
        <v>14999</v>
      </c>
      <c r="H372">
        <v>17999</v>
      </c>
      <c r="I372" s="1">
        <f t="shared" si="10"/>
        <v>3000</v>
      </c>
      <c r="J372" s="1">
        <v>16</v>
      </c>
      <c r="K372" s="1" t="str">
        <f t="shared" si="11"/>
        <v>10K–20K</v>
      </c>
    </row>
    <row r="373" spans="1:11" x14ac:dyDescent="0.3">
      <c r="A373" t="s">
        <v>361</v>
      </c>
      <c r="B373" t="s">
        <v>932</v>
      </c>
      <c r="C373">
        <v>4.5</v>
      </c>
      <c r="D373">
        <v>36343</v>
      </c>
      <c r="E373">
        <v>1670</v>
      </c>
      <c r="F373" t="s">
        <v>359</v>
      </c>
      <c r="G373">
        <v>14999</v>
      </c>
      <c r="H373">
        <v>17999</v>
      </c>
      <c r="I373" s="1">
        <f t="shared" si="10"/>
        <v>3000</v>
      </c>
      <c r="J373" s="1">
        <v>16</v>
      </c>
      <c r="K373" s="1" t="str">
        <f t="shared" si="11"/>
        <v>10K–20K</v>
      </c>
    </row>
    <row r="374" spans="1:11" x14ac:dyDescent="0.3">
      <c r="A374" t="s">
        <v>362</v>
      </c>
      <c r="B374" t="s">
        <v>932</v>
      </c>
      <c r="C374">
        <v>4.4000000000000004</v>
      </c>
      <c r="D374">
        <v>55849</v>
      </c>
      <c r="E374">
        <v>2676</v>
      </c>
      <c r="F374" t="s">
        <v>291</v>
      </c>
      <c r="G374">
        <v>9999</v>
      </c>
      <c r="H374">
        <v>11999</v>
      </c>
      <c r="I374" s="1">
        <f t="shared" si="10"/>
        <v>2000</v>
      </c>
      <c r="J374" s="1">
        <v>16</v>
      </c>
      <c r="K374" s="1" t="str">
        <f t="shared" si="11"/>
        <v>10K–20K</v>
      </c>
    </row>
    <row r="375" spans="1:11" x14ac:dyDescent="0.3">
      <c r="A375" t="s">
        <v>367</v>
      </c>
      <c r="B375" t="s">
        <v>932</v>
      </c>
      <c r="C375">
        <v>4.4000000000000004</v>
      </c>
      <c r="D375">
        <v>43659</v>
      </c>
      <c r="E375">
        <v>2879</v>
      </c>
      <c r="F375" t="s">
        <v>325</v>
      </c>
      <c r="G375">
        <v>17499</v>
      </c>
      <c r="H375">
        <v>20999</v>
      </c>
      <c r="I375" s="1">
        <f t="shared" si="10"/>
        <v>3500</v>
      </c>
      <c r="J375" s="1">
        <v>16</v>
      </c>
      <c r="K375" s="1" t="str">
        <f t="shared" si="11"/>
        <v>20K–30K</v>
      </c>
    </row>
    <row r="376" spans="1:11" x14ac:dyDescent="0.3">
      <c r="A376" t="s">
        <v>370</v>
      </c>
      <c r="B376" t="s">
        <v>932</v>
      </c>
      <c r="C376">
        <v>4.4000000000000004</v>
      </c>
      <c r="D376">
        <v>43659</v>
      </c>
      <c r="E376">
        <v>2879</v>
      </c>
      <c r="F376" t="s">
        <v>325</v>
      </c>
      <c r="G376">
        <v>17499</v>
      </c>
      <c r="H376">
        <v>20999</v>
      </c>
      <c r="I376" s="1">
        <f t="shared" si="10"/>
        <v>3500</v>
      </c>
      <c r="J376" s="1">
        <v>16</v>
      </c>
      <c r="K376" s="1" t="str">
        <f t="shared" si="11"/>
        <v>20K–30K</v>
      </c>
    </row>
    <row r="377" spans="1:11" x14ac:dyDescent="0.3">
      <c r="A377" t="s">
        <v>372</v>
      </c>
      <c r="B377" t="s">
        <v>932</v>
      </c>
      <c r="C377">
        <v>4.5</v>
      </c>
      <c r="D377">
        <v>35892</v>
      </c>
      <c r="E377">
        <v>2067</v>
      </c>
      <c r="F377" t="s">
        <v>327</v>
      </c>
      <c r="G377">
        <v>15999</v>
      </c>
      <c r="H377">
        <v>18999</v>
      </c>
      <c r="I377" s="1">
        <f t="shared" si="10"/>
        <v>3000</v>
      </c>
      <c r="J377" s="1">
        <v>15</v>
      </c>
      <c r="K377" s="1" t="str">
        <f t="shared" si="11"/>
        <v>10K–20K</v>
      </c>
    </row>
    <row r="378" spans="1:11" x14ac:dyDescent="0.3">
      <c r="A378" t="s">
        <v>397</v>
      </c>
      <c r="B378" t="s">
        <v>932</v>
      </c>
      <c r="C378">
        <v>4.4000000000000004</v>
      </c>
      <c r="D378">
        <v>78187</v>
      </c>
      <c r="E378">
        <v>6620</v>
      </c>
      <c r="F378" t="s">
        <v>398</v>
      </c>
      <c r="G378">
        <v>18999</v>
      </c>
      <c r="H378">
        <v>21999</v>
      </c>
      <c r="I378" s="1">
        <f t="shared" si="10"/>
        <v>3000</v>
      </c>
      <c r="J378" s="1">
        <v>13</v>
      </c>
      <c r="K378" s="1" t="str">
        <f t="shared" si="11"/>
        <v>20K–30K</v>
      </c>
    </row>
    <row r="379" spans="1:11" x14ac:dyDescent="0.3">
      <c r="A379" t="s">
        <v>298</v>
      </c>
      <c r="B379" t="s">
        <v>932</v>
      </c>
      <c r="C379">
        <v>4.2</v>
      </c>
      <c r="D379">
        <v>12528</v>
      </c>
      <c r="E379">
        <v>821</v>
      </c>
      <c r="F379" t="s">
        <v>408</v>
      </c>
      <c r="G379">
        <v>13999</v>
      </c>
      <c r="H379">
        <v>15999</v>
      </c>
      <c r="I379" s="1">
        <f t="shared" si="10"/>
        <v>2000</v>
      </c>
      <c r="J379" s="1">
        <v>12</v>
      </c>
      <c r="K379" s="1" t="str">
        <f t="shared" si="11"/>
        <v>10K–20K</v>
      </c>
    </row>
    <row r="380" spans="1:11" x14ac:dyDescent="0.3">
      <c r="A380" t="s">
        <v>409</v>
      </c>
      <c r="B380" t="s">
        <v>932</v>
      </c>
      <c r="C380">
        <v>4.4000000000000004</v>
      </c>
      <c r="D380">
        <v>158008</v>
      </c>
      <c r="E380">
        <v>9395</v>
      </c>
      <c r="F380" t="s">
        <v>299</v>
      </c>
      <c r="G380">
        <v>12999</v>
      </c>
      <c r="H380">
        <v>14999</v>
      </c>
      <c r="I380" s="1">
        <f t="shared" si="10"/>
        <v>2000</v>
      </c>
      <c r="J380" s="1">
        <v>13</v>
      </c>
      <c r="K380" s="1" t="str">
        <f t="shared" si="11"/>
        <v>10K–20K</v>
      </c>
    </row>
    <row r="381" spans="1:11" x14ac:dyDescent="0.3">
      <c r="A381" t="s">
        <v>409</v>
      </c>
      <c r="B381" t="s">
        <v>932</v>
      </c>
      <c r="C381">
        <v>4.2</v>
      </c>
      <c r="D381">
        <v>12528</v>
      </c>
      <c r="E381">
        <v>821</v>
      </c>
      <c r="F381" t="s">
        <v>408</v>
      </c>
      <c r="G381">
        <v>13999</v>
      </c>
      <c r="H381">
        <v>15999</v>
      </c>
      <c r="I381" s="1">
        <f t="shared" si="10"/>
        <v>2000</v>
      </c>
      <c r="J381" s="1">
        <v>12</v>
      </c>
      <c r="K381" s="1" t="str">
        <f t="shared" si="11"/>
        <v>10K–20K</v>
      </c>
    </row>
    <row r="382" spans="1:11" x14ac:dyDescent="0.3">
      <c r="A382" t="s">
        <v>410</v>
      </c>
      <c r="B382" t="s">
        <v>932</v>
      </c>
      <c r="C382">
        <v>4.5</v>
      </c>
      <c r="D382">
        <v>3668</v>
      </c>
      <c r="E382">
        <v>135</v>
      </c>
      <c r="F382" t="s">
        <v>309</v>
      </c>
      <c r="G382">
        <v>7499</v>
      </c>
      <c r="H382">
        <v>9999</v>
      </c>
      <c r="I382" s="1">
        <f t="shared" si="10"/>
        <v>2500</v>
      </c>
      <c r="J382" s="1">
        <v>25</v>
      </c>
      <c r="K382" s="1" t="str">
        <f t="shared" si="11"/>
        <v>Below 10K</v>
      </c>
    </row>
    <row r="383" spans="1:11" x14ac:dyDescent="0.3">
      <c r="A383" t="s">
        <v>422</v>
      </c>
      <c r="B383" t="s">
        <v>932</v>
      </c>
      <c r="C383">
        <v>4.4000000000000004</v>
      </c>
      <c r="D383">
        <v>78187</v>
      </c>
      <c r="E383">
        <v>6620</v>
      </c>
      <c r="F383" t="s">
        <v>398</v>
      </c>
      <c r="G383">
        <v>18999</v>
      </c>
      <c r="H383">
        <v>21999</v>
      </c>
      <c r="I383" s="1">
        <f t="shared" si="10"/>
        <v>3000</v>
      </c>
      <c r="J383" s="1">
        <v>13</v>
      </c>
      <c r="K383" s="1" t="str">
        <f t="shared" si="11"/>
        <v>20K–30K</v>
      </c>
    </row>
    <row r="384" spans="1:11" x14ac:dyDescent="0.3">
      <c r="A384" t="s">
        <v>422</v>
      </c>
      <c r="B384" t="s">
        <v>932</v>
      </c>
      <c r="C384">
        <v>4.3</v>
      </c>
      <c r="D384">
        <v>13786</v>
      </c>
      <c r="E384">
        <v>1118</v>
      </c>
      <c r="F384" t="s">
        <v>423</v>
      </c>
      <c r="G384">
        <v>20999</v>
      </c>
      <c r="H384">
        <v>23999</v>
      </c>
      <c r="I384" s="1">
        <f t="shared" si="10"/>
        <v>3000</v>
      </c>
      <c r="J384" s="1">
        <v>12</v>
      </c>
      <c r="K384" s="1" t="str">
        <f t="shared" si="11"/>
        <v>20K–30K</v>
      </c>
    </row>
    <row r="385" spans="1:11" x14ac:dyDescent="0.3">
      <c r="A385" t="s">
        <v>425</v>
      </c>
      <c r="B385" t="s">
        <v>932</v>
      </c>
      <c r="C385">
        <v>4.4000000000000004</v>
      </c>
      <c r="D385">
        <v>43659</v>
      </c>
      <c r="E385">
        <v>2879</v>
      </c>
      <c r="F385" t="s">
        <v>325</v>
      </c>
      <c r="G385">
        <v>17499</v>
      </c>
      <c r="H385">
        <v>20999</v>
      </c>
      <c r="I385" s="1">
        <f t="shared" si="10"/>
        <v>3500</v>
      </c>
      <c r="J385" s="1">
        <v>16</v>
      </c>
      <c r="K385" s="1" t="str">
        <f t="shared" si="11"/>
        <v>20K–30K</v>
      </c>
    </row>
    <row r="386" spans="1:11" x14ac:dyDescent="0.3">
      <c r="A386" t="s">
        <v>430</v>
      </c>
      <c r="B386" t="s">
        <v>932</v>
      </c>
      <c r="C386">
        <v>4.4000000000000004</v>
      </c>
      <c r="D386">
        <v>30399</v>
      </c>
      <c r="E386">
        <v>3722</v>
      </c>
      <c r="F386" t="s">
        <v>431</v>
      </c>
      <c r="G386">
        <v>24999</v>
      </c>
      <c r="H386">
        <v>27999</v>
      </c>
      <c r="I386" s="1">
        <f t="shared" ref="I386:I449" si="12">H386-G386</f>
        <v>3000</v>
      </c>
      <c r="J386" s="1">
        <v>10</v>
      </c>
      <c r="K386" s="1" t="str">
        <f t="shared" ref="K386:K449" si="13">IF(H386&lt;10000,"Below 10K",
IF(H386&lt;20000,"10K–20K",
IF(H386&lt;30000,"20K–30K",
IF(H386&lt;40000,"30K–40K",
IF(H386&lt;50000,"40K–50K",
IF(H386&lt;60000,"50K–60K","Above 60K"))))))</f>
        <v>20K–30K</v>
      </c>
    </row>
    <row r="387" spans="1:11" x14ac:dyDescent="0.3">
      <c r="A387" t="s">
        <v>441</v>
      </c>
      <c r="B387" t="s">
        <v>932</v>
      </c>
      <c r="C387">
        <v>4.4000000000000004</v>
      </c>
      <c r="D387">
        <v>24990</v>
      </c>
      <c r="E387">
        <v>2079</v>
      </c>
      <c r="F387" t="s">
        <v>442</v>
      </c>
      <c r="G387">
        <v>19999</v>
      </c>
      <c r="H387">
        <v>24999</v>
      </c>
      <c r="I387" s="1">
        <f t="shared" si="12"/>
        <v>5000</v>
      </c>
      <c r="J387" s="1">
        <v>20</v>
      </c>
      <c r="K387" s="1" t="str">
        <f t="shared" si="13"/>
        <v>20K–30K</v>
      </c>
    </row>
    <row r="388" spans="1:11" x14ac:dyDescent="0.3">
      <c r="A388" t="s">
        <v>441</v>
      </c>
      <c r="B388" t="s">
        <v>932</v>
      </c>
      <c r="C388">
        <v>4.3</v>
      </c>
      <c r="D388">
        <v>2207</v>
      </c>
      <c r="E388">
        <v>201</v>
      </c>
      <c r="F388" t="s">
        <v>443</v>
      </c>
      <c r="G388">
        <v>22999</v>
      </c>
      <c r="H388">
        <v>26999</v>
      </c>
      <c r="I388" s="1">
        <f t="shared" si="12"/>
        <v>4000</v>
      </c>
      <c r="J388" s="1">
        <v>14</v>
      </c>
      <c r="K388" s="1" t="str">
        <f t="shared" si="13"/>
        <v>20K–30K</v>
      </c>
    </row>
    <row r="389" spans="1:11" x14ac:dyDescent="0.3">
      <c r="A389" t="s">
        <v>444</v>
      </c>
      <c r="B389" t="s">
        <v>932</v>
      </c>
      <c r="C389">
        <v>4.4000000000000004</v>
      </c>
      <c r="D389">
        <v>24990</v>
      </c>
      <c r="E389">
        <v>2079</v>
      </c>
      <c r="F389" t="s">
        <v>442</v>
      </c>
      <c r="G389">
        <v>19999</v>
      </c>
      <c r="H389">
        <v>24999</v>
      </c>
      <c r="I389" s="1">
        <f t="shared" si="12"/>
        <v>5000</v>
      </c>
      <c r="J389" s="1">
        <v>20</v>
      </c>
      <c r="K389" s="1" t="str">
        <f t="shared" si="13"/>
        <v>20K–30K</v>
      </c>
    </row>
    <row r="390" spans="1:11" x14ac:dyDescent="0.3">
      <c r="A390" t="s">
        <v>480</v>
      </c>
      <c r="B390" t="s">
        <v>932</v>
      </c>
      <c r="C390">
        <v>4.3</v>
      </c>
      <c r="D390">
        <v>4795</v>
      </c>
      <c r="E390">
        <v>346</v>
      </c>
      <c r="F390" t="s">
        <v>481</v>
      </c>
      <c r="G390">
        <v>16999</v>
      </c>
      <c r="H390">
        <v>19999</v>
      </c>
      <c r="I390" s="1">
        <f t="shared" si="12"/>
        <v>3000</v>
      </c>
      <c r="J390" s="1">
        <v>15</v>
      </c>
      <c r="K390" s="1" t="str">
        <f t="shared" si="13"/>
        <v>10K–20K</v>
      </c>
    </row>
    <row r="391" spans="1:11" x14ac:dyDescent="0.3">
      <c r="A391" t="s">
        <v>485</v>
      </c>
      <c r="B391" t="s">
        <v>932</v>
      </c>
      <c r="C391">
        <v>4.3</v>
      </c>
      <c r="D391">
        <v>204382</v>
      </c>
      <c r="E391">
        <v>11076</v>
      </c>
      <c r="F391" t="s">
        <v>486</v>
      </c>
      <c r="G391">
        <v>8999</v>
      </c>
      <c r="H391">
        <v>9999</v>
      </c>
      <c r="I391" s="1">
        <f t="shared" si="12"/>
        <v>1000</v>
      </c>
      <c r="J391" s="1">
        <v>10</v>
      </c>
      <c r="K391" s="1" t="str">
        <f t="shared" si="13"/>
        <v>Below 10K</v>
      </c>
    </row>
    <row r="392" spans="1:11" x14ac:dyDescent="0.3">
      <c r="A392" t="s">
        <v>444</v>
      </c>
      <c r="B392" t="s">
        <v>932</v>
      </c>
      <c r="C392">
        <v>4.3</v>
      </c>
      <c r="D392">
        <v>2207</v>
      </c>
      <c r="E392">
        <v>201</v>
      </c>
      <c r="F392" t="s">
        <v>443</v>
      </c>
      <c r="G392">
        <v>22999</v>
      </c>
      <c r="H392">
        <v>26999</v>
      </c>
      <c r="I392" s="1">
        <f t="shared" si="12"/>
        <v>4000</v>
      </c>
      <c r="J392" s="1">
        <v>14</v>
      </c>
      <c r="K392" s="1" t="str">
        <f t="shared" si="13"/>
        <v>20K–30K</v>
      </c>
    </row>
    <row r="393" spans="1:11" x14ac:dyDescent="0.3">
      <c r="A393" t="s">
        <v>532</v>
      </c>
      <c r="B393" t="s">
        <v>932</v>
      </c>
      <c r="C393">
        <v>4.3</v>
      </c>
      <c r="D393">
        <v>13786</v>
      </c>
      <c r="E393">
        <v>1118</v>
      </c>
      <c r="F393" t="s">
        <v>423</v>
      </c>
      <c r="G393">
        <v>20999</v>
      </c>
      <c r="H393">
        <v>23999</v>
      </c>
      <c r="I393" s="1">
        <f t="shared" si="12"/>
        <v>3000</v>
      </c>
      <c r="J393" s="1">
        <v>12</v>
      </c>
      <c r="K393" s="1" t="str">
        <f t="shared" si="13"/>
        <v>20K–30K</v>
      </c>
    </row>
    <row r="394" spans="1:11" x14ac:dyDescent="0.3">
      <c r="A394" t="s">
        <v>534</v>
      </c>
      <c r="B394" t="s">
        <v>932</v>
      </c>
      <c r="C394">
        <v>4.4000000000000004</v>
      </c>
      <c r="D394">
        <v>6947</v>
      </c>
      <c r="E394">
        <v>522</v>
      </c>
      <c r="F394" t="s">
        <v>535</v>
      </c>
      <c r="G394">
        <v>15499</v>
      </c>
      <c r="H394">
        <v>17999</v>
      </c>
      <c r="I394" s="1">
        <f t="shared" si="12"/>
        <v>2500</v>
      </c>
      <c r="J394" s="1">
        <v>13</v>
      </c>
      <c r="K394" s="1" t="str">
        <f t="shared" si="13"/>
        <v>10K–20K</v>
      </c>
    </row>
    <row r="395" spans="1:11" x14ac:dyDescent="0.3">
      <c r="A395" t="s">
        <v>542</v>
      </c>
      <c r="B395" t="s">
        <v>932</v>
      </c>
      <c r="C395">
        <v>4.2</v>
      </c>
      <c r="D395">
        <v>3237</v>
      </c>
      <c r="E395">
        <v>196</v>
      </c>
      <c r="F395" t="s">
        <v>543</v>
      </c>
      <c r="G395">
        <v>8999</v>
      </c>
      <c r="H395">
        <v>11999</v>
      </c>
      <c r="I395" s="1">
        <f t="shared" si="12"/>
        <v>3000</v>
      </c>
      <c r="J395" s="1">
        <v>25</v>
      </c>
      <c r="K395" s="1" t="str">
        <f t="shared" si="13"/>
        <v>10K–20K</v>
      </c>
    </row>
    <row r="396" spans="1:11" x14ac:dyDescent="0.3">
      <c r="A396" t="s">
        <v>563</v>
      </c>
      <c r="B396" t="s">
        <v>932</v>
      </c>
      <c r="C396">
        <v>4.3</v>
      </c>
      <c r="D396">
        <v>84056</v>
      </c>
      <c r="E396">
        <v>7328</v>
      </c>
      <c r="F396" t="s">
        <v>564</v>
      </c>
      <c r="G396">
        <v>16999</v>
      </c>
      <c r="H396">
        <v>17999</v>
      </c>
      <c r="I396" s="1">
        <f t="shared" si="12"/>
        <v>1000</v>
      </c>
      <c r="J396" s="1">
        <v>5</v>
      </c>
      <c r="K396" s="1" t="str">
        <f t="shared" si="13"/>
        <v>10K–20K</v>
      </c>
    </row>
    <row r="397" spans="1:11" x14ac:dyDescent="0.3">
      <c r="A397" t="s">
        <v>566</v>
      </c>
      <c r="B397" t="s">
        <v>932</v>
      </c>
      <c r="C397">
        <v>4.3</v>
      </c>
      <c r="D397">
        <v>84056</v>
      </c>
      <c r="E397">
        <v>7328</v>
      </c>
      <c r="F397" t="s">
        <v>564</v>
      </c>
      <c r="G397">
        <v>16999</v>
      </c>
      <c r="H397">
        <v>17999</v>
      </c>
      <c r="I397" s="1">
        <f t="shared" si="12"/>
        <v>1000</v>
      </c>
      <c r="J397" s="1">
        <v>5</v>
      </c>
      <c r="K397" s="1" t="str">
        <f t="shared" si="13"/>
        <v>10K–20K</v>
      </c>
    </row>
    <row r="398" spans="1:11" x14ac:dyDescent="0.3">
      <c r="A398" t="s">
        <v>572</v>
      </c>
      <c r="B398" t="s">
        <v>932</v>
      </c>
      <c r="C398">
        <v>4.3</v>
      </c>
      <c r="D398">
        <v>4795</v>
      </c>
      <c r="E398">
        <v>346</v>
      </c>
      <c r="F398" t="s">
        <v>481</v>
      </c>
      <c r="G398">
        <v>16999</v>
      </c>
      <c r="H398">
        <v>19999</v>
      </c>
      <c r="I398" s="1">
        <f t="shared" si="12"/>
        <v>3000</v>
      </c>
      <c r="J398" s="1">
        <v>15</v>
      </c>
      <c r="K398" s="1" t="str">
        <f t="shared" si="13"/>
        <v>10K–20K</v>
      </c>
    </row>
    <row r="399" spans="1:11" x14ac:dyDescent="0.3">
      <c r="A399" t="s">
        <v>583</v>
      </c>
      <c r="B399" t="s">
        <v>932</v>
      </c>
      <c r="C399">
        <v>4.3</v>
      </c>
      <c r="D399">
        <v>204382</v>
      </c>
      <c r="E399">
        <v>11076</v>
      </c>
      <c r="F399" t="s">
        <v>486</v>
      </c>
      <c r="G399">
        <v>8999</v>
      </c>
      <c r="H399">
        <v>9999</v>
      </c>
      <c r="I399" s="1">
        <f t="shared" si="12"/>
        <v>1000</v>
      </c>
      <c r="J399" s="1">
        <v>10</v>
      </c>
      <c r="K399" s="1" t="str">
        <f t="shared" si="13"/>
        <v>Below 10K</v>
      </c>
    </row>
    <row r="400" spans="1:11" x14ac:dyDescent="0.3">
      <c r="A400" t="s">
        <v>593</v>
      </c>
      <c r="B400" t="s">
        <v>932</v>
      </c>
      <c r="C400">
        <v>4.5</v>
      </c>
      <c r="D400">
        <v>14641</v>
      </c>
      <c r="E400">
        <v>926</v>
      </c>
      <c r="F400" t="s">
        <v>594</v>
      </c>
      <c r="G400">
        <v>12999</v>
      </c>
      <c r="H400">
        <v>15999</v>
      </c>
      <c r="I400" s="1">
        <f t="shared" si="12"/>
        <v>3000</v>
      </c>
      <c r="J400" s="1">
        <v>18</v>
      </c>
      <c r="K400" s="1" t="str">
        <f t="shared" si="13"/>
        <v>10K–20K</v>
      </c>
    </row>
    <row r="401" spans="1:11" x14ac:dyDescent="0.3">
      <c r="A401" t="s">
        <v>596</v>
      </c>
      <c r="B401" t="s">
        <v>932</v>
      </c>
      <c r="C401">
        <v>4.4000000000000004</v>
      </c>
      <c r="D401">
        <v>6947</v>
      </c>
      <c r="E401">
        <v>522</v>
      </c>
      <c r="F401" t="s">
        <v>535</v>
      </c>
      <c r="G401">
        <v>15499</v>
      </c>
      <c r="H401">
        <v>17999</v>
      </c>
      <c r="I401" s="1">
        <f t="shared" si="12"/>
        <v>2500</v>
      </c>
      <c r="J401" s="1">
        <v>13</v>
      </c>
      <c r="K401" s="1" t="str">
        <f t="shared" si="13"/>
        <v>10K–20K</v>
      </c>
    </row>
    <row r="402" spans="1:11" x14ac:dyDescent="0.3">
      <c r="A402" t="s">
        <v>597</v>
      </c>
      <c r="B402" t="s">
        <v>932</v>
      </c>
      <c r="C402">
        <v>4.5</v>
      </c>
      <c r="D402">
        <v>14641</v>
      </c>
      <c r="E402">
        <v>926</v>
      </c>
      <c r="F402" t="s">
        <v>594</v>
      </c>
      <c r="G402">
        <v>12999</v>
      </c>
      <c r="H402">
        <v>15999</v>
      </c>
      <c r="I402" s="1">
        <f t="shared" si="12"/>
        <v>3000</v>
      </c>
      <c r="J402" s="1">
        <v>18</v>
      </c>
      <c r="K402" s="1" t="str">
        <f t="shared" si="13"/>
        <v>10K–20K</v>
      </c>
    </row>
    <row r="403" spans="1:11" x14ac:dyDescent="0.3">
      <c r="A403" t="s">
        <v>598</v>
      </c>
      <c r="B403" t="s">
        <v>932</v>
      </c>
      <c r="C403">
        <v>4.4000000000000004</v>
      </c>
      <c r="D403">
        <v>295903</v>
      </c>
      <c r="E403">
        <v>14056</v>
      </c>
      <c r="F403" t="s">
        <v>599</v>
      </c>
      <c r="G403">
        <v>7499</v>
      </c>
      <c r="H403">
        <v>7999</v>
      </c>
      <c r="I403" s="1">
        <f t="shared" si="12"/>
        <v>500</v>
      </c>
      <c r="J403" s="1">
        <v>6</v>
      </c>
      <c r="K403" s="1" t="str">
        <f t="shared" si="13"/>
        <v>Below 10K</v>
      </c>
    </row>
    <row r="404" spans="1:11" x14ac:dyDescent="0.3">
      <c r="A404" t="s">
        <v>628</v>
      </c>
      <c r="B404" t="s">
        <v>932</v>
      </c>
      <c r="C404">
        <v>4.5</v>
      </c>
      <c r="D404">
        <v>46125</v>
      </c>
      <c r="E404">
        <v>2208</v>
      </c>
      <c r="F404" t="s">
        <v>629</v>
      </c>
      <c r="G404">
        <v>10999</v>
      </c>
      <c r="H404">
        <v>12999</v>
      </c>
      <c r="I404" s="1">
        <f t="shared" si="12"/>
        <v>2000</v>
      </c>
      <c r="J404" s="1">
        <v>15</v>
      </c>
      <c r="K404" s="1" t="str">
        <f t="shared" si="13"/>
        <v>10K–20K</v>
      </c>
    </row>
    <row r="405" spans="1:11" x14ac:dyDescent="0.3">
      <c r="A405" t="s">
        <v>642</v>
      </c>
      <c r="B405" t="s">
        <v>932</v>
      </c>
      <c r="C405">
        <v>4.4000000000000004</v>
      </c>
      <c r="D405">
        <v>26744</v>
      </c>
      <c r="E405">
        <v>3039</v>
      </c>
      <c r="F405" t="s">
        <v>643</v>
      </c>
      <c r="G405">
        <v>28999</v>
      </c>
      <c r="H405">
        <v>31999</v>
      </c>
      <c r="I405" s="1">
        <f t="shared" si="12"/>
        <v>3000</v>
      </c>
      <c r="J405" s="1">
        <v>9</v>
      </c>
      <c r="K405" s="1" t="str">
        <f t="shared" si="13"/>
        <v>30K–40K</v>
      </c>
    </row>
    <row r="406" spans="1:11" x14ac:dyDescent="0.3">
      <c r="A406" t="s">
        <v>644</v>
      </c>
      <c r="B406" t="s">
        <v>932</v>
      </c>
      <c r="C406">
        <v>4.4000000000000004</v>
      </c>
      <c r="D406">
        <v>30399</v>
      </c>
      <c r="E406">
        <v>3722</v>
      </c>
      <c r="F406" t="s">
        <v>431</v>
      </c>
      <c r="G406">
        <v>24999</v>
      </c>
      <c r="H406">
        <v>27999</v>
      </c>
      <c r="I406" s="1">
        <f t="shared" si="12"/>
        <v>3000</v>
      </c>
      <c r="J406" s="1">
        <v>10</v>
      </c>
      <c r="K406" s="1" t="str">
        <f t="shared" si="13"/>
        <v>20K–30K</v>
      </c>
    </row>
    <row r="407" spans="1:11" x14ac:dyDescent="0.3">
      <c r="A407" t="s">
        <v>645</v>
      </c>
      <c r="B407" t="s">
        <v>932</v>
      </c>
      <c r="C407">
        <v>4.4000000000000004</v>
      </c>
      <c r="D407">
        <v>30399</v>
      </c>
      <c r="E407">
        <v>3722</v>
      </c>
      <c r="F407" t="s">
        <v>431</v>
      </c>
      <c r="G407">
        <v>24999</v>
      </c>
      <c r="H407">
        <v>27999</v>
      </c>
      <c r="I407" s="1">
        <f t="shared" si="12"/>
        <v>3000</v>
      </c>
      <c r="J407" s="1">
        <v>10</v>
      </c>
      <c r="K407" s="1" t="str">
        <f t="shared" si="13"/>
        <v>20K–30K</v>
      </c>
    </row>
    <row r="408" spans="1:11" x14ac:dyDescent="0.3">
      <c r="A408" t="s">
        <v>646</v>
      </c>
      <c r="B408" t="s">
        <v>932</v>
      </c>
      <c r="C408">
        <v>4.4000000000000004</v>
      </c>
      <c r="D408">
        <v>26744</v>
      </c>
      <c r="E408">
        <v>3039</v>
      </c>
      <c r="F408" t="s">
        <v>643</v>
      </c>
      <c r="G408">
        <v>28999</v>
      </c>
      <c r="H408">
        <v>31999</v>
      </c>
      <c r="I408" s="1">
        <f t="shared" si="12"/>
        <v>3000</v>
      </c>
      <c r="J408" s="1">
        <v>9</v>
      </c>
      <c r="K408" s="1" t="str">
        <f t="shared" si="13"/>
        <v>30K–40K</v>
      </c>
    </row>
    <row r="409" spans="1:11" x14ac:dyDescent="0.3">
      <c r="A409" t="s">
        <v>430</v>
      </c>
      <c r="B409" t="s">
        <v>932</v>
      </c>
      <c r="C409">
        <v>4.4000000000000004</v>
      </c>
      <c r="D409">
        <v>26744</v>
      </c>
      <c r="E409">
        <v>3039</v>
      </c>
      <c r="F409" t="s">
        <v>647</v>
      </c>
      <c r="G409">
        <v>26999</v>
      </c>
      <c r="H409">
        <v>29999</v>
      </c>
      <c r="I409" s="1">
        <f t="shared" si="12"/>
        <v>3000</v>
      </c>
      <c r="J409" s="1">
        <v>10</v>
      </c>
      <c r="K409" s="1" t="str">
        <f t="shared" si="13"/>
        <v>20K–30K</v>
      </c>
    </row>
    <row r="410" spans="1:11" x14ac:dyDescent="0.3">
      <c r="A410" t="s">
        <v>645</v>
      </c>
      <c r="B410" t="s">
        <v>932</v>
      </c>
      <c r="C410">
        <v>4.4000000000000004</v>
      </c>
      <c r="D410">
        <v>26744</v>
      </c>
      <c r="E410">
        <v>3039</v>
      </c>
      <c r="F410" t="s">
        <v>647</v>
      </c>
      <c r="G410">
        <v>26999</v>
      </c>
      <c r="H410">
        <v>29999</v>
      </c>
      <c r="I410" s="1">
        <f t="shared" si="12"/>
        <v>3000</v>
      </c>
      <c r="J410" s="1">
        <v>10</v>
      </c>
      <c r="K410" s="1" t="str">
        <f t="shared" si="13"/>
        <v>20K–30K</v>
      </c>
    </row>
    <row r="411" spans="1:11" x14ac:dyDescent="0.3">
      <c r="A411" t="s">
        <v>651</v>
      </c>
      <c r="B411" t="s">
        <v>932</v>
      </c>
      <c r="C411">
        <v>4.5</v>
      </c>
      <c r="D411">
        <v>171719</v>
      </c>
      <c r="E411">
        <v>10809</v>
      </c>
      <c r="F411" t="s">
        <v>652</v>
      </c>
      <c r="G411">
        <v>13999</v>
      </c>
      <c r="H411">
        <v>15999</v>
      </c>
      <c r="I411" s="1">
        <f t="shared" si="12"/>
        <v>2000</v>
      </c>
      <c r="J411" s="1">
        <v>12</v>
      </c>
      <c r="K411" s="1" t="str">
        <f t="shared" si="13"/>
        <v>10K–20K</v>
      </c>
    </row>
    <row r="412" spans="1:11" x14ac:dyDescent="0.3">
      <c r="A412" t="s">
        <v>657</v>
      </c>
      <c r="B412" t="s">
        <v>932</v>
      </c>
      <c r="C412">
        <v>4.4000000000000004</v>
      </c>
      <c r="D412">
        <v>76252</v>
      </c>
      <c r="E412">
        <v>6201</v>
      </c>
      <c r="F412" t="s">
        <v>658</v>
      </c>
      <c r="G412">
        <v>17999</v>
      </c>
      <c r="H412">
        <v>20999</v>
      </c>
      <c r="I412" s="1">
        <f t="shared" si="12"/>
        <v>3000</v>
      </c>
      <c r="J412" s="1">
        <v>14</v>
      </c>
      <c r="K412" s="1" t="str">
        <f t="shared" si="13"/>
        <v>20K–30K</v>
      </c>
    </row>
    <row r="413" spans="1:11" x14ac:dyDescent="0.3">
      <c r="A413" t="s">
        <v>660</v>
      </c>
      <c r="B413" t="s">
        <v>932</v>
      </c>
      <c r="C413">
        <v>4.2</v>
      </c>
      <c r="D413">
        <v>3237</v>
      </c>
      <c r="E413">
        <v>196</v>
      </c>
      <c r="F413" t="s">
        <v>543</v>
      </c>
      <c r="G413">
        <v>8999</v>
      </c>
      <c r="H413">
        <v>11999</v>
      </c>
      <c r="I413" s="1">
        <f t="shared" si="12"/>
        <v>3000</v>
      </c>
      <c r="J413" s="1">
        <v>25</v>
      </c>
      <c r="K413" s="1" t="str">
        <f t="shared" si="13"/>
        <v>10K–20K</v>
      </c>
    </row>
    <row r="414" spans="1:11" x14ac:dyDescent="0.3">
      <c r="A414" t="s">
        <v>669</v>
      </c>
      <c r="B414" t="s">
        <v>932</v>
      </c>
      <c r="C414">
        <v>4.4000000000000004</v>
      </c>
      <c r="D414">
        <v>69717</v>
      </c>
      <c r="E414">
        <v>5724</v>
      </c>
      <c r="F414" t="s">
        <v>670</v>
      </c>
      <c r="G414">
        <v>18499</v>
      </c>
      <c r="H414">
        <v>18999</v>
      </c>
      <c r="I414" s="1">
        <f t="shared" si="12"/>
        <v>500</v>
      </c>
      <c r="J414" s="1">
        <v>2</v>
      </c>
      <c r="K414" s="1" t="str">
        <f t="shared" si="13"/>
        <v>10K–20K</v>
      </c>
    </row>
    <row r="415" spans="1:11" x14ac:dyDescent="0.3">
      <c r="A415" t="s">
        <v>671</v>
      </c>
      <c r="B415" t="s">
        <v>932</v>
      </c>
      <c r="C415">
        <v>4.3</v>
      </c>
      <c r="D415">
        <v>75599</v>
      </c>
      <c r="E415">
        <v>6018</v>
      </c>
      <c r="F415" t="s">
        <v>672</v>
      </c>
      <c r="G415">
        <v>15499</v>
      </c>
      <c r="H415">
        <v>15999</v>
      </c>
      <c r="I415" s="1">
        <f t="shared" si="12"/>
        <v>500</v>
      </c>
      <c r="J415" s="1">
        <v>3</v>
      </c>
      <c r="K415" s="1" t="str">
        <f t="shared" si="13"/>
        <v>10K–20K</v>
      </c>
    </row>
    <row r="416" spans="1:11" x14ac:dyDescent="0.3">
      <c r="A416" t="s">
        <v>681</v>
      </c>
      <c r="B416" t="s">
        <v>932</v>
      </c>
      <c r="C416">
        <v>4.5</v>
      </c>
      <c r="D416">
        <v>253477</v>
      </c>
      <c r="E416">
        <v>9543</v>
      </c>
      <c r="F416" t="s">
        <v>682</v>
      </c>
      <c r="G416">
        <v>10499</v>
      </c>
      <c r="H416">
        <v>10999</v>
      </c>
      <c r="I416" s="1">
        <f t="shared" si="12"/>
        <v>500</v>
      </c>
      <c r="J416" s="1">
        <v>4</v>
      </c>
      <c r="K416" s="1" t="str">
        <f t="shared" si="13"/>
        <v>10K–20K</v>
      </c>
    </row>
    <row r="417" spans="1:11" x14ac:dyDescent="0.3">
      <c r="A417" t="s">
        <v>691</v>
      </c>
      <c r="B417" t="s">
        <v>932</v>
      </c>
      <c r="C417">
        <v>4.5</v>
      </c>
      <c r="D417">
        <v>121030</v>
      </c>
      <c r="E417">
        <v>4803</v>
      </c>
      <c r="F417" t="s">
        <v>692</v>
      </c>
      <c r="G417">
        <v>7499</v>
      </c>
      <c r="H417">
        <v>7999</v>
      </c>
      <c r="I417" s="1">
        <f t="shared" si="12"/>
        <v>500</v>
      </c>
      <c r="J417" s="1">
        <v>6</v>
      </c>
      <c r="K417" s="1" t="str">
        <f t="shared" si="13"/>
        <v>Below 10K</v>
      </c>
    </row>
    <row r="418" spans="1:11" x14ac:dyDescent="0.3">
      <c r="A418" t="s">
        <v>695</v>
      </c>
      <c r="B418" t="s">
        <v>932</v>
      </c>
      <c r="C418">
        <v>4.4000000000000004</v>
      </c>
      <c r="D418">
        <v>337712</v>
      </c>
      <c r="E418">
        <v>22019</v>
      </c>
      <c r="F418" t="s">
        <v>696</v>
      </c>
      <c r="G418">
        <v>11499</v>
      </c>
      <c r="H418">
        <v>12999</v>
      </c>
      <c r="I418" s="1">
        <f t="shared" si="12"/>
        <v>1500</v>
      </c>
      <c r="J418" s="1">
        <v>11</v>
      </c>
      <c r="K418" s="1" t="str">
        <f t="shared" si="13"/>
        <v>10K–20K</v>
      </c>
    </row>
    <row r="419" spans="1:11" x14ac:dyDescent="0.3">
      <c r="A419" t="s">
        <v>705</v>
      </c>
      <c r="B419" t="s">
        <v>932</v>
      </c>
      <c r="C419">
        <v>4.3</v>
      </c>
      <c r="D419">
        <v>76049</v>
      </c>
      <c r="E419">
        <v>6039</v>
      </c>
      <c r="F419" t="s">
        <v>706</v>
      </c>
      <c r="G419">
        <v>15499</v>
      </c>
      <c r="H419">
        <v>16999</v>
      </c>
      <c r="I419" s="1">
        <f t="shared" si="12"/>
        <v>1500</v>
      </c>
      <c r="J419" s="1">
        <v>8</v>
      </c>
      <c r="K419" s="1" t="str">
        <f t="shared" si="13"/>
        <v>10K–20K</v>
      </c>
    </row>
    <row r="420" spans="1:11" x14ac:dyDescent="0.3">
      <c r="A420" t="s">
        <v>707</v>
      </c>
      <c r="B420" t="s">
        <v>932</v>
      </c>
      <c r="C420">
        <v>4.3</v>
      </c>
      <c r="D420">
        <v>76049</v>
      </c>
      <c r="E420">
        <v>6039</v>
      </c>
      <c r="F420" t="s">
        <v>706</v>
      </c>
      <c r="G420">
        <v>15499</v>
      </c>
      <c r="H420">
        <v>16999</v>
      </c>
      <c r="I420" s="1">
        <f t="shared" si="12"/>
        <v>1500</v>
      </c>
      <c r="J420" s="1">
        <v>8</v>
      </c>
      <c r="K420" s="1" t="str">
        <f t="shared" si="13"/>
        <v>10K–20K</v>
      </c>
    </row>
    <row r="421" spans="1:11" x14ac:dyDescent="0.3">
      <c r="A421" t="s">
        <v>657</v>
      </c>
      <c r="B421" t="s">
        <v>932</v>
      </c>
      <c r="C421">
        <v>4.4000000000000004</v>
      </c>
      <c r="D421">
        <v>53490</v>
      </c>
      <c r="E421">
        <v>4786</v>
      </c>
      <c r="F421" t="s">
        <v>717</v>
      </c>
      <c r="G421">
        <v>19999</v>
      </c>
      <c r="H421">
        <v>22999</v>
      </c>
      <c r="I421" s="1">
        <f t="shared" si="12"/>
        <v>3000</v>
      </c>
      <c r="J421" s="1">
        <v>13</v>
      </c>
      <c r="K421" s="1" t="str">
        <f t="shared" si="13"/>
        <v>20K–30K</v>
      </c>
    </row>
    <row r="422" spans="1:11" x14ac:dyDescent="0.3">
      <c r="A422" t="s">
        <v>721</v>
      </c>
      <c r="B422" t="s">
        <v>932</v>
      </c>
      <c r="C422">
        <v>4.5999999999999996</v>
      </c>
      <c r="D422">
        <v>89448</v>
      </c>
      <c r="E422">
        <v>3076</v>
      </c>
      <c r="F422" t="s">
        <v>722</v>
      </c>
      <c r="G422">
        <v>9499</v>
      </c>
      <c r="H422">
        <v>9999</v>
      </c>
      <c r="I422" s="1">
        <f t="shared" si="12"/>
        <v>500</v>
      </c>
      <c r="J422" s="1">
        <v>5</v>
      </c>
      <c r="K422" s="1" t="str">
        <f t="shared" si="13"/>
        <v>Below 10K</v>
      </c>
    </row>
    <row r="423" spans="1:11" x14ac:dyDescent="0.3">
      <c r="A423" t="s">
        <v>726</v>
      </c>
      <c r="B423" t="s">
        <v>932</v>
      </c>
      <c r="C423">
        <v>4.3</v>
      </c>
      <c r="D423">
        <v>76049</v>
      </c>
      <c r="E423">
        <v>6039</v>
      </c>
      <c r="F423" t="s">
        <v>727</v>
      </c>
      <c r="G423">
        <v>14499</v>
      </c>
      <c r="H423">
        <v>15999</v>
      </c>
      <c r="I423" s="1">
        <f t="shared" si="12"/>
        <v>1500</v>
      </c>
      <c r="J423" s="1">
        <v>9</v>
      </c>
      <c r="K423" s="1" t="str">
        <f t="shared" si="13"/>
        <v>10K–20K</v>
      </c>
    </row>
    <row r="424" spans="1:11" x14ac:dyDescent="0.3">
      <c r="A424" t="s">
        <v>532</v>
      </c>
      <c r="B424" t="s">
        <v>932</v>
      </c>
      <c r="C424">
        <v>4.4000000000000004</v>
      </c>
      <c r="D424">
        <v>78187</v>
      </c>
      <c r="E424">
        <v>6620</v>
      </c>
      <c r="F424" t="s">
        <v>398</v>
      </c>
      <c r="G424">
        <v>18999</v>
      </c>
      <c r="H424">
        <v>21999</v>
      </c>
      <c r="I424" s="1">
        <f t="shared" si="12"/>
        <v>3000</v>
      </c>
      <c r="J424" s="1">
        <v>13</v>
      </c>
      <c r="K424" s="1" t="str">
        <f t="shared" si="13"/>
        <v>20K–30K</v>
      </c>
    </row>
    <row r="425" spans="1:11" x14ac:dyDescent="0.3">
      <c r="A425" t="s">
        <v>737</v>
      </c>
      <c r="B425" t="s">
        <v>932</v>
      </c>
      <c r="C425">
        <v>4.4000000000000004</v>
      </c>
      <c r="D425">
        <v>71574</v>
      </c>
      <c r="E425">
        <v>3909</v>
      </c>
      <c r="F425" t="s">
        <v>738</v>
      </c>
      <c r="G425">
        <v>9499</v>
      </c>
      <c r="H425">
        <v>9999</v>
      </c>
      <c r="I425" s="1">
        <f t="shared" si="12"/>
        <v>500</v>
      </c>
      <c r="J425" s="1">
        <v>5</v>
      </c>
      <c r="K425" s="1" t="str">
        <f t="shared" si="13"/>
        <v>Below 10K</v>
      </c>
    </row>
    <row r="426" spans="1:11" x14ac:dyDescent="0.3">
      <c r="A426" t="s">
        <v>739</v>
      </c>
      <c r="B426" t="s">
        <v>932</v>
      </c>
      <c r="C426">
        <v>4.4000000000000004</v>
      </c>
      <c r="D426">
        <v>337712</v>
      </c>
      <c r="E426">
        <v>22019</v>
      </c>
      <c r="F426" t="s">
        <v>696</v>
      </c>
      <c r="G426">
        <v>11499</v>
      </c>
      <c r="H426">
        <v>12999</v>
      </c>
      <c r="I426" s="1">
        <f t="shared" si="12"/>
        <v>1500</v>
      </c>
      <c r="J426" s="1">
        <v>11</v>
      </c>
      <c r="K426" s="1" t="str">
        <f t="shared" si="13"/>
        <v>10K–20K</v>
      </c>
    </row>
    <row r="427" spans="1:11" x14ac:dyDescent="0.3">
      <c r="A427" t="s">
        <v>742</v>
      </c>
      <c r="B427" t="s">
        <v>932</v>
      </c>
      <c r="C427">
        <v>4.4000000000000004</v>
      </c>
      <c r="D427">
        <v>105918</v>
      </c>
      <c r="E427">
        <v>8960</v>
      </c>
      <c r="F427" t="s">
        <v>743</v>
      </c>
      <c r="G427">
        <v>13499</v>
      </c>
      <c r="H427">
        <v>14999</v>
      </c>
      <c r="I427" s="1">
        <f t="shared" si="12"/>
        <v>1500</v>
      </c>
      <c r="J427" s="1">
        <v>10</v>
      </c>
      <c r="K427" s="1" t="str">
        <f t="shared" si="13"/>
        <v>10K–20K</v>
      </c>
    </row>
    <row r="428" spans="1:11" x14ac:dyDescent="0.3">
      <c r="A428" t="s">
        <v>752</v>
      </c>
      <c r="B428" t="s">
        <v>932</v>
      </c>
      <c r="C428">
        <v>4.5</v>
      </c>
      <c r="D428">
        <v>46125</v>
      </c>
      <c r="E428">
        <v>2208</v>
      </c>
      <c r="F428" t="s">
        <v>629</v>
      </c>
      <c r="G428">
        <v>10999</v>
      </c>
      <c r="H428">
        <v>12999</v>
      </c>
      <c r="I428" s="1">
        <f t="shared" si="12"/>
        <v>2000</v>
      </c>
      <c r="J428" s="1">
        <v>15</v>
      </c>
      <c r="K428" s="1" t="str">
        <f t="shared" si="13"/>
        <v>10K–20K</v>
      </c>
    </row>
    <row r="429" spans="1:11" x14ac:dyDescent="0.3">
      <c r="A429" t="s">
        <v>762</v>
      </c>
      <c r="B429" t="s">
        <v>932</v>
      </c>
      <c r="C429">
        <v>4.4000000000000004</v>
      </c>
      <c r="D429">
        <v>26744</v>
      </c>
      <c r="E429">
        <v>3039</v>
      </c>
      <c r="F429" t="s">
        <v>643</v>
      </c>
      <c r="G429">
        <v>28999</v>
      </c>
      <c r="H429">
        <v>31999</v>
      </c>
      <c r="I429" s="1">
        <f t="shared" si="12"/>
        <v>3000</v>
      </c>
      <c r="J429" s="1">
        <v>9</v>
      </c>
      <c r="K429" s="1" t="str">
        <f t="shared" si="13"/>
        <v>30K–40K</v>
      </c>
    </row>
    <row r="430" spans="1:11" x14ac:dyDescent="0.3">
      <c r="A430" t="s">
        <v>830</v>
      </c>
      <c r="B430" t="s">
        <v>932</v>
      </c>
      <c r="C430">
        <v>4.4000000000000004</v>
      </c>
      <c r="D430">
        <v>69835</v>
      </c>
      <c r="E430">
        <v>4891</v>
      </c>
      <c r="F430" t="s">
        <v>831</v>
      </c>
      <c r="G430">
        <v>15999</v>
      </c>
      <c r="H430">
        <v>17999</v>
      </c>
      <c r="I430" s="1">
        <f t="shared" si="12"/>
        <v>2000</v>
      </c>
      <c r="J430" s="1">
        <v>11</v>
      </c>
      <c r="K430" s="1" t="str">
        <f t="shared" si="13"/>
        <v>10K–20K</v>
      </c>
    </row>
    <row r="431" spans="1:11" x14ac:dyDescent="0.3">
      <c r="A431" t="s">
        <v>843</v>
      </c>
      <c r="B431" t="s">
        <v>932</v>
      </c>
      <c r="C431">
        <v>4.5</v>
      </c>
      <c r="D431">
        <v>46125</v>
      </c>
      <c r="E431">
        <v>2208</v>
      </c>
      <c r="F431" t="s">
        <v>844</v>
      </c>
      <c r="G431">
        <v>11999</v>
      </c>
      <c r="H431">
        <v>13999</v>
      </c>
      <c r="I431" s="1">
        <f t="shared" si="12"/>
        <v>2000</v>
      </c>
      <c r="J431" s="1">
        <v>14</v>
      </c>
      <c r="K431" s="1" t="str">
        <f t="shared" si="13"/>
        <v>10K–20K</v>
      </c>
    </row>
    <row r="432" spans="1:11" x14ac:dyDescent="0.3">
      <c r="A432" t="s">
        <v>644</v>
      </c>
      <c r="B432" t="s">
        <v>932</v>
      </c>
      <c r="C432">
        <v>4.4000000000000004</v>
      </c>
      <c r="D432">
        <v>26744</v>
      </c>
      <c r="E432">
        <v>3039</v>
      </c>
      <c r="F432" t="s">
        <v>647</v>
      </c>
      <c r="G432">
        <v>26999</v>
      </c>
      <c r="H432">
        <v>29999</v>
      </c>
      <c r="I432" s="1">
        <f t="shared" si="12"/>
        <v>3000</v>
      </c>
      <c r="J432" s="1">
        <v>10</v>
      </c>
      <c r="K432" s="1" t="str">
        <f t="shared" si="13"/>
        <v>20K–30K</v>
      </c>
    </row>
    <row r="433" spans="1:11" x14ac:dyDescent="0.3">
      <c r="A433" t="s">
        <v>856</v>
      </c>
      <c r="B433" t="s">
        <v>932</v>
      </c>
      <c r="C433">
        <v>4.4000000000000004</v>
      </c>
      <c r="D433">
        <v>121290</v>
      </c>
      <c r="E433">
        <v>9961</v>
      </c>
      <c r="F433" t="s">
        <v>857</v>
      </c>
      <c r="G433">
        <v>16999</v>
      </c>
      <c r="H433">
        <v>17999</v>
      </c>
      <c r="I433" s="1">
        <f t="shared" si="12"/>
        <v>1000</v>
      </c>
      <c r="J433" s="1">
        <v>5</v>
      </c>
      <c r="K433" s="1" t="str">
        <f t="shared" si="13"/>
        <v>10K–20K</v>
      </c>
    </row>
    <row r="434" spans="1:11" x14ac:dyDescent="0.3">
      <c r="A434" t="s">
        <v>860</v>
      </c>
      <c r="B434" t="s">
        <v>932</v>
      </c>
      <c r="C434">
        <v>4.4000000000000004</v>
      </c>
      <c r="D434">
        <v>121290</v>
      </c>
      <c r="E434">
        <v>9961</v>
      </c>
      <c r="F434" t="s">
        <v>857</v>
      </c>
      <c r="G434">
        <v>16999</v>
      </c>
      <c r="H434">
        <v>17999</v>
      </c>
      <c r="I434" s="1">
        <f t="shared" si="12"/>
        <v>1000</v>
      </c>
      <c r="J434" s="1">
        <v>5</v>
      </c>
      <c r="K434" s="1" t="str">
        <f t="shared" si="13"/>
        <v>10K–20K</v>
      </c>
    </row>
    <row r="435" spans="1:11" x14ac:dyDescent="0.3">
      <c r="A435" t="s">
        <v>864</v>
      </c>
      <c r="B435" t="s">
        <v>932</v>
      </c>
      <c r="C435">
        <v>4.4000000000000004</v>
      </c>
      <c r="D435">
        <v>76252</v>
      </c>
      <c r="E435">
        <v>6201</v>
      </c>
      <c r="F435" t="s">
        <v>658</v>
      </c>
      <c r="G435">
        <v>17999</v>
      </c>
      <c r="H435">
        <v>20999</v>
      </c>
      <c r="I435" s="1">
        <f t="shared" si="12"/>
        <v>3000</v>
      </c>
      <c r="J435" s="1">
        <v>14</v>
      </c>
      <c r="K435" s="1" t="str">
        <f t="shared" si="13"/>
        <v>20K–30K</v>
      </c>
    </row>
    <row r="436" spans="1:11" x14ac:dyDescent="0.3">
      <c r="A436" t="s">
        <v>867</v>
      </c>
      <c r="B436" t="s">
        <v>932</v>
      </c>
      <c r="C436">
        <v>4.4000000000000004</v>
      </c>
      <c r="D436">
        <v>137776</v>
      </c>
      <c r="E436">
        <v>5922</v>
      </c>
      <c r="F436" t="s">
        <v>868</v>
      </c>
      <c r="G436">
        <v>10999</v>
      </c>
      <c r="H436">
        <v>12999</v>
      </c>
      <c r="I436" s="1">
        <f t="shared" si="12"/>
        <v>2000</v>
      </c>
      <c r="J436" s="1">
        <v>15</v>
      </c>
      <c r="K436" s="1" t="str">
        <f t="shared" si="13"/>
        <v>10K–20K</v>
      </c>
    </row>
    <row r="437" spans="1:11" x14ac:dyDescent="0.3">
      <c r="A437" t="s">
        <v>876</v>
      </c>
      <c r="B437" t="s">
        <v>932</v>
      </c>
      <c r="C437">
        <v>4.3</v>
      </c>
      <c r="D437">
        <v>61500</v>
      </c>
      <c r="E437">
        <v>6560</v>
      </c>
      <c r="F437" t="s">
        <v>877</v>
      </c>
      <c r="G437">
        <v>27999</v>
      </c>
      <c r="H437">
        <v>29999</v>
      </c>
      <c r="I437" s="1">
        <f t="shared" si="12"/>
        <v>2000</v>
      </c>
      <c r="J437" s="1">
        <v>6</v>
      </c>
      <c r="K437" s="1" t="str">
        <f t="shared" si="13"/>
        <v>20K–30K</v>
      </c>
    </row>
    <row r="438" spans="1:11" x14ac:dyDescent="0.3">
      <c r="A438" t="s">
        <v>885</v>
      </c>
      <c r="B438" t="s">
        <v>932</v>
      </c>
      <c r="C438">
        <v>4.4000000000000004</v>
      </c>
      <c r="D438">
        <v>337712</v>
      </c>
      <c r="E438">
        <v>22019</v>
      </c>
      <c r="F438" t="s">
        <v>886</v>
      </c>
      <c r="G438">
        <v>12499</v>
      </c>
      <c r="H438">
        <v>13999</v>
      </c>
      <c r="I438" s="1">
        <f t="shared" si="12"/>
        <v>1500</v>
      </c>
      <c r="J438" s="1">
        <v>10</v>
      </c>
      <c r="K438" s="1" t="str">
        <f t="shared" si="13"/>
        <v>10K–20K</v>
      </c>
    </row>
    <row r="439" spans="1:11" x14ac:dyDescent="0.3">
      <c r="A439" t="s">
        <v>891</v>
      </c>
      <c r="B439" t="s">
        <v>932</v>
      </c>
      <c r="C439">
        <v>4.5</v>
      </c>
      <c r="D439">
        <v>121030</v>
      </c>
      <c r="E439">
        <v>4803</v>
      </c>
      <c r="F439" t="s">
        <v>692</v>
      </c>
      <c r="G439">
        <v>7499</v>
      </c>
      <c r="H439">
        <v>7999</v>
      </c>
      <c r="I439" s="1">
        <f t="shared" si="12"/>
        <v>500</v>
      </c>
      <c r="J439" s="1">
        <v>6</v>
      </c>
      <c r="K439" s="1" t="str">
        <f t="shared" si="13"/>
        <v>Below 10K</v>
      </c>
    </row>
    <row r="440" spans="1:11" x14ac:dyDescent="0.3">
      <c r="A440" t="s">
        <v>892</v>
      </c>
      <c r="B440" t="s">
        <v>932</v>
      </c>
      <c r="C440">
        <v>4.3</v>
      </c>
      <c r="D440">
        <v>61747</v>
      </c>
      <c r="E440">
        <v>3482</v>
      </c>
      <c r="F440" t="s">
        <v>893</v>
      </c>
      <c r="G440">
        <v>8999</v>
      </c>
      <c r="H440">
        <v>9999</v>
      </c>
      <c r="I440" s="1">
        <f t="shared" si="12"/>
        <v>1000</v>
      </c>
      <c r="J440" s="1">
        <v>10</v>
      </c>
      <c r="K440" s="1" t="str">
        <f t="shared" si="13"/>
        <v>Below 10K</v>
      </c>
    </row>
    <row r="441" spans="1:11" x14ac:dyDescent="0.3">
      <c r="A441" t="s">
        <v>18</v>
      </c>
      <c r="B441" t="s">
        <v>19</v>
      </c>
      <c r="C441">
        <v>4.3</v>
      </c>
      <c r="D441">
        <v>201192</v>
      </c>
      <c r="E441">
        <v>11760</v>
      </c>
      <c r="F441" t="s">
        <v>20</v>
      </c>
      <c r="G441">
        <v>7099</v>
      </c>
      <c r="H441">
        <v>9999</v>
      </c>
      <c r="I441" s="1">
        <f t="shared" si="12"/>
        <v>2900</v>
      </c>
      <c r="J441" s="1">
        <v>29</v>
      </c>
      <c r="K441" s="1" t="str">
        <f t="shared" si="13"/>
        <v>Below 10K</v>
      </c>
    </row>
    <row r="442" spans="1:11" x14ac:dyDescent="0.3">
      <c r="A442" t="s">
        <v>21</v>
      </c>
      <c r="B442" t="s">
        <v>19</v>
      </c>
      <c r="C442">
        <v>4.3</v>
      </c>
      <c r="D442">
        <v>201192</v>
      </c>
      <c r="E442">
        <v>11760</v>
      </c>
      <c r="F442" t="s">
        <v>20</v>
      </c>
      <c r="G442">
        <v>7099</v>
      </c>
      <c r="H442">
        <v>9999</v>
      </c>
      <c r="I442" s="1">
        <f t="shared" si="12"/>
        <v>2900</v>
      </c>
      <c r="J442" s="1">
        <v>29</v>
      </c>
      <c r="K442" s="1" t="str">
        <f t="shared" si="13"/>
        <v>Below 10K</v>
      </c>
    </row>
    <row r="443" spans="1:11" x14ac:dyDescent="0.3">
      <c r="A443" t="s">
        <v>32</v>
      </c>
      <c r="B443" t="s">
        <v>19</v>
      </c>
      <c r="C443">
        <v>4.3</v>
      </c>
      <c r="D443">
        <v>160256</v>
      </c>
      <c r="E443">
        <v>10642</v>
      </c>
      <c r="F443" t="s">
        <v>33</v>
      </c>
      <c r="G443">
        <v>9999</v>
      </c>
      <c r="H443">
        <v>14999</v>
      </c>
      <c r="I443" s="1">
        <f t="shared" si="12"/>
        <v>5000</v>
      </c>
      <c r="J443" s="1">
        <v>33</v>
      </c>
      <c r="K443" s="1" t="str">
        <f t="shared" si="13"/>
        <v>10K–20K</v>
      </c>
    </row>
    <row r="444" spans="1:11" x14ac:dyDescent="0.3">
      <c r="A444" t="s">
        <v>34</v>
      </c>
      <c r="B444" t="s">
        <v>19</v>
      </c>
      <c r="C444">
        <v>4.3</v>
      </c>
      <c r="D444">
        <v>160256</v>
      </c>
      <c r="E444">
        <v>10642</v>
      </c>
      <c r="F444" t="s">
        <v>33</v>
      </c>
      <c r="G444">
        <v>9999</v>
      </c>
      <c r="H444">
        <v>14999</v>
      </c>
      <c r="I444" s="1">
        <f t="shared" si="12"/>
        <v>5000</v>
      </c>
      <c r="J444" s="1">
        <v>33</v>
      </c>
      <c r="K444" s="1" t="str">
        <f t="shared" si="13"/>
        <v>10K–20K</v>
      </c>
    </row>
    <row r="445" spans="1:11" x14ac:dyDescent="0.3">
      <c r="A445" t="s">
        <v>35</v>
      </c>
      <c r="B445" t="s">
        <v>19</v>
      </c>
      <c r="C445">
        <v>4.3</v>
      </c>
      <c r="D445">
        <v>201192</v>
      </c>
      <c r="E445">
        <v>11760</v>
      </c>
      <c r="F445" t="s">
        <v>20</v>
      </c>
      <c r="G445">
        <v>7099</v>
      </c>
      <c r="H445">
        <v>9999</v>
      </c>
      <c r="I445" s="1">
        <f t="shared" si="12"/>
        <v>2900</v>
      </c>
      <c r="J445" s="1">
        <v>29</v>
      </c>
      <c r="K445" s="1" t="str">
        <f t="shared" si="13"/>
        <v>Below 10K</v>
      </c>
    </row>
    <row r="446" spans="1:11" x14ac:dyDescent="0.3">
      <c r="A446" t="s">
        <v>62</v>
      </c>
      <c r="B446" t="s">
        <v>19</v>
      </c>
      <c r="C446">
        <v>4.3</v>
      </c>
      <c r="D446">
        <v>160256</v>
      </c>
      <c r="E446">
        <v>10642</v>
      </c>
      <c r="F446" t="s">
        <v>33</v>
      </c>
      <c r="G446">
        <v>9999</v>
      </c>
      <c r="H446">
        <v>14999</v>
      </c>
      <c r="I446" s="1">
        <f t="shared" si="12"/>
        <v>5000</v>
      </c>
      <c r="J446" s="1">
        <v>33</v>
      </c>
      <c r="K446" s="1" t="str">
        <f t="shared" si="13"/>
        <v>10K–20K</v>
      </c>
    </row>
    <row r="447" spans="1:11" x14ac:dyDescent="0.3">
      <c r="A447" t="s">
        <v>112</v>
      </c>
      <c r="B447" t="s">
        <v>19</v>
      </c>
      <c r="C447">
        <v>4.0999999999999996</v>
      </c>
      <c r="D447">
        <v>4811</v>
      </c>
      <c r="E447">
        <v>317</v>
      </c>
      <c r="F447" t="s">
        <v>113</v>
      </c>
      <c r="G447">
        <v>8439</v>
      </c>
      <c r="H447">
        <v>9200</v>
      </c>
      <c r="I447" s="1">
        <f t="shared" si="12"/>
        <v>761</v>
      </c>
      <c r="J447" s="1">
        <v>8</v>
      </c>
      <c r="K447" s="1" t="str">
        <f t="shared" si="13"/>
        <v>Below 10K</v>
      </c>
    </row>
    <row r="448" spans="1:11" x14ac:dyDescent="0.3">
      <c r="A448" t="s">
        <v>114</v>
      </c>
      <c r="B448" t="s">
        <v>19</v>
      </c>
      <c r="C448">
        <v>4.2</v>
      </c>
      <c r="D448">
        <v>1401</v>
      </c>
      <c r="E448">
        <v>103</v>
      </c>
      <c r="F448" t="s">
        <v>115</v>
      </c>
      <c r="G448">
        <v>6073</v>
      </c>
      <c r="H448">
        <v>7998</v>
      </c>
      <c r="I448" s="1">
        <f t="shared" si="12"/>
        <v>1925</v>
      </c>
      <c r="J448" s="1">
        <v>24</v>
      </c>
      <c r="K448" s="1" t="str">
        <f t="shared" si="13"/>
        <v>Below 10K</v>
      </c>
    </row>
    <row r="449" spans="1:11" x14ac:dyDescent="0.3">
      <c r="A449" t="s">
        <v>129</v>
      </c>
      <c r="B449" t="s">
        <v>19</v>
      </c>
      <c r="C449">
        <v>4.3</v>
      </c>
      <c r="D449">
        <v>26844</v>
      </c>
      <c r="E449">
        <v>1664</v>
      </c>
      <c r="F449" t="s">
        <v>130</v>
      </c>
      <c r="G449">
        <v>11499</v>
      </c>
      <c r="H449">
        <v>16999</v>
      </c>
      <c r="I449" s="1">
        <f t="shared" si="12"/>
        <v>5500</v>
      </c>
      <c r="J449" s="1">
        <v>32</v>
      </c>
      <c r="K449" s="1" t="str">
        <f t="shared" si="13"/>
        <v>10K–20K</v>
      </c>
    </row>
    <row r="450" spans="1:11" x14ac:dyDescent="0.3">
      <c r="A450" t="s">
        <v>147</v>
      </c>
      <c r="B450" t="s">
        <v>19</v>
      </c>
      <c r="C450">
        <v>4.3</v>
      </c>
      <c r="D450">
        <v>26844</v>
      </c>
      <c r="E450">
        <v>1664</v>
      </c>
      <c r="F450" t="s">
        <v>130</v>
      </c>
      <c r="G450">
        <v>11499</v>
      </c>
      <c r="H450">
        <v>16999</v>
      </c>
      <c r="I450" s="1">
        <f t="shared" ref="I450:I513" si="14">H450-G450</f>
        <v>5500</v>
      </c>
      <c r="J450" s="1">
        <v>32</v>
      </c>
      <c r="K450" s="1" t="str">
        <f t="shared" ref="K450:K513" si="15">IF(H450&lt;10000,"Below 10K",
IF(H450&lt;20000,"10K–20K",
IF(H450&lt;30000,"20K–30K",
IF(H450&lt;40000,"30K–40K",
IF(H450&lt;50000,"40K–50K",
IF(H450&lt;60000,"50K–60K","Above 60K"))))))</f>
        <v>10K–20K</v>
      </c>
    </row>
    <row r="451" spans="1:11" x14ac:dyDescent="0.3">
      <c r="A451" t="s">
        <v>151</v>
      </c>
      <c r="B451" t="s">
        <v>19</v>
      </c>
      <c r="C451">
        <v>4.3</v>
      </c>
      <c r="D451">
        <v>26844</v>
      </c>
      <c r="E451">
        <v>1664</v>
      </c>
      <c r="F451" t="s">
        <v>130</v>
      </c>
      <c r="G451">
        <v>11499</v>
      </c>
      <c r="H451">
        <v>16999</v>
      </c>
      <c r="I451" s="1">
        <f t="shared" si="14"/>
        <v>5500</v>
      </c>
      <c r="J451" s="1">
        <v>32</v>
      </c>
      <c r="K451" s="1" t="str">
        <f t="shared" si="15"/>
        <v>10K–20K</v>
      </c>
    </row>
    <row r="452" spans="1:11" x14ac:dyDescent="0.3">
      <c r="A452" t="s">
        <v>112</v>
      </c>
      <c r="B452" t="s">
        <v>19</v>
      </c>
      <c r="C452">
        <v>4.2</v>
      </c>
      <c r="D452">
        <v>6997</v>
      </c>
      <c r="E452">
        <v>449</v>
      </c>
      <c r="F452" t="s">
        <v>161</v>
      </c>
      <c r="G452">
        <v>8335</v>
      </c>
      <c r="H452">
        <v>8899</v>
      </c>
      <c r="I452" s="1">
        <f t="shared" si="14"/>
        <v>564</v>
      </c>
      <c r="J452" s="1">
        <v>6</v>
      </c>
      <c r="K452" s="1" t="str">
        <f t="shared" si="15"/>
        <v>Below 10K</v>
      </c>
    </row>
    <row r="453" spans="1:11" x14ac:dyDescent="0.3">
      <c r="A453" t="s">
        <v>114</v>
      </c>
      <c r="B453" t="s">
        <v>19</v>
      </c>
      <c r="C453">
        <v>4.2</v>
      </c>
      <c r="D453">
        <v>1401</v>
      </c>
      <c r="E453">
        <v>103</v>
      </c>
      <c r="F453" t="s">
        <v>115</v>
      </c>
      <c r="G453">
        <v>6072</v>
      </c>
      <c r="H453">
        <v>6749</v>
      </c>
      <c r="I453" s="1">
        <f t="shared" si="14"/>
        <v>677</v>
      </c>
      <c r="J453" s="1">
        <v>10</v>
      </c>
      <c r="K453" s="1" t="str">
        <f t="shared" si="15"/>
        <v>Below 10K</v>
      </c>
    </row>
    <row r="454" spans="1:11" x14ac:dyDescent="0.3">
      <c r="A454" t="s">
        <v>164</v>
      </c>
      <c r="B454" t="s">
        <v>19</v>
      </c>
      <c r="C454">
        <v>4.2</v>
      </c>
      <c r="D454">
        <v>9685</v>
      </c>
      <c r="E454">
        <v>714</v>
      </c>
      <c r="F454" t="s">
        <v>165</v>
      </c>
      <c r="G454">
        <v>12999</v>
      </c>
      <c r="H454">
        <v>16999</v>
      </c>
      <c r="I454" s="1">
        <f t="shared" si="14"/>
        <v>4000</v>
      </c>
      <c r="J454" s="1">
        <v>23</v>
      </c>
      <c r="K454" s="1" t="str">
        <f t="shared" si="15"/>
        <v>10K–20K</v>
      </c>
    </row>
    <row r="455" spans="1:11" x14ac:dyDescent="0.3">
      <c r="A455" t="s">
        <v>183</v>
      </c>
      <c r="B455" t="s">
        <v>19</v>
      </c>
      <c r="C455">
        <v>4.3</v>
      </c>
      <c r="D455">
        <v>26844</v>
      </c>
      <c r="E455">
        <v>1664</v>
      </c>
      <c r="F455" t="s">
        <v>130</v>
      </c>
      <c r="G455">
        <v>11499</v>
      </c>
      <c r="H455">
        <v>16999</v>
      </c>
      <c r="I455" s="1">
        <f t="shared" si="14"/>
        <v>5500</v>
      </c>
      <c r="J455" s="1">
        <v>32</v>
      </c>
      <c r="K455" s="1" t="str">
        <f t="shared" si="15"/>
        <v>10K–20K</v>
      </c>
    </row>
    <row r="456" spans="1:11" x14ac:dyDescent="0.3">
      <c r="A456" t="s">
        <v>208</v>
      </c>
      <c r="B456" t="s">
        <v>19</v>
      </c>
      <c r="C456">
        <v>4.2</v>
      </c>
      <c r="D456">
        <v>6997</v>
      </c>
      <c r="E456">
        <v>449</v>
      </c>
      <c r="F456" t="s">
        <v>161</v>
      </c>
      <c r="G456">
        <v>8260</v>
      </c>
      <c r="H456">
        <v>8623</v>
      </c>
      <c r="I456" s="1">
        <f t="shared" si="14"/>
        <v>363</v>
      </c>
      <c r="J456" s="1">
        <v>4</v>
      </c>
      <c r="K456" s="1" t="str">
        <f t="shared" si="15"/>
        <v>Below 10K</v>
      </c>
    </row>
    <row r="457" spans="1:11" x14ac:dyDescent="0.3">
      <c r="A457" t="s">
        <v>219</v>
      </c>
      <c r="B457" t="s">
        <v>19</v>
      </c>
      <c r="C457">
        <v>4.2</v>
      </c>
      <c r="D457">
        <v>8778</v>
      </c>
      <c r="E457">
        <v>633</v>
      </c>
      <c r="F457" t="s">
        <v>220</v>
      </c>
      <c r="G457">
        <v>8490</v>
      </c>
      <c r="H457">
        <v>8948</v>
      </c>
      <c r="I457" s="1">
        <f t="shared" si="14"/>
        <v>458</v>
      </c>
      <c r="J457" s="1">
        <v>5</v>
      </c>
      <c r="K457" s="1" t="str">
        <f t="shared" si="15"/>
        <v>Below 10K</v>
      </c>
    </row>
    <row r="458" spans="1:11" x14ac:dyDescent="0.3">
      <c r="A458" t="s">
        <v>221</v>
      </c>
      <c r="B458" t="s">
        <v>19</v>
      </c>
      <c r="C458">
        <v>4.2</v>
      </c>
      <c r="D458">
        <v>8778</v>
      </c>
      <c r="E458">
        <v>633</v>
      </c>
      <c r="F458" t="s">
        <v>220</v>
      </c>
      <c r="G458">
        <v>8387</v>
      </c>
      <c r="H458">
        <v>8845</v>
      </c>
      <c r="I458" s="1">
        <f t="shared" si="14"/>
        <v>458</v>
      </c>
      <c r="J458" s="1">
        <v>5</v>
      </c>
      <c r="K458" s="1" t="str">
        <f t="shared" si="15"/>
        <v>Below 10K</v>
      </c>
    </row>
    <row r="459" spans="1:11" x14ac:dyDescent="0.3">
      <c r="A459" t="s">
        <v>227</v>
      </c>
      <c r="B459" t="s">
        <v>19</v>
      </c>
      <c r="C459">
        <v>4.0999999999999996</v>
      </c>
      <c r="D459">
        <v>463</v>
      </c>
      <c r="E459">
        <v>31</v>
      </c>
      <c r="F459" t="s">
        <v>228</v>
      </c>
      <c r="G459">
        <v>12406</v>
      </c>
      <c r="H459">
        <v>13780</v>
      </c>
      <c r="I459" s="1">
        <f t="shared" si="14"/>
        <v>1374</v>
      </c>
      <c r="J459" s="1">
        <v>9</v>
      </c>
      <c r="K459" s="1" t="str">
        <f t="shared" si="15"/>
        <v>10K–20K</v>
      </c>
    </row>
    <row r="460" spans="1:11" x14ac:dyDescent="0.3">
      <c r="A460" t="s">
        <v>232</v>
      </c>
      <c r="B460" t="s">
        <v>19</v>
      </c>
      <c r="C460">
        <v>4.2</v>
      </c>
      <c r="D460">
        <v>9685</v>
      </c>
      <c r="E460">
        <v>714</v>
      </c>
      <c r="F460" t="s">
        <v>165</v>
      </c>
      <c r="G460">
        <v>12999</v>
      </c>
      <c r="H460">
        <v>16999</v>
      </c>
      <c r="I460" s="1">
        <f t="shared" si="14"/>
        <v>4000</v>
      </c>
      <c r="J460" s="1">
        <v>23</v>
      </c>
      <c r="K460" s="1" t="str">
        <f t="shared" si="15"/>
        <v>10K–20K</v>
      </c>
    </row>
    <row r="461" spans="1:11" x14ac:dyDescent="0.3">
      <c r="A461" t="s">
        <v>233</v>
      </c>
      <c r="B461" t="s">
        <v>19</v>
      </c>
      <c r="C461">
        <v>4.2</v>
      </c>
      <c r="D461">
        <v>9685</v>
      </c>
      <c r="E461">
        <v>714</v>
      </c>
      <c r="F461" t="s">
        <v>165</v>
      </c>
      <c r="G461">
        <v>12999</v>
      </c>
      <c r="H461">
        <v>16999</v>
      </c>
      <c r="I461" s="1">
        <f t="shared" si="14"/>
        <v>4000</v>
      </c>
      <c r="J461" s="1">
        <v>23</v>
      </c>
      <c r="K461" s="1" t="str">
        <f t="shared" si="15"/>
        <v>10K–20K</v>
      </c>
    </row>
    <row r="462" spans="1:11" x14ac:dyDescent="0.3">
      <c r="A462" t="s">
        <v>112</v>
      </c>
      <c r="B462" t="s">
        <v>19</v>
      </c>
      <c r="C462">
        <v>4.0999999999999996</v>
      </c>
      <c r="D462">
        <v>4811</v>
      </c>
      <c r="E462">
        <v>317</v>
      </c>
      <c r="F462" t="s">
        <v>113</v>
      </c>
      <c r="G462">
        <v>8437</v>
      </c>
      <c r="H462">
        <v>9098</v>
      </c>
      <c r="I462" s="1">
        <f t="shared" si="14"/>
        <v>661</v>
      </c>
      <c r="J462" s="1">
        <v>7</v>
      </c>
      <c r="K462" s="1" t="str">
        <f t="shared" si="15"/>
        <v>Below 10K</v>
      </c>
    </row>
    <row r="463" spans="1:11" x14ac:dyDescent="0.3">
      <c r="A463" t="s">
        <v>251</v>
      </c>
      <c r="B463" t="s">
        <v>19</v>
      </c>
      <c r="C463">
        <v>4.2</v>
      </c>
      <c r="D463">
        <v>30482</v>
      </c>
      <c r="E463">
        <v>2373</v>
      </c>
      <c r="F463" t="s">
        <v>252</v>
      </c>
      <c r="G463">
        <v>14999</v>
      </c>
      <c r="H463">
        <v>18999</v>
      </c>
      <c r="I463" s="1">
        <f t="shared" si="14"/>
        <v>4000</v>
      </c>
      <c r="J463" s="1">
        <v>21</v>
      </c>
      <c r="K463" s="1" t="str">
        <f t="shared" si="15"/>
        <v>10K–20K</v>
      </c>
    </row>
    <row r="464" spans="1:11" x14ac:dyDescent="0.3">
      <c r="A464" t="s">
        <v>285</v>
      </c>
      <c r="B464" t="s">
        <v>19</v>
      </c>
      <c r="C464">
        <v>4.4000000000000004</v>
      </c>
      <c r="D464">
        <v>82416</v>
      </c>
      <c r="E464">
        <v>5610</v>
      </c>
      <c r="F464" t="s">
        <v>286</v>
      </c>
      <c r="G464">
        <v>12999</v>
      </c>
      <c r="H464">
        <v>16999</v>
      </c>
      <c r="I464" s="1">
        <f t="shared" si="14"/>
        <v>4000</v>
      </c>
      <c r="J464" s="1">
        <v>23</v>
      </c>
      <c r="K464" s="1" t="str">
        <f t="shared" si="15"/>
        <v>10K–20K</v>
      </c>
    </row>
    <row r="465" spans="1:11" x14ac:dyDescent="0.3">
      <c r="A465" t="s">
        <v>292</v>
      </c>
      <c r="B465" t="s">
        <v>19</v>
      </c>
      <c r="C465">
        <v>4.3</v>
      </c>
      <c r="D465">
        <v>43837</v>
      </c>
      <c r="E465">
        <v>3182</v>
      </c>
      <c r="F465" t="s">
        <v>293</v>
      </c>
      <c r="G465">
        <v>12999</v>
      </c>
      <c r="H465">
        <v>16999</v>
      </c>
      <c r="I465" s="1">
        <f t="shared" si="14"/>
        <v>4000</v>
      </c>
      <c r="J465" s="1">
        <v>23</v>
      </c>
      <c r="K465" s="1" t="str">
        <f t="shared" si="15"/>
        <v>10K–20K</v>
      </c>
    </row>
    <row r="466" spans="1:11" x14ac:dyDescent="0.3">
      <c r="A466" t="s">
        <v>294</v>
      </c>
      <c r="B466" t="s">
        <v>19</v>
      </c>
      <c r="C466">
        <v>4.0999999999999996</v>
      </c>
      <c r="D466">
        <v>4811</v>
      </c>
      <c r="E466">
        <v>317</v>
      </c>
      <c r="F466" t="s">
        <v>161</v>
      </c>
      <c r="G466">
        <v>8114</v>
      </c>
      <c r="H466">
        <v>8614</v>
      </c>
      <c r="I466" s="1">
        <f t="shared" si="14"/>
        <v>500</v>
      </c>
      <c r="J466" s="1">
        <v>5</v>
      </c>
      <c r="K466" s="1" t="str">
        <f t="shared" si="15"/>
        <v>Below 10K</v>
      </c>
    </row>
    <row r="467" spans="1:11" x14ac:dyDescent="0.3">
      <c r="A467" t="s">
        <v>295</v>
      </c>
      <c r="B467" t="s">
        <v>19</v>
      </c>
      <c r="C467">
        <v>4.4000000000000004</v>
      </c>
      <c r="D467">
        <v>82416</v>
      </c>
      <c r="E467">
        <v>5610</v>
      </c>
      <c r="F467" t="s">
        <v>286</v>
      </c>
      <c r="G467">
        <v>12999</v>
      </c>
      <c r="H467">
        <v>16999</v>
      </c>
      <c r="I467" s="1">
        <f t="shared" si="14"/>
        <v>4000</v>
      </c>
      <c r="J467" s="1">
        <v>23</v>
      </c>
      <c r="K467" s="1" t="str">
        <f t="shared" si="15"/>
        <v>10K–20K</v>
      </c>
    </row>
    <row r="468" spans="1:11" x14ac:dyDescent="0.3">
      <c r="A468" t="s">
        <v>300</v>
      </c>
      <c r="B468" t="s">
        <v>19</v>
      </c>
      <c r="C468">
        <v>4.2</v>
      </c>
      <c r="D468">
        <v>9005</v>
      </c>
      <c r="E468">
        <v>831</v>
      </c>
      <c r="F468" t="s">
        <v>301</v>
      </c>
      <c r="G468">
        <v>12289</v>
      </c>
      <c r="H468">
        <v>13239</v>
      </c>
      <c r="I468" s="1">
        <f t="shared" si="14"/>
        <v>950</v>
      </c>
      <c r="J468" s="1">
        <v>7</v>
      </c>
      <c r="K468" s="1" t="str">
        <f t="shared" si="15"/>
        <v>10K–20K</v>
      </c>
    </row>
    <row r="469" spans="1:11" x14ac:dyDescent="0.3">
      <c r="A469" t="s">
        <v>307</v>
      </c>
      <c r="B469" t="s">
        <v>19</v>
      </c>
      <c r="C469">
        <v>4.2</v>
      </c>
      <c r="D469">
        <v>30482</v>
      </c>
      <c r="E469">
        <v>2373</v>
      </c>
      <c r="F469" t="s">
        <v>252</v>
      </c>
      <c r="G469">
        <v>14999</v>
      </c>
      <c r="H469">
        <v>18999</v>
      </c>
      <c r="I469" s="1">
        <f t="shared" si="14"/>
        <v>4000</v>
      </c>
      <c r="J469" s="1">
        <v>21</v>
      </c>
      <c r="K469" s="1" t="str">
        <f t="shared" si="15"/>
        <v>10K–20K</v>
      </c>
    </row>
    <row r="470" spans="1:11" x14ac:dyDescent="0.3">
      <c r="A470" t="s">
        <v>313</v>
      </c>
      <c r="B470" t="s">
        <v>19</v>
      </c>
      <c r="C470">
        <v>4.2</v>
      </c>
      <c r="D470">
        <v>8892</v>
      </c>
      <c r="E470">
        <v>706</v>
      </c>
      <c r="F470" t="s">
        <v>314</v>
      </c>
      <c r="G470">
        <v>14190</v>
      </c>
      <c r="H470">
        <v>15790</v>
      </c>
      <c r="I470" s="1">
        <f t="shared" si="14"/>
        <v>1600</v>
      </c>
      <c r="J470" s="1">
        <v>10</v>
      </c>
      <c r="K470" s="1" t="str">
        <f t="shared" si="15"/>
        <v>10K–20K</v>
      </c>
    </row>
    <row r="471" spans="1:11" x14ac:dyDescent="0.3">
      <c r="A471" t="s">
        <v>318</v>
      </c>
      <c r="B471" t="s">
        <v>19</v>
      </c>
      <c r="C471">
        <v>4.2</v>
      </c>
      <c r="D471">
        <v>137</v>
      </c>
      <c r="E471">
        <v>13</v>
      </c>
      <c r="F471" t="s">
        <v>319</v>
      </c>
      <c r="G471">
        <v>16490</v>
      </c>
      <c r="H471">
        <v>17980</v>
      </c>
      <c r="I471" s="1">
        <f t="shared" si="14"/>
        <v>1490</v>
      </c>
      <c r="J471" s="1">
        <v>8</v>
      </c>
      <c r="K471" s="1" t="str">
        <f t="shared" si="15"/>
        <v>10K–20K</v>
      </c>
    </row>
    <row r="472" spans="1:11" x14ac:dyDescent="0.3">
      <c r="A472" t="s">
        <v>322</v>
      </c>
      <c r="B472" t="s">
        <v>19</v>
      </c>
      <c r="C472">
        <v>4</v>
      </c>
      <c r="D472">
        <v>470</v>
      </c>
      <c r="E472">
        <v>31</v>
      </c>
      <c r="F472" t="s">
        <v>323</v>
      </c>
      <c r="G472">
        <v>9990</v>
      </c>
      <c r="H472">
        <v>11480</v>
      </c>
      <c r="I472" s="1">
        <f t="shared" si="14"/>
        <v>1490</v>
      </c>
      <c r="J472" s="1">
        <v>12</v>
      </c>
      <c r="K472" s="1" t="str">
        <f t="shared" si="15"/>
        <v>10K–20K</v>
      </c>
    </row>
    <row r="473" spans="1:11" x14ac:dyDescent="0.3">
      <c r="A473" t="s">
        <v>355</v>
      </c>
      <c r="B473" t="s">
        <v>19</v>
      </c>
      <c r="C473">
        <v>4.3</v>
      </c>
      <c r="D473">
        <v>43837</v>
      </c>
      <c r="E473">
        <v>3182</v>
      </c>
      <c r="F473" t="s">
        <v>293</v>
      </c>
      <c r="G473">
        <v>12999</v>
      </c>
      <c r="H473">
        <v>16999</v>
      </c>
      <c r="I473" s="1">
        <f t="shared" si="14"/>
        <v>4000</v>
      </c>
      <c r="J473" s="1">
        <v>23</v>
      </c>
      <c r="K473" s="1" t="str">
        <f t="shared" si="15"/>
        <v>10K–20K</v>
      </c>
    </row>
    <row r="474" spans="1:11" x14ac:dyDescent="0.3">
      <c r="A474" t="s">
        <v>371</v>
      </c>
      <c r="B474" t="s">
        <v>19</v>
      </c>
      <c r="C474">
        <v>4.2</v>
      </c>
      <c r="D474">
        <v>1401</v>
      </c>
      <c r="E474">
        <v>103</v>
      </c>
      <c r="F474" t="s">
        <v>115</v>
      </c>
      <c r="G474">
        <v>6029</v>
      </c>
      <c r="H474">
        <v>6719</v>
      </c>
      <c r="I474" s="1">
        <f t="shared" si="14"/>
        <v>690</v>
      </c>
      <c r="J474" s="1">
        <v>10</v>
      </c>
      <c r="K474" s="1" t="str">
        <f t="shared" si="15"/>
        <v>Below 10K</v>
      </c>
    </row>
    <row r="475" spans="1:11" x14ac:dyDescent="0.3">
      <c r="A475" t="s">
        <v>401</v>
      </c>
      <c r="B475" t="s">
        <v>19</v>
      </c>
      <c r="C475">
        <v>4.0999999999999996</v>
      </c>
      <c r="D475">
        <v>24099</v>
      </c>
      <c r="E475">
        <v>1843</v>
      </c>
      <c r="F475" t="s">
        <v>402</v>
      </c>
      <c r="G475">
        <v>6480</v>
      </c>
      <c r="H475">
        <v>6740</v>
      </c>
      <c r="I475" s="1">
        <f t="shared" si="14"/>
        <v>260</v>
      </c>
      <c r="J475" s="1">
        <v>3</v>
      </c>
      <c r="K475" s="1" t="str">
        <f t="shared" si="15"/>
        <v>Below 10K</v>
      </c>
    </row>
    <row r="476" spans="1:11" x14ac:dyDescent="0.3">
      <c r="A476" t="s">
        <v>403</v>
      </c>
      <c r="B476" t="s">
        <v>19</v>
      </c>
      <c r="C476">
        <v>4.2</v>
      </c>
      <c r="D476">
        <v>5790</v>
      </c>
      <c r="E476">
        <v>436</v>
      </c>
      <c r="F476" t="s">
        <v>404</v>
      </c>
      <c r="G476">
        <v>7499</v>
      </c>
      <c r="H476">
        <v>7930</v>
      </c>
      <c r="I476" s="1">
        <f t="shared" si="14"/>
        <v>431</v>
      </c>
      <c r="J476" s="1">
        <v>5</v>
      </c>
      <c r="K476" s="1" t="str">
        <f t="shared" si="15"/>
        <v>Below 10K</v>
      </c>
    </row>
    <row r="477" spans="1:11" x14ac:dyDescent="0.3">
      <c r="A477" t="s">
        <v>416</v>
      </c>
      <c r="B477" t="s">
        <v>19</v>
      </c>
      <c r="C477">
        <v>4.2</v>
      </c>
      <c r="D477">
        <v>4451</v>
      </c>
      <c r="E477">
        <v>300</v>
      </c>
      <c r="F477" t="s">
        <v>417</v>
      </c>
      <c r="G477">
        <v>10499</v>
      </c>
      <c r="H477">
        <v>12999</v>
      </c>
      <c r="I477" s="1">
        <f t="shared" si="14"/>
        <v>2500</v>
      </c>
      <c r="J477" s="1">
        <v>19</v>
      </c>
      <c r="K477" s="1" t="str">
        <f t="shared" si="15"/>
        <v>10K–20K</v>
      </c>
    </row>
    <row r="478" spans="1:11" x14ac:dyDescent="0.3">
      <c r="A478" t="s">
        <v>418</v>
      </c>
      <c r="B478" t="s">
        <v>19</v>
      </c>
      <c r="C478">
        <v>4.2</v>
      </c>
      <c r="D478">
        <v>4451</v>
      </c>
      <c r="E478">
        <v>300</v>
      </c>
      <c r="F478" t="s">
        <v>417</v>
      </c>
      <c r="G478">
        <v>10499</v>
      </c>
      <c r="H478">
        <v>12999</v>
      </c>
      <c r="I478" s="1">
        <f t="shared" si="14"/>
        <v>2500</v>
      </c>
      <c r="J478" s="1">
        <v>19</v>
      </c>
      <c r="K478" s="1" t="str">
        <f t="shared" si="15"/>
        <v>10K–20K</v>
      </c>
    </row>
    <row r="479" spans="1:11" x14ac:dyDescent="0.3">
      <c r="A479" t="s">
        <v>473</v>
      </c>
      <c r="B479" t="s">
        <v>19</v>
      </c>
      <c r="C479">
        <v>4.2</v>
      </c>
      <c r="D479">
        <v>137</v>
      </c>
      <c r="E479">
        <v>13</v>
      </c>
      <c r="F479" t="s">
        <v>319</v>
      </c>
      <c r="G479">
        <v>15408</v>
      </c>
      <c r="H479">
        <v>15750</v>
      </c>
      <c r="I479" s="1">
        <f t="shared" si="14"/>
        <v>342</v>
      </c>
      <c r="J479" s="1">
        <v>2</v>
      </c>
      <c r="K479" s="1" t="str">
        <f t="shared" si="15"/>
        <v>10K–20K</v>
      </c>
    </row>
    <row r="480" spans="1:11" x14ac:dyDescent="0.3">
      <c r="A480" t="s">
        <v>496</v>
      </c>
      <c r="B480" t="s">
        <v>19</v>
      </c>
      <c r="C480">
        <v>4.2</v>
      </c>
      <c r="D480">
        <v>21047</v>
      </c>
      <c r="E480">
        <v>1582</v>
      </c>
      <c r="F480" t="s">
        <v>497</v>
      </c>
      <c r="G480">
        <v>11999</v>
      </c>
      <c r="H480">
        <v>16999</v>
      </c>
      <c r="I480" s="1">
        <f t="shared" si="14"/>
        <v>5000</v>
      </c>
      <c r="J480" s="1">
        <v>29</v>
      </c>
      <c r="K480" s="1" t="str">
        <f t="shared" si="15"/>
        <v>10K–20K</v>
      </c>
    </row>
    <row r="481" spans="1:11" x14ac:dyDescent="0.3">
      <c r="A481" t="s">
        <v>504</v>
      </c>
      <c r="B481" t="s">
        <v>19</v>
      </c>
      <c r="C481">
        <v>4.2</v>
      </c>
      <c r="D481">
        <v>8892</v>
      </c>
      <c r="E481">
        <v>706</v>
      </c>
      <c r="F481" t="s">
        <v>505</v>
      </c>
      <c r="G481">
        <v>15779</v>
      </c>
      <c r="H481">
        <v>15998</v>
      </c>
      <c r="I481" s="1">
        <f t="shared" si="14"/>
        <v>219</v>
      </c>
      <c r="J481" s="1">
        <v>1</v>
      </c>
      <c r="K481" s="1" t="str">
        <f t="shared" si="15"/>
        <v>10K–20K</v>
      </c>
    </row>
    <row r="482" spans="1:11" x14ac:dyDescent="0.3">
      <c r="A482" t="s">
        <v>519</v>
      </c>
      <c r="B482" t="s">
        <v>19</v>
      </c>
      <c r="C482">
        <v>4.3</v>
      </c>
      <c r="D482">
        <v>43837</v>
      </c>
      <c r="E482">
        <v>3182</v>
      </c>
      <c r="F482" t="s">
        <v>293</v>
      </c>
      <c r="G482">
        <v>12999</v>
      </c>
      <c r="H482">
        <v>16999</v>
      </c>
      <c r="I482" s="1">
        <f t="shared" si="14"/>
        <v>4000</v>
      </c>
      <c r="J482" s="1">
        <v>23</v>
      </c>
      <c r="K482" s="1" t="str">
        <f t="shared" si="15"/>
        <v>10K–20K</v>
      </c>
    </row>
    <row r="483" spans="1:11" x14ac:dyDescent="0.3">
      <c r="A483" t="s">
        <v>528</v>
      </c>
      <c r="B483" t="s">
        <v>19</v>
      </c>
      <c r="C483">
        <v>4.2</v>
      </c>
      <c r="D483">
        <v>515</v>
      </c>
      <c r="E483">
        <v>42</v>
      </c>
      <c r="F483" t="s">
        <v>529</v>
      </c>
      <c r="G483">
        <v>7499</v>
      </c>
      <c r="H483">
        <v>9999</v>
      </c>
      <c r="I483" s="1">
        <f t="shared" si="14"/>
        <v>2500</v>
      </c>
      <c r="J483" s="1">
        <v>25</v>
      </c>
      <c r="K483" s="1" t="str">
        <f t="shared" si="15"/>
        <v>Below 10K</v>
      </c>
    </row>
    <row r="484" spans="1:11" x14ac:dyDescent="0.3">
      <c r="A484" t="s">
        <v>537</v>
      </c>
      <c r="B484" t="s">
        <v>19</v>
      </c>
      <c r="C484">
        <v>4.2</v>
      </c>
      <c r="D484">
        <v>2044</v>
      </c>
      <c r="E484">
        <v>166</v>
      </c>
      <c r="F484" t="s">
        <v>538</v>
      </c>
      <c r="G484">
        <v>15790</v>
      </c>
      <c r="H484">
        <v>17990</v>
      </c>
      <c r="I484" s="1">
        <f t="shared" si="14"/>
        <v>2200</v>
      </c>
      <c r="J484" s="1">
        <v>12</v>
      </c>
      <c r="K484" s="1" t="str">
        <f t="shared" si="15"/>
        <v>10K–20K</v>
      </c>
    </row>
    <row r="485" spans="1:11" x14ac:dyDescent="0.3">
      <c r="A485" t="s">
        <v>554</v>
      </c>
      <c r="B485" t="s">
        <v>19</v>
      </c>
      <c r="C485">
        <v>4.3</v>
      </c>
      <c r="D485">
        <v>575591</v>
      </c>
      <c r="E485">
        <v>33954</v>
      </c>
      <c r="F485" t="s">
        <v>555</v>
      </c>
      <c r="G485">
        <v>8999</v>
      </c>
      <c r="H485">
        <v>9999</v>
      </c>
      <c r="I485" s="1">
        <f t="shared" si="14"/>
        <v>1000</v>
      </c>
      <c r="J485" s="1">
        <v>10</v>
      </c>
      <c r="K485" s="1" t="str">
        <f t="shared" si="15"/>
        <v>Below 10K</v>
      </c>
    </row>
    <row r="486" spans="1:11" x14ac:dyDescent="0.3">
      <c r="A486" t="s">
        <v>579</v>
      </c>
      <c r="B486" t="s">
        <v>19</v>
      </c>
      <c r="C486">
        <v>4.0999999999999996</v>
      </c>
      <c r="D486">
        <v>24099</v>
      </c>
      <c r="E486">
        <v>1843</v>
      </c>
      <c r="F486" t="s">
        <v>402</v>
      </c>
      <c r="G486">
        <v>6590</v>
      </c>
      <c r="H486">
        <v>7200</v>
      </c>
      <c r="I486" s="1">
        <f t="shared" si="14"/>
        <v>610</v>
      </c>
      <c r="J486" s="1">
        <v>8</v>
      </c>
      <c r="K486" s="1" t="str">
        <f t="shared" si="15"/>
        <v>Below 10K</v>
      </c>
    </row>
    <row r="487" spans="1:11" x14ac:dyDescent="0.3">
      <c r="A487" t="s">
        <v>401</v>
      </c>
      <c r="B487" t="s">
        <v>19</v>
      </c>
      <c r="C487">
        <v>4.2</v>
      </c>
      <c r="D487">
        <v>5790</v>
      </c>
      <c r="E487">
        <v>436</v>
      </c>
      <c r="F487" t="s">
        <v>404</v>
      </c>
      <c r="G487">
        <v>6964</v>
      </c>
      <c r="H487">
        <v>7605</v>
      </c>
      <c r="I487" s="1">
        <f t="shared" si="14"/>
        <v>641</v>
      </c>
      <c r="J487" s="1">
        <v>8</v>
      </c>
      <c r="K487" s="1" t="str">
        <f t="shared" si="15"/>
        <v>Below 10K</v>
      </c>
    </row>
    <row r="488" spans="1:11" x14ac:dyDescent="0.3">
      <c r="A488" t="s">
        <v>401</v>
      </c>
      <c r="B488" t="s">
        <v>19</v>
      </c>
      <c r="C488">
        <v>4.0999999999999996</v>
      </c>
      <c r="D488">
        <v>24099</v>
      </c>
      <c r="E488">
        <v>1843</v>
      </c>
      <c r="F488" t="s">
        <v>402</v>
      </c>
      <c r="G488">
        <v>6636</v>
      </c>
      <c r="H488">
        <v>7199</v>
      </c>
      <c r="I488" s="1">
        <f t="shared" si="14"/>
        <v>563</v>
      </c>
      <c r="J488" s="1">
        <v>7</v>
      </c>
      <c r="K488" s="1" t="str">
        <f t="shared" si="15"/>
        <v>Below 10K</v>
      </c>
    </row>
    <row r="489" spans="1:11" x14ac:dyDescent="0.3">
      <c r="A489" t="s">
        <v>580</v>
      </c>
      <c r="B489" t="s">
        <v>19</v>
      </c>
      <c r="C489">
        <v>4.3</v>
      </c>
      <c r="D489">
        <v>241513</v>
      </c>
      <c r="E489">
        <v>17042</v>
      </c>
      <c r="F489" t="s">
        <v>581</v>
      </c>
      <c r="G489">
        <v>11499</v>
      </c>
      <c r="H489">
        <v>13999</v>
      </c>
      <c r="I489" s="1">
        <f t="shared" si="14"/>
        <v>2500</v>
      </c>
      <c r="J489" s="1">
        <v>17</v>
      </c>
      <c r="K489" s="1" t="str">
        <f t="shared" si="15"/>
        <v>10K–20K</v>
      </c>
    </row>
    <row r="490" spans="1:11" x14ac:dyDescent="0.3">
      <c r="A490" t="s">
        <v>582</v>
      </c>
      <c r="B490" t="s">
        <v>19</v>
      </c>
      <c r="C490">
        <v>4.2</v>
      </c>
      <c r="D490">
        <v>8892</v>
      </c>
      <c r="E490">
        <v>706</v>
      </c>
      <c r="F490" t="s">
        <v>505</v>
      </c>
      <c r="G490">
        <v>13891</v>
      </c>
      <c r="H490">
        <v>16149</v>
      </c>
      <c r="I490" s="1">
        <f t="shared" si="14"/>
        <v>2258</v>
      </c>
      <c r="J490" s="1">
        <v>13</v>
      </c>
      <c r="K490" s="1" t="str">
        <f t="shared" si="15"/>
        <v>10K–20K</v>
      </c>
    </row>
    <row r="491" spans="1:11" x14ac:dyDescent="0.3">
      <c r="A491" t="s">
        <v>584</v>
      </c>
      <c r="B491" t="s">
        <v>19</v>
      </c>
      <c r="C491">
        <v>4.2</v>
      </c>
      <c r="D491">
        <v>9005</v>
      </c>
      <c r="E491">
        <v>831</v>
      </c>
      <c r="F491" t="s">
        <v>585</v>
      </c>
      <c r="G491">
        <v>12353</v>
      </c>
      <c r="H491">
        <v>12524</v>
      </c>
      <c r="I491" s="1">
        <f t="shared" si="14"/>
        <v>171</v>
      </c>
      <c r="J491" s="1">
        <v>1</v>
      </c>
      <c r="K491" s="1" t="str">
        <f t="shared" si="15"/>
        <v>10K–20K</v>
      </c>
    </row>
    <row r="492" spans="1:11" x14ac:dyDescent="0.3">
      <c r="A492" t="s">
        <v>588</v>
      </c>
      <c r="B492" t="s">
        <v>19</v>
      </c>
      <c r="C492">
        <v>4.2</v>
      </c>
      <c r="D492">
        <v>9005</v>
      </c>
      <c r="E492">
        <v>831</v>
      </c>
      <c r="F492" t="s">
        <v>585</v>
      </c>
      <c r="G492">
        <v>11935</v>
      </c>
      <c r="H492">
        <v>12866</v>
      </c>
      <c r="I492" s="1">
        <f t="shared" si="14"/>
        <v>931</v>
      </c>
      <c r="J492" s="1">
        <v>7</v>
      </c>
      <c r="K492" s="1" t="str">
        <f t="shared" si="15"/>
        <v>10K–20K</v>
      </c>
    </row>
    <row r="493" spans="1:11" x14ac:dyDescent="0.3">
      <c r="A493" t="s">
        <v>600</v>
      </c>
      <c r="B493" t="s">
        <v>19</v>
      </c>
      <c r="C493">
        <v>4.3</v>
      </c>
      <c r="D493">
        <v>575591</v>
      </c>
      <c r="E493">
        <v>33954</v>
      </c>
      <c r="F493" t="s">
        <v>555</v>
      </c>
      <c r="G493">
        <v>8999</v>
      </c>
      <c r="H493">
        <v>9999</v>
      </c>
      <c r="I493" s="1">
        <f t="shared" si="14"/>
        <v>1000</v>
      </c>
      <c r="J493" s="1">
        <v>10</v>
      </c>
      <c r="K493" s="1" t="str">
        <f t="shared" si="15"/>
        <v>Below 10K</v>
      </c>
    </row>
    <row r="494" spans="1:11" x14ac:dyDescent="0.3">
      <c r="A494" t="s">
        <v>537</v>
      </c>
      <c r="B494" t="s">
        <v>19</v>
      </c>
      <c r="C494">
        <v>4.2</v>
      </c>
      <c r="D494">
        <v>838</v>
      </c>
      <c r="E494">
        <v>83</v>
      </c>
      <c r="F494" t="s">
        <v>601</v>
      </c>
      <c r="G494">
        <v>15998</v>
      </c>
      <c r="H494">
        <v>16970</v>
      </c>
      <c r="I494" s="1">
        <f t="shared" si="14"/>
        <v>972</v>
      </c>
      <c r="J494" s="1">
        <v>5</v>
      </c>
      <c r="K494" s="1" t="str">
        <f t="shared" si="15"/>
        <v>10K–20K</v>
      </c>
    </row>
    <row r="495" spans="1:11" x14ac:dyDescent="0.3">
      <c r="A495" t="s">
        <v>605</v>
      </c>
      <c r="B495" t="s">
        <v>19</v>
      </c>
      <c r="C495">
        <v>4.3</v>
      </c>
      <c r="D495">
        <v>6560</v>
      </c>
      <c r="E495">
        <v>437</v>
      </c>
      <c r="F495" t="s">
        <v>606</v>
      </c>
      <c r="G495">
        <v>14500</v>
      </c>
      <c r="H495">
        <v>15999</v>
      </c>
      <c r="I495" s="1">
        <f t="shared" si="14"/>
        <v>1499</v>
      </c>
      <c r="J495" s="1">
        <v>9</v>
      </c>
      <c r="K495" s="1" t="str">
        <f t="shared" si="15"/>
        <v>10K–20K</v>
      </c>
    </row>
    <row r="496" spans="1:11" x14ac:dyDescent="0.3">
      <c r="A496" t="s">
        <v>612</v>
      </c>
      <c r="B496" t="s">
        <v>19</v>
      </c>
      <c r="C496">
        <v>4.0999999999999996</v>
      </c>
      <c r="D496">
        <v>611</v>
      </c>
      <c r="E496">
        <v>43</v>
      </c>
      <c r="F496" t="s">
        <v>613</v>
      </c>
      <c r="G496">
        <v>19348</v>
      </c>
      <c r="H496">
        <v>20459</v>
      </c>
      <c r="I496" s="1">
        <f t="shared" si="14"/>
        <v>1111</v>
      </c>
      <c r="J496" s="1">
        <v>5</v>
      </c>
      <c r="K496" s="1" t="str">
        <f t="shared" si="15"/>
        <v>20K–30K</v>
      </c>
    </row>
    <row r="497" spans="1:11" x14ac:dyDescent="0.3">
      <c r="A497" t="s">
        <v>659</v>
      </c>
      <c r="B497" t="s">
        <v>19</v>
      </c>
      <c r="C497">
        <v>4.3</v>
      </c>
      <c r="D497">
        <v>575591</v>
      </c>
      <c r="E497">
        <v>33954</v>
      </c>
      <c r="F497" t="s">
        <v>555</v>
      </c>
      <c r="G497">
        <v>8999</v>
      </c>
      <c r="H497">
        <v>9999</v>
      </c>
      <c r="I497" s="1">
        <f t="shared" si="14"/>
        <v>1000</v>
      </c>
      <c r="J497" s="1">
        <v>10</v>
      </c>
      <c r="K497" s="1" t="str">
        <f t="shared" si="15"/>
        <v>Below 10K</v>
      </c>
    </row>
    <row r="498" spans="1:11" x14ac:dyDescent="0.3">
      <c r="A498" t="s">
        <v>678</v>
      </c>
      <c r="B498" t="s">
        <v>19</v>
      </c>
      <c r="C498">
        <v>4.3</v>
      </c>
      <c r="D498">
        <v>43837</v>
      </c>
      <c r="E498">
        <v>3182</v>
      </c>
      <c r="F498" t="s">
        <v>293</v>
      </c>
      <c r="G498">
        <v>12999</v>
      </c>
      <c r="H498">
        <v>16999</v>
      </c>
      <c r="I498" s="1">
        <f t="shared" si="14"/>
        <v>4000</v>
      </c>
      <c r="J498" s="1">
        <v>23</v>
      </c>
      <c r="K498" s="1" t="str">
        <f t="shared" si="15"/>
        <v>10K–20K</v>
      </c>
    </row>
    <row r="499" spans="1:11" x14ac:dyDescent="0.3">
      <c r="A499" t="s">
        <v>313</v>
      </c>
      <c r="B499" t="s">
        <v>19</v>
      </c>
      <c r="C499">
        <v>4.2</v>
      </c>
      <c r="D499">
        <v>8892</v>
      </c>
      <c r="E499">
        <v>706</v>
      </c>
      <c r="F499" t="s">
        <v>314</v>
      </c>
      <c r="G499">
        <v>14180</v>
      </c>
      <c r="H499">
        <v>15869</v>
      </c>
      <c r="I499" s="1">
        <f t="shared" si="14"/>
        <v>1689</v>
      </c>
      <c r="J499" s="1">
        <v>10</v>
      </c>
      <c r="K499" s="1" t="str">
        <f t="shared" si="15"/>
        <v>10K–20K</v>
      </c>
    </row>
    <row r="500" spans="1:11" x14ac:dyDescent="0.3">
      <c r="A500" t="s">
        <v>708</v>
      </c>
      <c r="B500" t="s">
        <v>19</v>
      </c>
      <c r="C500">
        <v>4.3</v>
      </c>
      <c r="D500">
        <v>241513</v>
      </c>
      <c r="E500">
        <v>17042</v>
      </c>
      <c r="F500" t="s">
        <v>709</v>
      </c>
      <c r="G500">
        <v>11999</v>
      </c>
      <c r="H500">
        <v>15999</v>
      </c>
      <c r="I500" s="1">
        <f t="shared" si="14"/>
        <v>4000</v>
      </c>
      <c r="J500" s="1">
        <v>25</v>
      </c>
      <c r="K500" s="1" t="str">
        <f t="shared" si="15"/>
        <v>10K–20K</v>
      </c>
    </row>
    <row r="501" spans="1:11" x14ac:dyDescent="0.3">
      <c r="A501" t="s">
        <v>725</v>
      </c>
      <c r="B501" t="s">
        <v>19</v>
      </c>
      <c r="C501">
        <v>4.2</v>
      </c>
      <c r="D501">
        <v>838</v>
      </c>
      <c r="E501">
        <v>83</v>
      </c>
      <c r="F501" t="s">
        <v>601</v>
      </c>
      <c r="G501">
        <v>15950</v>
      </c>
      <c r="H501">
        <v>16450</v>
      </c>
      <c r="I501" s="1">
        <f t="shared" si="14"/>
        <v>500</v>
      </c>
      <c r="J501" s="1">
        <v>3</v>
      </c>
      <c r="K501" s="1" t="str">
        <f t="shared" si="15"/>
        <v>10K–20K</v>
      </c>
    </row>
    <row r="502" spans="1:11" x14ac:dyDescent="0.3">
      <c r="A502" t="s">
        <v>730</v>
      </c>
      <c r="B502" t="s">
        <v>19</v>
      </c>
      <c r="C502">
        <v>4.3</v>
      </c>
      <c r="D502">
        <v>2091</v>
      </c>
      <c r="E502">
        <v>166</v>
      </c>
      <c r="F502" t="s">
        <v>731</v>
      </c>
      <c r="G502">
        <v>12990</v>
      </c>
      <c r="H502">
        <v>13315</v>
      </c>
      <c r="I502" s="1">
        <f t="shared" si="14"/>
        <v>325</v>
      </c>
      <c r="J502" s="1">
        <v>2</v>
      </c>
      <c r="K502" s="1" t="str">
        <f t="shared" si="15"/>
        <v>10K–20K</v>
      </c>
    </row>
    <row r="503" spans="1:11" x14ac:dyDescent="0.3">
      <c r="A503" t="s">
        <v>759</v>
      </c>
      <c r="B503" t="s">
        <v>19</v>
      </c>
      <c r="C503">
        <v>4.2</v>
      </c>
      <c r="D503">
        <v>515</v>
      </c>
      <c r="E503">
        <v>42</v>
      </c>
      <c r="F503" t="s">
        <v>529</v>
      </c>
      <c r="G503">
        <v>7499</v>
      </c>
      <c r="H503">
        <v>9999</v>
      </c>
      <c r="I503" s="1">
        <f t="shared" si="14"/>
        <v>2500</v>
      </c>
      <c r="J503" s="1">
        <v>25</v>
      </c>
      <c r="K503" s="1" t="str">
        <f t="shared" si="15"/>
        <v>Below 10K</v>
      </c>
    </row>
    <row r="504" spans="1:11" x14ac:dyDescent="0.3">
      <c r="A504" t="s">
        <v>763</v>
      </c>
      <c r="B504" t="s">
        <v>19</v>
      </c>
      <c r="C504">
        <v>4.2</v>
      </c>
      <c r="D504">
        <v>7142</v>
      </c>
      <c r="E504">
        <v>663</v>
      </c>
      <c r="F504" t="s">
        <v>764</v>
      </c>
      <c r="G504">
        <v>16499</v>
      </c>
      <c r="H504">
        <v>20999</v>
      </c>
      <c r="I504" s="1">
        <f t="shared" si="14"/>
        <v>4500</v>
      </c>
      <c r="J504" s="1">
        <v>21</v>
      </c>
      <c r="K504" s="1" t="str">
        <f t="shared" si="15"/>
        <v>20K–30K</v>
      </c>
    </row>
    <row r="505" spans="1:11" x14ac:dyDescent="0.3">
      <c r="A505" t="s">
        <v>767</v>
      </c>
      <c r="B505" t="s">
        <v>19</v>
      </c>
      <c r="C505">
        <v>4.3</v>
      </c>
      <c r="D505">
        <v>16226</v>
      </c>
      <c r="E505">
        <v>1217</v>
      </c>
      <c r="F505" t="s">
        <v>768</v>
      </c>
      <c r="G505">
        <v>19999</v>
      </c>
      <c r="H505">
        <v>22999</v>
      </c>
      <c r="I505" s="1">
        <f t="shared" si="14"/>
        <v>3000</v>
      </c>
      <c r="J505" s="1">
        <v>13</v>
      </c>
      <c r="K505" s="1" t="str">
        <f t="shared" si="15"/>
        <v>20K–30K</v>
      </c>
    </row>
    <row r="506" spans="1:11" x14ac:dyDescent="0.3">
      <c r="A506" t="s">
        <v>781</v>
      </c>
      <c r="B506" t="s">
        <v>19</v>
      </c>
      <c r="C506">
        <v>4.3</v>
      </c>
      <c r="D506">
        <v>41424</v>
      </c>
      <c r="E506">
        <v>3885</v>
      </c>
      <c r="F506" t="s">
        <v>782</v>
      </c>
      <c r="G506">
        <v>17999</v>
      </c>
      <c r="H506">
        <v>19999</v>
      </c>
      <c r="I506" s="1">
        <f t="shared" si="14"/>
        <v>2000</v>
      </c>
      <c r="J506" s="1">
        <v>10</v>
      </c>
      <c r="K506" s="1" t="str">
        <f t="shared" si="15"/>
        <v>10K–20K</v>
      </c>
    </row>
    <row r="507" spans="1:11" x14ac:dyDescent="0.3">
      <c r="A507" t="s">
        <v>808</v>
      </c>
      <c r="B507" t="s">
        <v>19</v>
      </c>
      <c r="C507">
        <v>4.2</v>
      </c>
      <c r="D507">
        <v>5339</v>
      </c>
      <c r="E507">
        <v>436</v>
      </c>
      <c r="F507" t="s">
        <v>809</v>
      </c>
      <c r="G507">
        <v>15695</v>
      </c>
      <c r="H507">
        <v>18999</v>
      </c>
      <c r="I507" s="1">
        <f t="shared" si="14"/>
        <v>3304</v>
      </c>
      <c r="J507" s="1">
        <v>17</v>
      </c>
      <c r="K507" s="1" t="str">
        <f t="shared" si="15"/>
        <v>10K–20K</v>
      </c>
    </row>
    <row r="508" spans="1:11" x14ac:dyDescent="0.3">
      <c r="A508" t="s">
        <v>826</v>
      </c>
      <c r="B508" t="s">
        <v>19</v>
      </c>
      <c r="C508">
        <v>4.4000000000000004</v>
      </c>
      <c r="D508">
        <v>226686</v>
      </c>
      <c r="E508">
        <v>15270</v>
      </c>
      <c r="F508" t="s">
        <v>827</v>
      </c>
      <c r="G508">
        <v>12490</v>
      </c>
      <c r="H508">
        <v>12990</v>
      </c>
      <c r="I508" s="1">
        <f t="shared" si="14"/>
        <v>500</v>
      </c>
      <c r="J508" s="1">
        <v>3</v>
      </c>
      <c r="K508" s="1" t="str">
        <f t="shared" si="15"/>
        <v>10K–20K</v>
      </c>
    </row>
    <row r="509" spans="1:11" x14ac:dyDescent="0.3">
      <c r="A509" t="s">
        <v>845</v>
      </c>
      <c r="B509" t="s">
        <v>19</v>
      </c>
      <c r="C509">
        <v>4.3</v>
      </c>
      <c r="D509">
        <v>26594</v>
      </c>
      <c r="E509">
        <v>1826</v>
      </c>
      <c r="F509" t="s">
        <v>846</v>
      </c>
      <c r="G509">
        <v>14949</v>
      </c>
      <c r="H509">
        <v>16999</v>
      </c>
      <c r="I509" s="1">
        <f t="shared" si="14"/>
        <v>2050</v>
      </c>
      <c r="J509" s="1">
        <v>12</v>
      </c>
      <c r="K509" s="1" t="str">
        <f t="shared" si="15"/>
        <v>10K–20K</v>
      </c>
    </row>
    <row r="510" spans="1:11" x14ac:dyDescent="0.3">
      <c r="A510" t="s">
        <v>418</v>
      </c>
      <c r="B510" t="s">
        <v>19</v>
      </c>
      <c r="C510">
        <v>4.2</v>
      </c>
      <c r="D510">
        <v>4451</v>
      </c>
      <c r="E510">
        <v>300</v>
      </c>
      <c r="F510" t="s">
        <v>417</v>
      </c>
      <c r="G510">
        <v>9990</v>
      </c>
      <c r="H510">
        <v>11250</v>
      </c>
      <c r="I510" s="1">
        <f t="shared" si="14"/>
        <v>1260</v>
      </c>
      <c r="J510" s="1">
        <v>11</v>
      </c>
      <c r="K510" s="1" t="str">
        <f t="shared" si="15"/>
        <v>10K–20K</v>
      </c>
    </row>
    <row r="511" spans="1:11" x14ac:dyDescent="0.3">
      <c r="A511" t="s">
        <v>858</v>
      </c>
      <c r="B511" t="s">
        <v>19</v>
      </c>
      <c r="C511">
        <v>4.3</v>
      </c>
      <c r="D511">
        <v>123381</v>
      </c>
      <c r="E511">
        <v>9426</v>
      </c>
      <c r="F511" t="s">
        <v>859</v>
      </c>
      <c r="G511">
        <v>13990</v>
      </c>
      <c r="H511">
        <v>16499</v>
      </c>
      <c r="I511" s="1">
        <f t="shared" si="14"/>
        <v>2509</v>
      </c>
      <c r="J511" s="1">
        <v>15</v>
      </c>
      <c r="K511" s="1" t="str">
        <f t="shared" si="15"/>
        <v>10K–20K</v>
      </c>
    </row>
    <row r="512" spans="1:11" x14ac:dyDescent="0.3">
      <c r="A512" t="s">
        <v>887</v>
      </c>
      <c r="B512" t="s">
        <v>19</v>
      </c>
      <c r="C512">
        <v>4.3</v>
      </c>
      <c r="D512">
        <v>241513</v>
      </c>
      <c r="E512">
        <v>17042</v>
      </c>
      <c r="F512" t="s">
        <v>581</v>
      </c>
      <c r="G512">
        <v>11499</v>
      </c>
      <c r="H512">
        <v>13999</v>
      </c>
      <c r="I512" s="1">
        <f t="shared" si="14"/>
        <v>2500</v>
      </c>
      <c r="J512" s="1">
        <v>17</v>
      </c>
      <c r="K512" s="1" t="str">
        <f t="shared" si="15"/>
        <v>10K–20K</v>
      </c>
    </row>
    <row r="513" spans="1:11" x14ac:dyDescent="0.3">
      <c r="A513" t="s">
        <v>898</v>
      </c>
      <c r="B513" t="s">
        <v>19</v>
      </c>
      <c r="C513">
        <v>4.3</v>
      </c>
      <c r="D513">
        <v>123381</v>
      </c>
      <c r="E513">
        <v>9426</v>
      </c>
      <c r="F513" t="s">
        <v>899</v>
      </c>
      <c r="G513">
        <v>13190</v>
      </c>
      <c r="H513">
        <v>13980</v>
      </c>
      <c r="I513" s="1">
        <f t="shared" si="14"/>
        <v>790</v>
      </c>
      <c r="J513" s="1">
        <v>5</v>
      </c>
      <c r="K513" s="1" t="str">
        <f t="shared" si="15"/>
        <v>10K–20K</v>
      </c>
    </row>
    <row r="514" spans="1:11" x14ac:dyDescent="0.3">
      <c r="A514" t="s">
        <v>916</v>
      </c>
      <c r="B514" t="s">
        <v>19</v>
      </c>
      <c r="C514">
        <v>4.3</v>
      </c>
      <c r="D514">
        <v>123381</v>
      </c>
      <c r="E514">
        <v>9426</v>
      </c>
      <c r="F514" t="s">
        <v>859</v>
      </c>
      <c r="G514">
        <v>13499</v>
      </c>
      <c r="H514">
        <v>16499</v>
      </c>
      <c r="I514" s="1">
        <f t="shared" ref="I514:I577" si="16">H514-G514</f>
        <v>3000</v>
      </c>
      <c r="J514" s="1">
        <v>18</v>
      </c>
      <c r="K514" s="1" t="str">
        <f t="shared" ref="K514:K577" si="17">IF(H514&lt;10000,"Below 10K",
IF(H514&lt;20000,"10K–20K",
IF(H514&lt;30000,"20K–30K",
IF(H514&lt;40000,"30K–40K",
IF(H514&lt;50000,"40K–50K",
IF(H514&lt;60000,"50K–60K","Above 60K"))))))</f>
        <v>10K–20K</v>
      </c>
    </row>
    <row r="515" spans="1:11" x14ac:dyDescent="0.3">
      <c r="A515" t="s">
        <v>919</v>
      </c>
      <c r="B515" t="s">
        <v>19</v>
      </c>
      <c r="C515">
        <v>4.0999999999999996</v>
      </c>
      <c r="D515">
        <v>611</v>
      </c>
      <c r="E515">
        <v>43</v>
      </c>
      <c r="F515" t="s">
        <v>613</v>
      </c>
      <c r="G515">
        <v>19395</v>
      </c>
      <c r="H515">
        <v>20689</v>
      </c>
      <c r="I515" s="1">
        <f t="shared" si="16"/>
        <v>1294</v>
      </c>
      <c r="J515" s="1">
        <v>6</v>
      </c>
      <c r="K515" s="1" t="str">
        <f t="shared" si="17"/>
        <v>20K–30K</v>
      </c>
    </row>
    <row r="516" spans="1:11" x14ac:dyDescent="0.3">
      <c r="A516" t="s">
        <v>123</v>
      </c>
      <c r="B516" t="s">
        <v>124</v>
      </c>
      <c r="C516">
        <v>4.3</v>
      </c>
      <c r="D516">
        <v>100752</v>
      </c>
      <c r="E516">
        <v>9714</v>
      </c>
      <c r="F516" t="s">
        <v>125</v>
      </c>
      <c r="G516">
        <v>10999</v>
      </c>
      <c r="H516">
        <v>14999</v>
      </c>
      <c r="I516" s="1">
        <f t="shared" si="16"/>
        <v>4000</v>
      </c>
      <c r="J516" s="1">
        <v>26</v>
      </c>
      <c r="K516" s="1" t="str">
        <f t="shared" si="17"/>
        <v>10K–20K</v>
      </c>
    </row>
    <row r="517" spans="1:11" x14ac:dyDescent="0.3">
      <c r="A517" t="s">
        <v>138</v>
      </c>
      <c r="B517" t="s">
        <v>124</v>
      </c>
      <c r="C517">
        <v>4.3</v>
      </c>
      <c r="D517">
        <v>134708</v>
      </c>
      <c r="E517">
        <v>11135</v>
      </c>
      <c r="F517" t="s">
        <v>139</v>
      </c>
      <c r="G517">
        <v>15999</v>
      </c>
      <c r="H517">
        <v>23999</v>
      </c>
      <c r="I517" s="1">
        <f t="shared" si="16"/>
        <v>8000</v>
      </c>
      <c r="J517" s="1">
        <v>33</v>
      </c>
      <c r="K517" s="1" t="str">
        <f t="shared" si="17"/>
        <v>20K–30K</v>
      </c>
    </row>
    <row r="518" spans="1:11" x14ac:dyDescent="0.3">
      <c r="A518" t="s">
        <v>140</v>
      </c>
      <c r="B518" t="s">
        <v>124</v>
      </c>
      <c r="C518">
        <v>4.3</v>
      </c>
      <c r="D518">
        <v>134708</v>
      </c>
      <c r="E518">
        <v>11135</v>
      </c>
      <c r="F518" t="s">
        <v>139</v>
      </c>
      <c r="G518">
        <v>15999</v>
      </c>
      <c r="H518">
        <v>23999</v>
      </c>
      <c r="I518" s="1">
        <f t="shared" si="16"/>
        <v>8000</v>
      </c>
      <c r="J518" s="1">
        <v>33</v>
      </c>
      <c r="K518" s="1" t="str">
        <f t="shared" si="17"/>
        <v>20K–30K</v>
      </c>
    </row>
    <row r="519" spans="1:11" x14ac:dyDescent="0.3">
      <c r="A519" t="s">
        <v>141</v>
      </c>
      <c r="B519" t="s">
        <v>124</v>
      </c>
      <c r="C519">
        <v>4.3</v>
      </c>
      <c r="D519">
        <v>134708</v>
      </c>
      <c r="E519">
        <v>11135</v>
      </c>
      <c r="F519" t="s">
        <v>139</v>
      </c>
      <c r="G519">
        <v>15999</v>
      </c>
      <c r="H519">
        <v>23999</v>
      </c>
      <c r="I519" s="1">
        <f t="shared" si="16"/>
        <v>8000</v>
      </c>
      <c r="J519" s="1">
        <v>33</v>
      </c>
      <c r="K519" s="1" t="str">
        <f t="shared" si="17"/>
        <v>20K–30K</v>
      </c>
    </row>
    <row r="520" spans="1:11" x14ac:dyDescent="0.3">
      <c r="A520" t="s">
        <v>159</v>
      </c>
      <c r="B520" t="s">
        <v>124</v>
      </c>
      <c r="C520">
        <v>4.0999999999999996</v>
      </c>
      <c r="D520">
        <v>5592</v>
      </c>
      <c r="E520">
        <v>555</v>
      </c>
      <c r="F520" t="s">
        <v>160</v>
      </c>
      <c r="G520">
        <v>14999</v>
      </c>
      <c r="H520">
        <v>25999</v>
      </c>
      <c r="I520" s="1">
        <f t="shared" si="16"/>
        <v>11000</v>
      </c>
      <c r="J520" s="1">
        <v>42</v>
      </c>
      <c r="K520" s="1" t="str">
        <f t="shared" si="17"/>
        <v>20K–30K</v>
      </c>
    </row>
    <row r="521" spans="1:11" x14ac:dyDescent="0.3">
      <c r="A521" t="s">
        <v>138</v>
      </c>
      <c r="B521" t="s">
        <v>124</v>
      </c>
      <c r="C521">
        <v>4.2</v>
      </c>
      <c r="D521">
        <v>31480</v>
      </c>
      <c r="E521">
        <v>2568</v>
      </c>
      <c r="F521" t="s">
        <v>162</v>
      </c>
      <c r="G521">
        <v>14999</v>
      </c>
      <c r="H521">
        <v>22999</v>
      </c>
      <c r="I521" s="1">
        <f t="shared" si="16"/>
        <v>8000</v>
      </c>
      <c r="J521" s="1">
        <v>34</v>
      </c>
      <c r="K521" s="1" t="str">
        <f t="shared" si="17"/>
        <v>20K–30K</v>
      </c>
    </row>
    <row r="522" spans="1:11" x14ac:dyDescent="0.3">
      <c r="A522" t="s">
        <v>167</v>
      </c>
      <c r="B522" t="s">
        <v>124</v>
      </c>
      <c r="C522">
        <v>4.4000000000000004</v>
      </c>
      <c r="D522">
        <v>105323</v>
      </c>
      <c r="E522">
        <v>5994</v>
      </c>
      <c r="F522" t="s">
        <v>168</v>
      </c>
      <c r="G522">
        <v>10999</v>
      </c>
      <c r="H522">
        <v>14999</v>
      </c>
      <c r="I522" s="1">
        <f t="shared" si="16"/>
        <v>4000</v>
      </c>
      <c r="J522" s="1">
        <v>26</v>
      </c>
      <c r="K522" s="1" t="str">
        <f t="shared" si="17"/>
        <v>10K–20K</v>
      </c>
    </row>
    <row r="523" spans="1:11" x14ac:dyDescent="0.3">
      <c r="A523" t="s">
        <v>181</v>
      </c>
      <c r="B523" t="s">
        <v>124</v>
      </c>
      <c r="C523">
        <v>4.2</v>
      </c>
      <c r="D523">
        <v>6931</v>
      </c>
      <c r="E523">
        <v>598</v>
      </c>
      <c r="F523" t="s">
        <v>182</v>
      </c>
      <c r="G523">
        <v>16952</v>
      </c>
      <c r="H523">
        <v>17500</v>
      </c>
      <c r="I523" s="1">
        <f t="shared" si="16"/>
        <v>548</v>
      </c>
      <c r="J523" s="1">
        <v>3</v>
      </c>
      <c r="K523" s="1" t="str">
        <f t="shared" si="17"/>
        <v>10K–20K</v>
      </c>
    </row>
    <row r="524" spans="1:11" x14ac:dyDescent="0.3">
      <c r="A524" t="s">
        <v>184</v>
      </c>
      <c r="B524" t="s">
        <v>124</v>
      </c>
      <c r="C524">
        <v>4.4000000000000004</v>
      </c>
      <c r="D524">
        <v>105323</v>
      </c>
      <c r="E524">
        <v>5994</v>
      </c>
      <c r="F524" t="s">
        <v>185</v>
      </c>
      <c r="G524">
        <v>11999</v>
      </c>
      <c r="H524">
        <v>16999</v>
      </c>
      <c r="I524" s="1">
        <f t="shared" si="16"/>
        <v>5000</v>
      </c>
      <c r="J524" s="1">
        <v>29</v>
      </c>
      <c r="K524" s="1" t="str">
        <f t="shared" si="17"/>
        <v>10K–20K</v>
      </c>
    </row>
    <row r="525" spans="1:11" x14ac:dyDescent="0.3">
      <c r="A525" t="s">
        <v>198</v>
      </c>
      <c r="B525" t="s">
        <v>124</v>
      </c>
      <c r="C525">
        <v>4.2</v>
      </c>
      <c r="D525">
        <v>6931</v>
      </c>
      <c r="E525">
        <v>598</v>
      </c>
      <c r="F525" t="s">
        <v>182</v>
      </c>
      <c r="G525">
        <v>16900</v>
      </c>
      <c r="H525">
        <v>17298</v>
      </c>
      <c r="I525" s="1">
        <f t="shared" si="16"/>
        <v>398</v>
      </c>
      <c r="J525" s="1">
        <v>2</v>
      </c>
      <c r="K525" s="1" t="str">
        <f t="shared" si="17"/>
        <v>10K–20K</v>
      </c>
    </row>
    <row r="526" spans="1:11" x14ac:dyDescent="0.3">
      <c r="A526" t="s">
        <v>198</v>
      </c>
      <c r="B526" t="s">
        <v>124</v>
      </c>
      <c r="C526">
        <v>4.2</v>
      </c>
      <c r="D526">
        <v>697</v>
      </c>
      <c r="E526">
        <v>49</v>
      </c>
      <c r="F526" t="s">
        <v>202</v>
      </c>
      <c r="G526">
        <v>19167</v>
      </c>
      <c r="H526">
        <v>19998</v>
      </c>
      <c r="I526" s="1">
        <f t="shared" si="16"/>
        <v>831</v>
      </c>
      <c r="J526" s="1">
        <v>4</v>
      </c>
      <c r="K526" s="1" t="str">
        <f t="shared" si="17"/>
        <v>10K–20K</v>
      </c>
    </row>
    <row r="527" spans="1:11" x14ac:dyDescent="0.3">
      <c r="A527" t="s">
        <v>140</v>
      </c>
      <c r="B527" t="s">
        <v>124</v>
      </c>
      <c r="C527">
        <v>4.2</v>
      </c>
      <c r="D527">
        <v>31480</v>
      </c>
      <c r="E527">
        <v>2568</v>
      </c>
      <c r="F527" t="s">
        <v>162</v>
      </c>
      <c r="G527">
        <v>14999</v>
      </c>
      <c r="H527">
        <v>22999</v>
      </c>
      <c r="I527" s="1">
        <f t="shared" si="16"/>
        <v>8000</v>
      </c>
      <c r="J527" s="1">
        <v>34</v>
      </c>
      <c r="K527" s="1" t="str">
        <f t="shared" si="17"/>
        <v>20K–30K</v>
      </c>
    </row>
    <row r="528" spans="1:11" x14ac:dyDescent="0.3">
      <c r="A528" t="s">
        <v>226</v>
      </c>
      <c r="B528" t="s">
        <v>124</v>
      </c>
      <c r="C528">
        <v>4.4000000000000004</v>
      </c>
      <c r="D528">
        <v>105323</v>
      </c>
      <c r="E528">
        <v>5994</v>
      </c>
      <c r="F528" t="s">
        <v>185</v>
      </c>
      <c r="G528">
        <v>11999</v>
      </c>
      <c r="H528">
        <v>16999</v>
      </c>
      <c r="I528" s="1">
        <f t="shared" si="16"/>
        <v>5000</v>
      </c>
      <c r="J528" s="1">
        <v>29</v>
      </c>
      <c r="K528" s="1" t="str">
        <f t="shared" si="17"/>
        <v>10K–20K</v>
      </c>
    </row>
    <row r="529" spans="1:11" x14ac:dyDescent="0.3">
      <c r="A529" t="s">
        <v>238</v>
      </c>
      <c r="B529" t="s">
        <v>124</v>
      </c>
      <c r="C529">
        <v>4.4000000000000004</v>
      </c>
      <c r="D529">
        <v>105323</v>
      </c>
      <c r="E529">
        <v>5994</v>
      </c>
      <c r="F529" t="s">
        <v>168</v>
      </c>
      <c r="G529">
        <v>10999</v>
      </c>
      <c r="H529">
        <v>14999</v>
      </c>
      <c r="I529" s="1">
        <f t="shared" si="16"/>
        <v>4000</v>
      </c>
      <c r="J529" s="1">
        <v>26</v>
      </c>
      <c r="K529" s="1" t="str">
        <f t="shared" si="17"/>
        <v>10K–20K</v>
      </c>
    </row>
    <row r="530" spans="1:11" x14ac:dyDescent="0.3">
      <c r="A530" t="s">
        <v>239</v>
      </c>
      <c r="B530" t="s">
        <v>124</v>
      </c>
      <c r="C530">
        <v>4.0999999999999996</v>
      </c>
      <c r="D530">
        <v>3035</v>
      </c>
      <c r="E530">
        <v>252</v>
      </c>
      <c r="F530" t="s">
        <v>240</v>
      </c>
      <c r="G530">
        <v>2058</v>
      </c>
      <c r="H530">
        <v>2099</v>
      </c>
      <c r="I530" s="1">
        <f t="shared" si="16"/>
        <v>41</v>
      </c>
      <c r="J530" s="1">
        <v>1</v>
      </c>
      <c r="K530" s="1" t="str">
        <f t="shared" si="17"/>
        <v>Below 10K</v>
      </c>
    </row>
    <row r="531" spans="1:11" x14ac:dyDescent="0.3">
      <c r="A531" t="s">
        <v>241</v>
      </c>
      <c r="B531" t="s">
        <v>124</v>
      </c>
      <c r="C531">
        <v>4.3</v>
      </c>
      <c r="D531">
        <v>64082</v>
      </c>
      <c r="E531">
        <v>5929</v>
      </c>
      <c r="F531" t="s">
        <v>242</v>
      </c>
      <c r="G531">
        <v>12999</v>
      </c>
      <c r="H531">
        <v>16999</v>
      </c>
      <c r="I531" s="1">
        <f t="shared" si="16"/>
        <v>4000</v>
      </c>
      <c r="J531" s="1">
        <v>23</v>
      </c>
      <c r="K531" s="1" t="str">
        <f t="shared" si="17"/>
        <v>10K–20K</v>
      </c>
    </row>
    <row r="532" spans="1:11" x14ac:dyDescent="0.3">
      <c r="A532" t="s">
        <v>267</v>
      </c>
      <c r="B532" t="s">
        <v>124</v>
      </c>
      <c r="C532">
        <v>4.4000000000000004</v>
      </c>
      <c r="D532">
        <v>105323</v>
      </c>
      <c r="E532">
        <v>5994</v>
      </c>
      <c r="F532" t="s">
        <v>168</v>
      </c>
      <c r="G532">
        <v>10999</v>
      </c>
      <c r="H532">
        <v>14999</v>
      </c>
      <c r="I532" s="1">
        <f t="shared" si="16"/>
        <v>4000</v>
      </c>
      <c r="J532" s="1">
        <v>26</v>
      </c>
      <c r="K532" s="1" t="str">
        <f t="shared" si="17"/>
        <v>10K–20K</v>
      </c>
    </row>
    <row r="533" spans="1:11" x14ac:dyDescent="0.3">
      <c r="A533" t="s">
        <v>305</v>
      </c>
      <c r="B533" t="s">
        <v>124</v>
      </c>
      <c r="C533">
        <v>4</v>
      </c>
      <c r="D533">
        <v>339</v>
      </c>
      <c r="E533">
        <v>29</v>
      </c>
      <c r="F533" t="s">
        <v>306</v>
      </c>
      <c r="G533">
        <v>8999</v>
      </c>
      <c r="H533">
        <v>13499</v>
      </c>
      <c r="I533" s="1">
        <f t="shared" si="16"/>
        <v>4500</v>
      </c>
      <c r="J533" s="1">
        <v>33</v>
      </c>
      <c r="K533" s="1" t="str">
        <f t="shared" si="17"/>
        <v>10K–20K</v>
      </c>
    </row>
    <row r="534" spans="1:11" x14ac:dyDescent="0.3">
      <c r="A534" t="s">
        <v>320</v>
      </c>
      <c r="B534" t="s">
        <v>124</v>
      </c>
      <c r="C534">
        <v>4.0999999999999996</v>
      </c>
      <c r="D534">
        <v>328</v>
      </c>
      <c r="E534">
        <v>24</v>
      </c>
      <c r="F534" t="s">
        <v>321</v>
      </c>
      <c r="G534">
        <v>14477</v>
      </c>
      <c r="H534">
        <v>16490</v>
      </c>
      <c r="I534" s="1">
        <f t="shared" si="16"/>
        <v>2013</v>
      </c>
      <c r="J534" s="1">
        <v>12</v>
      </c>
      <c r="K534" s="1" t="str">
        <f t="shared" si="17"/>
        <v>10K–20K</v>
      </c>
    </row>
    <row r="535" spans="1:11" x14ac:dyDescent="0.3">
      <c r="A535" t="s">
        <v>352</v>
      </c>
      <c r="B535" t="s">
        <v>124</v>
      </c>
      <c r="C535">
        <v>4.2</v>
      </c>
      <c r="D535">
        <v>438</v>
      </c>
      <c r="E535">
        <v>30</v>
      </c>
      <c r="F535" t="s">
        <v>353</v>
      </c>
      <c r="G535">
        <v>8149</v>
      </c>
      <c r="H535">
        <v>9880</v>
      </c>
      <c r="I535" s="1">
        <f t="shared" si="16"/>
        <v>1731</v>
      </c>
      <c r="J535" s="1">
        <v>17</v>
      </c>
      <c r="K535" s="1" t="str">
        <f t="shared" si="17"/>
        <v>Below 10K</v>
      </c>
    </row>
    <row r="536" spans="1:11" x14ac:dyDescent="0.3">
      <c r="A536" t="s">
        <v>357</v>
      </c>
      <c r="B536" t="s">
        <v>124</v>
      </c>
      <c r="C536">
        <v>4.3</v>
      </c>
      <c r="D536">
        <v>100752</v>
      </c>
      <c r="E536">
        <v>9714</v>
      </c>
      <c r="F536" t="s">
        <v>125</v>
      </c>
      <c r="G536">
        <v>10999</v>
      </c>
      <c r="H536">
        <v>14999</v>
      </c>
      <c r="I536" s="1">
        <f t="shared" si="16"/>
        <v>4000</v>
      </c>
      <c r="J536" s="1">
        <v>26</v>
      </c>
      <c r="K536" s="1" t="str">
        <f t="shared" si="17"/>
        <v>10K–20K</v>
      </c>
    </row>
    <row r="537" spans="1:11" x14ac:dyDescent="0.3">
      <c r="A537" t="s">
        <v>363</v>
      </c>
      <c r="B537" t="s">
        <v>124</v>
      </c>
      <c r="C537">
        <v>4.0999999999999996</v>
      </c>
      <c r="D537">
        <v>7010</v>
      </c>
      <c r="E537">
        <v>503</v>
      </c>
      <c r="F537" t="s">
        <v>364</v>
      </c>
      <c r="G537">
        <v>1590</v>
      </c>
      <c r="H537">
        <v>1950</v>
      </c>
      <c r="I537" s="1">
        <f t="shared" si="16"/>
        <v>360</v>
      </c>
      <c r="J537" s="1">
        <v>18</v>
      </c>
      <c r="K537" s="1" t="str">
        <f t="shared" si="17"/>
        <v>Below 10K</v>
      </c>
    </row>
    <row r="538" spans="1:11" x14ac:dyDescent="0.3">
      <c r="A538" t="s">
        <v>384</v>
      </c>
      <c r="B538" t="s">
        <v>124</v>
      </c>
      <c r="C538">
        <v>3.9</v>
      </c>
      <c r="D538">
        <v>137</v>
      </c>
      <c r="E538">
        <v>8</v>
      </c>
      <c r="F538" t="s">
        <v>385</v>
      </c>
      <c r="G538">
        <v>25990</v>
      </c>
      <c r="H538">
        <v>26999</v>
      </c>
      <c r="I538" s="1">
        <f t="shared" si="16"/>
        <v>1009</v>
      </c>
      <c r="J538" s="1">
        <v>3</v>
      </c>
      <c r="K538" s="1" t="str">
        <f t="shared" si="17"/>
        <v>20K–30K</v>
      </c>
    </row>
    <row r="539" spans="1:11" x14ac:dyDescent="0.3">
      <c r="A539" t="s">
        <v>391</v>
      </c>
      <c r="B539" t="s">
        <v>124</v>
      </c>
      <c r="C539">
        <v>4.3</v>
      </c>
      <c r="D539">
        <v>1669</v>
      </c>
      <c r="E539">
        <v>114</v>
      </c>
      <c r="F539" t="s">
        <v>392</v>
      </c>
      <c r="G539">
        <v>10070</v>
      </c>
      <c r="H539">
        <v>10485</v>
      </c>
      <c r="I539" s="1">
        <f t="shared" si="16"/>
        <v>415</v>
      </c>
      <c r="J539" s="1">
        <v>3</v>
      </c>
      <c r="K539" s="1" t="str">
        <f t="shared" si="17"/>
        <v>10K–20K</v>
      </c>
    </row>
    <row r="540" spans="1:11" x14ac:dyDescent="0.3">
      <c r="A540" t="s">
        <v>411</v>
      </c>
      <c r="B540" t="s">
        <v>124</v>
      </c>
      <c r="C540">
        <v>4.2</v>
      </c>
      <c r="D540">
        <v>697</v>
      </c>
      <c r="E540">
        <v>49</v>
      </c>
      <c r="F540" t="s">
        <v>202</v>
      </c>
      <c r="G540">
        <v>18854</v>
      </c>
      <c r="H540">
        <v>25990</v>
      </c>
      <c r="I540" s="1">
        <f t="shared" si="16"/>
        <v>7136</v>
      </c>
      <c r="J540" s="1">
        <v>27</v>
      </c>
      <c r="K540" s="1" t="str">
        <f t="shared" si="17"/>
        <v>20K–30K</v>
      </c>
    </row>
    <row r="541" spans="1:11" x14ac:dyDescent="0.3">
      <c r="A541" t="s">
        <v>421</v>
      </c>
      <c r="B541" t="s">
        <v>124</v>
      </c>
      <c r="C541">
        <v>4.4000000000000004</v>
      </c>
      <c r="D541">
        <v>105323</v>
      </c>
      <c r="E541">
        <v>5994</v>
      </c>
      <c r="F541" t="s">
        <v>185</v>
      </c>
      <c r="G541">
        <v>11999</v>
      </c>
      <c r="H541">
        <v>16999</v>
      </c>
      <c r="I541" s="1">
        <f t="shared" si="16"/>
        <v>5000</v>
      </c>
      <c r="J541" s="1">
        <v>29</v>
      </c>
      <c r="K541" s="1" t="str">
        <f t="shared" si="17"/>
        <v>10K–20K</v>
      </c>
    </row>
    <row r="542" spans="1:11" x14ac:dyDescent="0.3">
      <c r="A542" t="s">
        <v>141</v>
      </c>
      <c r="B542" t="s">
        <v>124</v>
      </c>
      <c r="C542">
        <v>4.2</v>
      </c>
      <c r="D542">
        <v>31480</v>
      </c>
      <c r="E542">
        <v>2568</v>
      </c>
      <c r="F542" t="s">
        <v>162</v>
      </c>
      <c r="G542">
        <v>14999</v>
      </c>
      <c r="H542">
        <v>22999</v>
      </c>
      <c r="I542" s="1">
        <f t="shared" si="16"/>
        <v>8000</v>
      </c>
      <c r="J542" s="1">
        <v>34</v>
      </c>
      <c r="K542" s="1" t="str">
        <f t="shared" si="17"/>
        <v>20K–30K</v>
      </c>
    </row>
    <row r="543" spans="1:11" x14ac:dyDescent="0.3">
      <c r="A543" t="s">
        <v>426</v>
      </c>
      <c r="B543" t="s">
        <v>124</v>
      </c>
      <c r="C543">
        <v>4.2</v>
      </c>
      <c r="D543">
        <v>4113</v>
      </c>
      <c r="E543">
        <v>368</v>
      </c>
      <c r="F543" t="s">
        <v>427</v>
      </c>
      <c r="G543">
        <v>14495</v>
      </c>
      <c r="H543">
        <v>15299</v>
      </c>
      <c r="I543" s="1">
        <f t="shared" si="16"/>
        <v>804</v>
      </c>
      <c r="J543" s="1">
        <v>5</v>
      </c>
      <c r="K543" s="1" t="str">
        <f t="shared" si="17"/>
        <v>10K–20K</v>
      </c>
    </row>
    <row r="544" spans="1:11" x14ac:dyDescent="0.3">
      <c r="A544" t="s">
        <v>445</v>
      </c>
      <c r="B544" t="s">
        <v>124</v>
      </c>
      <c r="C544">
        <v>4.3</v>
      </c>
      <c r="D544">
        <v>64082</v>
      </c>
      <c r="E544">
        <v>5929</v>
      </c>
      <c r="F544" t="s">
        <v>242</v>
      </c>
      <c r="G544">
        <v>12999</v>
      </c>
      <c r="H544">
        <v>16999</v>
      </c>
      <c r="I544" s="1">
        <f t="shared" si="16"/>
        <v>4000</v>
      </c>
      <c r="J544" s="1">
        <v>23</v>
      </c>
      <c r="K544" s="1" t="str">
        <f t="shared" si="17"/>
        <v>10K–20K</v>
      </c>
    </row>
    <row r="545" spans="1:11" x14ac:dyDescent="0.3">
      <c r="A545" t="s">
        <v>453</v>
      </c>
      <c r="B545" t="s">
        <v>124</v>
      </c>
      <c r="C545">
        <v>4.2</v>
      </c>
      <c r="D545">
        <v>4148</v>
      </c>
      <c r="E545">
        <v>419</v>
      </c>
      <c r="F545" t="s">
        <v>454</v>
      </c>
      <c r="G545">
        <v>11980</v>
      </c>
      <c r="H545">
        <v>12480</v>
      </c>
      <c r="I545" s="1">
        <f t="shared" si="16"/>
        <v>500</v>
      </c>
      <c r="J545" s="1">
        <v>4</v>
      </c>
      <c r="K545" s="1" t="str">
        <f t="shared" si="17"/>
        <v>10K–20K</v>
      </c>
    </row>
    <row r="546" spans="1:11" x14ac:dyDescent="0.3">
      <c r="A546" t="s">
        <v>483</v>
      </c>
      <c r="B546" t="s">
        <v>124</v>
      </c>
      <c r="C546">
        <v>4.0999999999999996</v>
      </c>
      <c r="D546">
        <v>1235</v>
      </c>
      <c r="E546">
        <v>143</v>
      </c>
      <c r="F546" t="s">
        <v>484</v>
      </c>
      <c r="G546">
        <v>33499</v>
      </c>
      <c r="H546">
        <v>39990</v>
      </c>
      <c r="I546" s="1">
        <f t="shared" si="16"/>
        <v>6491</v>
      </c>
      <c r="J546" s="1">
        <v>16</v>
      </c>
      <c r="K546" s="1" t="str">
        <f t="shared" si="17"/>
        <v>30K–40K</v>
      </c>
    </row>
    <row r="547" spans="1:11" x14ac:dyDescent="0.3">
      <c r="A547" t="s">
        <v>487</v>
      </c>
      <c r="B547" t="s">
        <v>124</v>
      </c>
      <c r="C547">
        <v>4.2</v>
      </c>
      <c r="D547">
        <v>1229</v>
      </c>
      <c r="E547">
        <v>164</v>
      </c>
      <c r="F547" t="s">
        <v>488</v>
      </c>
      <c r="G547">
        <v>41999</v>
      </c>
      <c r="H547">
        <v>47490</v>
      </c>
      <c r="I547" s="1">
        <f t="shared" si="16"/>
        <v>5491</v>
      </c>
      <c r="J547" s="1">
        <v>11</v>
      </c>
      <c r="K547" s="1" t="str">
        <f t="shared" si="17"/>
        <v>40K–50K</v>
      </c>
    </row>
    <row r="548" spans="1:11" x14ac:dyDescent="0.3">
      <c r="A548" t="s">
        <v>490</v>
      </c>
      <c r="B548" t="s">
        <v>124</v>
      </c>
      <c r="C548">
        <v>4.2</v>
      </c>
      <c r="D548">
        <v>16474</v>
      </c>
      <c r="E548">
        <v>1207</v>
      </c>
      <c r="F548" t="s">
        <v>491</v>
      </c>
      <c r="G548">
        <v>10990</v>
      </c>
      <c r="H548">
        <v>12900</v>
      </c>
      <c r="I548" s="1">
        <f t="shared" si="16"/>
        <v>1910</v>
      </c>
      <c r="J548" s="1">
        <v>14</v>
      </c>
      <c r="K548" s="1" t="str">
        <f t="shared" si="17"/>
        <v>10K–20K</v>
      </c>
    </row>
    <row r="549" spans="1:11" x14ac:dyDescent="0.3">
      <c r="A549" t="s">
        <v>502</v>
      </c>
      <c r="B549" t="s">
        <v>124</v>
      </c>
      <c r="C549">
        <v>4.0999999999999996</v>
      </c>
      <c r="D549">
        <v>3143</v>
      </c>
      <c r="E549">
        <v>203</v>
      </c>
      <c r="F549" t="s">
        <v>364</v>
      </c>
      <c r="G549">
        <v>1659</v>
      </c>
      <c r="H549">
        <v>1689</v>
      </c>
      <c r="I549" s="1">
        <f t="shared" si="16"/>
        <v>30</v>
      </c>
      <c r="J549" s="1">
        <v>1</v>
      </c>
      <c r="K549" s="1" t="str">
        <f t="shared" si="17"/>
        <v>Below 10K</v>
      </c>
    </row>
    <row r="550" spans="1:11" x14ac:dyDescent="0.3">
      <c r="A550" t="s">
        <v>506</v>
      </c>
      <c r="B550" t="s">
        <v>124</v>
      </c>
      <c r="C550">
        <v>4.3</v>
      </c>
      <c r="D550">
        <v>195923</v>
      </c>
      <c r="E550">
        <v>18328</v>
      </c>
      <c r="F550" t="s">
        <v>507</v>
      </c>
      <c r="G550">
        <v>2329</v>
      </c>
      <c r="H550">
        <v>2399</v>
      </c>
      <c r="I550" s="1">
        <f t="shared" si="16"/>
        <v>70</v>
      </c>
      <c r="J550" s="1">
        <v>2</v>
      </c>
      <c r="K550" s="1" t="str">
        <f t="shared" si="17"/>
        <v>Below 10K</v>
      </c>
    </row>
    <row r="551" spans="1:11" x14ac:dyDescent="0.3">
      <c r="A551" t="s">
        <v>516</v>
      </c>
      <c r="B551" t="s">
        <v>124</v>
      </c>
      <c r="C551">
        <v>4.4000000000000004</v>
      </c>
      <c r="D551">
        <v>28344</v>
      </c>
      <c r="E551">
        <v>2941</v>
      </c>
      <c r="F551" t="s">
        <v>517</v>
      </c>
      <c r="G551">
        <v>39999</v>
      </c>
      <c r="H551">
        <v>74999</v>
      </c>
      <c r="I551" s="1">
        <f t="shared" si="16"/>
        <v>35000</v>
      </c>
      <c r="J551" s="1">
        <v>46</v>
      </c>
      <c r="K551" s="1" t="str">
        <f t="shared" si="17"/>
        <v>Above 60K</v>
      </c>
    </row>
    <row r="552" spans="1:11" x14ac:dyDescent="0.3">
      <c r="A552" t="s">
        <v>518</v>
      </c>
      <c r="B552" t="s">
        <v>124</v>
      </c>
      <c r="C552">
        <v>4.2</v>
      </c>
      <c r="D552">
        <v>4148</v>
      </c>
      <c r="E552">
        <v>419</v>
      </c>
      <c r="F552" t="s">
        <v>454</v>
      </c>
      <c r="G552">
        <v>11690</v>
      </c>
      <c r="H552">
        <v>15466</v>
      </c>
      <c r="I552" s="1">
        <f t="shared" si="16"/>
        <v>3776</v>
      </c>
      <c r="J552" s="1">
        <v>24</v>
      </c>
      <c r="K552" s="1" t="str">
        <f t="shared" si="17"/>
        <v>10K–20K</v>
      </c>
    </row>
    <row r="553" spans="1:11" x14ac:dyDescent="0.3">
      <c r="A553" t="s">
        <v>547</v>
      </c>
      <c r="B553" t="s">
        <v>124</v>
      </c>
      <c r="C553">
        <v>4.0999999999999996</v>
      </c>
      <c r="D553">
        <v>1235</v>
      </c>
      <c r="E553">
        <v>143</v>
      </c>
      <c r="F553" t="s">
        <v>484</v>
      </c>
      <c r="G553">
        <v>33499</v>
      </c>
      <c r="H553">
        <v>39990</v>
      </c>
      <c r="I553" s="1">
        <f t="shared" si="16"/>
        <v>6491</v>
      </c>
      <c r="J553" s="1">
        <v>16</v>
      </c>
      <c r="K553" s="1" t="str">
        <f t="shared" si="17"/>
        <v>30K–40K</v>
      </c>
    </row>
    <row r="554" spans="1:11" x14ac:dyDescent="0.3">
      <c r="A554" t="s">
        <v>573</v>
      </c>
      <c r="B554" t="s">
        <v>124</v>
      </c>
      <c r="C554">
        <v>4.3</v>
      </c>
      <c r="D554">
        <v>1669</v>
      </c>
      <c r="E554">
        <v>114</v>
      </c>
      <c r="F554" t="s">
        <v>574</v>
      </c>
      <c r="G554">
        <v>12816</v>
      </c>
      <c r="H554">
        <v>13490</v>
      </c>
      <c r="I554" s="1">
        <f t="shared" si="16"/>
        <v>674</v>
      </c>
      <c r="J554" s="1">
        <v>4</v>
      </c>
      <c r="K554" s="1" t="str">
        <f t="shared" si="17"/>
        <v>10K–20K</v>
      </c>
    </row>
    <row r="555" spans="1:11" x14ac:dyDescent="0.3">
      <c r="A555" t="s">
        <v>592</v>
      </c>
      <c r="B555" t="s">
        <v>124</v>
      </c>
      <c r="C555">
        <v>4.4000000000000004</v>
      </c>
      <c r="D555">
        <v>28344</v>
      </c>
      <c r="E555">
        <v>2941</v>
      </c>
      <c r="F555" t="s">
        <v>517</v>
      </c>
      <c r="G555">
        <v>39999</v>
      </c>
      <c r="H555">
        <v>74999</v>
      </c>
      <c r="I555" s="1">
        <f t="shared" si="16"/>
        <v>35000</v>
      </c>
      <c r="J555" s="1">
        <v>46</v>
      </c>
      <c r="K555" s="1" t="str">
        <f t="shared" si="17"/>
        <v>Above 60K</v>
      </c>
    </row>
    <row r="556" spans="1:11" x14ac:dyDescent="0.3">
      <c r="A556" t="s">
        <v>622</v>
      </c>
      <c r="B556" t="s">
        <v>124</v>
      </c>
      <c r="C556">
        <v>4.3</v>
      </c>
      <c r="D556">
        <v>415</v>
      </c>
      <c r="E556">
        <v>29</v>
      </c>
      <c r="F556" t="s">
        <v>623</v>
      </c>
      <c r="G556">
        <v>19999</v>
      </c>
      <c r="H556">
        <v>25490</v>
      </c>
      <c r="I556" s="1">
        <f t="shared" si="16"/>
        <v>5491</v>
      </c>
      <c r="J556" s="1">
        <v>21</v>
      </c>
      <c r="K556" s="1" t="str">
        <f t="shared" si="17"/>
        <v>20K–30K</v>
      </c>
    </row>
    <row r="557" spans="1:11" x14ac:dyDescent="0.3">
      <c r="A557" t="s">
        <v>624</v>
      </c>
      <c r="B557" t="s">
        <v>124</v>
      </c>
      <c r="C557">
        <v>4.2</v>
      </c>
      <c r="D557">
        <v>700</v>
      </c>
      <c r="E557">
        <v>48</v>
      </c>
      <c r="F557" t="s">
        <v>625</v>
      </c>
      <c r="G557">
        <v>18499</v>
      </c>
      <c r="H557">
        <v>23990</v>
      </c>
      <c r="I557" s="1">
        <f t="shared" si="16"/>
        <v>5491</v>
      </c>
      <c r="J557" s="1">
        <v>22</v>
      </c>
      <c r="K557" s="1" t="str">
        <f t="shared" si="17"/>
        <v>20K–30K</v>
      </c>
    </row>
    <row r="558" spans="1:11" x14ac:dyDescent="0.3">
      <c r="A558" t="s">
        <v>632</v>
      </c>
      <c r="B558" t="s">
        <v>124</v>
      </c>
      <c r="C558">
        <v>4.3</v>
      </c>
      <c r="D558">
        <v>33812</v>
      </c>
      <c r="E558">
        <v>2923</v>
      </c>
      <c r="F558" t="s">
        <v>633</v>
      </c>
      <c r="G558">
        <v>1664</v>
      </c>
      <c r="H558">
        <v>1799</v>
      </c>
      <c r="I558" s="1">
        <f t="shared" si="16"/>
        <v>135</v>
      </c>
      <c r="J558" s="1">
        <v>7</v>
      </c>
      <c r="K558" s="1" t="str">
        <f t="shared" si="17"/>
        <v>Below 10K</v>
      </c>
    </row>
    <row r="559" spans="1:11" x14ac:dyDescent="0.3">
      <c r="A559" t="s">
        <v>635</v>
      </c>
      <c r="B559" t="s">
        <v>124</v>
      </c>
      <c r="C559">
        <v>4.4000000000000004</v>
      </c>
      <c r="D559">
        <v>28344</v>
      </c>
      <c r="E559">
        <v>2941</v>
      </c>
      <c r="F559" t="s">
        <v>517</v>
      </c>
      <c r="G559">
        <v>39999</v>
      </c>
      <c r="H559">
        <v>74999</v>
      </c>
      <c r="I559" s="1">
        <f t="shared" si="16"/>
        <v>35000</v>
      </c>
      <c r="J559" s="1">
        <v>46</v>
      </c>
      <c r="K559" s="1" t="str">
        <f t="shared" si="17"/>
        <v>Above 60K</v>
      </c>
    </row>
    <row r="560" spans="1:11" x14ac:dyDescent="0.3">
      <c r="A560" t="s">
        <v>667</v>
      </c>
      <c r="B560" t="s">
        <v>124</v>
      </c>
      <c r="C560">
        <v>4.3</v>
      </c>
      <c r="D560">
        <v>297025</v>
      </c>
      <c r="E560">
        <v>23478</v>
      </c>
      <c r="F560" t="s">
        <v>668</v>
      </c>
      <c r="G560">
        <v>11499</v>
      </c>
      <c r="H560">
        <v>13999</v>
      </c>
      <c r="I560" s="1">
        <f t="shared" si="16"/>
        <v>2500</v>
      </c>
      <c r="J560" s="1">
        <v>17</v>
      </c>
      <c r="K560" s="1" t="str">
        <f t="shared" si="17"/>
        <v>10K–20K</v>
      </c>
    </row>
    <row r="561" spans="1:11" x14ac:dyDescent="0.3">
      <c r="A561" t="s">
        <v>685</v>
      </c>
      <c r="B561" t="s">
        <v>124</v>
      </c>
      <c r="C561">
        <v>4.3</v>
      </c>
      <c r="D561">
        <v>23398</v>
      </c>
      <c r="E561">
        <v>2401</v>
      </c>
      <c r="F561" t="s">
        <v>686</v>
      </c>
      <c r="G561">
        <v>2250</v>
      </c>
      <c r="H561">
        <v>2340</v>
      </c>
      <c r="I561" s="1">
        <f t="shared" si="16"/>
        <v>90</v>
      </c>
      <c r="J561" s="1">
        <v>3</v>
      </c>
      <c r="K561" s="1" t="str">
        <f t="shared" si="17"/>
        <v>Below 10K</v>
      </c>
    </row>
    <row r="562" spans="1:11" x14ac:dyDescent="0.3">
      <c r="A562" t="s">
        <v>697</v>
      </c>
      <c r="B562" t="s">
        <v>124</v>
      </c>
      <c r="C562">
        <v>4.0999999999999996</v>
      </c>
      <c r="D562">
        <v>622</v>
      </c>
      <c r="E562">
        <v>47</v>
      </c>
      <c r="F562" t="s">
        <v>698</v>
      </c>
      <c r="G562">
        <v>15999</v>
      </c>
      <c r="H562">
        <v>19990</v>
      </c>
      <c r="I562" s="1">
        <f t="shared" si="16"/>
        <v>3991</v>
      </c>
      <c r="J562" s="1">
        <v>19</v>
      </c>
      <c r="K562" s="1" t="str">
        <f t="shared" si="17"/>
        <v>10K–20K</v>
      </c>
    </row>
    <row r="563" spans="1:11" x14ac:dyDescent="0.3">
      <c r="A563" t="s">
        <v>740</v>
      </c>
      <c r="B563" t="s">
        <v>124</v>
      </c>
      <c r="C563">
        <v>4.5</v>
      </c>
      <c r="D563">
        <v>1933</v>
      </c>
      <c r="E563">
        <v>225</v>
      </c>
      <c r="F563" t="s">
        <v>741</v>
      </c>
      <c r="G563">
        <v>69999</v>
      </c>
      <c r="H563">
        <v>101999</v>
      </c>
      <c r="I563" s="1">
        <f t="shared" si="16"/>
        <v>32000</v>
      </c>
      <c r="J563" s="1">
        <v>31</v>
      </c>
      <c r="K563" s="1" t="str">
        <f t="shared" si="17"/>
        <v>Above 60K</v>
      </c>
    </row>
    <row r="564" spans="1:11" x14ac:dyDescent="0.3">
      <c r="A564" t="s">
        <v>751</v>
      </c>
      <c r="B564" t="s">
        <v>124</v>
      </c>
      <c r="C564">
        <v>4.3</v>
      </c>
      <c r="D564">
        <v>297025</v>
      </c>
      <c r="E564">
        <v>23478</v>
      </c>
      <c r="F564" t="s">
        <v>668</v>
      </c>
      <c r="G564">
        <v>11499</v>
      </c>
      <c r="H564">
        <v>13999</v>
      </c>
      <c r="I564" s="1">
        <f t="shared" si="16"/>
        <v>2500</v>
      </c>
      <c r="J564" s="1">
        <v>17</v>
      </c>
      <c r="K564" s="1" t="str">
        <f t="shared" si="17"/>
        <v>10K–20K</v>
      </c>
    </row>
    <row r="565" spans="1:11" x14ac:dyDescent="0.3">
      <c r="A565" t="s">
        <v>547</v>
      </c>
      <c r="B565" t="s">
        <v>124</v>
      </c>
      <c r="C565">
        <v>4</v>
      </c>
      <c r="D565">
        <v>550</v>
      </c>
      <c r="E565">
        <v>63</v>
      </c>
      <c r="F565" t="s">
        <v>769</v>
      </c>
      <c r="G565">
        <v>31999</v>
      </c>
      <c r="H565">
        <v>38990</v>
      </c>
      <c r="I565" s="1">
        <f t="shared" si="16"/>
        <v>6991</v>
      </c>
      <c r="J565" s="1">
        <v>17</v>
      </c>
      <c r="K565" s="1" t="str">
        <f t="shared" si="17"/>
        <v>30K–40K</v>
      </c>
    </row>
    <row r="566" spans="1:11" x14ac:dyDescent="0.3">
      <c r="A566" t="s">
        <v>882</v>
      </c>
      <c r="B566" t="s">
        <v>124</v>
      </c>
      <c r="C566">
        <v>4.3</v>
      </c>
      <c r="D566">
        <v>10</v>
      </c>
      <c r="E566">
        <v>1</v>
      </c>
      <c r="F566" t="s">
        <v>883</v>
      </c>
      <c r="G566">
        <v>13499</v>
      </c>
      <c r="H566">
        <v>15990</v>
      </c>
      <c r="I566" s="1">
        <f t="shared" si="16"/>
        <v>2491</v>
      </c>
      <c r="J566" s="1">
        <v>15</v>
      </c>
      <c r="K566" s="1" t="str">
        <f t="shared" si="17"/>
        <v>10K–20K</v>
      </c>
    </row>
    <row r="567" spans="1:11" x14ac:dyDescent="0.3">
      <c r="A567" t="s">
        <v>884</v>
      </c>
      <c r="B567" t="s">
        <v>124</v>
      </c>
      <c r="C567">
        <v>4</v>
      </c>
      <c r="D567">
        <v>550</v>
      </c>
      <c r="E567">
        <v>63</v>
      </c>
      <c r="F567" t="s">
        <v>769</v>
      </c>
      <c r="G567">
        <v>31999</v>
      </c>
      <c r="H567">
        <v>38990</v>
      </c>
      <c r="I567" s="1">
        <f t="shared" si="16"/>
        <v>6991</v>
      </c>
      <c r="J567" s="1">
        <v>17</v>
      </c>
      <c r="K567" s="1" t="str">
        <f t="shared" si="17"/>
        <v>30K–40K</v>
      </c>
    </row>
    <row r="568" spans="1:11" x14ac:dyDescent="0.3">
      <c r="A568" t="s">
        <v>884</v>
      </c>
      <c r="B568" t="s">
        <v>124</v>
      </c>
      <c r="C568">
        <v>4.0999999999999996</v>
      </c>
      <c r="D568">
        <v>1235</v>
      </c>
      <c r="E568">
        <v>143</v>
      </c>
      <c r="F568" t="s">
        <v>484</v>
      </c>
      <c r="G568">
        <v>33499</v>
      </c>
      <c r="H568">
        <v>39990</v>
      </c>
      <c r="I568" s="1">
        <f t="shared" si="16"/>
        <v>6491</v>
      </c>
      <c r="J568" s="1">
        <v>16</v>
      </c>
      <c r="K568" s="1" t="str">
        <f t="shared" si="17"/>
        <v>30K–40K</v>
      </c>
    </row>
    <row r="569" spans="1:11" x14ac:dyDescent="0.3">
      <c r="A569" t="s">
        <v>901</v>
      </c>
      <c r="B569" t="s">
        <v>124</v>
      </c>
      <c r="C569">
        <v>4.5</v>
      </c>
      <c r="D569">
        <v>1933</v>
      </c>
      <c r="E569">
        <v>225</v>
      </c>
      <c r="F569" t="s">
        <v>741</v>
      </c>
      <c r="G569">
        <v>69999</v>
      </c>
      <c r="H569">
        <v>101999</v>
      </c>
      <c r="I569" s="1">
        <f t="shared" si="16"/>
        <v>32000</v>
      </c>
      <c r="J569" s="1">
        <v>31</v>
      </c>
      <c r="K569" s="1" t="str">
        <f t="shared" si="17"/>
        <v>Above 60K</v>
      </c>
    </row>
    <row r="570" spans="1:11" x14ac:dyDescent="0.3">
      <c r="A570" t="s">
        <v>904</v>
      </c>
      <c r="B570" t="s">
        <v>124</v>
      </c>
      <c r="C570">
        <v>4.0999999999999996</v>
      </c>
      <c r="D570">
        <v>1440</v>
      </c>
      <c r="E570">
        <v>155</v>
      </c>
      <c r="F570" t="s">
        <v>905</v>
      </c>
      <c r="G570">
        <v>25999</v>
      </c>
      <c r="H570">
        <v>32990</v>
      </c>
      <c r="I570" s="1">
        <f t="shared" si="16"/>
        <v>6991</v>
      </c>
      <c r="J570" s="1">
        <v>21</v>
      </c>
      <c r="K570" s="1" t="str">
        <f t="shared" si="17"/>
        <v>30K–40K</v>
      </c>
    </row>
    <row r="571" spans="1:11" x14ac:dyDescent="0.3">
      <c r="A571" t="s">
        <v>917</v>
      </c>
      <c r="B571" t="s">
        <v>124</v>
      </c>
      <c r="C571">
        <v>4.0999999999999996</v>
      </c>
      <c r="D571">
        <v>247</v>
      </c>
      <c r="E571">
        <v>19</v>
      </c>
      <c r="F571" t="s">
        <v>918</v>
      </c>
      <c r="G571">
        <v>16999</v>
      </c>
      <c r="H571">
        <v>20990</v>
      </c>
      <c r="I571" s="1">
        <f t="shared" si="16"/>
        <v>3991</v>
      </c>
      <c r="J571" s="1">
        <v>19</v>
      </c>
      <c r="K571" s="1" t="str">
        <f t="shared" si="17"/>
        <v>20K–30K</v>
      </c>
    </row>
    <row r="572" spans="1:11" x14ac:dyDescent="0.3">
      <c r="A572" t="s">
        <v>377</v>
      </c>
      <c r="B572" t="s">
        <v>933</v>
      </c>
      <c r="C572">
        <v>4.2</v>
      </c>
      <c r="D572">
        <v>319</v>
      </c>
      <c r="E572">
        <v>33</v>
      </c>
      <c r="F572" t="s">
        <v>378</v>
      </c>
      <c r="G572">
        <v>8985</v>
      </c>
      <c r="H572">
        <v>10299</v>
      </c>
      <c r="I572" s="1">
        <f t="shared" si="16"/>
        <v>1314</v>
      </c>
      <c r="J572" s="1">
        <v>12</v>
      </c>
      <c r="K572" s="1" t="str">
        <f t="shared" si="17"/>
        <v>10K–20K</v>
      </c>
    </row>
    <row r="573" spans="1:11" x14ac:dyDescent="0.3">
      <c r="A573" t="s">
        <v>379</v>
      </c>
      <c r="B573" t="s">
        <v>933</v>
      </c>
      <c r="C573">
        <v>4.2</v>
      </c>
      <c r="D573">
        <v>319</v>
      </c>
      <c r="E573">
        <v>33</v>
      </c>
      <c r="F573" t="s">
        <v>378</v>
      </c>
      <c r="G573">
        <v>8999</v>
      </c>
      <c r="H573">
        <v>10290</v>
      </c>
      <c r="I573" s="1">
        <f t="shared" si="16"/>
        <v>1291</v>
      </c>
      <c r="J573" s="1">
        <v>12</v>
      </c>
      <c r="K573" s="1" t="str">
        <f t="shared" si="17"/>
        <v>10K–20K</v>
      </c>
    </row>
    <row r="574" spans="1:11" x14ac:dyDescent="0.3">
      <c r="A574" t="s">
        <v>386</v>
      </c>
      <c r="B574" t="s">
        <v>933</v>
      </c>
      <c r="C574">
        <v>3.7</v>
      </c>
      <c r="D574">
        <v>27</v>
      </c>
      <c r="E574">
        <v>2</v>
      </c>
      <c r="F574" t="s">
        <v>387</v>
      </c>
      <c r="G574">
        <v>8337</v>
      </c>
      <c r="H574">
        <v>8450</v>
      </c>
      <c r="I574" s="1">
        <f t="shared" si="16"/>
        <v>113</v>
      </c>
      <c r="J574" s="1">
        <v>1</v>
      </c>
      <c r="K574" s="1" t="str">
        <f t="shared" si="17"/>
        <v>Below 10K</v>
      </c>
    </row>
    <row r="575" spans="1:11" x14ac:dyDescent="0.3">
      <c r="A575" t="s">
        <v>524</v>
      </c>
      <c r="B575" t="s">
        <v>933</v>
      </c>
      <c r="C575">
        <v>4.2</v>
      </c>
      <c r="D575">
        <v>643</v>
      </c>
      <c r="E575">
        <v>41</v>
      </c>
      <c r="F575" t="s">
        <v>525</v>
      </c>
      <c r="G575">
        <v>6499</v>
      </c>
      <c r="H575">
        <v>6776</v>
      </c>
      <c r="I575" s="1">
        <f t="shared" si="16"/>
        <v>277</v>
      </c>
      <c r="J575" s="1">
        <v>4</v>
      </c>
      <c r="K575" s="1" t="str">
        <f t="shared" si="17"/>
        <v>Below 10K</v>
      </c>
    </row>
    <row r="576" spans="1:11" x14ac:dyDescent="0.3">
      <c r="A576" t="s">
        <v>530</v>
      </c>
      <c r="B576" t="s">
        <v>933</v>
      </c>
      <c r="C576">
        <v>4.2</v>
      </c>
      <c r="D576">
        <v>224</v>
      </c>
      <c r="E576">
        <v>11</v>
      </c>
      <c r="F576" t="s">
        <v>531</v>
      </c>
      <c r="G576">
        <v>11985</v>
      </c>
      <c r="H576">
        <v>12490</v>
      </c>
      <c r="I576" s="1">
        <f t="shared" si="16"/>
        <v>505</v>
      </c>
      <c r="J576" s="1">
        <v>4</v>
      </c>
      <c r="K576" s="1" t="str">
        <f t="shared" si="17"/>
        <v>10K–20K</v>
      </c>
    </row>
    <row r="577" spans="1:11" x14ac:dyDescent="0.3">
      <c r="A577" t="s">
        <v>575</v>
      </c>
      <c r="B577" t="s">
        <v>933</v>
      </c>
      <c r="C577">
        <v>4.0999999999999996</v>
      </c>
      <c r="D577">
        <v>161</v>
      </c>
      <c r="E577">
        <v>18</v>
      </c>
      <c r="F577" t="s">
        <v>576</v>
      </c>
      <c r="G577">
        <v>14758</v>
      </c>
      <c r="H577">
        <v>15199</v>
      </c>
      <c r="I577" s="1">
        <f t="shared" si="16"/>
        <v>441</v>
      </c>
      <c r="J577" s="1">
        <v>2</v>
      </c>
      <c r="K577" s="1" t="str">
        <f t="shared" si="17"/>
        <v>10K–20K</v>
      </c>
    </row>
    <row r="578" spans="1:11" x14ac:dyDescent="0.3">
      <c r="A578" t="s">
        <v>661</v>
      </c>
      <c r="B578" t="s">
        <v>933</v>
      </c>
      <c r="C578">
        <v>4.3</v>
      </c>
      <c r="D578">
        <v>126</v>
      </c>
      <c r="E578">
        <v>13</v>
      </c>
      <c r="F578" t="s">
        <v>662</v>
      </c>
      <c r="G578">
        <v>9899</v>
      </c>
      <c r="H578">
        <v>11194</v>
      </c>
      <c r="I578" s="1">
        <f t="shared" ref="I578:I623" si="18">H578-G578</f>
        <v>1295</v>
      </c>
      <c r="J578" s="1">
        <v>11</v>
      </c>
      <c r="K578" s="1" t="str">
        <f t="shared" ref="K578:K623" si="19">IF(H578&lt;10000,"Below 10K",
IF(H578&lt;20000,"10K–20K",
IF(H578&lt;30000,"20K–30K",
IF(H578&lt;40000,"30K–40K",
IF(H578&lt;50000,"40K–50K",
IF(H578&lt;60000,"50K–60K","Above 60K"))))))</f>
        <v>10K–20K</v>
      </c>
    </row>
    <row r="579" spans="1:11" x14ac:dyDescent="0.3">
      <c r="A579" t="s">
        <v>679</v>
      </c>
      <c r="B579" t="s">
        <v>933</v>
      </c>
      <c r="C579">
        <v>4.2</v>
      </c>
      <c r="D579">
        <v>350</v>
      </c>
      <c r="E579">
        <v>25</v>
      </c>
      <c r="F579" t="s">
        <v>680</v>
      </c>
      <c r="G579">
        <v>7499</v>
      </c>
      <c r="H579">
        <v>7897</v>
      </c>
      <c r="I579" s="1">
        <f t="shared" si="18"/>
        <v>398</v>
      </c>
      <c r="J579" s="1">
        <v>5</v>
      </c>
      <c r="K579" s="1" t="str">
        <f t="shared" si="19"/>
        <v>Below 10K</v>
      </c>
    </row>
    <row r="580" spans="1:11" x14ac:dyDescent="0.3">
      <c r="A580" t="s">
        <v>728</v>
      </c>
      <c r="B580" t="s">
        <v>933</v>
      </c>
      <c r="C580">
        <v>4.2</v>
      </c>
      <c r="D580">
        <v>707</v>
      </c>
      <c r="E580">
        <v>54</v>
      </c>
      <c r="F580" t="s">
        <v>729</v>
      </c>
      <c r="G580">
        <v>6920</v>
      </c>
      <c r="H580">
        <v>7079</v>
      </c>
      <c r="I580" s="1">
        <f t="shared" si="18"/>
        <v>159</v>
      </c>
      <c r="J580" s="1">
        <v>2</v>
      </c>
      <c r="K580" s="1" t="str">
        <f t="shared" si="19"/>
        <v>Below 10K</v>
      </c>
    </row>
    <row r="581" spans="1:11" x14ac:dyDescent="0.3">
      <c r="A581" t="s">
        <v>840</v>
      </c>
      <c r="B581" t="s">
        <v>933</v>
      </c>
      <c r="C581">
        <v>4.4000000000000004</v>
      </c>
      <c r="D581">
        <v>47</v>
      </c>
      <c r="E581">
        <v>4</v>
      </c>
      <c r="F581" t="s">
        <v>841</v>
      </c>
      <c r="G581">
        <v>9380</v>
      </c>
      <c r="H581">
        <v>9487</v>
      </c>
      <c r="I581" s="1">
        <f t="shared" si="18"/>
        <v>107</v>
      </c>
      <c r="J581" s="1">
        <v>1</v>
      </c>
      <c r="K581" s="1" t="str">
        <f t="shared" si="19"/>
        <v>Below 10K</v>
      </c>
    </row>
    <row r="582" spans="1:11" x14ac:dyDescent="0.3">
      <c r="A582" t="s">
        <v>50</v>
      </c>
      <c r="B582" t="s">
        <v>934</v>
      </c>
      <c r="C582">
        <v>4.5</v>
      </c>
      <c r="D582">
        <v>65274</v>
      </c>
      <c r="E582">
        <v>3701</v>
      </c>
      <c r="F582" t="s">
        <v>51</v>
      </c>
      <c r="G582">
        <v>11999</v>
      </c>
      <c r="H582">
        <v>16990</v>
      </c>
      <c r="I582" s="1">
        <f t="shared" si="18"/>
        <v>4991</v>
      </c>
      <c r="J582" s="1">
        <v>29</v>
      </c>
      <c r="K582" s="1" t="str">
        <f t="shared" si="19"/>
        <v>10K–20K</v>
      </c>
    </row>
    <row r="583" spans="1:11" x14ac:dyDescent="0.3">
      <c r="A583" t="s">
        <v>52</v>
      </c>
      <c r="B583" t="s">
        <v>934</v>
      </c>
      <c r="C583">
        <v>4.5</v>
      </c>
      <c r="D583">
        <v>65274</v>
      </c>
      <c r="E583">
        <v>3701</v>
      </c>
      <c r="F583" t="s">
        <v>51</v>
      </c>
      <c r="G583">
        <v>11999</v>
      </c>
      <c r="H583">
        <v>16990</v>
      </c>
      <c r="I583" s="1">
        <f t="shared" si="18"/>
        <v>4991</v>
      </c>
      <c r="J583" s="1">
        <v>29</v>
      </c>
      <c r="K583" s="1" t="str">
        <f t="shared" si="19"/>
        <v>10K–20K</v>
      </c>
    </row>
    <row r="584" spans="1:11" x14ac:dyDescent="0.3">
      <c r="A584" t="s">
        <v>56</v>
      </c>
      <c r="B584" t="s">
        <v>934</v>
      </c>
      <c r="C584">
        <v>4.5</v>
      </c>
      <c r="D584">
        <v>65274</v>
      </c>
      <c r="E584">
        <v>3701</v>
      </c>
      <c r="F584" t="s">
        <v>57</v>
      </c>
      <c r="G584">
        <v>12999</v>
      </c>
      <c r="H584">
        <v>17990</v>
      </c>
      <c r="I584" s="1">
        <f t="shared" si="18"/>
        <v>4991</v>
      </c>
      <c r="J584" s="1">
        <v>27</v>
      </c>
      <c r="K584" s="1" t="str">
        <f t="shared" si="19"/>
        <v>10K–20K</v>
      </c>
    </row>
    <row r="585" spans="1:11" x14ac:dyDescent="0.3">
      <c r="A585" t="s">
        <v>58</v>
      </c>
      <c r="B585" t="s">
        <v>934</v>
      </c>
      <c r="C585">
        <v>4.5</v>
      </c>
      <c r="D585">
        <v>65274</v>
      </c>
      <c r="E585">
        <v>3701</v>
      </c>
      <c r="F585" t="s">
        <v>57</v>
      </c>
      <c r="G585">
        <v>12999</v>
      </c>
      <c r="H585">
        <v>17990</v>
      </c>
      <c r="I585" s="1">
        <f t="shared" si="18"/>
        <v>4991</v>
      </c>
      <c r="J585" s="1">
        <v>27</v>
      </c>
      <c r="K585" s="1" t="str">
        <f t="shared" si="19"/>
        <v>10K–20K</v>
      </c>
    </row>
    <row r="586" spans="1:11" x14ac:dyDescent="0.3">
      <c r="A586" t="s">
        <v>73</v>
      </c>
      <c r="B586" t="s">
        <v>934</v>
      </c>
      <c r="C586">
        <v>4.5</v>
      </c>
      <c r="D586">
        <v>73001</v>
      </c>
      <c r="E586">
        <v>5353</v>
      </c>
      <c r="F586" t="s">
        <v>74</v>
      </c>
      <c r="G586">
        <v>14499</v>
      </c>
      <c r="H586">
        <v>19990</v>
      </c>
      <c r="I586" s="1">
        <f t="shared" si="18"/>
        <v>5491</v>
      </c>
      <c r="J586" s="1">
        <v>27</v>
      </c>
      <c r="K586" s="1" t="str">
        <f t="shared" si="19"/>
        <v>10K–20K</v>
      </c>
    </row>
    <row r="587" spans="1:11" x14ac:dyDescent="0.3">
      <c r="A587" t="s">
        <v>75</v>
      </c>
      <c r="B587" t="s">
        <v>934</v>
      </c>
      <c r="C587">
        <v>4.5</v>
      </c>
      <c r="D587">
        <v>73001</v>
      </c>
      <c r="E587">
        <v>5353</v>
      </c>
      <c r="F587" t="s">
        <v>74</v>
      </c>
      <c r="G587">
        <v>14499</v>
      </c>
      <c r="H587">
        <v>19990</v>
      </c>
      <c r="I587" s="1">
        <f t="shared" si="18"/>
        <v>5491</v>
      </c>
      <c r="J587" s="1">
        <v>27</v>
      </c>
      <c r="K587" s="1" t="str">
        <f t="shared" si="19"/>
        <v>10K–20K</v>
      </c>
    </row>
    <row r="588" spans="1:11" x14ac:dyDescent="0.3">
      <c r="A588" t="s">
        <v>58</v>
      </c>
      <c r="B588" t="s">
        <v>934</v>
      </c>
      <c r="C588">
        <v>4.4000000000000004</v>
      </c>
      <c r="D588">
        <v>3232</v>
      </c>
      <c r="E588">
        <v>201</v>
      </c>
      <c r="F588" t="s">
        <v>82</v>
      </c>
      <c r="G588">
        <v>14999</v>
      </c>
      <c r="H588">
        <v>18990</v>
      </c>
      <c r="I588" s="1">
        <f t="shared" si="18"/>
        <v>3991</v>
      </c>
      <c r="J588" s="1">
        <v>21</v>
      </c>
      <c r="K588" s="1" t="str">
        <f t="shared" si="19"/>
        <v>10K–20K</v>
      </c>
    </row>
    <row r="589" spans="1:11" x14ac:dyDescent="0.3">
      <c r="A589" t="s">
        <v>75</v>
      </c>
      <c r="B589" t="s">
        <v>934</v>
      </c>
      <c r="C589">
        <v>4.4000000000000004</v>
      </c>
      <c r="D589">
        <v>42108</v>
      </c>
      <c r="E589">
        <v>3284</v>
      </c>
      <c r="F589" t="s">
        <v>94</v>
      </c>
      <c r="G589">
        <v>15999</v>
      </c>
      <c r="H589">
        <v>20990</v>
      </c>
      <c r="I589" s="1">
        <f t="shared" si="18"/>
        <v>4991</v>
      </c>
      <c r="J589" s="1">
        <v>23</v>
      </c>
      <c r="K589" s="1" t="str">
        <f t="shared" si="19"/>
        <v>20K–30K</v>
      </c>
    </row>
    <row r="590" spans="1:11" x14ac:dyDescent="0.3">
      <c r="A590" t="s">
        <v>56</v>
      </c>
      <c r="B590" t="s">
        <v>934</v>
      </c>
      <c r="C590">
        <v>4.4000000000000004</v>
      </c>
      <c r="D590">
        <v>3232</v>
      </c>
      <c r="E590">
        <v>201</v>
      </c>
      <c r="F590" t="s">
        <v>82</v>
      </c>
      <c r="G590">
        <v>14999</v>
      </c>
      <c r="H590">
        <v>18990</v>
      </c>
      <c r="I590" s="1">
        <f t="shared" si="18"/>
        <v>3991</v>
      </c>
      <c r="J590" s="1">
        <v>21</v>
      </c>
      <c r="K590" s="1" t="str">
        <f t="shared" si="19"/>
        <v>10K–20K</v>
      </c>
    </row>
    <row r="591" spans="1:11" x14ac:dyDescent="0.3">
      <c r="A591" t="s">
        <v>154</v>
      </c>
      <c r="B591" t="s">
        <v>934</v>
      </c>
      <c r="C591">
        <v>4.3</v>
      </c>
      <c r="D591">
        <v>58490</v>
      </c>
      <c r="E591">
        <v>4724</v>
      </c>
      <c r="F591" t="s">
        <v>155</v>
      </c>
      <c r="G591">
        <v>15990</v>
      </c>
      <c r="H591">
        <v>19990</v>
      </c>
      <c r="I591" s="1">
        <f t="shared" si="18"/>
        <v>4000</v>
      </c>
      <c r="J591" s="1">
        <v>20</v>
      </c>
      <c r="K591" s="1" t="str">
        <f t="shared" si="19"/>
        <v>10K–20K</v>
      </c>
    </row>
    <row r="592" spans="1:11" x14ac:dyDescent="0.3">
      <c r="A592" t="s">
        <v>154</v>
      </c>
      <c r="B592" t="s">
        <v>934</v>
      </c>
      <c r="C592">
        <v>4.4000000000000004</v>
      </c>
      <c r="D592">
        <v>154926</v>
      </c>
      <c r="E592">
        <v>12489</v>
      </c>
      <c r="F592" t="s">
        <v>156</v>
      </c>
      <c r="G592">
        <v>16990</v>
      </c>
      <c r="H592">
        <v>20990</v>
      </c>
      <c r="I592" s="1">
        <f t="shared" si="18"/>
        <v>4000</v>
      </c>
      <c r="J592" s="1">
        <v>19</v>
      </c>
      <c r="K592" s="1" t="str">
        <f t="shared" si="19"/>
        <v>20K–30K</v>
      </c>
    </row>
    <row r="593" spans="1:11" x14ac:dyDescent="0.3">
      <c r="A593" t="s">
        <v>163</v>
      </c>
      <c r="B593" t="s">
        <v>934</v>
      </c>
      <c r="C593">
        <v>4.4000000000000004</v>
      </c>
      <c r="D593">
        <v>42108</v>
      </c>
      <c r="E593">
        <v>3284</v>
      </c>
      <c r="F593" t="s">
        <v>94</v>
      </c>
      <c r="G593">
        <v>15999</v>
      </c>
      <c r="H593">
        <v>20990</v>
      </c>
      <c r="I593" s="1">
        <f t="shared" si="18"/>
        <v>4991</v>
      </c>
      <c r="J593" s="1">
        <v>23</v>
      </c>
      <c r="K593" s="1" t="str">
        <f t="shared" si="19"/>
        <v>20K–30K</v>
      </c>
    </row>
    <row r="594" spans="1:11" x14ac:dyDescent="0.3">
      <c r="A594" t="s">
        <v>163</v>
      </c>
      <c r="B594" t="s">
        <v>934</v>
      </c>
      <c r="C594">
        <v>4.5</v>
      </c>
      <c r="D594">
        <v>73001</v>
      </c>
      <c r="E594">
        <v>5353</v>
      </c>
      <c r="F594" t="s">
        <v>74</v>
      </c>
      <c r="G594">
        <v>14499</v>
      </c>
      <c r="H594">
        <v>19990</v>
      </c>
      <c r="I594" s="1">
        <f t="shared" si="18"/>
        <v>5491</v>
      </c>
      <c r="J594" s="1">
        <v>27</v>
      </c>
      <c r="K594" s="1" t="str">
        <f t="shared" si="19"/>
        <v>10K–20K</v>
      </c>
    </row>
    <row r="595" spans="1:11" x14ac:dyDescent="0.3">
      <c r="A595" t="s">
        <v>75</v>
      </c>
      <c r="B595" t="s">
        <v>934</v>
      </c>
      <c r="C595">
        <v>4.3</v>
      </c>
      <c r="D595">
        <v>5025</v>
      </c>
      <c r="E595">
        <v>426</v>
      </c>
      <c r="F595" t="s">
        <v>169</v>
      </c>
      <c r="G595">
        <v>17999</v>
      </c>
      <c r="H595">
        <v>23990</v>
      </c>
      <c r="I595" s="1">
        <f t="shared" si="18"/>
        <v>5991</v>
      </c>
      <c r="J595" s="1">
        <v>24</v>
      </c>
      <c r="K595" s="1" t="str">
        <f t="shared" si="19"/>
        <v>20K–30K</v>
      </c>
    </row>
    <row r="596" spans="1:11" x14ac:dyDescent="0.3">
      <c r="A596" t="s">
        <v>179</v>
      </c>
      <c r="B596" t="s">
        <v>934</v>
      </c>
      <c r="C596">
        <v>4.3</v>
      </c>
      <c r="D596">
        <v>58490</v>
      </c>
      <c r="E596">
        <v>4724</v>
      </c>
      <c r="F596" t="s">
        <v>180</v>
      </c>
      <c r="G596">
        <v>15990</v>
      </c>
      <c r="H596">
        <v>19990</v>
      </c>
      <c r="I596" s="1">
        <f t="shared" si="18"/>
        <v>4000</v>
      </c>
      <c r="J596" s="1">
        <v>20</v>
      </c>
      <c r="K596" s="1" t="str">
        <f t="shared" si="19"/>
        <v>10K–20K</v>
      </c>
    </row>
    <row r="597" spans="1:11" x14ac:dyDescent="0.3">
      <c r="A597" t="s">
        <v>179</v>
      </c>
      <c r="B597" t="s">
        <v>934</v>
      </c>
      <c r="C597">
        <v>4.4000000000000004</v>
      </c>
      <c r="D597">
        <v>154926</v>
      </c>
      <c r="E597">
        <v>12489</v>
      </c>
      <c r="F597" t="s">
        <v>156</v>
      </c>
      <c r="G597">
        <v>16990</v>
      </c>
      <c r="H597">
        <v>20990</v>
      </c>
      <c r="I597" s="1">
        <f t="shared" si="18"/>
        <v>4000</v>
      </c>
      <c r="J597" s="1">
        <v>19</v>
      </c>
      <c r="K597" s="1" t="str">
        <f t="shared" si="19"/>
        <v>20K–30K</v>
      </c>
    </row>
    <row r="598" spans="1:11" x14ac:dyDescent="0.3">
      <c r="A598" t="s">
        <v>179</v>
      </c>
      <c r="B598" t="s">
        <v>934</v>
      </c>
      <c r="C598">
        <v>4.3</v>
      </c>
      <c r="D598">
        <v>14615</v>
      </c>
      <c r="E598">
        <v>1277</v>
      </c>
      <c r="F598" t="s">
        <v>256</v>
      </c>
      <c r="G598">
        <v>19990</v>
      </c>
      <c r="H598">
        <v>23990</v>
      </c>
      <c r="I598" s="1">
        <f t="shared" si="18"/>
        <v>4000</v>
      </c>
      <c r="J598" s="1">
        <v>16</v>
      </c>
      <c r="K598" s="1" t="str">
        <f t="shared" si="19"/>
        <v>20K–30K</v>
      </c>
    </row>
    <row r="599" spans="1:11" x14ac:dyDescent="0.3">
      <c r="A599" t="s">
        <v>315</v>
      </c>
      <c r="B599" t="s">
        <v>934</v>
      </c>
      <c r="C599">
        <v>4.3</v>
      </c>
      <c r="D599">
        <v>7167</v>
      </c>
      <c r="E599">
        <v>691</v>
      </c>
      <c r="F599" t="s">
        <v>316</v>
      </c>
      <c r="G599">
        <v>23999</v>
      </c>
      <c r="H599">
        <v>28990</v>
      </c>
      <c r="I599" s="1">
        <f t="shared" si="18"/>
        <v>4991</v>
      </c>
      <c r="J599" s="1">
        <v>17</v>
      </c>
      <c r="K599" s="1" t="str">
        <f t="shared" si="19"/>
        <v>20K–30K</v>
      </c>
    </row>
    <row r="600" spans="1:11" x14ac:dyDescent="0.3">
      <c r="A600" t="s">
        <v>154</v>
      </c>
      <c r="B600" t="s">
        <v>934</v>
      </c>
      <c r="C600">
        <v>4.3</v>
      </c>
      <c r="D600">
        <v>14615</v>
      </c>
      <c r="E600">
        <v>1277</v>
      </c>
      <c r="F600" t="s">
        <v>256</v>
      </c>
      <c r="G600">
        <v>19990</v>
      </c>
      <c r="H600">
        <v>23990</v>
      </c>
      <c r="I600" s="1">
        <f t="shared" si="18"/>
        <v>4000</v>
      </c>
      <c r="J600" s="1">
        <v>16</v>
      </c>
      <c r="K600" s="1" t="str">
        <f t="shared" si="19"/>
        <v>20K–30K</v>
      </c>
    </row>
    <row r="601" spans="1:11" x14ac:dyDescent="0.3">
      <c r="A601" t="s">
        <v>419</v>
      </c>
      <c r="B601" t="s">
        <v>934</v>
      </c>
      <c r="C601">
        <v>4.3</v>
      </c>
      <c r="D601">
        <v>3384</v>
      </c>
      <c r="E601">
        <v>251</v>
      </c>
      <c r="F601" t="s">
        <v>420</v>
      </c>
      <c r="G601">
        <v>9499</v>
      </c>
      <c r="H601">
        <v>13990</v>
      </c>
      <c r="I601" s="1">
        <f t="shared" si="18"/>
        <v>4491</v>
      </c>
      <c r="J601" s="1">
        <v>32</v>
      </c>
      <c r="K601" s="1" t="str">
        <f t="shared" si="19"/>
        <v>10K–20K</v>
      </c>
    </row>
    <row r="602" spans="1:11" x14ac:dyDescent="0.3">
      <c r="A602" t="s">
        <v>428</v>
      </c>
      <c r="B602" t="s">
        <v>934</v>
      </c>
      <c r="C602">
        <v>4.3</v>
      </c>
      <c r="D602">
        <v>619</v>
      </c>
      <c r="E602">
        <v>42</v>
      </c>
      <c r="F602" t="s">
        <v>429</v>
      </c>
      <c r="G602">
        <v>9999</v>
      </c>
      <c r="H602">
        <v>12999</v>
      </c>
      <c r="I602" s="1">
        <f t="shared" si="18"/>
        <v>3000</v>
      </c>
      <c r="J602" s="1">
        <v>23</v>
      </c>
      <c r="K602" s="1" t="str">
        <f t="shared" si="19"/>
        <v>10K–20K</v>
      </c>
    </row>
    <row r="603" spans="1:11" x14ac:dyDescent="0.3">
      <c r="A603" t="s">
        <v>437</v>
      </c>
      <c r="B603" t="s">
        <v>934</v>
      </c>
      <c r="C603">
        <v>4.3</v>
      </c>
      <c r="D603">
        <v>14318</v>
      </c>
      <c r="E603">
        <v>1549</v>
      </c>
      <c r="F603" t="s">
        <v>438</v>
      </c>
      <c r="G603">
        <v>24999</v>
      </c>
      <c r="H603">
        <v>30990</v>
      </c>
      <c r="I603" s="1">
        <f t="shared" si="18"/>
        <v>5991</v>
      </c>
      <c r="J603" s="1">
        <v>19</v>
      </c>
      <c r="K603" s="1" t="str">
        <f t="shared" si="19"/>
        <v>30K–40K</v>
      </c>
    </row>
    <row r="604" spans="1:11" x14ac:dyDescent="0.3">
      <c r="A604" t="s">
        <v>439</v>
      </c>
      <c r="B604" t="s">
        <v>934</v>
      </c>
      <c r="C604">
        <v>4.0999999999999996</v>
      </c>
      <c r="D604">
        <v>1003</v>
      </c>
      <c r="E604">
        <v>73</v>
      </c>
      <c r="F604" t="s">
        <v>440</v>
      </c>
      <c r="G604">
        <v>9469</v>
      </c>
      <c r="H604">
        <v>9975</v>
      </c>
      <c r="I604" s="1">
        <f t="shared" si="18"/>
        <v>506</v>
      </c>
      <c r="J604" s="1">
        <v>5</v>
      </c>
      <c r="K604" s="1" t="str">
        <f t="shared" si="19"/>
        <v>Below 10K</v>
      </c>
    </row>
    <row r="605" spans="1:11" x14ac:dyDescent="0.3">
      <c r="A605" t="s">
        <v>461</v>
      </c>
      <c r="B605" t="s">
        <v>934</v>
      </c>
      <c r="C605">
        <v>4.2</v>
      </c>
      <c r="D605">
        <v>1401</v>
      </c>
      <c r="E605">
        <v>121</v>
      </c>
      <c r="F605" t="s">
        <v>462</v>
      </c>
      <c r="G605">
        <v>19990</v>
      </c>
      <c r="H605">
        <v>25990</v>
      </c>
      <c r="I605" s="1">
        <f t="shared" si="18"/>
        <v>6000</v>
      </c>
      <c r="J605" s="1">
        <v>23</v>
      </c>
      <c r="K605" s="1" t="str">
        <f t="shared" si="19"/>
        <v>20K–30K</v>
      </c>
    </row>
    <row r="606" spans="1:11" x14ac:dyDescent="0.3">
      <c r="A606" t="s">
        <v>315</v>
      </c>
      <c r="B606" t="s">
        <v>934</v>
      </c>
      <c r="C606">
        <v>4.3</v>
      </c>
      <c r="D606">
        <v>14318</v>
      </c>
      <c r="E606">
        <v>1549</v>
      </c>
      <c r="F606" t="s">
        <v>438</v>
      </c>
      <c r="G606">
        <v>24999</v>
      </c>
      <c r="H606">
        <v>30990</v>
      </c>
      <c r="I606" s="1">
        <f t="shared" si="18"/>
        <v>5991</v>
      </c>
      <c r="J606" s="1">
        <v>19</v>
      </c>
      <c r="K606" s="1" t="str">
        <f t="shared" si="19"/>
        <v>30K–40K</v>
      </c>
    </row>
    <row r="607" spans="1:11" x14ac:dyDescent="0.3">
      <c r="A607" t="s">
        <v>586</v>
      </c>
      <c r="B607" t="s">
        <v>934</v>
      </c>
      <c r="C607">
        <v>4.3</v>
      </c>
      <c r="D607">
        <v>570</v>
      </c>
      <c r="E607">
        <v>40</v>
      </c>
      <c r="F607" t="s">
        <v>587</v>
      </c>
      <c r="G607">
        <v>12499</v>
      </c>
      <c r="H607">
        <v>15999</v>
      </c>
      <c r="I607" s="1">
        <f t="shared" si="18"/>
        <v>3500</v>
      </c>
      <c r="J607" s="1">
        <v>21</v>
      </c>
      <c r="K607" s="1" t="str">
        <f t="shared" si="19"/>
        <v>10K–20K</v>
      </c>
    </row>
    <row r="608" spans="1:11" x14ac:dyDescent="0.3">
      <c r="A608" t="s">
        <v>589</v>
      </c>
      <c r="B608" t="s">
        <v>934</v>
      </c>
      <c r="C608">
        <v>4.3</v>
      </c>
      <c r="D608">
        <v>619</v>
      </c>
      <c r="E608">
        <v>42</v>
      </c>
      <c r="F608" t="s">
        <v>429</v>
      </c>
      <c r="G608">
        <v>9999</v>
      </c>
      <c r="H608">
        <v>12999</v>
      </c>
      <c r="I608" s="1">
        <f t="shared" si="18"/>
        <v>3000</v>
      </c>
      <c r="J608" s="1">
        <v>23</v>
      </c>
      <c r="K608" s="1" t="str">
        <f t="shared" si="19"/>
        <v>10K–20K</v>
      </c>
    </row>
    <row r="609" spans="1:11" x14ac:dyDescent="0.3">
      <c r="A609" t="s">
        <v>595</v>
      </c>
      <c r="B609" t="s">
        <v>934</v>
      </c>
      <c r="C609">
        <v>4.3</v>
      </c>
      <c r="D609">
        <v>3384</v>
      </c>
      <c r="E609">
        <v>251</v>
      </c>
      <c r="F609" t="s">
        <v>420</v>
      </c>
      <c r="G609">
        <v>9499</v>
      </c>
      <c r="H609">
        <v>13990</v>
      </c>
      <c r="I609" s="1">
        <f t="shared" si="18"/>
        <v>4491</v>
      </c>
      <c r="J609" s="1">
        <v>32</v>
      </c>
      <c r="K609" s="1" t="str">
        <f t="shared" si="19"/>
        <v>10K–20K</v>
      </c>
    </row>
    <row r="610" spans="1:11" x14ac:dyDescent="0.3">
      <c r="A610" t="s">
        <v>636</v>
      </c>
      <c r="B610" t="s">
        <v>934</v>
      </c>
      <c r="C610">
        <v>4.3</v>
      </c>
      <c r="D610">
        <v>1958</v>
      </c>
      <c r="E610">
        <v>158</v>
      </c>
      <c r="F610" t="s">
        <v>637</v>
      </c>
      <c r="G610">
        <v>13499</v>
      </c>
      <c r="H610">
        <v>17990</v>
      </c>
      <c r="I610" s="1">
        <f t="shared" si="18"/>
        <v>4491</v>
      </c>
      <c r="J610" s="1">
        <v>24</v>
      </c>
      <c r="K610" s="1" t="str">
        <f t="shared" si="19"/>
        <v>10K–20K</v>
      </c>
    </row>
    <row r="611" spans="1:11" x14ac:dyDescent="0.3">
      <c r="A611" t="s">
        <v>673</v>
      </c>
      <c r="B611" t="s">
        <v>934</v>
      </c>
      <c r="C611">
        <v>4.4000000000000004</v>
      </c>
      <c r="D611">
        <v>1122</v>
      </c>
      <c r="E611">
        <v>85</v>
      </c>
      <c r="F611" t="s">
        <v>674</v>
      </c>
      <c r="G611">
        <v>18499</v>
      </c>
      <c r="H611">
        <v>22999</v>
      </c>
      <c r="I611" s="1">
        <f t="shared" si="18"/>
        <v>4500</v>
      </c>
      <c r="J611" s="1">
        <v>19</v>
      </c>
      <c r="K611" s="1" t="str">
        <f t="shared" si="19"/>
        <v>20K–30K</v>
      </c>
    </row>
    <row r="612" spans="1:11" x14ac:dyDescent="0.3">
      <c r="A612" t="s">
        <v>694</v>
      </c>
      <c r="B612" t="s">
        <v>934</v>
      </c>
      <c r="C612">
        <v>4.2</v>
      </c>
      <c r="D612">
        <v>1401</v>
      </c>
      <c r="E612">
        <v>121</v>
      </c>
      <c r="F612" t="s">
        <v>462</v>
      </c>
      <c r="G612">
        <v>19990</v>
      </c>
      <c r="H612">
        <v>25990</v>
      </c>
      <c r="I612" s="1">
        <f t="shared" si="18"/>
        <v>6000</v>
      </c>
      <c r="J612" s="1">
        <v>23</v>
      </c>
      <c r="K612" s="1" t="str">
        <f t="shared" si="19"/>
        <v>20K–30K</v>
      </c>
    </row>
    <row r="613" spans="1:11" x14ac:dyDescent="0.3">
      <c r="A613" t="s">
        <v>746</v>
      </c>
      <c r="B613" t="s">
        <v>934</v>
      </c>
      <c r="C613">
        <v>4.4000000000000004</v>
      </c>
      <c r="D613">
        <v>1502</v>
      </c>
      <c r="E613">
        <v>108</v>
      </c>
      <c r="F613" t="s">
        <v>747</v>
      </c>
      <c r="G613">
        <v>15499</v>
      </c>
      <c r="H613">
        <v>19990</v>
      </c>
      <c r="I613" s="1">
        <f t="shared" si="18"/>
        <v>4491</v>
      </c>
      <c r="J613" s="1">
        <v>22</v>
      </c>
      <c r="K613" s="1" t="str">
        <f t="shared" si="19"/>
        <v>10K–20K</v>
      </c>
    </row>
    <row r="614" spans="1:11" x14ac:dyDescent="0.3">
      <c r="A614" t="s">
        <v>754</v>
      </c>
      <c r="B614" t="s">
        <v>934</v>
      </c>
      <c r="C614">
        <v>4.3</v>
      </c>
      <c r="D614">
        <v>409</v>
      </c>
      <c r="E614">
        <v>27</v>
      </c>
      <c r="F614" t="s">
        <v>755</v>
      </c>
      <c r="G614">
        <v>14499</v>
      </c>
      <c r="H614">
        <v>17990</v>
      </c>
      <c r="I614" s="1">
        <f t="shared" si="18"/>
        <v>3491</v>
      </c>
      <c r="J614" s="1">
        <v>19</v>
      </c>
      <c r="K614" s="1" t="str">
        <f t="shared" si="19"/>
        <v>10K–20K</v>
      </c>
    </row>
    <row r="615" spans="1:11" x14ac:dyDescent="0.3">
      <c r="A615" t="s">
        <v>758</v>
      </c>
      <c r="B615" t="s">
        <v>934</v>
      </c>
      <c r="C615">
        <v>4.3</v>
      </c>
      <c r="D615">
        <v>409</v>
      </c>
      <c r="E615">
        <v>27</v>
      </c>
      <c r="F615" t="s">
        <v>755</v>
      </c>
      <c r="G615">
        <v>14499</v>
      </c>
      <c r="H615">
        <v>17990</v>
      </c>
      <c r="I615" s="1">
        <f t="shared" si="18"/>
        <v>3491</v>
      </c>
      <c r="J615" s="1">
        <v>19</v>
      </c>
      <c r="K615" s="1" t="str">
        <f t="shared" si="19"/>
        <v>10K–20K</v>
      </c>
    </row>
    <row r="616" spans="1:11" x14ac:dyDescent="0.3">
      <c r="A616" t="s">
        <v>780</v>
      </c>
      <c r="B616" t="s">
        <v>934</v>
      </c>
      <c r="C616">
        <v>4.4000000000000004</v>
      </c>
      <c r="D616">
        <v>1502</v>
      </c>
      <c r="E616">
        <v>108</v>
      </c>
      <c r="F616" t="s">
        <v>747</v>
      </c>
      <c r="G616">
        <v>15499</v>
      </c>
      <c r="H616">
        <v>19990</v>
      </c>
      <c r="I616" s="1">
        <f t="shared" si="18"/>
        <v>4491</v>
      </c>
      <c r="J616" s="1">
        <v>22</v>
      </c>
      <c r="K616" s="1" t="str">
        <f t="shared" si="19"/>
        <v>10K–20K</v>
      </c>
    </row>
    <row r="617" spans="1:11" x14ac:dyDescent="0.3">
      <c r="A617" t="s">
        <v>819</v>
      </c>
      <c r="B617" t="s">
        <v>934</v>
      </c>
      <c r="C617">
        <v>4.2</v>
      </c>
      <c r="D617">
        <v>1828</v>
      </c>
      <c r="E617">
        <v>166</v>
      </c>
      <c r="F617" t="s">
        <v>820</v>
      </c>
      <c r="G617">
        <v>25990</v>
      </c>
      <c r="H617">
        <v>28990</v>
      </c>
      <c r="I617" s="1">
        <f t="shared" si="18"/>
        <v>3000</v>
      </c>
      <c r="J617" s="1">
        <v>10</v>
      </c>
      <c r="K617" s="1" t="str">
        <f t="shared" si="19"/>
        <v>20K–30K</v>
      </c>
    </row>
    <row r="618" spans="1:11" x14ac:dyDescent="0.3">
      <c r="A618" t="s">
        <v>834</v>
      </c>
      <c r="B618" t="s">
        <v>934</v>
      </c>
      <c r="C618">
        <v>4.0999999999999996</v>
      </c>
      <c r="D618">
        <v>1003</v>
      </c>
      <c r="E618">
        <v>73</v>
      </c>
      <c r="F618" t="s">
        <v>440</v>
      </c>
      <c r="G618">
        <v>9499</v>
      </c>
      <c r="H618">
        <v>14490</v>
      </c>
      <c r="I618" s="1">
        <f t="shared" si="18"/>
        <v>4991</v>
      </c>
      <c r="J618" s="1">
        <v>34</v>
      </c>
      <c r="K618" s="1" t="str">
        <f t="shared" si="19"/>
        <v>10K–20K</v>
      </c>
    </row>
    <row r="619" spans="1:11" x14ac:dyDescent="0.3">
      <c r="A619" t="s">
        <v>852</v>
      </c>
      <c r="B619" t="s">
        <v>934</v>
      </c>
      <c r="C619">
        <v>4.4000000000000004</v>
      </c>
      <c r="D619">
        <v>350</v>
      </c>
      <c r="E619">
        <v>23</v>
      </c>
      <c r="F619" t="s">
        <v>853</v>
      </c>
      <c r="G619">
        <v>16499</v>
      </c>
      <c r="H619">
        <v>19990</v>
      </c>
      <c r="I619" s="1">
        <f t="shared" si="18"/>
        <v>3491</v>
      </c>
      <c r="J619" s="1">
        <v>17</v>
      </c>
      <c r="K619" s="1" t="str">
        <f t="shared" si="19"/>
        <v>10K–20K</v>
      </c>
    </row>
    <row r="620" spans="1:11" x14ac:dyDescent="0.3">
      <c r="A620" t="s">
        <v>910</v>
      </c>
      <c r="B620" t="s">
        <v>934</v>
      </c>
      <c r="C620">
        <v>4.3</v>
      </c>
      <c r="D620">
        <v>3729</v>
      </c>
      <c r="E620">
        <v>409</v>
      </c>
      <c r="F620" t="s">
        <v>911</v>
      </c>
      <c r="G620">
        <v>38990</v>
      </c>
      <c r="H620">
        <v>41990</v>
      </c>
      <c r="I620" s="1">
        <f t="shared" si="18"/>
        <v>3000</v>
      </c>
      <c r="J620" s="1">
        <v>7</v>
      </c>
      <c r="K620" s="1" t="str">
        <f t="shared" si="19"/>
        <v>40K–50K</v>
      </c>
    </row>
    <row r="621" spans="1:11" x14ac:dyDescent="0.3">
      <c r="A621" t="s">
        <v>511</v>
      </c>
      <c r="B621" t="s">
        <v>935</v>
      </c>
      <c r="C621">
        <v>4.2</v>
      </c>
      <c r="D621">
        <v>37175</v>
      </c>
      <c r="E621">
        <v>4598</v>
      </c>
      <c r="F621" t="s">
        <v>512</v>
      </c>
      <c r="G621">
        <v>24999</v>
      </c>
      <c r="H621">
        <v>29999</v>
      </c>
      <c r="I621" s="1">
        <f t="shared" si="18"/>
        <v>5000</v>
      </c>
      <c r="J621" s="1">
        <v>16</v>
      </c>
      <c r="K621" s="1" t="str">
        <f t="shared" si="19"/>
        <v>20K–30K</v>
      </c>
    </row>
    <row r="622" spans="1:11" x14ac:dyDescent="0.3">
      <c r="A622" t="s">
        <v>712</v>
      </c>
      <c r="B622" t="s">
        <v>935</v>
      </c>
      <c r="C622">
        <v>4.2</v>
      </c>
      <c r="D622">
        <v>6364</v>
      </c>
      <c r="E622">
        <v>715</v>
      </c>
      <c r="F622" t="s">
        <v>713</v>
      </c>
      <c r="G622">
        <v>27999</v>
      </c>
      <c r="H622">
        <v>33999</v>
      </c>
      <c r="I622" s="1">
        <f t="shared" si="18"/>
        <v>6000</v>
      </c>
      <c r="J622" s="1">
        <v>17</v>
      </c>
      <c r="K622" s="1" t="str">
        <f t="shared" si="19"/>
        <v>30K–40K</v>
      </c>
    </row>
    <row r="623" spans="1:11" x14ac:dyDescent="0.3">
      <c r="A623" t="s">
        <v>511</v>
      </c>
      <c r="B623" t="s">
        <v>935</v>
      </c>
      <c r="C623">
        <v>4.2</v>
      </c>
      <c r="D623">
        <v>20202</v>
      </c>
      <c r="E623">
        <v>2560</v>
      </c>
      <c r="F623" t="s">
        <v>786</v>
      </c>
      <c r="G623">
        <v>26999</v>
      </c>
      <c r="H623">
        <v>31999</v>
      </c>
      <c r="I623" s="1">
        <f t="shared" si="18"/>
        <v>5000</v>
      </c>
      <c r="J623" s="1">
        <v>15</v>
      </c>
      <c r="K623" s="1" t="str">
        <f t="shared" si="19"/>
        <v>30K–40K</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9"/>
  <sheetViews>
    <sheetView workbookViewId="0">
      <selection activeCell="W14" sqref="W14"/>
    </sheetView>
  </sheetViews>
  <sheetFormatPr defaultRowHeight="14.4" x14ac:dyDescent="0.3"/>
  <cols>
    <col min="1" max="1" width="23.88671875" bestFit="1" customWidth="1"/>
    <col min="2" max="2" width="11" bestFit="1" customWidth="1"/>
    <col min="3" max="3" width="21.44140625" bestFit="1" customWidth="1"/>
    <col min="4" max="4" width="13.33203125" bestFit="1" customWidth="1"/>
    <col min="5" max="5" width="19" bestFit="1" customWidth="1"/>
    <col min="6" max="6" width="15.33203125" bestFit="1" customWidth="1"/>
    <col min="7" max="7" width="15.109375" bestFit="1" customWidth="1"/>
    <col min="8" max="8" width="24.88671875" bestFit="1" customWidth="1"/>
    <col min="9" max="9" width="17.6640625" bestFit="1" customWidth="1"/>
  </cols>
  <sheetData>
    <row r="3" spans="1:9" x14ac:dyDescent="0.3">
      <c r="A3" t="s">
        <v>966</v>
      </c>
      <c r="B3" s="1" t="s">
        <v>948</v>
      </c>
      <c r="C3" s="1" t="s">
        <v>945</v>
      </c>
      <c r="D3" s="1" t="s">
        <v>941</v>
      </c>
      <c r="E3" s="1" t="s">
        <v>942</v>
      </c>
      <c r="F3" s="1" t="s">
        <v>943</v>
      </c>
      <c r="G3" s="1" t="s">
        <v>944</v>
      </c>
      <c r="H3" s="1" t="s">
        <v>946</v>
      </c>
      <c r="I3" s="1" t="s">
        <v>947</v>
      </c>
    </row>
    <row r="4" spans="1:9" x14ac:dyDescent="0.3">
      <c r="A4" s="13">
        <v>47068.581993569132</v>
      </c>
      <c r="B4" s="14">
        <v>28</v>
      </c>
      <c r="C4" s="14">
        <v>2110884</v>
      </c>
      <c r="D4" s="14">
        <v>622</v>
      </c>
      <c r="E4" s="15">
        <v>4381.1977491961416</v>
      </c>
      <c r="F4" s="15">
        <v>21866.90192926045</v>
      </c>
      <c r="G4" s="15">
        <v>17485.704180064309</v>
      </c>
      <c r="H4" s="15">
        <v>3393.7041800643087</v>
      </c>
      <c r="I4" s="15">
        <v>4.2672025723472764</v>
      </c>
    </row>
    <row r="8" spans="1:9" x14ac:dyDescent="0.3">
      <c r="A8" s="20" t="s">
        <v>948</v>
      </c>
      <c r="B8" s="19" t="s">
        <v>949</v>
      </c>
      <c r="C8" s="19" t="s">
        <v>950</v>
      </c>
      <c r="D8" s="19" t="s">
        <v>951</v>
      </c>
      <c r="E8" s="19" t="s">
        <v>952</v>
      </c>
      <c r="F8" s="19" t="s">
        <v>953</v>
      </c>
      <c r="G8" s="19" t="s">
        <v>954</v>
      </c>
      <c r="H8" s="18" t="s">
        <v>955</v>
      </c>
      <c r="I8" s="19" t="s">
        <v>967</v>
      </c>
    </row>
    <row r="9" spans="1:9" x14ac:dyDescent="0.3">
      <c r="A9" s="16">
        <f>GETPIVOTDATA("[Measures].[Distinct Count of ANGAGE]",$A$3)</f>
        <v>28</v>
      </c>
      <c r="B9" s="16">
        <f>GETPIVOTDATA("[Measures].[Sum of No_of_reviews]",$A$3)</f>
        <v>2110884</v>
      </c>
      <c r="C9" s="16">
        <f>GETPIVOTDATA("[Measures].[Count of Name]",$A$3)</f>
        <v>622</v>
      </c>
      <c r="D9" s="17">
        <f>GETPIVOTDATA("[Measures].[Average of Discount]",$A$3)</f>
        <v>4381.1977491961416</v>
      </c>
      <c r="E9" s="17">
        <f>GETPIVOTDATA("[Measures].[Average of MRP]",$A$3)</f>
        <v>21866.90192926045</v>
      </c>
      <c r="F9" s="17">
        <f>GETPIVOTDATA("[Measures].[Average of MSP]",$A$3)</f>
        <v>17485.704180064309</v>
      </c>
      <c r="G9" s="17">
        <f>GETPIVOTDATA("[Measures].[Average of No_of_reviews]",$A$3)</f>
        <v>3393.7041800643087</v>
      </c>
      <c r="H9" s="17">
        <f>GETPIVOTDATA("[Measures].[Average of Ratings]",$A$3)</f>
        <v>4.2672025723472764</v>
      </c>
      <c r="I9" s="17">
        <f>GETPIVOTDATA("[Measures].[Average of No_of_ratings]",$A$3)</f>
        <v>47068.581993569132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22" zoomScale="70" zoomScaleNormal="70" workbookViewId="0">
      <selection activeCell="K43" sqref="K4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showGridLines="0" tabSelected="1" zoomScale="60" zoomScaleNormal="60" workbookViewId="0">
      <selection activeCell="AB65" sqref="AB65"/>
    </sheetView>
  </sheetViews>
  <sheetFormatPr defaultRowHeight="14.4" x14ac:dyDescent="0.3"/>
  <sheetData>
    <row r="1" spans="1:31" x14ac:dyDescent="0.3">
      <c r="A1" s="23"/>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2"/>
      <c r="AE1" s="22"/>
    </row>
    <row r="2" spans="1:31" x14ac:dyDescent="0.3">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2"/>
      <c r="AE2" s="22"/>
    </row>
    <row r="3" spans="1:31" x14ac:dyDescent="0.3">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2"/>
      <c r="AE3" s="22"/>
    </row>
    <row r="4" spans="1:31" x14ac:dyDescent="0.3">
      <c r="A4" s="23"/>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2"/>
      <c r="AE4" s="22"/>
    </row>
    <row r="5" spans="1:31" x14ac:dyDescent="0.3">
      <c r="A5" s="23"/>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2"/>
      <c r="AE5" s="22"/>
    </row>
    <row r="6" spans="1:31" x14ac:dyDescent="0.3">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2"/>
      <c r="AE6" s="22"/>
    </row>
    <row r="7" spans="1:31" x14ac:dyDescent="0.3">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2"/>
      <c r="AE7" s="22"/>
    </row>
    <row r="8" spans="1:31" x14ac:dyDescent="0.3">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2"/>
      <c r="AE8" s="22"/>
    </row>
    <row r="9" spans="1:31" x14ac:dyDescent="0.3">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2"/>
      <c r="AE9" s="22"/>
    </row>
    <row r="10" spans="1:31" x14ac:dyDescent="0.3">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2"/>
      <c r="AE10" s="22"/>
    </row>
    <row r="11" spans="1:31" x14ac:dyDescent="0.3">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2"/>
      <c r="AE11" s="22"/>
    </row>
    <row r="12" spans="1:31" x14ac:dyDescent="0.3">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2"/>
      <c r="AE12" s="22"/>
    </row>
    <row r="13" spans="1:31" x14ac:dyDescent="0.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2"/>
      <c r="AE13" s="22"/>
    </row>
    <row r="14" spans="1:31" x14ac:dyDescent="0.3">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2"/>
      <c r="AE14" s="22"/>
    </row>
    <row r="15" spans="1:31" x14ac:dyDescent="0.3">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2"/>
      <c r="AE15" s="22"/>
    </row>
    <row r="16" spans="1:31" x14ac:dyDescent="0.3">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2"/>
      <c r="AE16" s="22"/>
    </row>
    <row r="17" spans="1:31" x14ac:dyDescent="0.3">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2"/>
      <c r="AE17" s="22"/>
    </row>
    <row r="18" spans="1:31" x14ac:dyDescent="0.3">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2"/>
      <c r="AE18" s="22"/>
    </row>
    <row r="19" spans="1:31" x14ac:dyDescent="0.3">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2"/>
      <c r="AE19" s="22"/>
    </row>
    <row r="20" spans="1:31" x14ac:dyDescent="0.3">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2"/>
      <c r="AE20" s="22"/>
    </row>
    <row r="21" spans="1:31" x14ac:dyDescent="0.3">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2"/>
      <c r="AE21" s="22"/>
    </row>
    <row r="22" spans="1:31" x14ac:dyDescent="0.3">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2"/>
      <c r="AE22" s="22"/>
    </row>
    <row r="23" spans="1:31" x14ac:dyDescent="0.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2"/>
      <c r="AE23" s="22"/>
    </row>
    <row r="24" spans="1:31" x14ac:dyDescent="0.3">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2"/>
      <c r="AE24" s="22"/>
    </row>
    <row r="25" spans="1:31" x14ac:dyDescent="0.3">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2"/>
      <c r="AE25" s="22"/>
    </row>
    <row r="26" spans="1:31" x14ac:dyDescent="0.3">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2"/>
      <c r="AE26" s="22"/>
    </row>
    <row r="27" spans="1:31" x14ac:dyDescent="0.3">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2"/>
      <c r="AE27" s="22"/>
    </row>
    <row r="28" spans="1:31" x14ac:dyDescent="0.3">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2"/>
      <c r="AE28" s="22"/>
    </row>
    <row r="29" spans="1:31" x14ac:dyDescent="0.3">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2"/>
      <c r="AE29" s="22"/>
    </row>
    <row r="30" spans="1:31" x14ac:dyDescent="0.3">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2"/>
      <c r="AE30" s="22"/>
    </row>
    <row r="31" spans="1:31" x14ac:dyDescent="0.3">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2"/>
      <c r="AE31" s="22"/>
    </row>
    <row r="32" spans="1:31" x14ac:dyDescent="0.3">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2"/>
      <c r="AE32" s="22"/>
    </row>
    <row r="33" spans="1:31" x14ac:dyDescent="0.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2"/>
      <c r="AE33" s="22"/>
    </row>
    <row r="34" spans="1:31" x14ac:dyDescent="0.3">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2"/>
      <c r="AE34" s="22"/>
    </row>
    <row r="35" spans="1:31" x14ac:dyDescent="0.3">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2"/>
      <c r="AE35" s="22"/>
    </row>
    <row r="36" spans="1:31" x14ac:dyDescent="0.3">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2"/>
      <c r="AE36" s="22"/>
    </row>
    <row r="37" spans="1:31" x14ac:dyDescent="0.3">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2"/>
      <c r="AE37" s="22"/>
    </row>
    <row r="38" spans="1:31" x14ac:dyDescent="0.3">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2"/>
      <c r="AE38" s="22"/>
    </row>
    <row r="39" spans="1:31" x14ac:dyDescent="0.3">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2"/>
      <c r="AE39" s="22"/>
    </row>
    <row r="40" spans="1:31" x14ac:dyDescent="0.3">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2"/>
      <c r="AE40" s="22"/>
    </row>
    <row r="41" spans="1:31" x14ac:dyDescent="0.3">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2"/>
      <c r="AE41" s="22"/>
    </row>
    <row r="42" spans="1:31" x14ac:dyDescent="0.3">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2"/>
      <c r="AE42" s="22"/>
    </row>
    <row r="43" spans="1:31" x14ac:dyDescent="0.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2"/>
      <c r="AE43" s="22"/>
    </row>
    <row r="44" spans="1:31" x14ac:dyDescent="0.3">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2"/>
      <c r="AE44" s="22"/>
    </row>
    <row r="45" spans="1:31" x14ac:dyDescent="0.3">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2"/>
      <c r="AE45" s="22"/>
    </row>
    <row r="46" spans="1:31" x14ac:dyDescent="0.3">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2"/>
      <c r="AE46" s="22"/>
    </row>
    <row r="47" spans="1:31" x14ac:dyDescent="0.3">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2"/>
      <c r="AE47" s="22"/>
    </row>
    <row r="48" spans="1:31" x14ac:dyDescent="0.3">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2"/>
      <c r="AE48" s="22"/>
    </row>
    <row r="49" spans="1:31" x14ac:dyDescent="0.3">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2"/>
      <c r="AE49" s="22"/>
    </row>
    <row r="50" spans="1:31" x14ac:dyDescent="0.3">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2"/>
      <c r="AE50" s="22"/>
    </row>
    <row r="51" spans="1:31" x14ac:dyDescent="0.3">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row>
    <row r="52" spans="1:31" x14ac:dyDescent="0.3">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row>
    <row r="53" spans="1:31" x14ac:dyDescent="0.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row>
    <row r="54" spans="1:31" x14ac:dyDescent="0.3">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row>
    <row r="55" spans="1:31" x14ac:dyDescent="0.3">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row>
    <row r="56" spans="1:31" x14ac:dyDescent="0.3">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row>
    <row r="57" spans="1:31" x14ac:dyDescent="0.3">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row>
    <row r="58" spans="1:31" x14ac:dyDescent="0.3">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row>
    <row r="59" spans="1:31" x14ac:dyDescent="0.3">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row>
    <row r="60" spans="1:31" x14ac:dyDescent="0.3">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N16" sqref="N16"/>
    </sheetView>
  </sheetViews>
  <sheetFormatPr defaultRowHeight="14.4" x14ac:dyDescent="0.3"/>
  <cols>
    <col min="1" max="1" width="13.109375" bestFit="1" customWidth="1"/>
    <col min="2" max="2" width="14.44140625" bestFit="1" customWidth="1"/>
  </cols>
  <sheetData>
    <row r="3" spans="1:2" x14ac:dyDescent="0.3">
      <c r="A3" s="11" t="s">
        <v>938</v>
      </c>
      <c r="B3" t="s">
        <v>940</v>
      </c>
    </row>
    <row r="4" spans="1:2" x14ac:dyDescent="0.3">
      <c r="A4" s="12">
        <v>4.0999999999999996</v>
      </c>
      <c r="B4" s="13">
        <v>82</v>
      </c>
    </row>
    <row r="5" spans="1:2" x14ac:dyDescent="0.3">
      <c r="A5" s="12">
        <v>4.2</v>
      </c>
      <c r="B5" s="13">
        <v>135</v>
      </c>
    </row>
    <row r="6" spans="1:2" x14ac:dyDescent="0.3">
      <c r="A6" s="12">
        <v>4.3</v>
      </c>
      <c r="B6" s="13">
        <v>160</v>
      </c>
    </row>
    <row r="7" spans="1:2" x14ac:dyDescent="0.3">
      <c r="A7" s="12">
        <v>4.4000000000000004</v>
      </c>
      <c r="B7" s="13">
        <v>92</v>
      </c>
    </row>
    <row r="8" spans="1:2" x14ac:dyDescent="0.3">
      <c r="A8" s="12">
        <v>4.5</v>
      </c>
      <c r="B8" s="13">
        <v>59</v>
      </c>
    </row>
    <row r="9" spans="1:2" x14ac:dyDescent="0.3">
      <c r="A9" s="12" t="s">
        <v>939</v>
      </c>
      <c r="B9" s="13">
        <v>528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L9" sqref="L9"/>
    </sheetView>
  </sheetViews>
  <sheetFormatPr defaultRowHeight="14.4" x14ac:dyDescent="0.3"/>
  <cols>
    <col min="1" max="1" width="13.109375" bestFit="1" customWidth="1"/>
    <col min="2" max="2" width="15.109375" bestFit="1" customWidth="1"/>
  </cols>
  <sheetData>
    <row r="3" spans="1:2" x14ac:dyDescent="0.3">
      <c r="A3" s="11" t="s">
        <v>938</v>
      </c>
      <c r="B3" t="s">
        <v>944</v>
      </c>
    </row>
    <row r="4" spans="1:2" x14ac:dyDescent="0.3">
      <c r="A4" s="12" t="s">
        <v>23</v>
      </c>
      <c r="B4" s="13">
        <v>65982.163265306124</v>
      </c>
    </row>
    <row r="5" spans="1:2" x14ac:dyDescent="0.3">
      <c r="A5" s="12" t="s">
        <v>923</v>
      </c>
      <c r="B5" s="13">
        <v>29999</v>
      </c>
    </row>
    <row r="6" spans="1:2" x14ac:dyDescent="0.3">
      <c r="A6" s="12" t="s">
        <v>389</v>
      </c>
      <c r="B6" s="13">
        <v>26056.625</v>
      </c>
    </row>
    <row r="7" spans="1:2" x14ac:dyDescent="0.3">
      <c r="A7" s="12" t="s">
        <v>931</v>
      </c>
      <c r="B7" s="13">
        <v>31399</v>
      </c>
    </row>
    <row r="8" spans="1:2" x14ac:dyDescent="0.3">
      <c r="A8" s="12" t="s">
        <v>935</v>
      </c>
      <c r="B8" s="13">
        <v>26665.666666666668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B12" sqref="B12"/>
    </sheetView>
  </sheetViews>
  <sheetFormatPr defaultRowHeight="14.4" x14ac:dyDescent="0.3"/>
  <cols>
    <col min="1" max="1" width="28" customWidth="1"/>
    <col min="2" max="2" width="18.77734375" customWidth="1"/>
  </cols>
  <sheetData>
    <row r="3" spans="1:2" x14ac:dyDescent="0.3">
      <c r="A3" s="11" t="s">
        <v>938</v>
      </c>
      <c r="B3" t="s">
        <v>956</v>
      </c>
    </row>
    <row r="4" spans="1:2" x14ac:dyDescent="0.3">
      <c r="A4" s="12" t="s">
        <v>908</v>
      </c>
      <c r="B4" s="13">
        <v>480309</v>
      </c>
    </row>
    <row r="5" spans="1:2" x14ac:dyDescent="0.3">
      <c r="A5" s="12" t="s">
        <v>687</v>
      </c>
      <c r="B5" s="13">
        <v>480309</v>
      </c>
    </row>
    <row r="6" spans="1:2" x14ac:dyDescent="0.3">
      <c r="A6" s="12" t="s">
        <v>554</v>
      </c>
      <c r="B6" s="13">
        <v>575591</v>
      </c>
    </row>
    <row r="7" spans="1:2" x14ac:dyDescent="0.3">
      <c r="A7" s="12" t="s">
        <v>600</v>
      </c>
      <c r="B7" s="13">
        <v>575591</v>
      </c>
    </row>
    <row r="8" spans="1:2" x14ac:dyDescent="0.3">
      <c r="A8" s="12" t="s">
        <v>659</v>
      </c>
      <c r="B8" s="13">
        <v>575591</v>
      </c>
    </row>
    <row r="12" spans="1:2" x14ac:dyDescent="0.3">
      <c r="A12" s="11" t="s">
        <v>938</v>
      </c>
      <c r="B12" t="s">
        <v>968</v>
      </c>
    </row>
    <row r="13" spans="1:2" x14ac:dyDescent="0.3">
      <c r="A13" s="12" t="s">
        <v>908</v>
      </c>
      <c r="B13" s="13">
        <v>1</v>
      </c>
    </row>
    <row r="14" spans="1:2" x14ac:dyDescent="0.3">
      <c r="A14" s="12" t="s">
        <v>687</v>
      </c>
      <c r="B14" s="13">
        <v>1</v>
      </c>
    </row>
    <row r="15" spans="1:2" x14ac:dyDescent="0.3">
      <c r="A15" s="12" t="s">
        <v>554</v>
      </c>
      <c r="B15" s="13">
        <v>1</v>
      </c>
    </row>
    <row r="16" spans="1:2" x14ac:dyDescent="0.3">
      <c r="A16" s="12" t="s">
        <v>600</v>
      </c>
      <c r="B16" s="13">
        <v>1</v>
      </c>
    </row>
    <row r="17" spans="1:2" x14ac:dyDescent="0.3">
      <c r="A17" s="12" t="s">
        <v>659</v>
      </c>
      <c r="B17" s="13">
        <v>1</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3" sqref="A3"/>
    </sheetView>
  </sheetViews>
  <sheetFormatPr defaultRowHeight="14.4" x14ac:dyDescent="0.3"/>
  <cols>
    <col min="1" max="1" width="30.109375" bestFit="1" customWidth="1"/>
    <col min="2" max="2" width="21.44140625" bestFit="1" customWidth="1"/>
  </cols>
  <sheetData>
    <row r="3" spans="1:2" x14ac:dyDescent="0.3">
      <c r="A3" s="11" t="s">
        <v>938</v>
      </c>
      <c r="B3" t="s">
        <v>945</v>
      </c>
    </row>
    <row r="4" spans="1:2" x14ac:dyDescent="0.3">
      <c r="A4" s="12" t="s">
        <v>908</v>
      </c>
      <c r="B4" s="13">
        <v>34744</v>
      </c>
    </row>
    <row r="5" spans="1:2" x14ac:dyDescent="0.3">
      <c r="A5" s="12" t="s">
        <v>687</v>
      </c>
      <c r="B5" s="13">
        <v>34744</v>
      </c>
    </row>
    <row r="6" spans="1:2" x14ac:dyDescent="0.3">
      <c r="A6" s="12" t="s">
        <v>554</v>
      </c>
      <c r="B6" s="13">
        <v>33954</v>
      </c>
    </row>
    <row r="7" spans="1:2" x14ac:dyDescent="0.3">
      <c r="A7" s="12" t="s">
        <v>600</v>
      </c>
      <c r="B7" s="13">
        <v>33954</v>
      </c>
    </row>
    <row r="8" spans="1:2" x14ac:dyDescent="0.3">
      <c r="A8" s="12" t="s">
        <v>659</v>
      </c>
      <c r="B8" s="13">
        <v>33954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K25" sqref="K25"/>
    </sheetView>
  </sheetViews>
  <sheetFormatPr defaultRowHeight="14.4" x14ac:dyDescent="0.3"/>
  <cols>
    <col min="1" max="1" width="13.109375" bestFit="1" customWidth="1"/>
    <col min="2" max="2" width="14.44140625" bestFit="1" customWidth="1"/>
  </cols>
  <sheetData>
    <row r="3" spans="1:2" x14ac:dyDescent="0.3">
      <c r="A3" s="11" t="s">
        <v>938</v>
      </c>
      <c r="B3" t="s">
        <v>940</v>
      </c>
    </row>
    <row r="4" spans="1:2" x14ac:dyDescent="0.3">
      <c r="A4" s="12" t="s">
        <v>924</v>
      </c>
      <c r="B4" s="13">
        <v>60</v>
      </c>
    </row>
    <row r="5" spans="1:2" x14ac:dyDescent="0.3">
      <c r="A5" s="12" t="s">
        <v>16</v>
      </c>
      <c r="B5" s="13">
        <v>51</v>
      </c>
    </row>
    <row r="6" spans="1:2" x14ac:dyDescent="0.3">
      <c r="A6" s="12" t="s">
        <v>932</v>
      </c>
      <c r="B6" s="13">
        <v>114</v>
      </c>
    </row>
    <row r="7" spans="1:2" x14ac:dyDescent="0.3">
      <c r="A7" s="12" t="s">
        <v>19</v>
      </c>
      <c r="B7" s="13">
        <v>75</v>
      </c>
    </row>
    <row r="8" spans="1:2" x14ac:dyDescent="0.3">
      <c r="A8" s="12" t="s">
        <v>124</v>
      </c>
      <c r="B8" s="13">
        <v>56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J25" sqref="J25"/>
    </sheetView>
  </sheetViews>
  <sheetFormatPr defaultRowHeight="14.4" x14ac:dyDescent="0.3"/>
  <cols>
    <col min="1" max="1" width="13.109375" bestFit="1" customWidth="1"/>
    <col min="2" max="2" width="22.88671875" bestFit="1" customWidth="1"/>
  </cols>
  <sheetData>
    <row r="3" spans="1:2" x14ac:dyDescent="0.3">
      <c r="A3" s="11" t="s">
        <v>938</v>
      </c>
      <c r="B3" t="s">
        <v>957</v>
      </c>
    </row>
    <row r="4" spans="1:2" x14ac:dyDescent="0.3">
      <c r="A4" s="12" t="s">
        <v>23</v>
      </c>
      <c r="B4" s="13">
        <v>49</v>
      </c>
    </row>
    <row r="5" spans="1:2" x14ac:dyDescent="0.3">
      <c r="A5" s="12" t="s">
        <v>16</v>
      </c>
      <c r="B5" s="13">
        <v>51</v>
      </c>
    </row>
    <row r="6" spans="1:2" x14ac:dyDescent="0.3">
      <c r="A6" s="12" t="s">
        <v>932</v>
      </c>
      <c r="B6" s="13">
        <v>114</v>
      </c>
    </row>
    <row r="7" spans="1:2" x14ac:dyDescent="0.3">
      <c r="A7" s="12" t="s">
        <v>19</v>
      </c>
      <c r="B7" s="13">
        <v>75</v>
      </c>
    </row>
    <row r="8" spans="1:2" x14ac:dyDescent="0.3">
      <c r="A8" s="12" t="s">
        <v>124</v>
      </c>
      <c r="B8" s="13">
        <v>56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H6" sqref="H6"/>
    </sheetView>
  </sheetViews>
  <sheetFormatPr defaultRowHeight="14.4" x14ac:dyDescent="0.3"/>
  <cols>
    <col min="1" max="1" width="13.109375" bestFit="1" customWidth="1"/>
    <col min="2" max="2" width="14.44140625" bestFit="1" customWidth="1"/>
  </cols>
  <sheetData>
    <row r="3" spans="1:2" x14ac:dyDescent="0.3">
      <c r="A3" s="11" t="s">
        <v>938</v>
      </c>
      <c r="B3" t="s">
        <v>940</v>
      </c>
    </row>
    <row r="4" spans="1:2" x14ac:dyDescent="0.3">
      <c r="A4" s="12" t="s">
        <v>959</v>
      </c>
      <c r="B4" s="13">
        <v>266</v>
      </c>
    </row>
    <row r="5" spans="1:2" x14ac:dyDescent="0.3">
      <c r="A5" s="12" t="s">
        <v>960</v>
      </c>
      <c r="B5" s="13">
        <v>111</v>
      </c>
    </row>
    <row r="6" spans="1:2" x14ac:dyDescent="0.3">
      <c r="A6" s="12" t="s">
        <v>961</v>
      </c>
      <c r="B6" s="13">
        <v>30</v>
      </c>
    </row>
    <row r="7" spans="1:2" x14ac:dyDescent="0.3">
      <c r="A7" s="12" t="s">
        <v>963</v>
      </c>
      <c r="B7" s="13">
        <v>22</v>
      </c>
    </row>
    <row r="8" spans="1:2" x14ac:dyDescent="0.3">
      <c r="A8" s="12" t="s">
        <v>964</v>
      </c>
      <c r="B8" s="13">
        <v>5</v>
      </c>
    </row>
    <row r="9" spans="1:2" x14ac:dyDescent="0.3">
      <c r="A9" s="12" t="s">
        <v>965</v>
      </c>
      <c r="B9" s="13">
        <v>42</v>
      </c>
    </row>
    <row r="10" spans="1:2" x14ac:dyDescent="0.3">
      <c r="A10" s="12" t="s">
        <v>962</v>
      </c>
      <c r="B10" s="13">
        <v>146</v>
      </c>
    </row>
    <row r="11" spans="1:2" x14ac:dyDescent="0.3">
      <c r="A11" s="12" t="s">
        <v>939</v>
      </c>
      <c r="B11" s="13">
        <v>622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B6" sqref="B6"/>
    </sheetView>
  </sheetViews>
  <sheetFormatPr defaultRowHeight="14.4"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Count of mobile as per rating</vt:lpstr>
      <vt:lpstr>Top 5 Brand As Per Rating</vt:lpstr>
      <vt:lpstr>top 5 Brand as per Avg MSP</vt:lpstr>
      <vt:lpstr>Top 5 Mobiles as per Rating</vt:lpstr>
      <vt:lpstr>Top 5 Mobi As Per Sum of Review</vt:lpstr>
      <vt:lpstr>Top 5 Count of Mobiles By Brand</vt:lpstr>
      <vt:lpstr>Top 5 Mobiles brand as per revi</vt:lpstr>
      <vt:lpstr>Price Range Comp</vt:lpstr>
      <vt:lpstr>Sheet15</vt:lpstr>
      <vt:lpstr>Main File</vt:lpstr>
      <vt:lpstr>KPIs</vt:lpstr>
      <vt:lpstr>Dashboard</vt:lpstr>
      <vt:lpstr>MyDashboard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Rashmi Joshi</dc:creator>
  <cp:lastModifiedBy>Saurabh</cp:lastModifiedBy>
  <dcterms:created xsi:type="dcterms:W3CDTF">2024-02-16T12:26:39Z</dcterms:created>
  <dcterms:modified xsi:type="dcterms:W3CDTF">2025-07-30T12:16:16Z</dcterms:modified>
</cp:coreProperties>
</file>