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aurabh\Downloads\Classes\Excell\Project 2 HR Dataset\"/>
    </mc:Choice>
  </mc:AlternateContent>
  <bookViews>
    <workbookView xWindow="0" yWindow="0" windowWidth="6036" windowHeight="8904" activeTab="1"/>
  </bookViews>
  <sheets>
    <sheet name="KPIs" sheetId="2" r:id="rId1"/>
    <sheet name="Dasboard" sheetId="5" r:id="rId2"/>
    <sheet name="Employeeb Count" sheetId="6" r:id="rId3"/>
    <sheet name="Gender" sheetId="8" r:id="rId4"/>
    <sheet name="Maritial Desc" sheetId="9" r:id="rId5"/>
    <sheet name="Departmentwise Salary" sheetId="10" r:id="rId6"/>
    <sheet name="Absences By Department" sheetId="11" r:id="rId7"/>
    <sheet name="Recruirtment Source" sheetId="12" r:id="rId8"/>
    <sheet name="Employee Satisfaction" sheetId="13" r:id="rId9"/>
    <sheet name="Attrition By Department" sheetId="14" r:id="rId10"/>
    <sheet name="Attrition by Manager Name" sheetId="15" r:id="rId11"/>
    <sheet name="Attrition By Maritail Desc" sheetId="16" r:id="rId12"/>
    <sheet name="Main Data" sheetId="1" r:id="rId13"/>
  </sheets>
  <definedNames>
    <definedName name="_xlnm._FilterDatabase" localSheetId="12" hidden="1">'Main Data'!$A$1:$AL$312</definedName>
    <definedName name="_xlcn.WorksheetConnection_HRDataset.xlsxhrdata1" hidden="1">hrdata[]</definedName>
    <definedName name="Slicer_Department">#N/A</definedName>
    <definedName name="Slicer_ManagerName">#N/A</definedName>
    <definedName name="Slicer_Sex">#N/A</definedName>
    <definedName name="Slicer_Year">#N/A</definedName>
  </definedNames>
  <calcPr calcId="152511"/>
  <pivotCaches>
    <pivotCache cacheId="781" r:id="rId14"/>
    <pivotCache cacheId="784" r:id="rId15"/>
    <pivotCache cacheId="787" r:id="rId16"/>
    <pivotCache cacheId="793" r:id="rId17"/>
    <pivotCache cacheId="796" r:id="rId18"/>
    <pivotCache cacheId="799" r:id="rId19"/>
    <pivotCache cacheId="802" r:id="rId20"/>
    <pivotCache cacheId="808" r:id="rId21"/>
    <pivotCache cacheId="811" r:id="rId22"/>
    <pivotCache cacheId="814" r:id="rId23"/>
    <pivotCache cacheId="823" r:id="rId24"/>
    <pivotCache cacheId="826"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841E416B-1EF1-43b6-AB56-02D37102CBD5}">
      <x15:pivotCaches>
        <pivotCache cacheId="805" r:id="rId31"/>
        <pivotCache cacheId="820" r:id="rId32"/>
      </x15:pivotCaches>
    </ext>
    <ext xmlns:x15="http://schemas.microsoft.com/office/spreadsheetml/2010/11/main" uri="{983426D0-5260-488c-9760-48F4B6AC55F4}">
      <x15:pivotTableReferences>
        <x15:pivotTableReference r:id="rId33"/>
        <x15:pivotTableReference r:id="rId34"/>
      </x15:pivotTableReferences>
    </ext>
    <ext xmlns:x15="http://schemas.microsoft.com/office/spreadsheetml/2010/11/main" uri="{FCE2AD5D-F65C-4FA6-A056-5C36A1767C68}">
      <x15:dataModel>
        <x15:modelTables>
          <x15:modelTable id="hrdata-9eebd8a9-6f3f-42b1-a075-458363da4813" name="hrdata" connection="WorksheetConnection_HR Dataset.xlsx!hrdata"/>
        </x15:modelTables>
      </x15:dataModel>
    </ext>
  </extLst>
</workbook>
</file>

<file path=xl/calcChain.xml><?xml version="1.0" encoding="utf-8"?>
<calcChain xmlns="http://schemas.openxmlformats.org/spreadsheetml/2006/main">
  <c r="E7" i="2" l="1"/>
  <c r="C7" i="2"/>
  <c r="I7" i="2"/>
  <c r="G7" i="2"/>
  <c r="H7"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R Dataset.xlsx!hrdata" type="102" refreshedVersion="5" minRefreshableVersion="5">
    <extLst>
      <ext xmlns:x15="http://schemas.microsoft.com/office/spreadsheetml/2010/11/main" uri="{DE250136-89BD-433C-8126-D09CA5730AF9}">
        <x15:connection id="hrdata-9eebd8a9-6f3f-42b1-a075-458363da4813" autoDelete="1">
          <x15:rangePr sourceName="_xlcn.WorksheetConnection_HRDataset.xlsxhrdata1"/>
        </x15:connection>
      </ext>
    </extLst>
  </connection>
</connections>
</file>

<file path=xl/sharedStrings.xml><?xml version="1.0" encoding="utf-8"?>
<sst xmlns="http://schemas.openxmlformats.org/spreadsheetml/2006/main" count="4812" uniqueCount="517">
  <si>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</si>
  <si>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</si>
  <si>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</si>
  <si>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</si>
  <si>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</si>
  <si>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</si>
  <si>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</si>
  <si>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</si>
  <si>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</si>
  <si>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</si>
  <si>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</si>
  <si>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</si>
  <si>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</si>
  <si>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</si>
  <si>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</si>
  <si>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</si>
  <si>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</si>
  <si>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</si>
  <si>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</si>
  <si>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</si>
  <si>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</si>
  <si>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</si>
  <si>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</si>
  <si>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</si>
  <si>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</si>
  <si>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</si>
  <si>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</si>
  <si>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</si>
  <si>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</si>
  <si>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</si>
  <si>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</si>
  <si>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</si>
  <si>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</si>
  <si>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</si>
  <si>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</si>
  <si>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</si>
  <si>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</si>
  <si>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</si>
  <si>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</si>
  <si>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</si>
  <si>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</si>
  <si>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</si>
  <si>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</si>
  <si>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</si>
  <si>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</si>
  <si>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</si>
  <si>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</si>
  <si>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</si>
  <si>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</si>
  <si>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</si>
  <si>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</si>
  <si>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</si>
  <si>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</si>
  <si>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</si>
  <si>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</si>
  <si>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</si>
  <si>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</si>
  <si>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</si>
  <si>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</si>
  <si>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</si>
  <si>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</si>
  <si>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</si>
  <si>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</si>
  <si>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</si>
  <si>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</si>
  <si>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</si>
  <si>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</si>
  <si>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</si>
  <si>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</si>
  <si>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</si>
  <si>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</si>
  <si>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</si>
  <si>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</si>
  <si>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</si>
  <si>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</si>
  <si>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</si>
  <si>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</si>
  <si>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</si>
  <si>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</si>
  <si>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</si>
  <si>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</si>
  <si>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</si>
  <si>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</si>
  <si>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</si>
  <si>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</si>
  <si>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</si>
  <si>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</si>
  <si>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</si>
  <si>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</si>
  <si>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</si>
  <si>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</si>
  <si>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</si>
  <si>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</si>
  <si>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</si>
  <si>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</si>
  <si>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</si>
  <si>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</si>
  <si>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</si>
  <si>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</si>
  <si>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</si>
  <si>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</si>
  <si>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</si>
  <si>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</si>
  <si>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</si>
  <si>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</si>
  <si>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</si>
  <si>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</si>
  <si>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</si>
  <si>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</si>
  <si>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</si>
  <si>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</si>
  <si>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</si>
  <si>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</si>
  <si>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</si>
  <si>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</si>
  <si>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</si>
  <si>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</si>
  <si>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</si>
  <si>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</si>
  <si>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</si>
  <si>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</si>
  <si>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</si>
  <si>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</si>
  <si>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</si>
  <si>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</si>
  <si>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</si>
  <si>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</si>
  <si>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</si>
  <si>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</si>
  <si>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</si>
  <si>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</si>
  <si>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</si>
  <si>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</si>
  <si>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</si>
  <si>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</si>
  <si>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</si>
  <si>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</si>
  <si>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</si>
  <si>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</si>
  <si>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</si>
  <si>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</si>
  <si>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</si>
  <si>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</si>
  <si>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</si>
  <si>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</si>
  <si>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</si>
  <si>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</si>
  <si>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</si>
  <si>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</si>
  <si>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</si>
  <si>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</si>
  <si>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</si>
  <si>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</si>
  <si>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</si>
  <si>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</si>
  <si>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</si>
  <si>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</si>
  <si>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</si>
  <si>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</si>
  <si>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</si>
  <si>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</si>
  <si>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</si>
  <si>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</si>
  <si>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</si>
  <si>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</si>
  <si>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</si>
  <si>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</si>
  <si>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</si>
  <si>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</si>
  <si>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</si>
  <si>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</si>
  <si>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</si>
  <si>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</si>
  <si>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</si>
  <si>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</si>
  <si>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</si>
  <si>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</si>
  <si>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</si>
  <si>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</si>
  <si>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</si>
  <si>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</si>
  <si>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</si>
  <si>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</si>
  <si>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</si>
  <si>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</si>
  <si>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</si>
  <si>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</si>
  <si>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</si>
  <si>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</si>
  <si>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</si>
  <si>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</si>
  <si>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</si>
  <si>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</si>
  <si>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</si>
  <si>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</si>
  <si>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</si>
  <si>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</si>
  <si>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</si>
  <si>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</si>
  <si>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</si>
  <si>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</si>
  <si>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</si>
  <si>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</si>
  <si>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</si>
  <si>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</si>
  <si>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</si>
  <si>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</si>
  <si>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</si>
  <si>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</si>
  <si>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</si>
  <si>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</si>
  <si>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</si>
  <si>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</si>
  <si>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</si>
  <si>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</si>
  <si>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</si>
  <si>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</si>
  <si>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</si>
  <si>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</si>
  <si>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</si>
  <si>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</si>
  <si>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</si>
  <si>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</si>
  <si>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</si>
  <si>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</si>
  <si>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</si>
  <si>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</si>
  <si>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</si>
  <si>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</si>
  <si>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</si>
  <si>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</si>
  <si>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</si>
  <si>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</si>
  <si>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</si>
  <si>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</si>
  <si>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</si>
  <si>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</si>
  <si>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</si>
  <si>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</si>
  <si>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</si>
  <si>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</si>
  <si>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</si>
  <si>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</si>
  <si>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</si>
  <si>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</si>
  <si>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</si>
  <si>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</si>
  <si>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</si>
  <si>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</si>
  <si>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</si>
  <si>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</si>
  <si>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</si>
  <si>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</si>
  <si>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</si>
  <si>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</si>
  <si>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</si>
  <si>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</si>
  <si>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</si>
  <si>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</si>
  <si>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</si>
  <si>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</si>
  <si>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</si>
  <si>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</si>
  <si>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</si>
  <si>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</si>
  <si>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</si>
  <si>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</si>
  <si>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</si>
  <si>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</si>
  <si>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</si>
  <si>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</si>
  <si>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</si>
  <si>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</si>
  <si>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</si>
  <si>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</si>
  <si>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</si>
  <si>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</si>
  <si>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</si>
  <si>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</si>
  <si>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</si>
  <si>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</si>
  <si>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</si>
  <si>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</si>
  <si>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</si>
  <si>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</si>
  <si>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</si>
  <si>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</si>
  <si>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</si>
  <si>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</si>
  <si>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</si>
  <si>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</si>
  <si>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</si>
  <si>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</si>
  <si>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</si>
  <si>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</si>
  <si>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</si>
  <si>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</si>
  <si>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</si>
  <si>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</si>
  <si>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</si>
  <si>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</si>
  <si>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</si>
  <si>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</si>
  <si>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</si>
  <si>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</si>
  <si>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</si>
  <si>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</si>
  <si>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</si>
  <si>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</si>
  <si>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</si>
  <si>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</si>
  <si>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</si>
  <si>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</si>
  <si>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</si>
  <si>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</si>
  <si>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</si>
  <si>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</si>
  <si>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</si>
  <si>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</si>
  <si>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</si>
  <si>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</si>
  <si>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</si>
  <si>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</si>
  <si>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</si>
  <si>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</si>
  <si>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</si>
  <si>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</si>
  <si>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</si>
  <si>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</si>
  <si>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</si>
  <si>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</si>
  <si>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</si>
  <si>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</si>
  <si>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</si>
  <si>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</si>
  <si>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</si>
  <si>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</si>
  <si>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</si>
  <si>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</si>
  <si>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</si>
  <si>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</si>
  <si>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</si>
  <si>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</si>
  <si>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</si>
  <si>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</si>
  <si>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</si>
  <si>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</si>
  <si>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</si>
  <si>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</si>
  <si>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</si>
  <si>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</si>
  <si>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</si>
  <si>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</si>
  <si>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</si>
  <si>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</si>
  <si>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</si>
  <si>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</si>
  <si>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</si>
  <si>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</si>
  <si>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</si>
  <si>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</si>
  <si>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</si>
  <si>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</si>
  <si>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</si>
  <si>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</si>
  <si>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</si>
  <si>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</si>
  <si>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</si>
  <si>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</si>
  <si>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</si>
  <si>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</si>
  <si>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</si>
  <si>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</si>
  <si>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</si>
  <si>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</si>
  <si>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</si>
  <si>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</si>
  <si>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</si>
  <si>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</si>
  <si>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</si>
  <si>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</si>
  <si>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</si>
  <si>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</si>
  <si>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</si>
  <si>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</si>
  <si>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</si>
  <si>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</si>
  <si>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</si>
  <si>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</si>
  <si>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</si>
  <si>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</si>
  <si>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</si>
  <si>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</si>
  <si>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</si>
  <si>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</si>
  <si>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</si>
  <si>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</si>
  <si>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</si>
  <si>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</si>
  <si>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</si>
  <si>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</si>
  <si>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</si>
  <si>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</si>
  <si>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</si>
  <si>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</si>
  <si>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</si>
  <si>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</si>
  <si>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</si>
  <si>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</si>
  <si>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</si>
  <si>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</si>
  <si>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</si>
  <si>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</si>
  <si>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</si>
  <si>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</si>
  <si>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</si>
  <si>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</si>
  <si>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</si>
  <si>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</si>
  <si>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</si>
  <si>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</si>
  <si>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</si>
  <si>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</si>
  <si>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</si>
  <si>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</si>
  <si>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</si>
  <si>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</si>
  <si>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</si>
  <si>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</si>
  <si>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</si>
  <si>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</si>
  <si>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</si>
  <si>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</si>
  <si>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</si>
  <si>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</si>
  <si>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</si>
  <si>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</si>
  <si>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</si>
  <si>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</si>
  <si>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</si>
  <si>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</si>
  <si>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</si>
  <si>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</si>
  <si>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</si>
  <si>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</si>
  <si>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</si>
  <si>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</si>
  <si>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</si>
  <si>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</si>
  <si>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</si>
  <si>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</si>
  <si>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</si>
  <si>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</si>
  <si>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</si>
  <si>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</si>
  <si>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</si>
  <si>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</si>
  <si>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</si>
  <si>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</si>
  <si>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</si>
  <si>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</si>
  <si>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</si>
  <si>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</si>
  <si>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</si>
  <si>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</si>
  <si>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</si>
  <si>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</si>
  <si>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</si>
  <si>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</si>
  <si>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</si>
  <si>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</si>
  <si>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</si>
  <si>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</si>
  <si>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</si>
  <si>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</si>
  <si>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</si>
  <si>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</si>
  <si>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</si>
  <si>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</si>
  <si>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</si>
  <si>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</si>
  <si>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</si>
  <si>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</si>
  <si>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</si>
  <si>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</si>
  <si>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</si>
  <si>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</si>
  <si>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</si>
  <si>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</si>
  <si>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t>
  </si>
  <si>
    <t>Senior</t>
  </si>
  <si>
    <t>Year</t>
  </si>
  <si>
    <t>Count of EmpID</t>
  </si>
  <si>
    <t>Sum of Termd</t>
  </si>
  <si>
    <t>Distinct Count of Department</t>
  </si>
  <si>
    <t>Total Employees</t>
  </si>
  <si>
    <t>Old Employees</t>
  </si>
  <si>
    <t>Current Employees</t>
  </si>
  <si>
    <t>Total Departments</t>
  </si>
  <si>
    <t>Attrition Rate</t>
  </si>
  <si>
    <t>Average of Age</t>
  </si>
  <si>
    <t>Average of Salary</t>
  </si>
  <si>
    <t>Average of Year</t>
  </si>
  <si>
    <t>Average Age</t>
  </si>
  <si>
    <t>Average Salary</t>
  </si>
  <si>
    <t>Average Salary of Year</t>
  </si>
  <si>
    <t>Count of Employee_Name</t>
  </si>
  <si>
    <t>Row Labels</t>
  </si>
  <si>
    <t>Production</t>
  </si>
  <si>
    <t>Grand Total</t>
  </si>
  <si>
    <t>Employee Count Department</t>
  </si>
  <si>
    <t>Count of Sex</t>
  </si>
  <si>
    <t>M</t>
  </si>
  <si>
    <t>Count of MaritalDesc</t>
  </si>
  <si>
    <t>Sum of Absences</t>
  </si>
  <si>
    <t>Count of RecruitmentSource</t>
  </si>
  <si>
    <t>Average of EmpSatisfaction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</si>
</sst>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3300"/>
        <bgColor indexed="64"/>
      </patternFill>
    </fill>
    <fill>
      <patternFill patternType="solid">
        <fgColor theme="0"/>
        <bgColor indexed="64"/>
      </patternFill>
    </fill>
    <fill>
      <patternFill patternType="solid">
        <fgColor rgb="FFF5E1E3"/>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40">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0" xfId="0" applyNumberFormat="1"/>
    <xf numFmtId="0" fontId="18" fillId="33" borderId="1" xfId="36" applyFont="1" applyFill="1" applyBorder="1" applyAlignment="1">
      <alignment horizontal="center" vertical="center"/>
    </xf>
    <xf numFmtId="2" fontId="0" fillId="0" borderId="1" xfId="0" applyNumberFormat="1" applyBorder="1" applyAlignment="1">
      <alignment horizontal="center" vertical="center"/>
    </xf>
    <xf numFmtId="0" fontId="13" fillId="34" borderId="1" xfId="36" applyFont="1" applyFill="1" applyBorder="1" applyAlignment="1">
      <alignment horizontal="center" vertical="center"/>
    </xf>
    <xf numFmtId="0" fontId="13" fillId="35" borderId="1" xfId="36" applyFont="1" applyFill="1" applyBorder="1" applyAlignment="1">
      <alignment horizontal="center" vertical="center"/>
    </xf>
    <xf numFmtId="0" fontId="0" fillId="35" borderId="0" xfId="0" applyFill="1"/>
    <xf numFmtId="0" fontId="0" fillId="35" borderId="1" xfId="0" applyFill="1" applyBorder="1" applyAlignment="1">
      <alignment horizontal="center" vertical="center"/>
    </xf>
    <xf numFmtId="2" fontId="0" fillId="35" borderId="1" xfId="0" applyNumberFormat="1" applyFill="1" applyBorder="1" applyAlignment="1">
      <alignment horizontal="center" vertical="center"/>
    </xf>
    <xf numFmtId="0" fontId="0" fillId="36" borderId="0" xfId="0" applyFill="1" applyBorder="1"/>
    <xf numFmtId="0" fontId="0" fillId="0" borderId="0" xfId="0" pivotButton="1"/>
    <xf numFmtId="0" fontId="0" fillId="0" borderId="0" xfId="0" applyAlignment="1">
      <alignment horizontal="left"/>
    </xf>
    <xf numFmtId="10" fontId="0" fillId="0" borderId="0" xfId="0" applyNumberFormat="1"/>
    <xf numFmtId="0" fontId="16" fillId="37" borderId="0" xfId="0" applyFont="1" applyFill="1" applyAlignment="1">
      <alignment horizontal="center"/>
    </xf>
    <xf numFmtId="0" fontId="0" fillId="36" borderId="19" xfId="0" applyFill="1" applyBorder="1"/>
    <xf numFmtId="0" fontId="0" fillId="36" borderId="20" xfId="0" applyFill="1" applyBorder="1"/>
    <xf numFmtId="0" fontId="0" fillId="36" borderId="21" xfId="0" applyFill="1" applyBorder="1"/>
    <xf numFmtId="0" fontId="0" fillId="36" borderId="22" xfId="0" applyFill="1" applyBorder="1"/>
    <xf numFmtId="0" fontId="0" fillId="36" borderId="23" xfId="0" applyFill="1" applyBorder="1"/>
    <xf numFmtId="0" fontId="0" fillId="36" borderId="24" xfId="0" applyFill="1" applyBorder="1"/>
    <xf numFmtId="0" fontId="0" fillId="36" borderId="25" xfId="0" applyFill="1" applyBorder="1"/>
    <xf numFmtId="0" fontId="0" fillId="36" borderId="26" xfId="0" applyFill="1" applyBorder="1"/>
    <xf numFmtId="0" fontId="0" fillId="35" borderId="0" xfId="0" applyFill="1" applyBorder="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font>
        <sz val="20"/>
        <color rgb="FFFFD1EB"/>
        <name val="Bahnschrift SemiCondensed"/>
        <scheme val="none"/>
      </font>
      <fill>
        <patternFill>
          <bgColor rgb="FF96455A"/>
        </patternFill>
      </fill>
      <border diagonalUp="0" diagonalDown="0">
        <left/>
        <right/>
        <top/>
        <bottom/>
        <vertical/>
        <horizontal/>
      </border>
    </dxf>
    <dxf>
      <font>
        <color rgb="FF7A3D5B"/>
      </font>
      <border>
        <bottom style="thin">
          <color theme="4"/>
        </bottom>
        <vertical/>
        <horizontal/>
      </border>
    </dxf>
    <dxf>
      <font>
        <color rgb="FFA63D5B"/>
      </font>
      <border>
        <left style="thin">
          <color theme="4"/>
        </left>
        <right style="thin">
          <color theme="4"/>
        </right>
        <top style="thin">
          <color theme="4"/>
        </top>
        <bottom style="thin">
          <color theme="4"/>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dxf>
  </dxfs>
  <tableStyles count="2" defaultTableStyle="TableStyleMedium2" defaultPivotStyle="PivotStyleLight16">
    <tableStyle name="Slicer Style 1" pivot="0" table="0" count="2">
      <tableStyleElement type="headerRow" dxfId="0"/>
    </tableStyle>
    <tableStyle name="SlicerStyleLight1 2" pivot="0" table="0" count="10">
      <tableStyleElement type="wholeTable" dxfId="2"/>
      <tableStyleElement type="headerRow" dxfId="1"/>
    </tableStyle>
  </tableStyles>
  <colors>
    <mruColors>
      <color rgb="FF96455A"/>
      <color rgb="FFF5E1E3"/>
      <color rgb="FFFF5C8D"/>
      <color rgb="FF5C1E44"/>
      <color rgb="FF18805B"/>
      <color rgb="FF7A3D1E"/>
      <color rgb="FFFFD1EB"/>
      <color rgb="FFA63D5B"/>
      <color rgb="FFFF3366"/>
      <color rgb="FF963366"/>
    </mruColors>
  </colors>
  <extLst>
    <ext xmlns:x14="http://schemas.microsoft.com/office/spreadsheetml/2009/9/main" uri="{46F421CA-312F-682f-3DD2-61675219B42D}">
      <x14:dxfs count="9">
        <dxf>
          <fill>
            <patternFill>
              <bgColor theme="6" tint="0.59996337778862885"/>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StyleLight1 2">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powerPivotData" Target="model/item.data"/><Relationship Id="rId21" Type="http://schemas.openxmlformats.org/officeDocument/2006/relationships/pivotCacheDefinition" Target="pivotCache/pivotCacheDefinition8.xml"/><Relationship Id="rId34" Type="http://schemas.openxmlformats.org/officeDocument/2006/relationships/pivotTable" Target="pivotTables/pivotTable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5.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4.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Table" Target="pivotTables/pivotTable1.xml"/><Relationship Id="rId38" Type="http://schemas.openxmlformats.org/officeDocument/2006/relationships/sharedStrings" Target="sharedStrings.xml"/><Relationship Id="rId20" Type="http://schemas.openxmlformats.org/officeDocument/2006/relationships/pivotCacheDefinition" Target="pivotCache/pivotCacheDefinition7.xml"/><Relationship Id="rId4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Dataset.xlsx]Employeeb Count!PivotTable1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 Count</a:t>
            </a:r>
            <a:r>
              <a:rPr lang="en-US" b="1" baseline="0"/>
              <a:t> Departmentwise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A63D5B"/>
          </a:solidFill>
          <a:ln>
            <a:noFill/>
          </a:ln>
          <a:effectLst/>
        </c:spPr>
        <c:marker>
          <c:symbol val="none"/>
        </c:marker>
      </c:pivotFmt>
    </c:pivotFmts>
    <c:plotArea>
      <c:layout/>
      <c:barChart>
        <c:barDir val="bar"/>
        <c:grouping val="clustered"/>
        <c:varyColors val="0"/>
        <c:ser>
          <c:idx val="0"/>
          <c:order val="0"/>
          <c:tx>
            <c:strRef>
              <c:f>'Employeeb Count'!$B$3</c:f>
              <c:strCache>
                <c:ptCount val="1"/>
                <c:pt idx="0">
                  <c:v>Total</c:v>
                </c:pt>
              </c:strCache>
            </c:strRef>
          </c:tx>
          <c:spPr>
            <a:solidFill>
              <a:srgbClr val="A63D5B"/>
            </a:solidFill>
            <a:ln>
              <a:noFill/>
            </a:ln>
            <a:effectLst/>
          </c:spPr>
          <c:invertIfNegative val="0"/>
          <c:cat>
            <c:strRef>
              <c:f>'Employeeb Count'!$A$4:$A$10</c:f>
              <c:strCache>
                <c:ptCount val="6"/>
                <c:pt idx="0">
                  <c:v>Admin Offices</c:v>
                </c:pt>
                <c:pt idx="1">
                  <c:v>Executive Office</c:v>
                </c:pt>
                <c:pt idx="2">
                  <c:v>IT/IS</c:v>
                </c:pt>
                <c:pt idx="3">
                  <c:v>Production</c:v>
                </c:pt>
                <c:pt idx="4">
                  <c:v>Sales</c:v>
                </c:pt>
                <c:pt idx="5">
                  <c:v>Software Engineering</c:v>
                </c:pt>
              </c:strCache>
            </c:strRef>
          </c:cat>
          <c:val>
            <c:numRef>
              <c:f>'Employeeb Count'!$B$4:$B$10</c:f>
              <c:numCache>
                <c:formatCode>General</c:formatCode>
                <c:ptCount val="6"/>
                <c:pt idx="0">
                  <c:v>9</c:v>
                </c:pt>
                <c:pt idx="1">
                  <c:v>1</c:v>
                </c:pt>
                <c:pt idx="2">
                  <c:v>50</c:v>
                </c:pt>
                <c:pt idx="3">
                  <c:v>209</c:v>
                </c:pt>
                <c:pt idx="4">
                  <c:v>31</c:v>
                </c:pt>
                <c:pt idx="5">
                  <c:v>11</c:v>
                </c:pt>
              </c:numCache>
            </c:numRef>
          </c:val>
        </c:ser>
        <c:dLbls>
          <c:showLegendKey val="0"/>
          <c:showVal val="0"/>
          <c:showCatName val="0"/>
          <c:showSerName val="0"/>
          <c:showPercent val="0"/>
          <c:showBubbleSize val="0"/>
        </c:dLbls>
        <c:gapWidth val="182"/>
        <c:axId val="-225814384"/>
        <c:axId val="-225788816"/>
      </c:barChart>
      <c:catAx>
        <c:axId val="-22581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25788816"/>
        <c:crosses val="autoZero"/>
        <c:auto val="1"/>
        <c:lblAlgn val="ctr"/>
        <c:lblOffset val="100"/>
        <c:noMultiLvlLbl val="0"/>
      </c:catAx>
      <c:valAx>
        <c:axId val="-22578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25814384"/>
        <c:crosses val="autoZero"/>
        <c:crossBetween val="between"/>
      </c:valAx>
      <c:spPr>
        <a:noFill/>
        <a:ln>
          <a:noFill/>
        </a:ln>
        <a:effectLst/>
      </c:spPr>
    </c:plotArea>
    <c:plotVisOnly val="1"/>
    <c:dispBlanksAs val="gap"/>
    <c:showDLblsOverMax val="0"/>
  </c:chart>
  <c:spPr>
    <a:no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Dataset.xlsx]Employeeb Count!PivotTable1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Count</a:t>
            </a:r>
            <a:r>
              <a:rPr lang="en-US" baseline="0"/>
              <a:t> 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'Employeeb Count'!$B$3</c:f>
              <c:strCache>
                <c:ptCount val="1"/>
                <c:pt idx="0">
                  <c:v>Total</c:v>
                </c:pt>
              </c:strCache>
            </c:strRef>
          </c:tx>
          <c:spPr>
            <a:solidFill>
              <a:schemeClr val="accent1"/>
            </a:solidFill>
            <a:ln>
              <a:noFill/>
            </a:ln>
            <a:effectLst/>
          </c:spPr>
          <c:invertIfNegative val="0"/>
          <c:cat>
            <c:strRef>
              <c:f>'Employeeb Count'!$A$4:$A$10</c:f>
              <c:strCache>
                <c:ptCount val="6"/>
                <c:pt idx="0">
                  <c:v>Admin Offices</c:v>
                </c:pt>
                <c:pt idx="1">
                  <c:v>Executive Office</c:v>
                </c:pt>
                <c:pt idx="2">
                  <c:v>IT/IS</c:v>
                </c:pt>
                <c:pt idx="3">
                  <c:v>Production</c:v>
                </c:pt>
                <c:pt idx="4">
                  <c:v>Sales</c:v>
                </c:pt>
                <c:pt idx="5">
                  <c:v>Software Engineering</c:v>
                </c:pt>
              </c:strCache>
            </c:strRef>
          </c:cat>
          <c:val>
            <c:numRef>
              <c:f>'Employeeb Count'!$B$4:$B$10</c:f>
              <c:numCache>
                <c:formatCode>General</c:formatCode>
                <c:ptCount val="6"/>
                <c:pt idx="0">
                  <c:v>9</c:v>
                </c:pt>
                <c:pt idx="1">
                  <c:v>1</c:v>
                </c:pt>
                <c:pt idx="2">
                  <c:v>50</c:v>
                </c:pt>
                <c:pt idx="3">
                  <c:v>209</c:v>
                </c:pt>
                <c:pt idx="4">
                  <c:v>31</c:v>
                </c:pt>
                <c:pt idx="5">
                  <c:v>11</c:v>
                </c:pt>
              </c:numCache>
            </c:numRef>
          </c:val>
        </c:ser>
        <c:dLbls>
          <c:showLegendKey val="0"/>
          <c:showVal val="0"/>
          <c:showCatName val="0"/>
          <c:showSerName val="0"/>
          <c:showPercent val="0"/>
          <c:showBubbleSize val="0"/>
        </c:dLbls>
        <c:gapWidth val="182"/>
        <c:axId val="-279044288"/>
        <c:axId val="-279037760"/>
      </c:barChart>
      <c:catAx>
        <c:axId val="-27904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37760"/>
        <c:crosses val="autoZero"/>
        <c:auto val="1"/>
        <c:lblAlgn val="ctr"/>
        <c:lblOffset val="100"/>
        <c:noMultiLvlLbl val="0"/>
      </c:catAx>
      <c:valAx>
        <c:axId val="-27903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F</c:v>
              </c:pt>
              <c:pt idx="1">
                <c:v>M</c:v>
              </c:pt>
            </c:strLit>
          </c:cat>
          <c:val>
            <c:numLit>
              <c:formatCode>General</c:formatCode>
              <c:ptCount val="2"/>
              <c:pt idx="0">
                <c:v>176</c:v>
              </c:pt>
              <c:pt idx="1">
                <c:v>135</c:v>
              </c:pt>
            </c:numLit>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[HR Dataset.xlsx]PivotChartTable2</c15:name>
        <c15:fmtId val="2"/>
      </c15:pivotSource>
      <c15:pivotOptions>
        <c15:dropZoneFilter val="1"/>
        <c15:dropZoneCategories val="1"/>
        <c15:dropZoneData val="1"/>
        <c15:dropZoneSeries val="1"/>
      </c15: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Dataset.xlsx]Maritial Desc!PivotTable4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Maritial</a:t>
            </a:r>
            <a:r>
              <a:rPr lang="en-US" baseline="0"/>
              <a:t> Status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'Maritial Desc'!$B$3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'Maritial Desc'!$A$4:$A$8</c:f>
              <c:strCache>
                <c:ptCount val="5"/>
                <c:pt idx="0">
                  <c:v>Divorced</c:v>
                </c:pt>
                <c:pt idx="1">
                  <c:v>Married</c:v>
                </c:pt>
                <c:pt idx="2">
                  <c:v>Separated</c:v>
                </c:pt>
                <c:pt idx="3">
                  <c:v>Single</c:v>
                </c:pt>
                <c:pt idx="4">
                  <c:v>Widowed</c:v>
                </c:pt>
              </c:strCache>
            </c:strRef>
          </c:cat>
          <c:val>
            <c:numRef>
              <c:f>'Maritial Desc'!$B$4:$B$8</c:f>
              <c:numCache>
                <c:formatCode>0.00%</c:formatCode>
                <c:ptCount val="5"/>
                <c:pt idx="0">
                  <c:v>9.6463022508038579E-2</c:v>
                </c:pt>
                <c:pt idx="1">
                  <c:v>0.3987138263665595</c:v>
                </c:pt>
                <c:pt idx="2">
                  <c:v>3.8585209003215437E-2</c:v>
                </c:pt>
                <c:pt idx="3">
                  <c:v>0.44051446945337619</c:v>
                </c:pt>
                <c:pt idx="4">
                  <c:v>2.5723472668810289E-2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Dataset.xlsx]Departmentwise Salary!PivotTable5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Salary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pivotFmt>
    </c:pivotFmts>
    <c:plotArea>
      <c:layout/>
      <c:areaChart>
        <c:grouping val="standard"/>
        <c:varyColors val="0"/>
        <c:ser>
          <c:idx val="0"/>
          <c:order val="0"/>
          <c:tx>
            <c:strRef>
              <c:f>'Departmentwise Salary'!$B$3</c:f>
              <c:strCache>
                <c:ptCount val="1"/>
                <c:pt idx="0">
                  <c:v>Total</c:v>
                </c:pt>
              </c:strCache>
            </c:strRef>
          </c:tx>
          <c:spPr>
            <a:solidFill>
              <a:schemeClr val="accent1"/>
            </a:solidFill>
            <a:ln w="25400">
              <a:noFill/>
            </a:ln>
            <a:effectLst/>
          </c:spPr>
          <c:cat>
            <c:strRef>
              <c:f>'Departmentwise Salary'!$A$4:$A$9</c:f>
              <c:strCache>
                <c:ptCount val="6"/>
                <c:pt idx="0">
                  <c:v>Admin Offices</c:v>
                </c:pt>
                <c:pt idx="1">
                  <c:v>Executive Office</c:v>
                </c:pt>
                <c:pt idx="2">
                  <c:v>IT/IS</c:v>
                </c:pt>
                <c:pt idx="3">
                  <c:v>Production</c:v>
                </c:pt>
                <c:pt idx="4">
                  <c:v>Sales</c:v>
                </c:pt>
                <c:pt idx="5">
                  <c:v>Software Engineering</c:v>
                </c:pt>
              </c:strCache>
            </c:strRef>
          </c:cat>
          <c:val>
            <c:numRef>
              <c:f>'Departmentwise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ser>
        <c:dLbls>
          <c:showLegendKey val="0"/>
          <c:showVal val="0"/>
          <c:showCatName val="0"/>
          <c:showSerName val="0"/>
          <c:showPercent val="0"/>
          <c:showBubbleSize val="0"/>
        </c:dLbls>
        <c:axId val="-279037216"/>
        <c:axId val="-279039392"/>
      </c:areaChart>
      <c:catAx>
        <c:axId val="-27903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39392"/>
        <c:crosses val="autoZero"/>
        <c:auto val="1"/>
        <c:lblAlgn val="ctr"/>
        <c:lblOffset val="100"/>
        <c:noMultiLvlLbl val="0"/>
      </c:catAx>
      <c:valAx>
        <c:axId val="-2790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372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Dataset.xlsx]Absences By Department!PivotTable6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Absences By 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ser>
        <c:dLbls>
          <c:showLegendKey val="0"/>
          <c:showVal val="0"/>
          <c:showCatName val="0"/>
          <c:showSerName val="0"/>
          <c:showPercent val="0"/>
          <c:showBubbleSize val="0"/>
        </c:dLbls>
        <c:gapWidth val="219"/>
        <c:overlap val="-27"/>
        <c:axId val="-279043200"/>
        <c:axId val="-279045920"/>
      </c:barChart>
      <c:catAx>
        <c:axId val="-2790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5920"/>
        <c:crosses val="autoZero"/>
        <c:auto val="1"/>
        <c:lblAlgn val="ctr"/>
        <c:lblOffset val="100"/>
        <c:noMultiLvlLbl val="0"/>
      </c:catAx>
      <c:valAx>
        <c:axId val="-27904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Dataset.xlsx]Recruirtment Source!PivotTable7</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'Recruirtment Source'!$B$3</c:f>
              <c:strCache>
                <c:ptCount val="1"/>
                <c:pt idx="0">
                  <c:v>Total</c:v>
                </c:pt>
              </c:strCache>
            </c:strRef>
          </c:tx>
          <c:spPr>
            <a:solidFill>
              <a:schemeClr val="accent1"/>
            </a:solidFill>
            <a:ln>
              <a:noFill/>
            </a:ln>
            <a:effectLst/>
          </c:spPr>
          <c:cat>
            <c:strRef>
              <c:f>'Recruirtment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'Recruirtment Source'!$B$4:$B$12</c:f>
              <c:numCache>
                <c:formatCode>General</c:formatCode>
                <c:ptCount val="9"/>
                <c:pt idx="0">
                  <c:v>87</c:v>
                </c:pt>
                <c:pt idx="1">
                  <c:v>76</c:v>
                </c:pt>
                <c:pt idx="2">
                  <c:v>49</c:v>
                </c:pt>
                <c:pt idx="3">
                  <c:v>31</c:v>
                </c:pt>
                <c:pt idx="4">
                  <c:v>29</c:v>
                </c:pt>
                <c:pt idx="5">
                  <c:v>23</c:v>
                </c:pt>
                <c:pt idx="6">
                  <c:v>13</c:v>
                </c:pt>
                <c:pt idx="7">
                  <c:v>2</c:v>
                </c:pt>
                <c:pt idx="8">
                  <c:v>1</c:v>
                </c:pt>
              </c:numCache>
            </c:numRef>
          </c:val>
        </c:ser>
        <c:dLbls>
          <c:showLegendKey val="0"/>
          <c:showVal val="0"/>
          <c:showCatName val="0"/>
          <c:showSerName val="0"/>
          <c:showPercent val="0"/>
          <c:showBubbleSize val="0"/>
        </c:dLbls>
        <c:axId val="-1478592272"/>
        <c:axId val="-1478593904"/>
      </c:areaChart>
      <c:catAx>
        <c:axId val="-1478592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93904"/>
        <c:crosses val="autoZero"/>
        <c:auto val="1"/>
        <c:lblAlgn val="ctr"/>
        <c:lblOffset val="100"/>
        <c:noMultiLvlLbl val="0"/>
      </c:catAx>
      <c:valAx>
        <c:axId val="-147859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9227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Dataset.xlsx]Employee Satisfaction!PivotTable8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Employee Satisfaction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'Employee Satisfaction'!$B$3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'Employee Satisfaction'!$A$4:$A$9</c:f>
              <c:strCache>
                <c:ptCount val="6"/>
                <c:pt idx="0">
                  <c:v>Admin Offices</c:v>
                </c:pt>
                <c:pt idx="1">
                  <c:v>Executive Office</c:v>
                </c:pt>
                <c:pt idx="2">
                  <c:v>IT/IS</c:v>
                </c:pt>
                <c:pt idx="3">
                  <c:v>Production</c:v>
                </c:pt>
                <c:pt idx="4">
                  <c:v>Sales</c:v>
                </c:pt>
                <c:pt idx="5">
                  <c:v>Software Engineering</c:v>
                </c:pt>
              </c:strCache>
            </c:strRef>
          </c:cat>
          <c:val>
            <c:numRef>
              <c:f>'Employee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Department!PivotTable9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Admin Offices</c:v>
                </c:pt>
                <c:pt idx="1">
                  <c:v>Executive Office</c:v>
                </c:pt>
                <c:pt idx="2">
                  <c:v>IT/IS</c:v>
                </c:pt>
                <c:pt idx="3">
                  <c:v>Production</c:v>
                </c:pt>
                <c:pt idx="4">
                  <c:v>Sales</c:v>
                </c:pt>
                <c:pt idx="5">
                  <c:v>Software Engineering</c:v>
                </c:pt>
              </c:strCache>
            </c:strRef>
          </c:cat>
          <c:val>
            <c:numRef>
              <c:f>'Attrition By Department'!$B$4:$B$9</c:f>
              <c:numCache>
                <c:formatCode>General</c:formatCode>
                <c:ptCount val="6"/>
                <c:pt idx="0">
                  <c:v>2</c:v>
                </c:pt>
                <c:pt idx="1">
                  <c:v>0</c:v>
                </c:pt>
                <c:pt idx="2">
                  <c:v>10</c:v>
                </c:pt>
                <c:pt idx="3">
                  <c:v>83</c:v>
                </c:pt>
                <c:pt idx="4">
                  <c:v>5</c:v>
                </c:pt>
                <c:pt idx="5">
                  <c:v>4</c:v>
                </c:pt>
              </c:numCache>
            </c:numRef>
          </c:val>
        </c:ser>
        <c:dLbls>
          <c:showLegendKey val="0"/>
          <c:showVal val="0"/>
          <c:showCatName val="0"/>
          <c:showSerName val="0"/>
          <c:showPercent val="0"/>
          <c:showBubbleSize val="0"/>
        </c:dLbls>
        <c:gapWidth val="219"/>
        <c:overlap val="-27"/>
        <c:axId val="-279045376"/>
        <c:axId val="-279049728"/>
      </c:barChart>
      <c:catAx>
        <c:axId val="-2790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9728"/>
        <c:crosses val="autoZero"/>
        <c:auto val="1"/>
        <c:lblAlgn val="ctr"/>
        <c:lblOffset val="100"/>
        <c:noMultiLvlLbl val="0"/>
      </c:catAx>
      <c:valAx>
        <c:axId val="-27904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Manager Name!PivotTable10</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'Attrition by Manager Name'!$B$3</c:f>
              <c:strCache>
                <c:ptCount val="1"/>
                <c:pt idx="0">
                  <c:v>Total</c:v>
                </c:pt>
              </c:strCache>
            </c:strRef>
          </c:tx>
          <c:spPr>
            <a:solidFill>
              <a:schemeClr val="accent1"/>
            </a:solidFill>
            <a:ln>
              <a:noFill/>
            </a:ln>
            <a:effectLst/>
          </c:spPr>
          <c:invertIfNegative val="0"/>
          <c:cat>
            <c:strRef>
              <c:f>'Attrition by Manager Name'!$A$4:$A$24</c:f>
              <c:strCache>
                <c:ptCount val="21"/>
                <c:pt idx="0">
                  <c:v>Amy Dunn</c:v>
                </c:pt>
                <c:pt idx="1">
                  <c:v>Webster Butler</c:v>
                </c:pt>
                <c:pt idx="2">
                  <c:v>Kissy Sullivan</c:v>
                </c:pt>
                <c:pt idx="3">
                  <c:v>Michael Albert</c:v>
                </c:pt>
                <c:pt idx="4">
                  <c:v>Simon Roup</c:v>
                </c:pt>
                <c:pt idx="5">
                  <c:v>Elijiah Gray</c:v>
                </c:pt>
                <c:pt idx="6">
                  <c:v>David Stanley</c:v>
                </c:pt>
                <c:pt idx="7">
                  <c:v>Kelley Spirea</c:v>
                </c:pt>
                <c:pt idx="8">
                  <c:v>Brannon Miller</c:v>
                </c:pt>
                <c:pt idx="9">
                  <c:v>Janet King</c:v>
                </c:pt>
                <c:pt idx="10">
                  <c:v>Ketsia Liebig</c:v>
                </c:pt>
                <c:pt idx="11">
                  <c:v>Alex Sweetwater</c:v>
                </c:pt>
                <c:pt idx="12">
                  <c:v>John Smith</c:v>
                </c:pt>
                <c:pt idx="13">
                  <c:v>Brandon R. LeBlanc</c:v>
                </c:pt>
                <c:pt idx="14">
                  <c:v>Peter Monroe</c:v>
                </c:pt>
                <c:pt idx="15">
                  <c:v>Jennifer Zamora</c:v>
                </c:pt>
                <c:pt idx="16">
                  <c:v>Lynn Daneault</c:v>
                </c:pt>
                <c:pt idx="17">
                  <c:v>Debra Houlihan</c:v>
                </c:pt>
                <c:pt idx="18">
                  <c:v>Brian Champaigne</c:v>
                </c:pt>
                <c:pt idx="19">
                  <c:v>Eric Dougall</c:v>
                </c:pt>
                <c:pt idx="20">
                  <c:v>Board of Directors</c:v>
                </c:pt>
              </c:strCache>
            </c:strRef>
          </c:cat>
          <c:val>
            <c:numRef>
              <c:f>'Attrition by Manager Name'!$B$4:$B$24</c:f>
              <c:numCache>
                <c:formatCode>General</c:formatCode>
                <c:ptCount val="21"/>
                <c:pt idx="0">
                  <c:v>13</c:v>
                </c:pt>
                <c:pt idx="1">
                  <c:v>13</c:v>
                </c:pt>
                <c:pt idx="2">
                  <c:v>12</c:v>
                </c:pt>
                <c:pt idx="3">
                  <c:v>9</c:v>
                </c:pt>
                <c:pt idx="4">
                  <c:v>8</c:v>
                </c:pt>
                <c:pt idx="5">
                  <c:v>8</c:v>
                </c:pt>
                <c:pt idx="6">
                  <c:v>6</c:v>
                </c:pt>
                <c:pt idx="7">
                  <c:v>6</c:v>
                </c:pt>
                <c:pt idx="8">
                  <c:v>6</c:v>
                </c:pt>
                <c:pt idx="9">
                  <c:v>6</c:v>
                </c:pt>
                <c:pt idx="10">
                  <c:v>5</c:v>
                </c:pt>
                <c:pt idx="11">
                  <c:v>3</c:v>
                </c:pt>
                <c:pt idx="12">
                  <c:v>3</c:v>
                </c:pt>
                <c:pt idx="13">
                  <c:v>2</c:v>
                </c:pt>
                <c:pt idx="14">
                  <c:v>1</c:v>
                </c:pt>
                <c:pt idx="15">
                  <c:v>1</c:v>
                </c:pt>
                <c:pt idx="16">
                  <c:v>1</c:v>
                </c:pt>
                <c:pt idx="17">
                  <c:v>1</c:v>
                </c:pt>
                <c:pt idx="18">
                  <c:v>0</c:v>
                </c:pt>
                <c:pt idx="19">
                  <c:v>0</c:v>
                </c:pt>
                <c:pt idx="20">
                  <c:v>0</c:v>
                </c:pt>
              </c:numCache>
            </c:numRef>
          </c:val>
        </c:ser>
        <c:dLbls>
          <c:showLegendKey val="0"/>
          <c:showVal val="0"/>
          <c:showCatName val="0"/>
          <c:showSerName val="0"/>
          <c:showPercent val="0"/>
          <c:showBubbleSize val="0"/>
        </c:dLbls>
        <c:gapWidth val="150"/>
        <c:overlap val="100"/>
        <c:axId val="-1478609680"/>
        <c:axId val="-1478600976"/>
      </c:barChart>
      <c:catAx>
        <c:axId val="-147860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00976"/>
        <c:crosses val="autoZero"/>
        <c:auto val="1"/>
        <c:lblAlgn val="ctr"/>
        <c:lblOffset val="100"/>
        <c:noMultiLvlLbl val="0"/>
      </c:catAx>
      <c:valAx>
        <c:axId val="-147860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0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Maritail Desc!PivotTable11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Maritial Desc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'Attrition By Maritail Desc'!$B$3</c:f>
              <c:strCache>
                <c:ptCount val="1"/>
                <c:pt idx="0">
                  <c:v>Total</c:v>
                </c:pt>
              </c:strCache>
            </c:strRef>
          </c:tx>
          <c:spPr>
            <a:solidFill>
              <a:schemeClr val="accent1"/>
            </a:solidFill>
            <a:ln>
              <a:noFill/>
            </a:ln>
            <a:effectLst/>
          </c:spPr>
          <c:invertIfNegative val="0"/>
          <c:cat>
            <c:strRef>
              <c:f>'Attrition By Maritail Desc'!$A$4:$A$8</c:f>
              <c:strCache>
                <c:ptCount val="5"/>
                <c:pt idx="0">
                  <c:v>Divorced</c:v>
                </c:pt>
                <c:pt idx="1">
                  <c:v>Married</c:v>
                </c:pt>
                <c:pt idx="2">
                  <c:v>Separated</c:v>
                </c:pt>
                <c:pt idx="3">
                  <c:v>Single</c:v>
                </c:pt>
                <c:pt idx="4">
                  <c:v>Widowed</c:v>
                </c:pt>
              </c:strCache>
            </c:strRef>
          </c:cat>
          <c:val>
            <c:numRef>
              <c:f>'Attrition By Maritail Desc'!$B$4:$B$8</c:f>
              <c:numCache>
                <c:formatCode>General</c:formatCode>
                <c:ptCount val="5"/>
                <c:pt idx="0">
                  <c:v>16</c:v>
                </c:pt>
                <c:pt idx="1">
                  <c:v>47</c:v>
                </c:pt>
                <c:pt idx="2">
                  <c:v>1</c:v>
                </c:pt>
                <c:pt idx="3">
                  <c:v>36</c:v>
                </c:pt>
                <c:pt idx="4">
                  <c:v>4</c:v>
                </c:pt>
              </c:numCache>
            </c:numRef>
          </c:val>
        </c:ser>
        <c:dLbls>
          <c:showLegendKey val="0"/>
          <c:showVal val="0"/>
          <c:showCatName val="0"/>
          <c:showSerName val="0"/>
          <c:showPercent val="0"/>
          <c:showBubbleSize val="0"/>
        </c:dLbls>
        <c:gapWidth val="150"/>
        <c:overlap val="100"/>
        <c:axId val="-279042656"/>
        <c:axId val="-279044832"/>
      </c:barChart>
      <c:catAx>
        <c:axId val="-27904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4832"/>
        <c:crosses val="autoZero"/>
        <c:auto val="1"/>
        <c:lblAlgn val="ctr"/>
        <c:lblOffset val="100"/>
        <c:noMultiLvlLbl val="0"/>
      </c:catAx>
      <c:valAx>
        <c:axId val="-2790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4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a:t>Gender Analysis</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w="19050">
            <a:solidFill>
              <a:schemeClr val="lt1"/>
            </a:solidFill>
          </a:ln>
          <a:effectLst/>
        </c:spPr>
        <c:marker>
          <c:symbol val="circle"/>
          <c:size val="5"/>
        </c:marker>
        <c:dLbl>
          <c:idx val="0"/>
          <c:layout/>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rgbClr val="96455A"/>
          </a:solidFill>
          <a:ln w="19050">
            <a:solidFill>
              <a:schemeClr val="lt1"/>
            </a:solidFill>
          </a:ln>
          <a:effectLst/>
        </c:spPr>
      </c:pivotFmt>
      <c:pivotFmt>
        <c:idx val="12"/>
        <c:spPr>
          <a:solidFill>
            <a:srgbClr val="FF5C8D"/>
          </a:solidFill>
          <a:ln w="19050">
            <a:solidFill>
              <a:schemeClr val="lt1"/>
            </a:solidFill>
          </a:ln>
          <a:effectLst/>
        </c:spPr>
      </c:pivotFmt>
    </c:pivotFmts>
    <c:plotArea>
      <c:layout/>
      <c:pieChart>
        <c:varyColors val="1"/>
        <c:ser>
          <c:idx val="0"/>
          <c:order val="0"/>
          <c:tx>
            <c:v>Total</c:v>
          </c:tx>
          <c:dPt>
            <c:idx val="0"/>
            <c:bubble3D val="0"/>
            <c:spPr>
              <a:solidFill>
                <a:srgbClr val="96455A"/>
              </a:solidFill>
              <a:ln w="19050">
                <a:solidFill>
                  <a:schemeClr val="lt1"/>
                </a:solidFill>
              </a:ln>
              <a:effectLst/>
            </c:spPr>
          </c:dPt>
          <c:dPt>
            <c:idx val="1"/>
            <c:bubble3D val="0"/>
            <c:spPr>
              <a:solidFill>
                <a:srgbClr val="FF5C8D"/>
              </a:solidFill>
              <a:ln w="19050">
                <a:solidFill>
                  <a:schemeClr val="lt1"/>
                </a:solidFill>
              </a:ln>
              <a:effectLst/>
            </c:spPr>
          </c:dPt>
          <c:dLbls>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F</c:v>
              </c:pt>
              <c:pt idx="1">
                <c:v>M</c:v>
              </c:pt>
            </c:strLit>
          </c:cat>
          <c:val>
            <c:numLit>
              <c:formatCode>General</c:formatCode>
              <c:ptCount val="2"/>
              <c:pt idx="0">
                <c:v>176</c:v>
              </c:pt>
              <c:pt idx="1">
                <c:v>135</c:v>
              </c:pt>
            </c:numLit>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sz="1200" b="1">
          <a:solidFill>
            <a:schemeClr val="tx1"/>
          </a:solidFill>
        </a:defRPr>
      </a:pPr>
      <a:endParaRPr lang="en-US"/>
    </a:p>
  </c:txPr>
  <c:extLst>
    <c:ext xmlns:c15="http://schemas.microsoft.com/office/drawing/2012/chart" uri="{723BEF56-08C2-4564-9609-F4CBC75E7E54}">
      <c15:pivotSource>
        <c15:name>[HR Dataset.xlsx]PivotChartTable1</c15:name>
        <c15:fmtId val="4"/>
      </c15:pivotSource>
      <c15:pivotOptions>
        <c15:dropZoneFilter val="1"/>
        <c15:dropZoneCategories val="1"/>
        <c15:dropZoneData val="1"/>
        <c15:dropZoneSeries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[HR Dataset.xlsx]Maritial Desc!PivotTable4</c:name>
    <c:fmtId val="4"/>
  </c:pivotSource>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Maritial Status Analysis</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3"/>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3">
              <a:shade val="53000"/>
            </a:schemeClr>
          </a:solidFill>
          <a:ln w="19050">
            <a:noFill/>
          </a:ln>
          <a:effectLst/>
        </c:spPr>
      </c:pivotFmt>
      <c:pivotFmt>
        <c:idx val="14"/>
        <c:spPr>
          <a:solidFill>
            <a:srgbClr val="FF5C8D"/>
          </a:solidFill>
          <a:ln w="19050">
            <a:noFill/>
          </a:ln>
          <a:effectLst/>
        </c:spPr>
      </c:pivotFmt>
      <c:pivotFmt>
        <c:idx val="15"/>
        <c:spPr>
          <a:solidFill>
            <a:srgbClr val="A63D5B"/>
          </a:solidFill>
          <a:ln w="19050">
            <a:noFill/>
          </a:ln>
          <a:effectLst/>
        </c:spPr>
      </c:pivotFmt>
      <c:pivotFmt>
        <c:idx val="16"/>
        <c:spPr>
          <a:solidFill>
            <a:srgbClr val="5C1E44"/>
          </a:solidFill>
          <a:ln w="19050">
            <a:no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17"/>
        <c:spPr>
          <a:solidFill>
            <a:schemeClr val="accent3">
              <a:tint val="54000"/>
            </a:schemeClr>
          </a:solidFill>
          <a:ln w="19050">
            <a:noFill/>
          </a:ln>
          <a:effectLst/>
        </c:spPr>
      </c:pivotFmt>
    </c:pivotFmts>
    <c:plotArea>
      <c:layout/>
      <c:pieChart>
        <c:varyColors val="1"/>
        <c:ser>
          <c:idx val="0"/>
          <c:order val="0"/>
          <c:tx>
            <c:strRef>
              <c:f>'Maritial Desc'!$B$3</c:f>
              <c:strCache>
                <c:ptCount val="1"/>
                <c:pt idx="0">
                  <c:v>Total</c:v>
                </c:pt>
              </c:strCache>
            </c:strRef>
          </c:tx>
          <c:spPr>
            <a:ln>
              <a:noFill/>
            </a:ln>
          </c:spPr>
          <c:dPt>
            <c:idx val="0"/>
            <c:bubble3D val="0"/>
            <c:spPr>
              <a:solidFill>
                <a:schemeClr val="accent3">
                  <a:shade val="53000"/>
                </a:schemeClr>
              </a:solidFill>
              <a:ln w="19050">
                <a:noFill/>
              </a:ln>
              <a:effectLst/>
            </c:spPr>
          </c:dPt>
          <c:dPt>
            <c:idx val="1"/>
            <c:bubble3D val="0"/>
            <c:spPr>
              <a:solidFill>
                <a:srgbClr val="FF5C8D"/>
              </a:solidFill>
              <a:ln w="19050">
                <a:noFill/>
              </a:ln>
              <a:effectLst/>
            </c:spPr>
          </c:dPt>
          <c:dPt>
            <c:idx val="2"/>
            <c:bubble3D val="0"/>
            <c:spPr>
              <a:solidFill>
                <a:srgbClr val="A63D5B"/>
              </a:solidFill>
              <a:ln w="19050">
                <a:noFill/>
              </a:ln>
              <a:effectLst/>
            </c:spPr>
          </c:dPt>
          <c:dPt>
            <c:idx val="3"/>
            <c:bubble3D val="0"/>
            <c:spPr>
              <a:solidFill>
                <a:srgbClr val="5C1E44"/>
              </a:solidFill>
              <a:ln w="19050">
                <a:noFill/>
              </a:ln>
              <a:effectLst/>
            </c:spPr>
          </c:dPt>
          <c:dPt>
            <c:idx val="4"/>
            <c:bubble3D val="0"/>
            <c:spPr>
              <a:solidFill>
                <a:schemeClr val="accent3">
                  <a:tint val="54000"/>
                </a:schemeClr>
              </a:solidFill>
              <a:ln w="19050">
                <a:noFill/>
              </a:ln>
              <a:effectLst/>
            </c:spPr>
          </c:dPt>
          <c:dLbls>
            <c:dLbl>
              <c:idx val="3"/>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'Maritial Desc'!$A$4:$A$8</c:f>
              <c:strCache>
                <c:ptCount val="5"/>
                <c:pt idx="0">
                  <c:v>Divorced</c:v>
                </c:pt>
                <c:pt idx="1">
                  <c:v>Married</c:v>
                </c:pt>
                <c:pt idx="2">
                  <c:v>Separated</c:v>
                </c:pt>
                <c:pt idx="3">
                  <c:v>Single</c:v>
                </c:pt>
                <c:pt idx="4">
                  <c:v>Widowed</c:v>
                </c:pt>
              </c:strCache>
            </c:strRef>
          </c:cat>
          <c:val>
            <c:numRef>
              <c:f>'Maritial Desc'!$B$4:$B$8</c:f>
              <c:numCache>
                <c:formatCode>0.00%</c:formatCode>
                <c:ptCount val="5"/>
                <c:pt idx="0">
                  <c:v>9.6463022508038579E-2</c:v>
                </c:pt>
                <c:pt idx="1">
                  <c:v>0.3987138263665595</c:v>
                </c:pt>
                <c:pt idx="2">
                  <c:v>3.8585209003215437E-2</c:v>
                </c:pt>
                <c:pt idx="3">
                  <c:v>0.44051446945337619</c:v>
                </c:pt>
                <c:pt idx="4">
                  <c:v>2.5723472668810289E-2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Dataset.xlsx]Departmentwise Salary!PivotTable5</c:name>
    <c:fmtId val="6"/>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a:t>Department Wise Salary</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pivotFmt>
      <c:pivotFmt>
        <c:idx val="1"/>
        <c:spPr>
          <a:solidFill>
            <a:schemeClr val="accent1"/>
          </a:solidFill>
          <a:ln w="25400">
            <a:noFill/>
          </a:ln>
          <a:effectLst/>
        </c:spPr>
        <c:marker>
          <c:symbol val="none"/>
        </c:marker>
      </c:pivotFmt>
      <c:pivotFmt>
        <c:idx val="2"/>
        <c:spPr>
          <a:solidFill>
            <a:srgbClr val="963366">
              <a:alpha val="50000"/>
            </a:srgbClr>
          </a:solidFill>
          <a:ln w="25400">
            <a:noFill/>
          </a:ln>
          <a:effectLst/>
        </c:spPr>
        <c:marker>
          <c:symbol val="none"/>
        </c:marker>
      </c:pivotFmt>
    </c:pivotFmts>
    <c:plotArea>
      <c:layout/>
      <c:areaChart>
        <c:grouping val="standard"/>
        <c:varyColors val="0"/>
        <c:ser>
          <c:idx val="0"/>
          <c:order val="0"/>
          <c:tx>
            <c:strRef>
              <c:f>'Departmentwise Salary'!$B$3</c:f>
              <c:strCache>
                <c:ptCount val="1"/>
                <c:pt idx="0">
                  <c:v>Total</c:v>
                </c:pt>
              </c:strCache>
            </c:strRef>
          </c:tx>
          <c:spPr>
            <a:solidFill>
              <a:srgbClr val="963366">
                <a:alpha val="50000"/>
              </a:srgbClr>
            </a:solidFill>
            <a:ln w="25400">
              <a:noFill/>
            </a:ln>
            <a:effectLst/>
          </c:spPr>
          <c:cat>
            <c:strRef>
              <c:f>'Departmentwise Salary'!$A$4:$A$9</c:f>
              <c:strCache>
                <c:ptCount val="6"/>
                <c:pt idx="0">
                  <c:v>Admin Offices</c:v>
                </c:pt>
                <c:pt idx="1">
                  <c:v>Executive Office</c:v>
                </c:pt>
                <c:pt idx="2">
                  <c:v>IT/IS</c:v>
                </c:pt>
                <c:pt idx="3">
                  <c:v>Production</c:v>
                </c:pt>
                <c:pt idx="4">
                  <c:v>Sales</c:v>
                </c:pt>
                <c:pt idx="5">
                  <c:v>Software Engineering</c:v>
                </c:pt>
              </c:strCache>
            </c:strRef>
          </c:cat>
          <c:val>
            <c:numRef>
              <c:f>'Departmentwise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ser>
        <c:dLbls>
          <c:showLegendKey val="0"/>
          <c:showVal val="0"/>
          <c:showCatName val="0"/>
          <c:showSerName val="0"/>
          <c:showPercent val="0"/>
          <c:showBubbleSize val="0"/>
        </c:dLbls>
        <c:axId val="-232605616"/>
        <c:axId val="-232604528"/>
      </c:areaChart>
      <c:catAx>
        <c:axId val="-23260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32604528"/>
        <c:crosses val="autoZero"/>
        <c:auto val="1"/>
        <c:lblAlgn val="ctr"/>
        <c:lblOffset val="100"/>
        <c:noMultiLvlLbl val="0"/>
      </c:catAx>
      <c:valAx>
        <c:axId val="-2326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32605616"/>
        <c:crosses val="autoZero"/>
        <c:crossBetween val="midCat"/>
      </c:valAx>
      <c:spPr>
        <a:noFill/>
        <a:ln>
          <a:noFill/>
        </a:ln>
        <a:effectLst/>
      </c:spPr>
    </c:plotArea>
    <c:plotVisOnly val="1"/>
    <c:dispBlanksAs val="zero"/>
    <c:showDLblsOverMax val="0"/>
  </c:chart>
  <c:spPr>
    <a:noFill/>
    <a:ln w="9525" cap="flat" cmpd="sng" algn="ctr">
      <a:solidFill>
        <a:schemeClr val="tx1"/>
      </a:solidFill>
      <a:round/>
    </a:ln>
    <a:effectLst/>
  </c:spPr>
  <c:txPr>
    <a:bodyPr/>
    <a:lstStyle/>
    <a:p>
      <a:pPr>
        <a:defRPr sz="10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Dataset.xlsx]Absences By Department!PivotTable6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Absences By Department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A63D5B">
              <a:alpha val="60000"/>
            </a:srgbClr>
          </a:solidFill>
          <a:ln>
            <a:noFill/>
          </a:ln>
          <a:effectLst/>
        </c:spPr>
        <c:marker>
          <c:symbol val="none"/>
        </c:marker>
      </c:pivotFmt>
    </c:pivotFmts>
    <c:plotArea>
      <c:layout/>
      <c:barChart>
        <c:barDir val="col"/>
        <c:grouping val="clustered"/>
        <c:varyColors val="0"/>
        <c:ser>
          <c:idx val="0"/>
          <c:order val="0"/>
          <c:tx>
            <c:strRef>
              <c:f>'Absences By Department'!$B$3</c:f>
              <c:strCache>
                <c:ptCount val="1"/>
                <c:pt idx="0">
                  <c:v>Total</c:v>
                </c:pt>
              </c:strCache>
            </c:strRef>
          </c:tx>
          <c:spPr>
            <a:solidFill>
              <a:srgbClr val="A63D5B">
                <a:alpha val="60000"/>
              </a:srgbClr>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ser>
        <c:dLbls>
          <c:showLegendKey val="0"/>
          <c:showVal val="0"/>
          <c:showCatName val="0"/>
          <c:showSerName val="0"/>
          <c:showPercent val="0"/>
          <c:showBubbleSize val="0"/>
        </c:dLbls>
        <c:gapWidth val="219"/>
        <c:overlap val="-27"/>
        <c:axId val="-232611056"/>
        <c:axId val="-232598000"/>
      </c:barChart>
      <c:catAx>
        <c:axId val="-23261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2598000"/>
        <c:crosses val="autoZero"/>
        <c:auto val="1"/>
        <c:lblAlgn val="ctr"/>
        <c:lblOffset val="100"/>
        <c:noMultiLvlLbl val="0"/>
      </c:catAx>
      <c:valAx>
        <c:axId val="-2325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2611056"/>
        <c:crosses val="autoZero"/>
        <c:crossBetween val="between"/>
      </c:valAx>
      <c:spPr>
        <a:noFill/>
        <a:ln>
          <a:noFill/>
        </a:ln>
        <a:effectLst/>
      </c:spPr>
    </c:plotArea>
    <c:plotVisOnly val="1"/>
    <c:dispBlanksAs val="gap"/>
    <c:showDLblsOverMax val="0"/>
  </c:chart>
  <c:spPr>
    <a:noFill/>
    <a:ln w="9525" cap="flat" cmpd="sng" algn="ctr">
      <a:solidFill>
        <a:schemeClr val="tx1">
          <a:alpha val="99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[HR Dataset.xlsx]Employee Satisfaction!PivotTable8</c:name>
    <c:fmtId val="6"/>
  </c:pivotSource>
  <c:chart>
    <c:title>
      <c:tx>
        <c:rich>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r>
              <a:rPr lang="en-US"/>
              <a:t>Average of Employee Satisfaction</a:t>
            </a:r>
          </a:p>
        </c:rich>
      </c:tx>
      <c:layout/>
      <c:overlay val="0"/>
      <c:spPr>
        <a:noFill/>
        <a:ln>
          <a:noFill/>
        </a:ln>
        <a:effectLst/>
      </c:spPr>
      <c:txPr>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5">
              <a:shade val="50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16"/>
        <c:spPr>
          <a:solidFill>
            <a:schemeClr val="accent5">
              <a:shade val="70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17"/>
        <c:spPr>
          <a:solidFill>
            <a:schemeClr val="accent5">
              <a:shade val="90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18"/>
        <c:spPr>
          <a:solidFill>
            <a:schemeClr val="accent5">
              <a:tint val="90000"/>
            </a:schemeClr>
          </a:solidFill>
          <a:ln w="19050">
            <a:solidFill>
              <a:schemeClr val="lt1"/>
            </a:solidFill>
          </a:ln>
          <a:effectLst/>
        </c:spPr>
      </c:pivotFmt>
      <c:pivotFmt>
        <c:idx val="19"/>
        <c:spPr>
          <a:solidFill>
            <a:schemeClr val="accent5">
              <a:tint val="70000"/>
            </a:schemeClr>
          </a:solidFill>
          <a:ln w="19050">
            <a:solidFill>
              <a:schemeClr val="lt1"/>
            </a:solidFill>
          </a:ln>
          <a:effectLst/>
        </c:spPr>
      </c:pivotFmt>
      <c:pivotFmt>
        <c:idx val="20"/>
        <c:spPr>
          <a:solidFill>
            <a:schemeClr val="accent5">
              <a:tint val="50000"/>
            </a:schemeClr>
          </a:solidFill>
          <a:ln w="19050">
            <a:solidFill>
              <a:schemeClr val="lt1"/>
            </a:solidFill>
          </a:ln>
          <a:effectLst/>
        </c:spPr>
      </c:pivotFmt>
    </c:pivotFmts>
    <c:plotArea>
      <c:layout/>
      <c:doughnutChart>
        <c:varyColors val="1"/>
        <c:ser>
          <c:idx val="0"/>
          <c:order val="0"/>
          <c:tx>
            <c:strRef>
              <c:f>'Employee Satisfaction'!$B$3</c:f>
              <c:strCache>
                <c:ptCount val="1"/>
                <c:pt idx="0">
                  <c:v>Total</c:v>
                </c:pt>
              </c:strCache>
            </c:strRef>
          </c:tx>
          <c:dPt>
            <c:idx val="0"/>
            <c:bubble3D val="0"/>
            <c:spPr>
              <a:solidFill>
                <a:schemeClr val="accent5">
                  <a:shade val="50000"/>
                </a:schemeClr>
              </a:solidFill>
              <a:ln w="19050">
                <a:solidFill>
                  <a:schemeClr val="lt1"/>
                </a:solidFill>
              </a:ln>
              <a:effectLst/>
            </c:spPr>
          </c:dPt>
          <c:dPt>
            <c:idx val="1"/>
            <c:bubble3D val="0"/>
            <c:spPr>
              <a:solidFill>
                <a:schemeClr val="accent5">
                  <a:shade val="70000"/>
                </a:schemeClr>
              </a:solidFill>
              <a:ln w="19050">
                <a:solidFill>
                  <a:schemeClr val="lt1"/>
                </a:solidFill>
              </a:ln>
              <a:effectLst/>
            </c:spPr>
          </c:dPt>
          <c:dPt>
            <c:idx val="2"/>
            <c:bubble3D val="0"/>
            <c:spPr>
              <a:solidFill>
                <a:schemeClr val="accent5">
                  <a:shade val="90000"/>
                </a:schemeClr>
              </a:solidFill>
              <a:ln w="19050">
                <a:solidFill>
                  <a:schemeClr val="lt1"/>
                </a:solidFill>
              </a:ln>
              <a:effectLst/>
            </c:spPr>
          </c:dPt>
          <c:dPt>
            <c:idx val="3"/>
            <c:bubble3D val="0"/>
            <c:spPr>
              <a:solidFill>
                <a:schemeClr val="accent5">
                  <a:tint val="90000"/>
                </a:schemeClr>
              </a:solidFill>
              <a:ln w="19050">
                <a:solidFill>
                  <a:schemeClr val="lt1"/>
                </a:solidFill>
              </a:ln>
              <a:effectLst/>
            </c:spPr>
          </c:dPt>
          <c:dPt>
            <c:idx val="4"/>
            <c:bubble3D val="0"/>
            <c:spPr>
              <a:solidFill>
                <a:schemeClr val="accent5">
                  <a:tint val="70000"/>
                </a:schemeClr>
              </a:solidFill>
              <a:ln w="19050">
                <a:solidFill>
                  <a:schemeClr val="lt1"/>
                </a:solidFill>
              </a:ln>
              <a:effectLst/>
            </c:spPr>
          </c:dPt>
          <c:dPt>
            <c:idx val="5"/>
            <c:bubble3D val="0"/>
            <c:spPr>
              <a:solidFill>
                <a:schemeClr val="accent5">
                  <a:tint val="50000"/>
                </a:schemeClr>
              </a:solidFill>
              <a:ln w="19050">
                <a:solidFill>
                  <a:schemeClr val="lt1"/>
                </a:solidFill>
              </a:ln>
              <a:effectLst/>
            </c:spPr>
          </c:dPt>
          <c:dLbls>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dLbl>
            <c:dLbl>
              <c:idx val="1"/>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dLbl>
            <c:dLbl>
              <c:idx val="2"/>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'Employee Satisfaction'!$A$4:$A$9</c:f>
              <c:strCache>
                <c:ptCount val="6"/>
                <c:pt idx="0">
                  <c:v>Admin Offices</c:v>
                </c:pt>
                <c:pt idx="1">
                  <c:v>Executive Office</c:v>
                </c:pt>
                <c:pt idx="2">
                  <c:v>IT/IS</c:v>
                </c:pt>
                <c:pt idx="3">
                  <c:v>Production</c:v>
                </c:pt>
                <c:pt idx="4">
                  <c:v>Sales</c:v>
                </c:pt>
                <c:pt idx="5">
                  <c:v>Software Engineering</c:v>
                </c:pt>
              </c:strCache>
            </c:strRef>
          </c:cat>
          <c:val>
            <c:numRef>
              <c:f>'Employee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sz="1050" b="1" u="none">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Dataset.xlsx]Attrition By Department!PivotTable9</c:name>
    <c:fmtId val="5"/>
  </c:pivotSource>
  <c:chart>
    <c:title>
      <c:tx>
        <c:rich>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r>
              <a:rPr lang="en-US"/>
              <a:t>Attrition By Department</a:t>
            </a:r>
          </a:p>
        </c:rich>
      </c:tx>
      <c:layout/>
      <c:overlay val="0"/>
      <c:spPr>
        <a:noFill/>
        <a:ln>
          <a:noFill/>
        </a:ln>
        <a:effectLst/>
      </c:spPr>
      <c:txPr>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5C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'Attrition By Department'!$B$3</c:f>
              <c:strCache>
                <c:ptCount val="1"/>
                <c:pt idx="0">
                  <c:v>Total</c:v>
                </c:pt>
              </c:strCache>
            </c:strRef>
          </c:tx>
          <c:spPr>
            <a:solidFill>
              <a:srgbClr val="FF5C8D"/>
            </a:solidFill>
            <a:ln>
              <a:noFill/>
            </a:ln>
            <a:effectLst/>
          </c:spPr>
          <c:invertIfNegative val="0"/>
          <c:cat>
            <c:strRef>
              <c:f>'Attrition By Department'!$A$4:$A$9</c:f>
              <c:strCache>
                <c:ptCount val="6"/>
                <c:pt idx="0">
                  <c:v>Admin Offices</c:v>
                </c:pt>
                <c:pt idx="1">
                  <c:v>Executive Office</c:v>
                </c:pt>
                <c:pt idx="2">
                  <c:v>IT/IS</c:v>
                </c:pt>
                <c:pt idx="3">
                  <c:v>Production</c:v>
                </c:pt>
                <c:pt idx="4">
                  <c:v>Sales</c:v>
                </c:pt>
                <c:pt idx="5">
                  <c:v>Software Engineering</c:v>
                </c:pt>
              </c:strCache>
            </c:strRef>
          </c:cat>
          <c:val>
            <c:numRef>
              <c:f>'Attrition By Department'!$B$4:$B$9</c:f>
              <c:numCache>
                <c:formatCode>General</c:formatCode>
                <c:ptCount val="6"/>
                <c:pt idx="0">
                  <c:v>2</c:v>
                </c:pt>
                <c:pt idx="1">
                  <c:v>0</c:v>
                </c:pt>
                <c:pt idx="2">
                  <c:v>10</c:v>
                </c:pt>
                <c:pt idx="3">
                  <c:v>83</c:v>
                </c:pt>
                <c:pt idx="4">
                  <c:v>5</c:v>
                </c:pt>
                <c:pt idx="5">
                  <c:v>4</c:v>
                </c:pt>
              </c:numCache>
            </c:numRef>
          </c:val>
        </c:ser>
        <c:dLbls>
          <c:showLegendKey val="0"/>
          <c:showVal val="0"/>
          <c:showCatName val="0"/>
          <c:showSerName val="0"/>
          <c:showPercent val="0"/>
          <c:showBubbleSize val="0"/>
        </c:dLbls>
        <c:gapWidth val="219"/>
        <c:overlap val="100"/>
        <c:axId val="-232613232"/>
        <c:axId val="-232595824"/>
      </c:barChart>
      <c:catAx>
        <c:axId val="-23261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32595824"/>
        <c:crosses val="autoZero"/>
        <c:auto val="1"/>
        <c:lblAlgn val="ctr"/>
        <c:lblOffset val="100"/>
        <c:noMultiLvlLbl val="0"/>
      </c:catAx>
      <c:valAx>
        <c:axId val="-2325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32613232"/>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sz="105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Dataset.xlsx]Attrition by Manager Name!PivotTable10</c:name>
    <c:fmtId val="6"/>
  </c:pivotSource>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a:t>Attrition By Manager Name</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5C8D"/>
          </a:solidFill>
          <a:ln>
            <a:noFill/>
          </a:ln>
          <a:effectLst/>
        </c:spPr>
        <c:marker>
          <c:symbol val="none"/>
        </c:marker>
      </c:pivotFmt>
    </c:pivotFmts>
    <c:plotArea>
      <c:layout/>
      <c:barChart>
        <c:barDir val="bar"/>
        <c:grouping val="clustered"/>
        <c:varyColors val="0"/>
        <c:ser>
          <c:idx val="0"/>
          <c:order val="0"/>
          <c:tx>
            <c:strRef>
              <c:f>'Attrition by Manager Name'!$B$3</c:f>
              <c:strCache>
                <c:ptCount val="1"/>
                <c:pt idx="0">
                  <c:v>Total</c:v>
                </c:pt>
              </c:strCache>
            </c:strRef>
          </c:tx>
          <c:spPr>
            <a:solidFill>
              <a:srgbClr val="FF5C8D"/>
            </a:solidFill>
            <a:ln>
              <a:noFill/>
            </a:ln>
            <a:effectLst/>
          </c:spPr>
          <c:invertIfNegative val="0"/>
          <c:cat>
            <c:strRef>
              <c:f>'Attrition by Manager Name'!$A$4:$A$24</c:f>
              <c:strCache>
                <c:ptCount val="21"/>
                <c:pt idx="0">
                  <c:v>Amy Dunn</c:v>
                </c:pt>
                <c:pt idx="1">
                  <c:v>Webster Butler</c:v>
                </c:pt>
                <c:pt idx="2">
                  <c:v>Kissy Sullivan</c:v>
                </c:pt>
                <c:pt idx="3">
                  <c:v>Michael Albert</c:v>
                </c:pt>
                <c:pt idx="4">
                  <c:v>Simon Roup</c:v>
                </c:pt>
                <c:pt idx="5">
                  <c:v>Elijiah Gray</c:v>
                </c:pt>
                <c:pt idx="6">
                  <c:v>David Stanley</c:v>
                </c:pt>
                <c:pt idx="7">
                  <c:v>Kelley Spirea</c:v>
                </c:pt>
                <c:pt idx="8">
                  <c:v>Brannon Miller</c:v>
                </c:pt>
                <c:pt idx="9">
                  <c:v>Janet King</c:v>
                </c:pt>
                <c:pt idx="10">
                  <c:v>Ketsia Liebig</c:v>
                </c:pt>
                <c:pt idx="11">
                  <c:v>Alex Sweetwater</c:v>
                </c:pt>
                <c:pt idx="12">
                  <c:v>John Smith</c:v>
                </c:pt>
                <c:pt idx="13">
                  <c:v>Brandon R. LeBlanc</c:v>
                </c:pt>
                <c:pt idx="14">
                  <c:v>Peter Monroe</c:v>
                </c:pt>
                <c:pt idx="15">
                  <c:v>Jennifer Zamora</c:v>
                </c:pt>
                <c:pt idx="16">
                  <c:v>Lynn Daneault</c:v>
                </c:pt>
                <c:pt idx="17">
                  <c:v>Debra Houlihan</c:v>
                </c:pt>
                <c:pt idx="18">
                  <c:v>Brian Champaigne</c:v>
                </c:pt>
                <c:pt idx="19">
                  <c:v>Eric Dougall</c:v>
                </c:pt>
                <c:pt idx="20">
                  <c:v>Board of Directors</c:v>
                </c:pt>
              </c:strCache>
            </c:strRef>
          </c:cat>
          <c:val>
            <c:numRef>
              <c:f>'Attrition by Manager Name'!$B$4:$B$24</c:f>
              <c:numCache>
                <c:formatCode>General</c:formatCode>
                <c:ptCount val="21"/>
                <c:pt idx="0">
                  <c:v>13</c:v>
                </c:pt>
                <c:pt idx="1">
                  <c:v>13</c:v>
                </c:pt>
                <c:pt idx="2">
                  <c:v>12</c:v>
                </c:pt>
                <c:pt idx="3">
                  <c:v>9</c:v>
                </c:pt>
                <c:pt idx="4">
                  <c:v>8</c:v>
                </c:pt>
                <c:pt idx="5">
                  <c:v>8</c:v>
                </c:pt>
                <c:pt idx="6">
                  <c:v>6</c:v>
                </c:pt>
                <c:pt idx="7">
                  <c:v>6</c:v>
                </c:pt>
                <c:pt idx="8">
                  <c:v>6</c:v>
                </c:pt>
                <c:pt idx="9">
                  <c:v>6</c:v>
                </c:pt>
                <c:pt idx="10">
                  <c:v>5</c:v>
                </c:pt>
                <c:pt idx="11">
                  <c:v>3</c:v>
                </c:pt>
                <c:pt idx="12">
                  <c:v>3</c:v>
                </c:pt>
                <c:pt idx="13">
                  <c:v>2</c:v>
                </c:pt>
                <c:pt idx="14">
                  <c:v>1</c:v>
                </c:pt>
                <c:pt idx="15">
                  <c:v>1</c:v>
                </c:pt>
                <c:pt idx="16">
                  <c:v>1</c:v>
                </c:pt>
                <c:pt idx="17">
                  <c:v>1</c:v>
                </c:pt>
                <c:pt idx="18">
                  <c:v>0</c:v>
                </c:pt>
                <c:pt idx="19">
                  <c:v>0</c:v>
                </c:pt>
                <c:pt idx="20">
                  <c:v>0</c:v>
                </c:pt>
              </c:numCache>
            </c:numRef>
          </c:val>
        </c:ser>
        <c:dLbls>
          <c:showLegendKey val="0"/>
          <c:showVal val="0"/>
          <c:showCatName val="0"/>
          <c:showSerName val="0"/>
          <c:showPercent val="0"/>
          <c:showBubbleSize val="0"/>
        </c:dLbls>
        <c:gapWidth val="182"/>
        <c:axId val="-1478601520"/>
        <c:axId val="-1478605328"/>
      </c:barChart>
      <c:catAx>
        <c:axId val="-147860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478605328"/>
        <c:crosses val="autoZero"/>
        <c:auto val="1"/>
        <c:lblAlgn val="ctr"/>
        <c:lblOffset val="100"/>
        <c:noMultiLvlLbl val="0"/>
      </c:catAx>
      <c:valAx>
        <c:axId val="-147860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478601520"/>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Dataset.xlsx]Recruirtment Source!PivotTable7</c:name>
    <c:fmtId val="16"/>
  </c:pivotSource>
  <c:chart>
    <c:title>
      <c:tx>
        <c:rich>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r>
              <a:rPr lang="en-US"/>
              <a:t>Recruitment Source</a:t>
            </a:r>
          </a:p>
        </c:rich>
      </c:tx>
      <c:layout/>
      <c:overlay val="0"/>
      <c:spPr>
        <a:noFill/>
        <a:ln>
          <a:noFill/>
        </a:ln>
        <a:effectLst/>
      </c:spPr>
      <c:txPr>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5C8D">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'Recruirtment Source'!$B$3</c:f>
              <c:strCache>
                <c:ptCount val="1"/>
                <c:pt idx="0">
                  <c:v>Total</c:v>
                </c:pt>
              </c:strCache>
            </c:strRef>
          </c:tx>
          <c:spPr>
            <a:solidFill>
              <a:srgbClr val="FF5C8D">
                <a:alpha val="50000"/>
              </a:srgbClr>
            </a:solidFill>
            <a:ln>
              <a:noFill/>
            </a:ln>
            <a:effectLst/>
          </c:spPr>
          <c:cat>
            <c:strRef>
              <c:f>'Recruirtment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'Recruirtment Source'!$B$4:$B$12</c:f>
              <c:numCache>
                <c:formatCode>General</c:formatCode>
                <c:ptCount val="9"/>
                <c:pt idx="0">
                  <c:v>87</c:v>
                </c:pt>
                <c:pt idx="1">
                  <c:v>76</c:v>
                </c:pt>
                <c:pt idx="2">
                  <c:v>49</c:v>
                </c:pt>
                <c:pt idx="3">
                  <c:v>31</c:v>
                </c:pt>
                <c:pt idx="4">
                  <c:v>29</c:v>
                </c:pt>
                <c:pt idx="5">
                  <c:v>23</c:v>
                </c:pt>
                <c:pt idx="6">
                  <c:v>13</c:v>
                </c:pt>
                <c:pt idx="7">
                  <c:v>2</c:v>
                </c:pt>
                <c:pt idx="8">
                  <c:v>1</c:v>
                </c:pt>
              </c:numCache>
            </c:numRef>
          </c:val>
        </c:ser>
        <c:dLbls>
          <c:showLegendKey val="0"/>
          <c:showVal val="0"/>
          <c:showCatName val="0"/>
          <c:showSerName val="0"/>
          <c:showPercent val="0"/>
          <c:showBubbleSize val="0"/>
        </c:dLbls>
        <c:axId val="-1478599344"/>
        <c:axId val="-1478604240"/>
      </c:areaChart>
      <c:catAx>
        <c:axId val="-1478599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78604240"/>
        <c:crosses val="autoZero"/>
        <c:auto val="1"/>
        <c:lblAlgn val="ctr"/>
        <c:lblOffset val="100"/>
        <c:noMultiLvlLbl val="0"/>
      </c:catAx>
      <c:valAx>
        <c:axId val="-147860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78599344"/>
        <c:crosses val="autoZero"/>
        <c:crossBetween val="midCat"/>
      </c:valAx>
      <c:spPr>
        <a:noFill/>
        <a:ln>
          <a:noFill/>
        </a:ln>
        <a:effectLst/>
      </c:spPr>
    </c:plotArea>
    <c:plotVisOnly val="1"/>
    <c:dispBlanksAs val="zero"/>
    <c:showDLblsOverMax val="0"/>
  </c:chart>
  <c:spPr>
    <a:noFill/>
    <a:ln w="9525" cap="flat" cmpd="sng" algn="ctr">
      <a:solidFill>
        <a:schemeClr val="tx1"/>
      </a:solidFill>
      <a:round/>
    </a:ln>
    <a:effectLst/>
  </c:spPr>
  <c:txPr>
    <a:bodyPr/>
    <a:lstStyle/>
    <a:p>
      <a:pPr>
        <a:defRPr sz="9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399435</xdr:colOff>
      <xdr:row>37</xdr:row>
      <xdr:rowOff>61452</xdr:rowOff>
    </xdr:from>
    <xdr:to>
      <xdr:col>5</xdr:col>
      <xdr:colOff>206854</xdr:colOff>
      <xdr:row>45</xdr:row>
      <xdr:rowOff>26613</xdr:rowOff>
    </xdr:to>
    <xdr:grpSp>
      <xdr:nvGrpSpPr>
        <xdr:cNvPr id="62" name="Group 61"/>
        <xdr:cNvGrpSpPr/>
      </xdr:nvGrpSpPr>
      <xdr:grpSpPr>
        <a:xfrm>
          <a:off x="399435" y="6660048"/>
          <a:ext cx="2887845" cy="1391884"/>
          <a:chOff x="270387" y="2040193"/>
          <a:chExt cx="2880000" cy="1440000"/>
        </a:xfrm>
      </xdr:grpSpPr>
      <xdr:sp macro="" textlink="">
        <xdr:nvSpPr>
          <xdr:cNvPr id="63" name="Rounded Rectangle 62"/>
          <xdr:cNvSpPr/>
        </xdr:nvSpPr>
        <xdr:spPr>
          <a:xfrm>
            <a:off x="270387" y="2040193"/>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s!A7">
        <xdr:nvSpPr>
          <xdr:cNvPr id="64" name="TextBox 63"/>
          <xdr:cNvSpPr txBox="1"/>
        </xdr:nvSpPr>
        <xdr:spPr>
          <a:xfrm>
            <a:off x="503903" y="2187677"/>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D2576F-FF67-44EF-8949-2808FC86A35A}" type="TxLink">
              <a:rPr lang="en-US" sz="4400" b="1" i="0" u="none" strike="noStrike">
                <a:solidFill>
                  <a:srgbClr val="FFD1EB"/>
                </a:solidFill>
                <a:latin typeface="Arial" panose="020B0604020202020204" pitchFamily="34" charset="0"/>
                <a:ea typeface="Calibri"/>
                <a:cs typeface="Arial" panose="020B0604020202020204" pitchFamily="34" charset="0"/>
              </a:rPr>
              <a:pPr/>
              <a:t>311</a:t>
            </a:fld>
            <a:endParaRPr lang="en-IN" sz="4400" b="1">
              <a:solidFill>
                <a:srgbClr val="FFD1EB"/>
              </a:solidFill>
              <a:latin typeface="Arial" panose="020B0604020202020204" pitchFamily="34" charset="0"/>
              <a:cs typeface="Arial" panose="020B0604020202020204" pitchFamily="34" charset="0"/>
            </a:endParaRPr>
          </a:p>
        </xdr:txBody>
      </xdr:sp>
      <xdr:sp macro="" textlink="KPIs!A6">
        <xdr:nvSpPr>
          <xdr:cNvPr id="65" name="TextBox 64"/>
          <xdr:cNvSpPr txBox="1"/>
        </xdr:nvSpPr>
        <xdr:spPr>
          <a:xfrm>
            <a:off x="503903" y="2851354"/>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ACB54A67-1409-4DBF-BEC5-FD3EDE2AD271}" type="TxLink">
              <a:rPr lang="en-US" sz="1600" b="1" i="0" u="none" strike="noStrike">
                <a:solidFill>
                  <a:srgbClr val="FFD1EB"/>
                </a:solidFill>
                <a:latin typeface="Calibri"/>
                <a:ea typeface="Calibri"/>
                <a:cs typeface="Calibri"/>
              </a:rPr>
              <a:pPr algn="l"/>
              <a:t>Total Employees</a:t>
            </a:fld>
            <a:endParaRPr lang="en-IN" sz="1600" b="1">
              <a:solidFill>
                <a:srgbClr val="FFD1EB"/>
              </a:solidFill>
            </a:endParaRPr>
          </a:p>
        </xdr:txBody>
      </xdr:sp>
    </xdr:grpSp>
    <xdr:clientData/>
  </xdr:twoCellAnchor>
  <xdr:twoCellAnchor>
    <xdr:from>
      <xdr:col>0</xdr:col>
      <xdr:colOff>374854</xdr:colOff>
      <xdr:row>11</xdr:row>
      <xdr:rowOff>30726</xdr:rowOff>
    </xdr:from>
    <xdr:to>
      <xdr:col>5</xdr:col>
      <xdr:colOff>182273</xdr:colOff>
      <xdr:row>18</xdr:row>
      <xdr:rowOff>180242</xdr:rowOff>
    </xdr:to>
    <xdr:grpSp>
      <xdr:nvGrpSpPr>
        <xdr:cNvPr id="16" name="Group 15"/>
        <xdr:cNvGrpSpPr/>
      </xdr:nvGrpSpPr>
      <xdr:grpSpPr>
        <a:xfrm>
          <a:off x="374854" y="1992471"/>
          <a:ext cx="2887845" cy="1397899"/>
          <a:chOff x="270387" y="2040193"/>
          <a:chExt cx="2880000" cy="1440000"/>
        </a:xfrm>
      </xdr:grpSpPr>
      <xdr:sp macro="" textlink="">
        <xdr:nvSpPr>
          <xdr:cNvPr id="4" name="Rounded Rectangle 3"/>
          <xdr:cNvSpPr/>
        </xdr:nvSpPr>
        <xdr:spPr>
          <a:xfrm>
            <a:off x="270387" y="2040193"/>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s!A7">
        <xdr:nvSpPr>
          <xdr:cNvPr id="15" name="TextBox 14"/>
          <xdr:cNvSpPr txBox="1"/>
        </xdr:nvSpPr>
        <xdr:spPr>
          <a:xfrm>
            <a:off x="503903" y="2187677"/>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D2576F-FF67-44EF-8949-2808FC86A35A}" type="TxLink">
              <a:rPr lang="en-US" sz="4400" b="1" i="0" u="none" strike="noStrike">
                <a:solidFill>
                  <a:srgbClr val="FFD1EB"/>
                </a:solidFill>
                <a:latin typeface="Arial" panose="020B0604020202020204" pitchFamily="34" charset="0"/>
                <a:ea typeface="Calibri"/>
                <a:cs typeface="Arial" panose="020B0604020202020204" pitchFamily="34" charset="0"/>
              </a:rPr>
              <a:pPr/>
              <a:t>311</a:t>
            </a:fld>
            <a:endParaRPr lang="en-IN" sz="4400" b="1">
              <a:solidFill>
                <a:srgbClr val="FFD1EB"/>
              </a:solidFill>
              <a:latin typeface="Arial" panose="020B0604020202020204" pitchFamily="34" charset="0"/>
              <a:cs typeface="Arial" panose="020B0604020202020204" pitchFamily="34" charset="0"/>
            </a:endParaRPr>
          </a:p>
        </xdr:txBody>
      </xdr:sp>
      <xdr:sp macro="" textlink="KPIs!A6">
        <xdr:nvSpPr>
          <xdr:cNvPr id="33" name="TextBox 32"/>
          <xdr:cNvSpPr txBox="1"/>
        </xdr:nvSpPr>
        <xdr:spPr>
          <a:xfrm>
            <a:off x="503903" y="2851354"/>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ACB54A67-1409-4DBF-BEC5-FD3EDE2AD271}" type="TxLink">
              <a:rPr lang="en-US" sz="1600" b="1" i="0" u="none" strike="noStrike">
                <a:solidFill>
                  <a:srgbClr val="FFD1EB"/>
                </a:solidFill>
                <a:latin typeface="Calibri"/>
                <a:ea typeface="Calibri"/>
                <a:cs typeface="Calibri"/>
              </a:rPr>
              <a:pPr algn="l"/>
              <a:t>Total Employees</a:t>
            </a:fld>
            <a:endParaRPr lang="en-IN" sz="1600" b="1">
              <a:solidFill>
                <a:srgbClr val="FFD1EB"/>
              </a:solidFill>
            </a:endParaRPr>
          </a:p>
        </xdr:txBody>
      </xdr:sp>
    </xdr:grpSp>
    <xdr:clientData/>
  </xdr:twoCellAnchor>
  <xdr:twoCellAnchor>
    <xdr:from>
      <xdr:col>0</xdr:col>
      <xdr:colOff>374854</xdr:colOff>
      <xdr:row>28</xdr:row>
      <xdr:rowOff>94636</xdr:rowOff>
    </xdr:from>
    <xdr:to>
      <xdr:col>5</xdr:col>
      <xdr:colOff>182273</xdr:colOff>
      <xdr:row>36</xdr:row>
      <xdr:rowOff>59797</xdr:rowOff>
    </xdr:to>
    <xdr:sp macro="" textlink="">
      <xdr:nvSpPr>
        <xdr:cNvPr id="51" name="Rounded Rectangle 50"/>
        <xdr:cNvSpPr/>
      </xdr:nvSpPr>
      <xdr:spPr>
        <a:xfrm>
          <a:off x="374854" y="5256571"/>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608370</xdr:colOff>
      <xdr:row>29</xdr:row>
      <xdr:rowOff>57765</xdr:rowOff>
    </xdr:from>
    <xdr:to>
      <xdr:col>4</xdr:col>
      <xdr:colOff>30725</xdr:colOff>
      <xdr:row>32</xdr:row>
      <xdr:rowOff>106926</xdr:rowOff>
    </xdr:to>
    <xdr:sp macro="" textlink="KPIs!C7">
      <xdr:nvSpPr>
        <xdr:cNvPr id="52" name="TextBox 51"/>
        <xdr:cNvSpPr txBox="1"/>
      </xdr:nvSpPr>
      <xdr:spPr>
        <a:xfrm>
          <a:off x="608370" y="5404055"/>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91CCFD-93E6-4919-B9B1-98A480D7A630}" type="TxLink">
            <a:rPr lang="en-US" sz="4400" b="1" i="0" u="none" strike="noStrike">
              <a:solidFill>
                <a:srgbClr val="FFD1EB"/>
              </a:solidFill>
              <a:latin typeface="Arial" panose="020B0604020202020204" pitchFamily="34" charset="0"/>
              <a:ea typeface="Calibri"/>
              <a:cs typeface="Arial" panose="020B0604020202020204" pitchFamily="34" charset="0"/>
            </a:rPr>
            <a:pPr/>
            <a:t>207</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0</xdr:col>
      <xdr:colOff>608370</xdr:colOff>
      <xdr:row>32</xdr:row>
      <xdr:rowOff>168377</xdr:rowOff>
    </xdr:from>
    <xdr:to>
      <xdr:col>4</xdr:col>
      <xdr:colOff>30725</xdr:colOff>
      <xdr:row>35</xdr:row>
      <xdr:rowOff>94636</xdr:rowOff>
    </xdr:to>
    <xdr:sp macro="" textlink="KPIs!C6">
      <xdr:nvSpPr>
        <xdr:cNvPr id="53" name="TextBox 52"/>
        <xdr:cNvSpPr txBox="1"/>
      </xdr:nvSpPr>
      <xdr:spPr>
        <a:xfrm>
          <a:off x="608370" y="6067732"/>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69F47D7A-F403-468C-93E2-0CA115099652}" type="TxLink">
            <a:rPr lang="en-US" sz="1600" b="1" i="0" u="none" strike="noStrike">
              <a:solidFill>
                <a:srgbClr val="FFD1EB"/>
              </a:solidFill>
              <a:latin typeface="Calibri"/>
              <a:ea typeface="Calibri"/>
              <a:cs typeface="Calibri"/>
            </a:rPr>
            <a:pPr algn="l"/>
            <a:t>Current Employees</a:t>
          </a:fld>
          <a:endParaRPr lang="en-IN" sz="2400" b="1">
            <a:solidFill>
              <a:srgbClr val="FFD1EB"/>
            </a:solidFill>
          </a:endParaRPr>
        </a:p>
      </xdr:txBody>
    </xdr:sp>
    <xdr:clientData/>
  </xdr:twoCellAnchor>
  <xdr:twoCellAnchor>
    <xdr:from>
      <xdr:col>0</xdr:col>
      <xdr:colOff>374854</xdr:colOff>
      <xdr:row>19</xdr:row>
      <xdr:rowOff>161004</xdr:rowOff>
    </xdr:from>
    <xdr:to>
      <xdr:col>5</xdr:col>
      <xdr:colOff>182273</xdr:colOff>
      <xdr:row>27</xdr:row>
      <xdr:rowOff>126165</xdr:rowOff>
    </xdr:to>
    <xdr:sp macro="" textlink="">
      <xdr:nvSpPr>
        <xdr:cNvPr id="55" name="Rounded Rectangle 54"/>
        <xdr:cNvSpPr/>
      </xdr:nvSpPr>
      <xdr:spPr>
        <a:xfrm>
          <a:off x="374854" y="3663746"/>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608370</xdr:colOff>
      <xdr:row>20</xdr:row>
      <xdr:rowOff>124133</xdr:rowOff>
    </xdr:from>
    <xdr:to>
      <xdr:col>4</xdr:col>
      <xdr:colOff>30725</xdr:colOff>
      <xdr:row>23</xdr:row>
      <xdr:rowOff>173295</xdr:rowOff>
    </xdr:to>
    <xdr:sp macro="" textlink="KPIs!B7">
      <xdr:nvSpPr>
        <xdr:cNvPr id="56" name="TextBox 55"/>
        <xdr:cNvSpPr txBox="1"/>
      </xdr:nvSpPr>
      <xdr:spPr>
        <a:xfrm>
          <a:off x="608370" y="3811230"/>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DD5612-67C9-4417-861B-0A9F5F06228D}" type="TxLink">
            <a:rPr lang="en-US" sz="4400" b="1" i="0" u="none" strike="noStrike">
              <a:solidFill>
                <a:srgbClr val="FFD1EB"/>
              </a:solidFill>
              <a:latin typeface="Arial" panose="020B0604020202020204" pitchFamily="34" charset="0"/>
              <a:ea typeface="Calibri"/>
              <a:cs typeface="Arial" panose="020B0604020202020204" pitchFamily="34" charset="0"/>
            </a:rPr>
            <a:pPr/>
            <a:t>104</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0</xdr:col>
      <xdr:colOff>608370</xdr:colOff>
      <xdr:row>24</xdr:row>
      <xdr:rowOff>50391</xdr:rowOff>
    </xdr:from>
    <xdr:to>
      <xdr:col>4</xdr:col>
      <xdr:colOff>30725</xdr:colOff>
      <xdr:row>26</xdr:row>
      <xdr:rowOff>161004</xdr:rowOff>
    </xdr:to>
    <xdr:sp macro="" textlink="KPIs!B6">
      <xdr:nvSpPr>
        <xdr:cNvPr id="57" name="TextBox 56"/>
        <xdr:cNvSpPr txBox="1"/>
      </xdr:nvSpPr>
      <xdr:spPr>
        <a:xfrm>
          <a:off x="608370" y="4474907"/>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7BC02C7-143F-42D4-BF0F-F8E8498B4A19}" type="TxLink">
            <a:rPr lang="en-US" sz="1600" b="1" i="0" u="none" strike="noStrike">
              <a:solidFill>
                <a:srgbClr val="FFD1EB"/>
              </a:solidFill>
              <a:latin typeface="Calibri"/>
              <a:ea typeface="Calibri"/>
              <a:cs typeface="Calibri"/>
            </a:rPr>
            <a:pPr algn="l"/>
            <a:t>Old Employees</a:t>
          </a:fld>
          <a:endParaRPr lang="en-IN" sz="2400" b="1">
            <a:solidFill>
              <a:srgbClr val="FFD1EB"/>
            </a:solidFill>
          </a:endParaRPr>
        </a:p>
      </xdr:txBody>
    </xdr:sp>
    <xdr:clientData/>
  </xdr:twoCellAnchor>
  <xdr:twoCellAnchor>
    <xdr:from>
      <xdr:col>0</xdr:col>
      <xdr:colOff>374854</xdr:colOff>
      <xdr:row>37</xdr:row>
      <xdr:rowOff>18436</xdr:rowOff>
    </xdr:from>
    <xdr:to>
      <xdr:col>5</xdr:col>
      <xdr:colOff>182273</xdr:colOff>
      <xdr:row>44</xdr:row>
      <xdr:rowOff>167952</xdr:rowOff>
    </xdr:to>
    <xdr:sp macro="" textlink="">
      <xdr:nvSpPr>
        <xdr:cNvPr id="67" name="Rounded Rectangle 66"/>
        <xdr:cNvSpPr/>
      </xdr:nvSpPr>
      <xdr:spPr>
        <a:xfrm>
          <a:off x="374854" y="6839565"/>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608370</xdr:colOff>
      <xdr:row>37</xdr:row>
      <xdr:rowOff>165920</xdr:rowOff>
    </xdr:from>
    <xdr:to>
      <xdr:col>4</xdr:col>
      <xdr:colOff>30725</xdr:colOff>
      <xdr:row>41</xdr:row>
      <xdr:rowOff>30727</xdr:rowOff>
    </xdr:to>
    <xdr:sp macro="" textlink="KPIs!D7">
      <xdr:nvSpPr>
        <xdr:cNvPr id="68" name="TextBox 67"/>
        <xdr:cNvSpPr txBox="1"/>
      </xdr:nvSpPr>
      <xdr:spPr>
        <a:xfrm>
          <a:off x="608370" y="6987049"/>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60B896-DA82-4021-B4D0-2A68E0834AD3}" type="TxLink">
            <a:rPr lang="en-US" sz="4400" b="1" i="0" u="none" strike="noStrike">
              <a:solidFill>
                <a:srgbClr val="FFD1EB"/>
              </a:solidFill>
              <a:latin typeface="Arial" panose="020B0604020202020204" pitchFamily="34" charset="0"/>
              <a:ea typeface="Calibri"/>
              <a:cs typeface="Arial" panose="020B0604020202020204" pitchFamily="34" charset="0"/>
            </a:rPr>
            <a:pPr/>
            <a:t>6</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0</xdr:col>
      <xdr:colOff>608370</xdr:colOff>
      <xdr:row>41</xdr:row>
      <xdr:rowOff>92178</xdr:rowOff>
    </xdr:from>
    <xdr:to>
      <xdr:col>4</xdr:col>
      <xdr:colOff>30725</xdr:colOff>
      <xdr:row>44</xdr:row>
      <xdr:rowOff>18436</xdr:rowOff>
    </xdr:to>
    <xdr:sp macro="" textlink="KPIs!D6">
      <xdr:nvSpPr>
        <xdr:cNvPr id="69" name="TextBox 68"/>
        <xdr:cNvSpPr txBox="1"/>
      </xdr:nvSpPr>
      <xdr:spPr>
        <a:xfrm>
          <a:off x="608370" y="7650726"/>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9F01DB2D-9017-49D9-B62E-5A44774A36F5}" type="TxLink">
            <a:rPr lang="en-US" sz="1600" b="1" i="0" u="none" strike="noStrike">
              <a:solidFill>
                <a:srgbClr val="FFD1EB"/>
              </a:solidFill>
              <a:latin typeface="Calibri"/>
              <a:ea typeface="Calibri"/>
              <a:cs typeface="Calibri"/>
            </a:rPr>
            <a:pPr algn="l"/>
            <a:t>Total Departments</a:t>
          </a:fld>
          <a:endParaRPr lang="en-IN" sz="2400" b="1">
            <a:solidFill>
              <a:srgbClr val="FFD1EB"/>
            </a:solidFill>
          </a:endParaRPr>
        </a:p>
      </xdr:txBody>
    </xdr:sp>
    <xdr:clientData/>
  </xdr:twoCellAnchor>
  <xdr:twoCellAnchor>
    <xdr:from>
      <xdr:col>5</xdr:col>
      <xdr:colOff>307257</xdr:colOff>
      <xdr:row>11</xdr:row>
      <xdr:rowOff>30726</xdr:rowOff>
    </xdr:from>
    <xdr:to>
      <xdr:col>10</xdr:col>
      <xdr:colOff>114677</xdr:colOff>
      <xdr:row>18</xdr:row>
      <xdr:rowOff>180242</xdr:rowOff>
    </xdr:to>
    <xdr:sp macro="" textlink="">
      <xdr:nvSpPr>
        <xdr:cNvPr id="71" name="Rounded Rectangle 70"/>
        <xdr:cNvSpPr/>
      </xdr:nvSpPr>
      <xdr:spPr>
        <a:xfrm>
          <a:off x="3379838" y="2058629"/>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540773</xdr:colOff>
      <xdr:row>11</xdr:row>
      <xdr:rowOff>178210</xdr:rowOff>
    </xdr:from>
    <xdr:to>
      <xdr:col>8</xdr:col>
      <xdr:colOff>577645</xdr:colOff>
      <xdr:row>15</xdr:row>
      <xdr:rowOff>43016</xdr:rowOff>
    </xdr:to>
    <xdr:sp macro="" textlink="KPIs!E7">
      <xdr:nvSpPr>
        <xdr:cNvPr id="72" name="TextBox 71"/>
        <xdr:cNvSpPr txBox="1"/>
      </xdr:nvSpPr>
      <xdr:spPr>
        <a:xfrm>
          <a:off x="3613354" y="2206113"/>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3D7867-0DE7-4926-ACF0-B219812728C5}" type="TxLink">
            <a:rPr lang="en-US" sz="4400" b="1" i="0" u="none" strike="noStrike">
              <a:solidFill>
                <a:srgbClr val="FFD1EB"/>
              </a:solidFill>
              <a:latin typeface="Arial" panose="020B0604020202020204" pitchFamily="34" charset="0"/>
              <a:ea typeface="Calibri"/>
              <a:cs typeface="Arial" panose="020B0604020202020204" pitchFamily="34" charset="0"/>
            </a:rPr>
            <a:pPr/>
            <a:t>33.44</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5</xdr:col>
      <xdr:colOff>540773</xdr:colOff>
      <xdr:row>15</xdr:row>
      <xdr:rowOff>104467</xdr:rowOff>
    </xdr:from>
    <xdr:to>
      <xdr:col>8</xdr:col>
      <xdr:colOff>577645</xdr:colOff>
      <xdr:row>18</xdr:row>
      <xdr:rowOff>30726</xdr:rowOff>
    </xdr:to>
    <xdr:sp macro="" textlink="KPIs!E6">
      <xdr:nvSpPr>
        <xdr:cNvPr id="73" name="TextBox 72"/>
        <xdr:cNvSpPr txBox="1"/>
      </xdr:nvSpPr>
      <xdr:spPr>
        <a:xfrm>
          <a:off x="3613354" y="2869790"/>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7568C3DA-9F75-4E65-820D-8AAA2E9763C9}" type="TxLink">
            <a:rPr lang="en-US" sz="1600" b="1" i="0" u="none" strike="noStrike">
              <a:solidFill>
                <a:srgbClr val="FFD1EB"/>
              </a:solidFill>
              <a:latin typeface="Calibri"/>
              <a:ea typeface="Calibri"/>
              <a:cs typeface="Calibri"/>
            </a:rPr>
            <a:pPr algn="l"/>
            <a:t>Attrition Rate</a:t>
          </a:fld>
          <a:endParaRPr lang="en-IN" sz="2400" b="1">
            <a:solidFill>
              <a:srgbClr val="FFD1EB"/>
            </a:solidFill>
          </a:endParaRPr>
        </a:p>
      </xdr:txBody>
    </xdr:sp>
    <xdr:clientData/>
  </xdr:twoCellAnchor>
  <xdr:twoCellAnchor>
    <xdr:from>
      <xdr:col>5</xdr:col>
      <xdr:colOff>307257</xdr:colOff>
      <xdr:row>28</xdr:row>
      <xdr:rowOff>94636</xdr:rowOff>
    </xdr:from>
    <xdr:to>
      <xdr:col>10</xdr:col>
      <xdr:colOff>114677</xdr:colOff>
      <xdr:row>36</xdr:row>
      <xdr:rowOff>59797</xdr:rowOff>
    </xdr:to>
    <xdr:sp macro="" textlink="">
      <xdr:nvSpPr>
        <xdr:cNvPr id="75" name="Rounded Rectangle 74"/>
        <xdr:cNvSpPr/>
      </xdr:nvSpPr>
      <xdr:spPr>
        <a:xfrm>
          <a:off x="3379838" y="5256571"/>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540773</xdr:colOff>
      <xdr:row>29</xdr:row>
      <xdr:rowOff>57765</xdr:rowOff>
    </xdr:from>
    <xdr:to>
      <xdr:col>8</xdr:col>
      <xdr:colOff>577645</xdr:colOff>
      <xdr:row>32</xdr:row>
      <xdr:rowOff>106926</xdr:rowOff>
    </xdr:to>
    <xdr:sp macro="" textlink="KPIs!H7">
      <xdr:nvSpPr>
        <xdr:cNvPr id="76" name="TextBox 75"/>
        <xdr:cNvSpPr txBox="1"/>
      </xdr:nvSpPr>
      <xdr:spPr>
        <a:xfrm>
          <a:off x="3613354" y="5404055"/>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D724DB-2187-4B26-8ECF-E70D0D4CE7F7}" type="TxLink">
            <a:rPr lang="en-US" sz="4400" b="1" i="0" u="none" strike="noStrike">
              <a:solidFill>
                <a:srgbClr val="FFD1EB"/>
              </a:solidFill>
              <a:latin typeface="Arial" panose="020B0604020202020204" pitchFamily="34" charset="0"/>
              <a:ea typeface="Calibri"/>
              <a:cs typeface="Arial" panose="020B0604020202020204" pitchFamily="34" charset="0"/>
            </a:rPr>
            <a:pPr/>
            <a:t>69020.68</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5</xdr:col>
      <xdr:colOff>540773</xdr:colOff>
      <xdr:row>32</xdr:row>
      <xdr:rowOff>168377</xdr:rowOff>
    </xdr:from>
    <xdr:to>
      <xdr:col>8</xdr:col>
      <xdr:colOff>577645</xdr:colOff>
      <xdr:row>35</xdr:row>
      <xdr:rowOff>94636</xdr:rowOff>
    </xdr:to>
    <xdr:sp macro="" textlink="KPIs!H6">
      <xdr:nvSpPr>
        <xdr:cNvPr id="77" name="TextBox 76"/>
        <xdr:cNvSpPr txBox="1"/>
      </xdr:nvSpPr>
      <xdr:spPr>
        <a:xfrm>
          <a:off x="3613354" y="6067732"/>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FFB221E-507F-45A9-A920-019189616D42}" type="TxLink">
            <a:rPr lang="en-US" sz="1600" b="1" i="0" u="none" strike="noStrike">
              <a:solidFill>
                <a:srgbClr val="FFD1EB"/>
              </a:solidFill>
              <a:latin typeface="Calibri"/>
              <a:ea typeface="Calibri"/>
              <a:cs typeface="Calibri"/>
            </a:rPr>
            <a:pPr algn="l"/>
            <a:t>Average Salary</a:t>
          </a:fld>
          <a:endParaRPr lang="en-IN" sz="2400" b="1">
            <a:solidFill>
              <a:srgbClr val="FFD1EB"/>
            </a:solidFill>
          </a:endParaRPr>
        </a:p>
      </xdr:txBody>
    </xdr:sp>
    <xdr:clientData/>
  </xdr:twoCellAnchor>
  <xdr:twoCellAnchor>
    <xdr:from>
      <xdr:col>5</xdr:col>
      <xdr:colOff>307257</xdr:colOff>
      <xdr:row>19</xdr:row>
      <xdr:rowOff>161004</xdr:rowOff>
    </xdr:from>
    <xdr:to>
      <xdr:col>10</xdr:col>
      <xdr:colOff>114677</xdr:colOff>
      <xdr:row>27</xdr:row>
      <xdr:rowOff>126165</xdr:rowOff>
    </xdr:to>
    <xdr:sp macro="" textlink="">
      <xdr:nvSpPr>
        <xdr:cNvPr id="79" name="Rounded Rectangle 78"/>
        <xdr:cNvSpPr/>
      </xdr:nvSpPr>
      <xdr:spPr>
        <a:xfrm>
          <a:off x="3379838" y="3663746"/>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540773</xdr:colOff>
      <xdr:row>20</xdr:row>
      <xdr:rowOff>124133</xdr:rowOff>
    </xdr:from>
    <xdr:to>
      <xdr:col>8</xdr:col>
      <xdr:colOff>577645</xdr:colOff>
      <xdr:row>23</xdr:row>
      <xdr:rowOff>173295</xdr:rowOff>
    </xdr:to>
    <xdr:sp macro="" textlink="KPIs!G7">
      <xdr:nvSpPr>
        <xdr:cNvPr id="80" name="TextBox 79"/>
        <xdr:cNvSpPr txBox="1"/>
      </xdr:nvSpPr>
      <xdr:spPr>
        <a:xfrm>
          <a:off x="3613354" y="3811230"/>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57BD9A-14FA-4058-A526-1A0A916B2357}" type="TxLink">
            <a:rPr lang="en-US" sz="4400" b="1" i="0" u="none" strike="noStrike">
              <a:solidFill>
                <a:srgbClr val="FFD1EB"/>
              </a:solidFill>
              <a:latin typeface="Arial" panose="020B0604020202020204" pitchFamily="34" charset="0"/>
              <a:ea typeface="Calibri"/>
              <a:cs typeface="Arial" panose="020B0604020202020204" pitchFamily="34" charset="0"/>
            </a:rPr>
            <a:pPr/>
            <a:t>45.52</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5</xdr:col>
      <xdr:colOff>540773</xdr:colOff>
      <xdr:row>24</xdr:row>
      <xdr:rowOff>50391</xdr:rowOff>
    </xdr:from>
    <xdr:to>
      <xdr:col>8</xdr:col>
      <xdr:colOff>577645</xdr:colOff>
      <xdr:row>26</xdr:row>
      <xdr:rowOff>161004</xdr:rowOff>
    </xdr:to>
    <xdr:sp macro="" textlink="KPIs!G6">
      <xdr:nvSpPr>
        <xdr:cNvPr id="81" name="TextBox 80"/>
        <xdr:cNvSpPr txBox="1"/>
      </xdr:nvSpPr>
      <xdr:spPr>
        <a:xfrm>
          <a:off x="3613354" y="4474907"/>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E001499E-D139-403A-8DE9-852B1DD343B7}" type="TxLink">
            <a:rPr lang="en-US" sz="1600" b="1" i="0" u="none" strike="noStrike">
              <a:solidFill>
                <a:srgbClr val="FFD1EB"/>
              </a:solidFill>
              <a:latin typeface="Calibri"/>
              <a:ea typeface="Calibri"/>
              <a:cs typeface="Calibri"/>
            </a:rPr>
            <a:pPr algn="l"/>
            <a:t>Average Age</a:t>
          </a:fld>
          <a:endParaRPr lang="en-IN" sz="2400" b="1">
            <a:solidFill>
              <a:srgbClr val="FFD1EB"/>
            </a:solidFill>
          </a:endParaRPr>
        </a:p>
      </xdr:txBody>
    </xdr:sp>
    <xdr:clientData/>
  </xdr:twoCellAnchor>
  <xdr:twoCellAnchor>
    <xdr:from>
      <xdr:col>5</xdr:col>
      <xdr:colOff>307257</xdr:colOff>
      <xdr:row>37</xdr:row>
      <xdr:rowOff>18436</xdr:rowOff>
    </xdr:from>
    <xdr:to>
      <xdr:col>10</xdr:col>
      <xdr:colOff>114677</xdr:colOff>
      <xdr:row>44</xdr:row>
      <xdr:rowOff>167952</xdr:rowOff>
    </xdr:to>
    <xdr:sp macro="" textlink="">
      <xdr:nvSpPr>
        <xdr:cNvPr id="83" name="Rounded Rectangle 82"/>
        <xdr:cNvSpPr/>
      </xdr:nvSpPr>
      <xdr:spPr>
        <a:xfrm>
          <a:off x="3379838" y="6839565"/>
          <a:ext cx="2880000" cy="1440000"/>
        </a:xfrm>
        <a:prstGeom prst="roundRect">
          <a:avLst/>
        </a:prstGeom>
        <a:gradFill flip="none" rotWithShape="1">
          <a:gsLst>
            <a:gs pos="0">
              <a:srgbClr val="A63D5B">
                <a:shade val="30000"/>
                <a:satMod val="115000"/>
              </a:srgbClr>
            </a:gs>
            <a:gs pos="50000">
              <a:srgbClr val="A63D5B">
                <a:shade val="67500"/>
                <a:satMod val="115000"/>
              </a:srgbClr>
            </a:gs>
            <a:gs pos="100000">
              <a:srgbClr val="A63D5B">
                <a:shade val="100000"/>
                <a:satMod val="115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540773</xdr:colOff>
      <xdr:row>37</xdr:row>
      <xdr:rowOff>165920</xdr:rowOff>
    </xdr:from>
    <xdr:to>
      <xdr:col>8</xdr:col>
      <xdr:colOff>577645</xdr:colOff>
      <xdr:row>41</xdr:row>
      <xdr:rowOff>30727</xdr:rowOff>
    </xdr:to>
    <xdr:sp macro="" textlink="KPIs!I7">
      <xdr:nvSpPr>
        <xdr:cNvPr id="84" name="TextBox 83"/>
        <xdr:cNvSpPr txBox="1"/>
      </xdr:nvSpPr>
      <xdr:spPr>
        <a:xfrm>
          <a:off x="3613354" y="6987049"/>
          <a:ext cx="1880420" cy="602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5DF41F-67A4-40EB-80A8-FE8BC92D5D2F}" type="TxLink">
            <a:rPr lang="en-US" sz="4400" b="1" i="0" u="none" strike="noStrike">
              <a:solidFill>
                <a:srgbClr val="FFD1EB"/>
              </a:solidFill>
              <a:latin typeface="Arial" panose="020B0604020202020204" pitchFamily="34" charset="0"/>
              <a:ea typeface="Calibri"/>
              <a:cs typeface="Arial" panose="020B0604020202020204" pitchFamily="34" charset="0"/>
            </a:rPr>
            <a:pPr/>
            <a:t>11.93</a:t>
          </a:fld>
          <a:endParaRPr lang="en-IN" sz="4400" b="1">
            <a:solidFill>
              <a:srgbClr val="FFD1EB"/>
            </a:solidFill>
            <a:latin typeface="Arial" panose="020B0604020202020204" pitchFamily="34" charset="0"/>
            <a:cs typeface="Arial" panose="020B0604020202020204" pitchFamily="34" charset="0"/>
          </a:endParaRPr>
        </a:p>
      </xdr:txBody>
    </xdr:sp>
    <xdr:clientData/>
  </xdr:twoCellAnchor>
  <xdr:twoCellAnchor>
    <xdr:from>
      <xdr:col>5</xdr:col>
      <xdr:colOff>540773</xdr:colOff>
      <xdr:row>41</xdr:row>
      <xdr:rowOff>92178</xdr:rowOff>
    </xdr:from>
    <xdr:to>
      <xdr:col>8</xdr:col>
      <xdr:colOff>577645</xdr:colOff>
      <xdr:row>44</xdr:row>
      <xdr:rowOff>18436</xdr:rowOff>
    </xdr:to>
    <xdr:sp macro="" textlink="KPIs!I6">
      <xdr:nvSpPr>
        <xdr:cNvPr id="85" name="TextBox 84"/>
        <xdr:cNvSpPr txBox="1"/>
      </xdr:nvSpPr>
      <xdr:spPr>
        <a:xfrm>
          <a:off x="3613354" y="7650726"/>
          <a:ext cx="1880420" cy="47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3BEE9686-8B27-46A6-B361-54F070AF49E8}" type="TxLink">
            <a:rPr lang="en-US" sz="1600" b="1" i="0" u="none" strike="noStrike">
              <a:solidFill>
                <a:srgbClr val="FFD1EB"/>
              </a:solidFill>
              <a:latin typeface="Calibri"/>
              <a:ea typeface="Calibri"/>
              <a:cs typeface="Calibri"/>
            </a:rPr>
            <a:pPr algn="l"/>
            <a:t>Average Salary of Year</a:t>
          </a:fld>
          <a:endParaRPr lang="en-IN" sz="2400" b="1">
            <a:solidFill>
              <a:srgbClr val="FFD1EB"/>
            </a:solidFill>
          </a:endParaRPr>
        </a:p>
      </xdr:txBody>
    </xdr:sp>
    <xdr:clientData/>
  </xdr:twoCellAnchor>
  <xdr:twoCellAnchor>
    <xdr:from>
      <xdr:col>0</xdr:col>
      <xdr:colOff>124047</xdr:colOff>
      <xdr:row>1</xdr:row>
      <xdr:rowOff>12290</xdr:rowOff>
    </xdr:from>
    <xdr:to>
      <xdr:col>12</xdr:col>
      <xdr:colOff>123761</xdr:colOff>
      <xdr:row>3</xdr:row>
      <xdr:rowOff>159774</xdr:rowOff>
    </xdr:to>
    <xdr:sp macro="" textlink="">
      <xdr:nvSpPr>
        <xdr:cNvPr id="88" name="TextBox 87"/>
        <xdr:cNvSpPr txBox="1"/>
      </xdr:nvSpPr>
      <xdr:spPr>
        <a:xfrm>
          <a:off x="124047" y="189499"/>
          <a:ext cx="7229854" cy="50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rgbClr val="7A3D1E"/>
              </a:solidFill>
              <a:latin typeface="Arial" panose="020B0604020202020204" pitchFamily="34" charset="0"/>
              <a:cs typeface="Arial" panose="020B0604020202020204" pitchFamily="34" charset="0"/>
            </a:rPr>
            <a:t>HR DATASET &amp; </a:t>
          </a:r>
          <a:r>
            <a:rPr lang="en-US" sz="3600" b="1">
              <a:solidFill>
                <a:srgbClr val="7A3D1E"/>
              </a:solidFill>
              <a:latin typeface="Arial" panose="020B0604020202020204" pitchFamily="34" charset="0"/>
              <a:cs typeface="Arial" panose="020B0604020202020204" pitchFamily="34" charset="0"/>
            </a:rPr>
            <a:t>VISUALIZATION</a:t>
          </a:r>
          <a:endParaRPr lang="en-IN" sz="3600" b="1">
            <a:solidFill>
              <a:srgbClr val="7A3D1E"/>
            </a:solidFill>
            <a:latin typeface="Arial" panose="020B0604020202020204" pitchFamily="34" charset="0"/>
            <a:cs typeface="Arial" panose="020B0604020202020204" pitchFamily="34" charset="0"/>
          </a:endParaRPr>
        </a:p>
      </xdr:txBody>
    </xdr:sp>
    <xdr:clientData/>
  </xdr:twoCellAnchor>
  <xdr:twoCellAnchor>
    <xdr:from>
      <xdr:col>12</xdr:col>
      <xdr:colOff>538354</xdr:colOff>
      <xdr:row>0</xdr:row>
      <xdr:rowOff>138981</xdr:rowOff>
    </xdr:from>
    <xdr:to>
      <xdr:col>16</xdr:col>
      <xdr:colOff>79954</xdr:colOff>
      <xdr:row>5</xdr:row>
      <xdr:rowOff>52581</xdr:rowOff>
    </xdr:to>
    <mc:AlternateContent xmlns:mc="http://schemas.openxmlformats.org/markup-compatibility/2006">
      <mc:Choice xmlns:a14="http://schemas.microsoft.com/office/drawing/2010/main" Requires="a14">
        <xdr:graphicFrame macro="">
          <xdr:nvGraphicFramePr>
            <xdr:cNvPr id="32"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7931375" y="138981"/>
              <a:ext cx="2005941" cy="80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170992</xdr:colOff>
      <xdr:row>0</xdr:row>
      <xdr:rowOff>138981</xdr:rowOff>
    </xdr:from>
    <xdr:to>
      <xdr:col>26</xdr:col>
      <xdr:colOff>142192</xdr:colOff>
      <xdr:row>5</xdr:row>
      <xdr:rowOff>52581</xdr:rowOff>
    </xdr:to>
    <mc:AlternateContent xmlns:mc="http://schemas.openxmlformats.org/markup-compatibility/2006">
      <mc:Choice xmlns:a14="http://schemas.microsoft.com/office/drawing/2010/main" Requires="a14">
        <xdr:graphicFrame macro="">
          <xdr:nvGraphicFramePr>
            <xdr:cNvPr id="3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4340949" y="138981"/>
              <a:ext cx="1819456" cy="80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219517</xdr:colOff>
      <xdr:row>0</xdr:row>
      <xdr:rowOff>138981</xdr:rowOff>
    </xdr:from>
    <xdr:to>
      <xdr:col>19</xdr:col>
      <xdr:colOff>370717</xdr:colOff>
      <xdr:row>5</xdr:row>
      <xdr:rowOff>52581</xdr:rowOff>
    </xdr:to>
    <mc:AlternateContent xmlns:mc="http://schemas.openxmlformats.org/markup-compatibility/2006">
      <mc:Choice xmlns:a14="http://schemas.microsoft.com/office/drawing/2010/main" Requires="a14">
        <xdr:graphicFrame macro="">
          <xdr:nvGraphicFramePr>
            <xdr:cNvPr id="35"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076879" y="138981"/>
              <a:ext cx="1999455" cy="80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503130</xdr:colOff>
      <xdr:row>0</xdr:row>
      <xdr:rowOff>138981</xdr:rowOff>
    </xdr:from>
    <xdr:to>
      <xdr:col>23</xdr:col>
      <xdr:colOff>44730</xdr:colOff>
      <xdr:row>5</xdr:row>
      <xdr:rowOff>52581</xdr:rowOff>
    </xdr:to>
    <mc:AlternateContent xmlns:mc="http://schemas.openxmlformats.org/markup-compatibility/2006">
      <mc:Choice xmlns:a14="http://schemas.microsoft.com/office/drawing/2010/main" Requires="a14">
        <xdr:graphicFrame macro="">
          <xdr:nvGraphicFramePr>
            <xdr:cNvPr id="36" name="ManagerName 1"/>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dr:sp macro="" textlink="">
          <xdr:nvSpPr>
            <xdr:cNvPr id="0" name=""/>
            <xdr:cNvSpPr>
              <a:spLocks noTextEdit="1"/>
            </xdr:cNvSpPr>
          </xdr:nvSpPr>
          <xdr:spPr>
            <a:xfrm>
              <a:off x="12208747" y="138981"/>
              <a:ext cx="2005940" cy="80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374854</xdr:colOff>
      <xdr:row>46</xdr:row>
      <xdr:rowOff>73821</xdr:rowOff>
    </xdr:from>
    <xdr:to>
      <xdr:col>11</xdr:col>
      <xdr:colOff>149254</xdr:colOff>
      <xdr:row>65</xdr:row>
      <xdr:rowOff>134755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160866</xdr:colOff>
      <xdr:row>6</xdr:row>
      <xdr:rowOff>31345</xdr:rowOff>
    </xdr:from>
    <xdr:to>
      <xdr:col>27</xdr:col>
      <xdr:colOff>103266</xdr:colOff>
      <xdr:row>25</xdr:row>
      <xdr:rowOff>92278</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160866</xdr:colOff>
      <xdr:row>26</xdr:row>
      <xdr:rowOff>14555</xdr:rowOff>
    </xdr:from>
    <xdr:to>
      <xdr:col>27</xdr:col>
      <xdr:colOff>103266</xdr:colOff>
      <xdr:row>45</xdr:row>
      <xdr:rowOff>75488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267423</xdr:colOff>
      <xdr:row>6</xdr:row>
      <xdr:rowOff>31345</xdr:rowOff>
    </xdr:from>
    <xdr:to>
      <xdr:col>21</xdr:col>
      <xdr:colOff>41823</xdr:colOff>
      <xdr:row>25</xdr:row>
      <xdr:rowOff>92278</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236133</xdr:colOff>
      <xdr:row>6</xdr:row>
      <xdr:rowOff>31345</xdr:rowOff>
    </xdr:from>
    <xdr:to>
      <xdr:col>38</xdr:col>
      <xdr:colOff>10533</xdr:colOff>
      <xdr:row>25</xdr:row>
      <xdr:rowOff>92278</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355600</xdr:colOff>
      <xdr:row>46</xdr:row>
      <xdr:rowOff>73821</xdr:rowOff>
    </xdr:from>
    <xdr:to>
      <xdr:col>22</xdr:col>
      <xdr:colOff>130000</xdr:colOff>
      <xdr:row>65</xdr:row>
      <xdr:rowOff>134755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267423</xdr:colOff>
      <xdr:row>26</xdr:row>
      <xdr:rowOff>14555</xdr:rowOff>
    </xdr:from>
    <xdr:to>
      <xdr:col>21</xdr:col>
      <xdr:colOff>41823</xdr:colOff>
      <xdr:row>45</xdr:row>
      <xdr:rowOff>75488</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236133</xdr:colOff>
      <xdr:row>26</xdr:row>
      <xdr:rowOff>14555</xdr:rowOff>
    </xdr:from>
    <xdr:to>
      <xdr:col>38</xdr:col>
      <xdr:colOff>10533</xdr:colOff>
      <xdr:row>45</xdr:row>
      <xdr:rowOff>75488</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303866</xdr:colOff>
      <xdr:row>46</xdr:row>
      <xdr:rowOff>73821</xdr:rowOff>
    </xdr:from>
    <xdr:to>
      <xdr:col>38</xdr:col>
      <xdr:colOff>50800</xdr:colOff>
      <xdr:row>65</xdr:row>
      <xdr:rowOff>134755</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285750</xdr:colOff>
      <xdr:row>0</xdr:row>
      <xdr:rowOff>152400</xdr:rowOff>
    </xdr:from>
    <xdr:to>
      <xdr:col>36</xdr:col>
      <xdr:colOff>495300</xdr:colOff>
      <xdr:row>4</xdr:row>
      <xdr:rowOff>57150</xdr:rowOff>
    </xdr:to>
    <xdr:sp macro="" textlink="">
      <xdr:nvSpPr>
        <xdr:cNvPr id="3" name="TextBox 2"/>
        <xdr:cNvSpPr txBox="1"/>
      </xdr:nvSpPr>
      <xdr:spPr>
        <a:xfrm>
          <a:off x="17964150" y="152400"/>
          <a:ext cx="44767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rgbClr val="96455A"/>
              </a:solidFill>
            </a:rPr>
            <a:t>Created by</a:t>
          </a:r>
          <a:r>
            <a:rPr lang="en-IN" sz="2400" baseline="0">
              <a:solidFill>
                <a:srgbClr val="96455A"/>
              </a:solidFill>
            </a:rPr>
            <a:t> Saurabh</a:t>
          </a:r>
          <a:endParaRPr lang="en-IN" sz="2400">
            <a:solidFill>
              <a:srgbClr val="96455A"/>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312420</xdr:colOff>
      <xdr:row>7</xdr:row>
      <xdr:rowOff>179070</xdr:rowOff>
    </xdr:from>
    <xdr:to>
      <xdr:col>12</xdr:col>
      <xdr:colOff>7620</xdr:colOff>
      <xdr:row>22</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7</xdr:row>
      <xdr:rowOff>179070</xdr:rowOff>
    </xdr:from>
    <xdr:to>
      <xdr:col>12</xdr:col>
      <xdr:colOff>304800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369570</xdr:colOff>
      <xdr:row>3</xdr:row>
      <xdr:rowOff>118110</xdr:rowOff>
    </xdr:from>
    <xdr:to>
      <xdr:col>10</xdr:col>
      <xdr:colOff>64770</xdr:colOff>
      <xdr:row>18</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68580</xdr:colOff>
      <xdr:row>5</xdr:row>
      <xdr:rowOff>45720</xdr:rowOff>
    </xdr:from>
    <xdr:to>
      <xdr:col>14</xdr:col>
      <xdr:colOff>373380</xdr:colOff>
      <xdr:row>20</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38100</xdr:colOff>
      <xdr:row>4</xdr:row>
      <xdr:rowOff>53340</xdr:rowOff>
    </xdr:from>
    <xdr:to>
      <xdr:col>7</xdr:col>
      <xdr:colOff>38100</xdr:colOff>
      <xdr:row>17</xdr:row>
      <xdr:rowOff>142875</xdr:rowOff>
    </xdr:to>
    <mc:AlternateContent xmlns:mc="http://schemas.openxmlformats.org/markup-compatibility/2006" xmlns:a14="http://schemas.microsoft.com/office/drawing/2010/main">
      <mc:Choice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918460" y="784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518160</xdr:colOff>
      <xdr:row>6</xdr:row>
      <xdr:rowOff>167640</xdr:rowOff>
    </xdr:from>
    <xdr:to>
      <xdr:col>7</xdr:col>
      <xdr:colOff>518160</xdr:colOff>
      <xdr:row>20</xdr:row>
      <xdr:rowOff>74295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39852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388620</xdr:colOff>
      <xdr:row>9</xdr:row>
      <xdr:rowOff>99060</xdr:rowOff>
    </xdr:from>
    <xdr:to>
      <xdr:col>8</xdr:col>
      <xdr:colOff>388620</xdr:colOff>
      <xdr:row>23</xdr:row>
      <xdr:rowOff>5715</xdr:rowOff>
    </xdr:to>
    <mc:AlternateContent xmlns:mc="http://schemas.openxmlformats.org/markup-compatibility/2006" xmlns:a14="http://schemas.microsoft.com/office/drawing/2010/main">
      <mc:Choice Requires="a14">
        <xdr:graphicFrame macro="">
          <xdr:nvGraphicFramePr>
            <xdr:cNvPr id="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878580" y="1744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4</xdr:row>
      <xdr:rowOff>7620</xdr:rowOff>
    </xdr:from>
    <xdr:to>
      <xdr:col>16</xdr:col>
      <xdr:colOff>533400</xdr:colOff>
      <xdr:row>17</xdr:row>
      <xdr:rowOff>97155</xdr:rowOff>
    </xdr:to>
    <mc:AlternateContent xmlns:mc="http://schemas.openxmlformats.org/markup-compatibility/2006" xmlns:a14="http://schemas.microsoft.com/office/drawing/2010/main">
      <mc:Choice Requires="a14">
        <xdr:graphicFrame macro="">
          <xdr:nvGraphicFramePr>
            <xdr:cNvPr id="6" name="ManagerName"/>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8900160" y="739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255270</xdr:colOff>
      <xdr:row>7</xdr:row>
      <xdr:rowOff>179070</xdr:rowOff>
    </xdr:from>
    <xdr:to>
      <xdr:col>11</xdr:col>
      <xdr:colOff>560070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1</xdr:row>
      <xdr:rowOff>102870</xdr:rowOff>
    </xdr:from>
    <xdr:to>
      <xdr:col>10</xdr:col>
      <xdr:colOff>361950</xdr:colOff>
      <xdr:row>16</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xdr:colOff>
      <xdr:row>7</xdr:row>
      <xdr:rowOff>179070</xdr:rowOff>
    </xdr:from>
    <xdr:to>
      <xdr:col>11</xdr:col>
      <xdr:colOff>335280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419100</xdr:colOff>
      <xdr:row>7</xdr:row>
      <xdr:rowOff>179070</xdr:rowOff>
    </xdr:from>
    <xdr:to>
      <xdr:col>10</xdr:col>
      <xdr:colOff>114300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xdr:colOff>
      <xdr:row>7</xdr:row>
      <xdr:rowOff>179070</xdr:rowOff>
    </xdr:from>
    <xdr:to>
      <xdr:col>10</xdr:col>
      <xdr:colOff>327660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205740</xdr:colOff>
      <xdr:row>7</xdr:row>
      <xdr:rowOff>179070</xdr:rowOff>
    </xdr:from>
    <xdr:to>
      <xdr:col>11</xdr:col>
      <xdr:colOff>510540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urabh" refreshedDate="45862.950503819447" backgroundQuery="1" createdVersion="5" refreshedVersion="5" minRefreshableVersion="3" recordCount="0" supportSubquery="1" supportAdvancedDrill="1">
  <cacheSource type="external" connectionId="1"/>
  <cacheFields count="2">
    <cacheField name="[hrdata].[Sex].[Sex]" caption="Sex" numFmtId="0" hierarchy="18" level="1">
      <sharedItems count="2">
        <s v="F"/>
        <s v="M"/>
      </sharedItems>
    </cacheField>
    <cacheField name="[Measures].[Count of Sex]" caption="Count of Sex" numFmtId="0" hierarchy="52" level="32767"/>
  </cacheFields>
  <cacheHierarchies count="60">
    <cacheHierarchy uniqueName="[hrdata].[Employee_Name]" caption="Employee_Name" attribute="1" defaultMemberUniqueName="[hrdata].[Employee_Name].[All]" allUniqueName="[hrdata].[Employee_Name].[All]" dimensionUniqueName="[hrdata]" displayFolder="" count="2" memberValueDatatype="130" unbalanced="0"/>
    <cacheHierarchy uniqueName="[hrdata].[EmpID]" caption="EmpID" attribute="1" defaultMemberUniqueName="[hrdata].[EmpID].[All]" allUniqueName="[hrdata].[EmpID].[All]" dimensionUniqueName="[hrdata]" displayFolder="" count="2" memberValueDatatype="20" unbalanced="0"/>
    <cacheHierarchy uniqueName="[hrdata].[MarriedID]" caption="MarriedID" attribute="1" defaultMemberUniqueName="[hrdata].[MarriedID].[All]" allUniqueName="[hrdata].[MarriedID].[All]" dimensionUniqueName="[hrdata]" displayFolder="" count="2" memberValueDatatype="20" unbalanced="0"/>
    <cacheHierarchy uniqueName="[hrdata].[MaritalStatusID]" caption="MaritalStatusID" attribute="1" defaultMemberUniqueName="[hrdata].[MaritalStatusID].[All]" allUniqueName="[hrdata].[MaritalStatusID].[All]" dimensionUniqueName="[hrdata]" displayFolder="" count="2" memberValueDatatype="20" unbalanced="0"/>
    <cacheHierarchy uniqueName="[hrdata].[GenderID]" caption="GenderID" attribute="1" defaultMemberUniqueName="[hrdata].[GenderID].[All]" allUniqueName="[hrdata].[GenderID].[All]" dimensionUniqueName="[hrdata]" displayFolder="" count="2" memberValueDatatype="20" unbalanced="0"/>
    <cacheHierarchy uniqueName="[hrdata].[EmpStatusID]" caption="EmpStatusID" attribute="1" defaultMemberUniqueName="[hrdata].[EmpStatusID].[All]" allUniqueName="[hrdata].[EmpStatusID].[All]" dimensionUniqueName="[hrdata]" displayFolder="" count="2" memberValueDatatype="20" unbalanced="0"/>
    <cacheHierarchy uniqueName="[hrdata].[DeptID]" caption="DeptID" attribute="1" defaultMemberUniqueName="[hrdata].[DeptID].[All]" allUniqueName="[hrdata].[DeptID].[All]" dimensionUniqueName="[hrdata]" displayFolder="" count="2" memberValueDatatype="20" unbalanced="0"/>
    <cacheHierarchy uniqueName="[hrdata].[PerfScoreID]" caption="PerfScoreID" attribute="1" defaultMemberUniqueName="[hrdata].[PerfScoreID].[All]" allUniqueName="[hrdata].[PerfScoreID].[All]" dimensionUniqueName="[hrdata]" displayFolder="" count="2" memberValueDatatype="20" unbalanced="0"/>
    <cacheHierarchy uniqueName="[hrdata].[FromDiversityJobFairID]" caption="FromDiversityJobFairID" attribute="1" defaultMemberUniqueName="[hrdata].[FromDiversityJobFairID].[All]" allUniqueName="[hrdata].[FromDiversityJobFairID].[All]" dimensionUniqueName="[hrdata]" displayFolder="" count="2" memberValueDatatype="20" unbalanced="0"/>
    <cacheHierarchy uniqueName="[hrdata].[Salary]" caption="Salary" attribute="1" defaultMemberUniqueName="[hrdata].[Salary].[All]" allUniqueName="[hrdata].[Salary].[All]" dimensionUniqueName="[hrdata]" displayFolder="" count="2" memberValueDatatype="20" unbalanced="0"/>
    <cacheHierarchy uniqueName="[hrdata].[Termd]" caption="Termd" attribute="1" defaultMemberUniqueName="[hrdata].[Termd].[All]" allUniqueName="[hrdata].[Termd].[All]" dimensionUniqueName="[hrdata]" displayFolder="" count="2" memberValueDatatype="20" unbalanced="0"/>
    <cacheHierarchy uniqueName="[hrdata].[PositionID]" caption="PositionID" attribute="1" defaultMemberUniqueName="[hrdata].[PositionID].[All]" allUniqueName="[hrdata].[PositionID].[All]" dimensionUniqueName="[hrdata]" displayFolder="" count="2" memberValueDatatype="20" unbalanced="0"/>
    <cacheHierarchy uniqueName="[hrdata].[Position]" caption="Position" attribute="1" defaultMemberUniqueName="[hrdata].[Position].[All]" allUniqueName="[hrdata].[Position].[All]" dimensionUniqueName="[hrdata]" displayFolder="" count="2" memberValueDatatype="130" unbalanced="0"/>
    <cacheHierarchy uniqueName="[hrdata].[State]" caption="State" attribute="1" defaultMemberUniqueName="[hrdata].[State].[All]" allUniqueName="[hrdata].[State].[All]" dimensionUniqueName="[hrdata]" displayFolder="" count="2" memberValueDatatype="130" unbalanced="0"/>
    <cacheHierarchy uniqueName="[hrdata].[Zip]" caption="Zip" attribute="1" defaultMemberUniqueName="[hrdata].[Zip].[All]" allUniqueName="[hrdata].[Zip].[All]" dimensionUniqueName="[hrdata]" displayFolder="" count="2" memberValueDatatype="20" unbalanced="0"/>
    <cacheHierarchy uniqueName="[hrdata].[DOB]" caption="DOB" attribute="1" time="1" defaultMemberUniqueName="[hrdata].[DOB].[All]" allUniqueName="[hrdata].[DOB].[All]" dimensionUniqueName="[hrdata]" displayFolder="" count="2" memberValueDatatype="7" unbalanced="0"/>
    <cacheHierarchy uniqueName="[hrdata].[Age]" caption="Age" attribute="1" defaultMemberUniqueName="[hrdata].[Age].[All]" allUniqueName="[hrdata].[Age].[All]" dimensionUniqueName="[hrdata]" displayFolder="" count="2" memberValueDatatype="20" unbalanced="0"/>
    <cacheHierarchy uniqueName="[hrdata].[Age Group]" caption="Age Group" attribute="1" defaultMemberUniqueName="[hrdata].[Age Group].[All]" allUniqueName="[hrdata].[Age Group].[All]" dimensionUniqueName="[hrdata]" displayFolder="" count="2"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0"/>
      </fieldsUsage>
    </cacheHierarchy>
    <cacheHierarchy uniqueName="[hrdata].[MaritalDesc]" caption="MaritalDesc" attribute="1" defaultMemberUniqueName="[hrdata].[MaritalDesc].[All]" allUniqueName="[hrdata].[MaritalDesc].[All]" dimensionUniqueName="[hrdata]" displayFolder="" count="2" memberValueDatatype="130" unbalanced="0"/>
    <cacheHierarchy uniqueName="[hrdata].[CitizenDesc]" caption="CitizenDesc" attribute="1" defaultMemberUniqueName="[hrdata].[CitizenDesc].[All]" allUniqueName="[hrdata].[CitizenDesc].[All]" dimensionUniqueName="[hrdata]" displayFolder="" count="2" memberValueDatatype="130" unbalanced="0"/>
    <cacheHierarchy uniqueName="[hrdata].[HispanicLatino]" caption="HispanicLatino" attribute="1" defaultMemberUniqueName="[hrdata].[HispanicLatino].[All]" allUniqueName="[hrdata].[HispanicLatino].[All]" dimensionUniqueName="[hrdata]" displayFolder="" count="2" memberValueDatatype="130" unbalanced="0"/>
    <cacheHierarchy uniqueName="[hrdata].[RaceDesc]" caption="RaceDesc" attribute="1" defaultMemberUniqueName="[hrdata].[RaceDesc].[All]" allUniqueName="[hrdata].[RaceDesc].[All]" dimensionUniqueName="[hrdata]" displayFolder="" count="2"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2" memberValueDatatype="7" unbalanced="0"/>
    <cacheHierarchy uniqueName="[hrdata].[DateofTermination]" caption="DateofTermination" attribute="1" time="1" defaultMemberUniqueName="[hrdata].[DateofTermination].[All]" allUniqueName="[hrdata].[DateofTermination].[All]" dimensionUniqueName="[hrdata]" displayFolder="" count="2" memberValueDatatype="7" unbalanced="0"/>
    <cacheHierarchy uniqueName="[hrdata].[TermReason]" caption="TermReason" attribute="1" defaultMemberUniqueName="[hrdata].[TermReason].[All]" allUniqueName="[hrdata].[TermReason].[All]" dimensionUniqueName="[hrdata]" displayFolder="" count="2" memberValueDatatype="130" unbalanced="0"/>
    <cacheHierarchy uniqueName="[hrdata].[EmploymentStatus]" caption="EmploymentStatus" attribute="1" defaultMemberUniqueName="[hrdata].[EmploymentStatus].[All]" allUniqueName="[hrdata].[EmploymentStatus].[All]" dimensionUniqueName="[hrdata]" displayFolder="" count="2"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2"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cacheHierarchy uniqueName="[hrdata].[PerformanceScore]" caption="PerformanceScore" attribute="1" defaultMemberUniqueName="[hrdata].[PerformanceScore].[All]" allUniqueName="[hrdata].[PerformanceScore].[All]" dimensionUniqueName="[hrdata]" displayFolder="" count="2" memberValueDatatype="130" unbalanced="0"/>
    <cacheHierarchy uniqueName="[hrdata].[EngagementSurvey]" caption="EngagementSurvey" attribute="1" defaultMemberUniqueName="[hrdata].[EngagementSurvey].[All]" allUniqueName="[hrdata].[EngagementSurvey].[All]" dimensionUniqueName="[hrdata]" displayFolder="" count="2" memberValueDatatype="5" unbalanced="0"/>
    <cacheHierarchy uniqueName="[hrdata].[EmpSatisfaction]" caption="EmpSatisfaction" attribute="1" defaultMemberUniqueName="[hrdata].[EmpSatisfaction].[All]" allUniqueName="[hrdata].[EmpSatisfaction].[All]" dimensionUniqueName="[hrdata]" displayFolder="" count="2" memberValueDatatype="20" unbalanced="0"/>
    <cacheHierarchy uniqueName="[hrdata].[SpecialProjectsCount]" caption="SpecialProjectsCount" attribute="1" defaultMemberUniqueName="[hrdata].[SpecialProjectsCount].[All]" allUniqueName="[hrdata].[SpecialProjectsCount].[All]" dimensionUniqueName="[hrdata]" displayFolder="" count="2"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2" memberValueDatatype="7" unbalanced="0"/>
    <cacheHierarchy uniqueName="[hrdata].[Absences]" caption="Absences" attribute="1" defaultMemberUniqueName="[hrdata].[Absences].[All]" allUniqueName="[hrdata].[Absences].[All]" dimensionUniqueName="[hrdata]" displayFolder="" count="2"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fieldsUsage count="1">
        <fieldUsage x="1"/>
      </fieldsUsage>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aurabh" refreshedDate="45862.950507986112" backgroundQuery="1" createdVersion="5" refreshedVersion="5" minRefreshableVersion="3" recordCount="0" supportSubquery="1" supportAdvancedDrill="1">
  <cacheSource type="external" connectionId="1"/>
  <cacheFields count="3">
    <cacheField name="[Measures].[Count of MaritalDesc]" caption="Count of MaritalDesc" numFmtId="0" hierarchy="53" level="32767"/>
    <cacheField name="[hrdata].[MaritalDesc].[MaritalDesc]" caption="MaritalDesc" numFmtId="0" hierarchy="19" level="1">
      <sharedItems count="5">
        <s v="Divorced"/>
        <s v="Married"/>
        <s v="Separated"/>
        <s v="Single"/>
        <s v="Widowed"/>
      </sharedItems>
    </cacheField>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2" memberValueDatatype="130" unbalanced="0">
      <fieldsUsage count="2">
        <fieldUsage x="-1"/>
        <fieldUsage x="1"/>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oneField="1">
      <fieldsUsage count="1">
        <fieldUsage x="0"/>
      </fieldsUsage>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aurabh" refreshedDate="45862.964456828704" backgroundQuery="1" createdVersion="5" refreshedVersion="5" minRefreshableVersion="3" recordCount="0" supportSubquery="1" supportAdvancedDrill="1">
  <cacheSource type="external" connectionId="1"/>
  <cacheFields count="2">
    <cacheField name="[hrdata].[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5" level="32767"/>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fieldsUsage count="2">
        <fieldUsage x="-1"/>
        <fieldUsage x="0"/>
      </fieldsUsage>
    </cacheHierarchy>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oneField="1">
      <fieldsUsage count="1">
        <fieldUsage x="1"/>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aurabh" refreshedDate="45862.965072106483" backgroundQuery="1" createdVersion="5" refreshedVersion="5" minRefreshableVersion="3" recordCount="0" supportSubquery="1" supportAdvancedDrill="1">
  <cacheSource type="external" connectionId="1"/>
  <cacheFields count="2">
    <cacheField name="[hrdata].[ManagerName].[ManagerName]" caption="ManagerName" numFmtId="0" hierarchy="29" level="1">
      <sharedItems count="21">
        <s v="Alex Sweetwater"/>
        <s v="Amy Dunn"/>
        <s v="Board of Directors"/>
        <s v="Brandon R. LeBlanc"/>
        <s v="Brannon Miller"/>
        <s v="Brian Champaigne"/>
        <s v="David Stanley"/>
        <s v="Debra Houlihan"/>
        <s v="Elijiah Gray"/>
        <s v="Eric Dougall"/>
        <s v="Janet King"/>
        <s v="Jennifer Zamora"/>
        <s v="John Smith"/>
        <s v="Kelley Spirea"/>
        <s v="Ketsia Liebig"/>
        <s v="Kissy Sullivan"/>
        <s v="Lynn Daneault"/>
        <s v="Michael Albert"/>
        <s v="Peter Monroe"/>
        <s v="Simon Roup"/>
        <s v="Webster Butler"/>
      </sharedItems>
    </cacheField>
    <cacheField name="[Measures].[Sum of Termd]" caption="Sum of Termd" numFmtId="0" hierarchy="41" level="32767"/>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0"/>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aurabh" refreshedDate="45862.82323611110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aurabh" refreshedDate="45862.950506828704"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2">
    <cacheField name="[hrdata].[Sex].[Sex]" caption="Sex" numFmtId="0" hierarchy="18" level="1">
      <sharedItems count="2">
        <s v="F"/>
        <s v="M"/>
      </sharedItems>
    </cacheField>
    <cacheField name="[Measures].[Count of Sex]" caption="Count of Sex" numFmtId="0" hierarchy="52" level="32767"/>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0"/>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fieldsUsage count="1">
        <fieldUsage x="1"/>
      </fieldsUsage>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5.xml><?xml version="1.0" encoding="utf-8"?>
<pivotCacheDefinition xmlns="http://schemas.openxmlformats.org/spreadsheetml/2006/main" xmlns:r="http://schemas.openxmlformats.org/officeDocument/2006/relationships" saveData="0" refreshedBy="Saurabh" refreshedDate="45862.950508912036"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2">
    <cacheField name="[hrdata].[Sex].[Sex]" caption="Sex" numFmtId="0" hierarchy="18" level="1">
      <sharedItems count="2">
        <s v="F"/>
        <s v="M"/>
      </sharedItems>
    </cacheField>
    <cacheField name="[Measures].[Count of Sex]" caption="Count of Sex" numFmtId="0" hierarchy="52" level="32767"/>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0"/>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fieldsUsage count="1">
        <fieldUsage x="1"/>
      </fieldsUsage>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Saurabh" refreshedDate="45862.950504166663" backgroundQuery="1" createdVersion="5" refreshedVersion="5"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4" level="32767"/>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oneField="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urabh" refreshedDate="45862.950504513887" backgroundQuery="1" createdVersion="5" refreshedVersion="5"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Termd]" caption="Sum of Termd" numFmtId="0" hierarchy="41" level="32767"/>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urabh" refreshedDate="45862.950505439818" backgroundQuery="1" createdVersion="5" refreshedVersion="5" minRefreshableVersion="3" recordCount="0" supportSubquery="1" supportAdvancedDrill="1">
  <cacheSource type="external" connectionId="1"/>
  <cacheFields count="3">
    <cacheField name="[hrdata].[MaritalDesc].[MaritalDesc]" caption="MaritalDesc" numFmtId="0" hierarchy="19" level="1">
      <sharedItems count="5">
        <s v="Divorced"/>
        <s v="Married"/>
        <s v="Separated"/>
        <s v="Single"/>
        <s v="Widowed"/>
      </sharedItems>
    </cacheField>
    <cacheField name="[Measures].[Sum of Termd]" caption="Sum of Termd" numFmtId="0" hierarchy="41" level="32767"/>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2" memberValueDatatype="130" unbalanced="0">
      <fieldsUsage count="2">
        <fieldUsage x="-1"/>
        <fieldUsage x="0"/>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urabh" refreshedDate="45862.950505787034" backgroundQuery="1" createdVersion="5" refreshedVersion="5"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9" level="32767"/>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urabh" refreshedDate="45862.950506134257" backgroundQuery="1" createdVersion="5" refreshedVersion="5" minRefreshableVersion="3" recordCount="0" supportSubquery="1" supportAdvancedDrill="1">
  <cacheSource type="external" connectionId="1"/>
  <cacheFields count="3">
    <cacheField name="[Measures].[Average of EmpSatisfaction]" caption="Average of EmpSatisfaction" numFmtId="0" hierarchy="57" level="32767"/>
    <cacheField name="[hrdata].[Department].[Department]" caption="Department" numFmtId="0" hierarchy="28" level="1">
      <sharedItems count="6">
        <s v="Admin Offices"/>
        <s v="Executive Office"/>
        <s v="IT/IS"/>
        <s v="Production"/>
        <s v="Sales"/>
        <s v="Software Engineering"/>
      </sharedItems>
    </cacheField>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oneField="1">
      <fieldsUsage count="1">
        <fieldUsage x="0"/>
      </fieldsUsage>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urabh" refreshedDate="45862.95050648148" backgroundQuery="1" createdVersion="5" refreshedVersion="5" minRefreshableVersion="3" recordCount="0" supportSubquery="1" supportAdvancedDrill="1">
  <cacheSource type="external" connectionId="1"/>
  <cacheFields count="3">
    <cacheField name="[Measures].[Count of Employee_Name]" caption="Count of Employee_Name" numFmtId="0" hierarchy="51" level="32767"/>
    <cacheField name="[hrdata].[Department].[Department]" caption="Department" numFmtId="0" hierarchy="28" level="1">
      <sharedItems count="6">
        <s v="Admin Offices"/>
        <s v="Executive Office"/>
        <s v="IT/IS"/>
        <s v="Production"/>
        <s v="Sales"/>
        <s v="Software Engineering"/>
      </sharedItems>
    </cacheField>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2"/>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oneField="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urabh" refreshedDate="45862.950507175927" backgroundQuery="1" createdVersion="5" refreshedVersion="5" minRefreshableVersion="3" recordCount="0" supportSubquery="1" supportAdvancedDrill="1">
  <cacheSource type="external" connectionId="1"/>
  <cacheFields count="4">
    <cacheField name="[Measures].[Count of EmpID]" caption="Count of EmpID" numFmtId="0" hierarchy="39" level="32767"/>
    <cacheField name="[Measures].[Distinct Count of Department]" caption="Distinct Count of Department" numFmtId="0" hierarchy="43" level="32767"/>
    <cacheField name="[Measures].[Sum of Termd]" caption="Sum of Termd" numFmtId="0" hierarchy="41" level="32767"/>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3"/>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oneField="1">
      <fieldsUsage count="1">
        <fieldUsage x="0"/>
      </fieldsUsage>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oneField="1">
      <fieldsUsage count="1">
        <fieldUsage x="2"/>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oneField="1">
      <fieldsUsage count="1">
        <fieldUsage x="1"/>
      </fieldsUsage>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aurabh" refreshedDate="45862.950507638889" backgroundQuery="1" createdVersion="5" refreshedVersion="5" minRefreshableVersion="3" recordCount="0" supportSubquery="1" supportAdvancedDrill="1">
  <cacheSource type="external" connectionId="1"/>
  <cacheFields count="4">
    <cacheField name="[Measures].[Average of Age]" caption="Average of Age" numFmtId="0" hierarchy="48" level="32767"/>
    <cacheField name="[Measures].[Average of Salary]" caption="Average of Salary" numFmtId="0" hierarchy="49" level="32767"/>
    <cacheField name="[Measures].[Average of Year]" caption="Average of Year" numFmtId="0" hierarchy="50" level="32767"/>
    <cacheField name="[hrdata].[Sex].[Sex]" caption="Sex" numFmtId="0" hierarchy="18" level="1">
      <sharedItems containsSemiMixedTypes="0" containsNonDate="0" containsString="0"/>
    </cacheField>
  </cacheFields>
  <cacheHierarchies count="60">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3"/>
      </fieldsUsage>
    </cacheHierarchy>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Year]" caption="Year" attribute="1" defaultMemberUniqueName="[hrdata].[Year].[All]" allUniqueName="[hrdata].[Year].[All]" dimensionUniqueName="[hrdata]" displayFolder="" count="2" memberValueDatatype="20" unbalanced="0"/>
    <cacheHierarchy uniqueName="[hrdata].[DateofHire]" caption="DateofHire" attribute="1" time="1" defaultMemberUniqueName="[hrdata].[DateofHire].[All]" allUniqueName="[hrdata].[DateofHire].[All]" dimensionUniqueName="[hrdata]" displayFolder="" count="0" memberValueDatatype="7"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Sum of DeptID]" caption="Sum of DeptID" measure="1" displayFolder="" measureGroup="hrdata" count="0">
      <extLst>
        <ext xmlns:x15="http://schemas.microsoft.com/office/spreadsheetml/2010/11/main" uri="{B97F6D7D-B522-45F9-BDA1-12C45D357490}">
          <x15:cacheHierarchy aggregatedColumn="6"/>
        </ext>
      </extLst>
    </cacheHierarchy>
    <cacheHierarchy uniqueName="[Measures].[Sum of Termd]" caption="Sum of Termd" measure="1" displayFolder="" measureGroup="hrdata" count="0">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extLst>
        <ext xmlns:x15="http://schemas.microsoft.com/office/spreadsheetml/2010/11/main" uri="{B97F6D7D-B522-45F9-BDA1-12C45D357490}">
          <x15:cacheHierarchy aggregatedColumn="28"/>
        </ext>
      </extLst>
    </cacheHierarchy>
    <cacheHierarchy uniqueName="[Measures].[Count of Termd]" caption="Count of Termd" measure="1" displayFolder="" measureGroup="hrdata" count="0">
      <extLst>
        <ext xmlns:x15="http://schemas.microsoft.com/office/spreadsheetml/2010/11/main" uri="{B97F6D7D-B522-45F9-BDA1-12C45D357490}">
          <x15:cacheHierarchy aggregatedColumn="10"/>
        </ext>
      </extLst>
    </cacheHierarchy>
    <cacheHierarchy uniqueName="[Measures].[Sum of Age]" caption="Sum of Age" measure="1" displayFolder="" measureGroup="hrdata" count="0">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extLst>
        <ext xmlns:x15="http://schemas.microsoft.com/office/spreadsheetml/2010/11/main" uri="{B97F6D7D-B522-45F9-BDA1-12C45D357490}">
          <x15:cacheHierarchy aggregatedColumn="23"/>
        </ext>
      </extLst>
    </cacheHierarchy>
    <cacheHierarchy uniqueName="[Measures].[Average of Age]" caption="Average of Age" measure="1" displayFolder="" measureGroup="hrdata" count="0" oneField="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oneField="1">
      <fieldsUsage count="1">
        <fieldUsage x="2"/>
      </fieldsUsage>
      <extLst>
        <ext xmlns:x15="http://schemas.microsoft.com/office/spreadsheetml/2010/11/main" uri="{B97F6D7D-B522-45F9-BDA1-12C45D357490}">
          <x15:cacheHierarchy aggregatedColumn="23"/>
        </ext>
      </extLst>
    </cacheHierarchy>
    <cacheHierarchy uniqueName="[Measures].[Count of Employee_Name]" caption="Count of Employee_Name" measure="1" displayFolder="" measureGroup="hrdata" count="0">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extLst>
        <ext xmlns:x15="http://schemas.microsoft.com/office/spreadsheetml/2010/11/main" uri="{B97F6D7D-B522-45F9-BDA1-12C45D357490}">
          <x15:cacheHierarchy aggregatedColumn="18"/>
        </ext>
      </extLst>
    </cacheHierarchy>
    <cacheHierarchy uniqueName="[Measures].[Count of MaritalDesc]" caption="Count of MaritalDesc" measure="1" displayFolder="" measureGroup="hrdata" count="0">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data" count="0">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extLst>
        <ext xmlns:x15="http://schemas.microsoft.com/office/spreadsheetml/2010/11/main" uri="{B97F6D7D-B522-45F9-BDA1-12C45D357490}">
          <x15:cacheHierarchy aggregatedColumn="34"/>
        </ext>
      </extLst>
    </cacheHierarchy>
    <cacheHierarchy uniqueName="[Measures].[__XL_Count hrdata]" caption="__XL_Count hrdata" measure="1" displayFolder="" measureGroup="hrdata" count="0" hidden="1"/>
    <cacheHierarchy uniqueName="[Measures].[__XL_Count of Models]" caption="__XL_Count of Models"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82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location ref="A1:B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Sex" fld="1"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0">
        <x15:pivotRow count="1">
          <x15:c>
            <x15:v>176</x15:v>
          </x15:c>
        </x15:pivotRow>
        <x15:pivotRow count="1">
          <x15:c>
            <x15:v>135</x15:v>
          </x15:c>
        </x15:pivotRow>
        <x15:pivotRow count="1">
          <x15:c>
            <x15:v>311</x15:v>
          </x15:c>
        </x15:pivotRow>
      </x15:pivotTableData>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0.xml><?xml version="1.0" encoding="utf-8"?>
<pivotTableDefinition xmlns="http://schemas.openxmlformats.org/spreadsheetml/2006/main" name="PivotTable7" cacheId="82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7">
  <location ref="A3:B12" firstHeaderRow="1" firstDataRow="1" firstDataCol="1"/>
  <pivotFields count="2">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1.xml><?xml version="1.0" encoding="utf-8"?>
<pivotTableDefinition xmlns="http://schemas.openxmlformats.org/spreadsheetml/2006/main" name="PivotTable8" cacheId="79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7">
  <location ref="A3:B9"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6">
    <i>
      <x/>
    </i>
    <i>
      <x v="1"/>
    </i>
    <i>
      <x v="2"/>
    </i>
    <i>
      <x v="3"/>
    </i>
    <i>
      <x v="4"/>
    </i>
    <i>
      <x v="5"/>
    </i>
  </rowItems>
  <colItems count="1">
    <i/>
  </colItems>
  <dataFields count="1">
    <dataField name="Average of EmpSatisfaction" fld="0" subtotal="average" showDataAs="percentOfTotal" baseField="0" baseItem="0" numFmtId="1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2.xml><?xml version="1.0" encoding="utf-8"?>
<pivotTableDefinition xmlns="http://schemas.openxmlformats.org/spreadsheetml/2006/main" name="PivotTable9" cacheId="78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1">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Termd" fld="1"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3.xml><?xml version="1.0" encoding="utf-8"?>
<pivotTableDefinition xmlns="http://schemas.openxmlformats.org/spreadsheetml/2006/main" name="PivotTable10" cacheId="8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B24" firstHeaderRow="1" firstDataRow="1" firstDataCol="1"/>
  <pivotFields count="2">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1">
    <i>
      <x v="1"/>
    </i>
    <i>
      <x v="20"/>
    </i>
    <i>
      <x v="15"/>
    </i>
    <i>
      <x v="17"/>
    </i>
    <i>
      <x v="19"/>
    </i>
    <i>
      <x v="8"/>
    </i>
    <i>
      <x v="6"/>
    </i>
    <i>
      <x v="13"/>
    </i>
    <i>
      <x v="4"/>
    </i>
    <i>
      <x v="10"/>
    </i>
    <i>
      <x v="14"/>
    </i>
    <i>
      <x/>
    </i>
    <i>
      <x v="12"/>
    </i>
    <i>
      <x v="3"/>
    </i>
    <i>
      <x v="18"/>
    </i>
    <i>
      <x v="11"/>
    </i>
    <i>
      <x v="16"/>
    </i>
    <i>
      <x v="7"/>
    </i>
    <i>
      <x v="5"/>
    </i>
    <i>
      <x v="9"/>
    </i>
    <i>
      <x v="2"/>
    </i>
  </rowItems>
  <colItems count="1">
    <i/>
  </colItems>
  <dataFields count="1">
    <dataField name="Sum of Termd" fld="1" baseField="0" baseItem="0"/>
  </dataFields>
  <chartFormats count="2">
    <chartFormat chart="6"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4.xml><?xml version="1.0" encoding="utf-8"?>
<pivotTableDefinition xmlns="http://schemas.openxmlformats.org/spreadsheetml/2006/main" name="PivotTable11" cacheId="79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Sum of Termd"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2.xml><?xml version="1.0" encoding="utf-8"?>
<pivotTableDefinition xmlns="http://schemas.openxmlformats.org/spreadsheetml/2006/main" name="PivotChartTable2" cacheId="80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
  <location ref="A1:B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Sex" fld="1"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5">
        <x15:pivotRow count="1">
          <x15:c>
            <x15:v>176</x15:v>
          </x15:c>
        </x15:pivotRow>
        <x15:pivotRow count="1">
          <x15:c>
            <x15:v>135</x15:v>
          </x15:c>
        </x15:pivotRow>
        <x15:pivotRow count="1">
          <x15:c>
            <x15:v>311</x15:v>
          </x15:c>
        </x15:pivotRow>
      </x15:pivotTableData>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3.xml><?xml version="1.0" encoding="utf-8"?>
<pivotTableDefinition xmlns="http://schemas.openxmlformats.org/spreadsheetml/2006/main" name="PivotTable3" cacheId="81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G3:I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Age" fld="0" subtotal="average" baseField="0" baseItem="1"/>
    <dataField name="Average of Salary" fld="1" subtotal="average" baseField="0" baseItem="1"/>
    <dataField name="Average of Year" fld="2" subtotal="average" baseField="0" baseItem="2"/>
  </dataFields>
  <formats count="1">
    <format dxfId="46">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4.xml><?xml version="1.0" encoding="utf-8"?>
<pivotTableDefinition xmlns="http://schemas.openxmlformats.org/spreadsheetml/2006/main" name="PivotTable1" cacheId="80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Termd" fld="2" baseField="0" baseItem="1"/>
    <dataField name="Count of EmpID" fld="0" subtotal="count" baseField="0" baseItem="1"/>
    <dataField name="Distinct Count of Department" fld="1" subtotal="count" baseField="0" baseItem="2">
      <extLst>
        <ext xmlns:x15="http://schemas.microsoft.com/office/spreadsheetml/2010/11/main" uri="{FABC7310-3BB5-11E1-824E-6D434824019B}">
          <x15:dataField isCountDistinct="1"/>
        </ext>
      </extLst>
    </dataField>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5.xml><?xml version="1.0" encoding="utf-8"?>
<pivotTableDefinition xmlns="http://schemas.openxmlformats.org/spreadsheetml/2006/main" name="PivotTable1" cacheId="80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0"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Count of Employee_Name"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6.xml><?xml version="1.0" encoding="utf-8"?>
<pivotTableDefinition xmlns="http://schemas.openxmlformats.org/spreadsheetml/2006/main" name="PivotTable3" cacheId="78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Sex" fld="1" subtotal="count" showDataAs="percentOfTotal" baseField="0" baseItem="0" numFmtId="1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7.xml><?xml version="1.0" encoding="utf-8"?>
<pivotTableDefinition xmlns="http://schemas.openxmlformats.org/spreadsheetml/2006/main" name="PivotTable4" cacheId="814"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8">
  <location ref="A3:B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Count of MaritalDesc" fld="0" subtotal="count" showDataAs="percentOfTotal" baseField="0" baseItem="0"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8.xml><?xml version="1.0" encoding="utf-8"?>
<pivotTableDefinition xmlns="http://schemas.openxmlformats.org/spreadsheetml/2006/main" name="PivotTable5" cacheId="79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Salary" fld="1" subtotal="average" baseField="1"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9.xml><?xml version="1.0" encoding="utf-8"?>
<pivotTableDefinition xmlns="http://schemas.openxmlformats.org/spreadsheetml/2006/main" name="PivotTable6" cacheId="78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hrdata].[Sex]">
  <pivotTables>
    <pivotTable tabId="8" name="PivotTable3"/>
    <pivotTable tabId="11" name="PivotTable6"/>
    <pivotTable tabId="14" name="PivotTable9"/>
    <pivotTable tabId="15" name="PivotTable10"/>
    <pivotTable tabId="16" name="PivotTable11"/>
    <pivotTable tabId="10" name="PivotTable5"/>
    <pivotTable tabId="13" name="PivotTable8"/>
    <pivotTable tabId="6" name="PivotTable1"/>
    <pivotTable tabId="2" name="PivotTable1"/>
    <pivotTable tabId="2" name="PivotTable3"/>
    <pivotTable tabId="9" name="PivotTable4"/>
    <pivotTable tabId="12" name="PivotTable7"/>
  </pivotTables>
  <data>
    <olap pivotCacheId="6">
      <levels count="2">
        <level uniqueName="[hrdata].[Sex].[(All)]" sourceCaption="(All)" count="0"/>
        <level uniqueName="[hrdata].[Sex].[Sex]" sourceCaption="Sex" count="2">
          <ranges>
            <range startItem="0">
              <i n="[hrdata].[Sex].&amp;[F]" c="F"/>
              <i n="[hrdata].[Sex].&amp;[M]" c="M"/>
            </range>
          </ranges>
        </level>
      </levels>
      <selections count="1">
        <selection n="[hrdata].[Sex].[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hrdata].[Year]">
  <pivotTables>
    <pivotTable tabId="8" name="PivotTable3"/>
    <pivotTable tabId="11" name="PivotTable6"/>
    <pivotTable tabId="14" name="PivotTable9"/>
    <pivotTable tabId="15" name="PivotTable10"/>
    <pivotTable tabId="16" name="PivotTable11"/>
    <pivotTable tabId="10" name="PivotTable5"/>
    <pivotTable tabId="13" name="PivotTable8"/>
    <pivotTable tabId="6" name="PivotTable1"/>
    <pivotTable tabId="2" name="PivotTable1"/>
    <pivotTable tabId="2" name="PivotTable3"/>
    <pivotTable tabId="9" name="PivotTable4"/>
    <pivotTable tabId="12" name="PivotTable7"/>
  </pivotTables>
  <data>
    <olap pivotCacheId="6">
      <levels count="2">
        <level uniqueName="[hrdata].[Year].[(All)]" sourceCaption="(All)" count="0"/>
        <level uniqueName="[hrdata].[Year].[Year]" sourceCaption="Year" count="13">
          <ranges>
            <range startItem="0">
              <i n="[hrdata].[Year].&amp;[6]" c="6"/>
              <i n="[hrdata].[Year].&amp;[7]" c="7"/>
              <i n="[hrdata].[Year].&amp;[8]" c="8"/>
              <i n="[hrdata].[Year].&amp;[9]" c="9"/>
              <i n="[hrdata].[Year].&amp;[10]" c="10"/>
              <i n="[hrdata].[Year].&amp;[11]" c="11"/>
              <i n="[hrdata].[Year].&amp;[12]" c="12"/>
              <i n="[hrdata].[Year].&amp;[13]" c="13"/>
              <i n="[hrdata].[Year].&amp;[14]" c="14"/>
              <i n="[hrdata].[Year].&amp;[15]" c="15"/>
              <i n="[hrdata].[Year].&amp;[16]" c="16"/>
              <i n="[hrdata].[Year].&amp;[17]" c="17"/>
              <i n="[hrdata].[Year].&amp;[18]" c="18"/>
            </range>
          </ranges>
        </level>
      </levels>
      <selections count="1">
        <selection n="[hrdata].[Year].[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hrdata].[Department]">
  <pivotTables>
    <pivotTable tabId="8" name="PivotTable3"/>
    <pivotTable tabId="11" name="PivotTable6"/>
    <pivotTable tabId="14" name="PivotTable9"/>
    <pivotTable tabId="15" name="PivotTable10"/>
    <pivotTable tabId="16" name="PivotTable11"/>
    <pivotTable tabId="10" name="PivotTable5"/>
    <pivotTable tabId="13" name="PivotTable8"/>
    <pivotTable tabId="6" name="PivotTable1"/>
    <pivotTable tabId="2" name="PivotTable1"/>
    <pivotTable tabId="2" name="PivotTable3"/>
    <pivotTable tabId="9" name="PivotTable4"/>
    <pivotTable tabId="12" name="PivotTable7"/>
  </pivotTables>
  <data>
    <olap pivotCacheId="6">
      <levels count="2">
        <level uniqueName="[hrdata].[Department].[(All)]" sourceCaption="(All)" count="0"/>
        <level uniqueName="[hrdata].[Department].[Department]" sourceCaption="Department" count="6">
          <ranges>
            <range startItem="0">
              <i n="[hrdata].[Department].&amp;[Admin Offices]" c="Admin Offices"/>
              <i n="[hrdata].[Department].&amp;[Executive Office]" c="Executive Office"/>
              <i n="[hrdata].[Department].&amp;[IT/IS]" c="IT/IS"/>
              <i n="[hrdata].[Department].&amp;[Production]" c="Production"/>
              <i n="[hrdata].[Department].&amp;[Sales]" c="Sales"/>
              <i n="[hrdata].[Department].&amp;[Software Engineering]" c="Software Engineering"/>
            </range>
          </ranges>
        </level>
      </levels>
      <selections count="1">
        <selection n="[hrdata].[Department].[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nagerName" sourceName="[hrdata].[ManagerName]">
  <pivotTables>
    <pivotTable tabId="8" name="PivotTable3"/>
    <pivotTable tabId="11" name="PivotTable6"/>
    <pivotTable tabId="14" name="PivotTable9"/>
    <pivotTable tabId="15" name="PivotTable10"/>
    <pivotTable tabId="16" name="PivotTable11"/>
    <pivotTable tabId="10" name="PivotTable5"/>
    <pivotTable tabId="13" name="PivotTable8"/>
    <pivotTable tabId="6" name="PivotTable1"/>
    <pivotTable tabId="2" name="PivotTable1"/>
    <pivotTable tabId="2" name="PivotTable3"/>
    <pivotTable tabId="9" name="PivotTable4"/>
    <pivotTable tabId="12" name="PivotTable7"/>
  </pivotTables>
  <data>
    <olap pivotCacheId="6">
      <levels count="2">
        <level uniqueName="[hrdata].[ManagerName].[(All)]" sourceCaption="(All)" count="0"/>
        <level uniqueName="[hrdata].[ManagerName].[ManagerName]" sourceCaption="ManagerName" count="21">
          <ranges>
            <range startItem="0">
              <i n="[hrdata].[ManagerName].&amp;[Alex Sweetwater]" c="Alex Sweetwater"/>
              <i n="[hrdata].[ManagerName].&amp;[Amy Dunn]" c="Amy Dunn"/>
              <i n="[hrdata].[ManagerName].&amp;[Board of Directors]" c="Board of Directors"/>
              <i n="[hrdata].[ManagerName].&amp;[Brandon R. LeBlanc]" c="Brandon R. LeBlanc"/>
              <i n="[hrdata].[ManagerName].&amp;[Brannon Miller]" c="Brannon Miller"/>
              <i n="[hrdata].[ManagerName].&amp;[Brian Champaigne]" c="Brian Champaigne"/>
              <i n="[hrdata].[ManagerName].&amp;[David Stanley]" c="David Stanley"/>
              <i n="[hrdata].[ManagerName].&amp;[Debra Houlihan]" c="Debra Houlihan"/>
              <i n="[hrdata].[ManagerName].&amp;[Elijiah Gray]" c="Elijiah Gray"/>
              <i n="[hrdata].[ManagerName].&amp;[Eric Dougall]" c="Eric Dougall"/>
              <i n="[hrdata].[ManagerName].&amp;[Janet King]" c="Janet King"/>
              <i n="[hrdata].[ManagerName].&amp;[Jennifer Zamora]" c="Jennifer Zamora"/>
              <i n="[hrdata].[ManagerName].&amp;[John Smith]" c="John Smith"/>
              <i n="[hrdata].[ManagerName].&amp;[Kelley Spirea]" c="Kelley Spirea"/>
              <i n="[hrdata].[ManagerName].&amp;[Ketsia Liebig]" c="Ketsia Liebig"/>
              <i n="[hrdata].[ManagerName].&amp;[Kissy Sullivan]" c="Kissy Sullivan"/>
              <i n="[hrdata].[ManagerName].&amp;[Lynn Daneault]" c="Lynn Daneault"/>
              <i n="[hrdata].[ManagerName].&amp;[Michael Albert]" c="Michael Albert"/>
              <i n="[hrdata].[ManagerName].&amp;[Peter Monroe]" c="Peter Monroe"/>
              <i n="[hrdata].[ManagerName].&amp;[Simon Roup]" c="Simon Roup"/>
              <i n="[hrdata].[ManagerName].&amp;[Webster Butler]" c="Webster Butler"/>
            </range>
          </ranges>
        </level>
      </levels>
      <selections count="1">
        <selection n="[hrdata].[ManagerName].[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1" cache="Slicer_Sex" caption="Sex" startItem="1" level="1" style="Slicer Style 1" rowHeight="234950"/>
  <slicer name="Year 1" cache="Slicer_Year" caption="Year" level="1" style="Slicer Style 1" rowHeight="234950"/>
  <slicer name="Department 1" cache="Slicer_Department" caption="Department" level="1" style="Slicer Style 1" rowHeight="234950"/>
  <slicer name="ManagerName 1" cache="Slicer_ManagerName" caption="ManagerName"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x" cache="Slicer_Sex" caption="Sex" level="1" rowHeight="234950"/>
  <slicer name="Year" cache="Slicer_Year" caption="Year" level="1" rowHeight="234950"/>
  <slicer name="Department" cache="Slicer_Department" caption="Department" level="1" rowHeight="234950"/>
  <slicer name="ManagerName" cache="Slicer_ManagerName" caption="ManagerName" level="1" rowHeight="234950"/>
</slicers>
</file>

<file path=xl/tables/table1.xml><?xml version="1.0" encoding="utf-8"?>
<table xmlns="http://schemas.openxmlformats.org/spreadsheetml/2006/main" id="1" name="hrdata" displayName="hrdata" ref="A1:AL312" totalsRowShown="0" headerRowDxfId="45" dataDxfId="43" headerRowBorderDxfId="44" tableBorderDxfId="42" totalsRowBorderDxfId="41">
  <autoFilter ref="A1:AL312"/>
  <tableColumns count="38">
    <tableColumn id="1" name="Employee_Name" dataDxfId="40"/>
    <tableColumn id="2" name="EmpID" dataDxfId="39"/>
    <tableColumn id="3" name="MarriedID" dataDxfId="38"/>
    <tableColumn id="4" name="MaritalStatusID" dataDxfId="37"/>
    <tableColumn id="5" name="GenderID" dataDxfId="36"/>
    <tableColumn id="6" name="EmpStatusID" dataDxfId="35"/>
    <tableColumn id="7" name="DeptID" dataDxfId="34"/>
    <tableColumn id="8" name="PerfScoreID" dataDxfId="33"/>
    <tableColumn id="9" name="FromDiversityJobFairID" dataDxfId="32"/>
    <tableColumn id="10" name="Salary" dataDxfId="31"/>
    <tableColumn id="11" name="Termd" dataDxfId="30"/>
    <tableColumn id="12" name="PositionID" dataDxfId="29"/>
    <tableColumn id="13" name="Position" dataDxfId="28"/>
    <tableColumn id="14" name="State" dataDxfId="27"/>
    <tableColumn id="15" name="Zip" dataDxfId="26"/>
    <tableColumn id="16" name="DOB" dataDxfId="25"/>
    <tableColumn id="17" name="Age" dataDxfId="24"/>
    <tableColumn id="18" name="Age Group" dataDxfId="23"/>
    <tableColumn id="19" name="Sex" dataDxfId="22"/>
    <tableColumn id="20" name="MaritalDesc" dataDxfId="21"/>
    <tableColumn id="21" name="CitizenDesc" dataDxfId="20"/>
    <tableColumn id="22" name="HispanicLatino" dataDxfId="19"/>
    <tableColumn id="23" name="RaceDesc" dataDxfId="18"/>
    <tableColumn id="24" name="Year" dataDxfId="17"/>
    <tableColumn id="25" name="DateofHire" dataDxfId="16"/>
    <tableColumn id="26" name="DateofTermination" dataDxfId="15"/>
    <tableColumn id="27" name="TermReason" dataDxfId="14"/>
    <tableColumn id="28" name="EmploymentStatus" dataDxfId="13"/>
    <tableColumn id="29" name="Department" dataDxfId="12"/>
    <tableColumn id="30" name="ManagerName" dataDxfId="11"/>
    <tableColumn id="31" name="ManagerID" dataDxfId="10"/>
    <tableColumn id="32" name="RecruitmentSource" dataDxfId="9"/>
    <tableColumn id="33" name="PerformanceScore" dataDxfId="8"/>
    <tableColumn id="34" name="EngagementSurvey" dataDxfId="7"/>
    <tableColumn id="35" name="EmpSatisfaction" dataDxfId="6"/>
    <tableColumn id="36" name="SpecialProjectsCount" dataDxfId="5"/>
    <tableColumn id="37" name="LastPerformanceReview_Date" dataDxfId="4"/>
    <tableColumn id="38" name="Absences" dataDxfId="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C6" sqref="C6"/>
    </sheetView>
  </sheetViews>
  <sheetFormatPr defaultRowHeight="14.4" x14ac:dyDescent="0.3"/>
  <cols>
    <col min="1" max="1" width="12.88671875" customWidth="1"/>
    <col min="2" max="2" width="14.44140625" bestFit="1" customWidth="1"/>
    <col min="3" max="3" width="26" bestFit="1" customWidth="1"/>
    <col min="4" max="4" width="16.109375" customWidth="1"/>
    <col min="5" max="5" width="19.21875" bestFit="1" customWidth="1"/>
    <col min="6" max="6" width="18.109375" bestFit="1" customWidth="1"/>
    <col min="7" max="7" width="13.88671875" customWidth="1"/>
    <col min="8" max="8" width="15.77734375" customWidth="1"/>
    <col min="9" max="9" width="14.33203125" customWidth="1"/>
    <col min="10" max="311" width="15.5546875" bestFit="1" customWidth="1"/>
    <col min="312" max="312" width="10.77734375" bestFit="1" customWidth="1"/>
  </cols>
  <sheetData>
    <row r="3" spans="1:12" x14ac:dyDescent="0.3">
      <c r="A3" t="s">
        <v>493</v>
      </c>
      <c r="B3" t="s">
        <v>492</v>
      </c>
      <c r="C3" t="s">
        <v>494</v>
      </c>
      <c r="G3" t="s">
        <v>500</v>
      </c>
      <c r="H3" t="s">
        <v>501</v>
      </c>
      <c r="I3" t="s">
        <v>502</v>
      </c>
    </row>
    <row r="4" spans="1:12" x14ac:dyDescent="0.3">
      <c r="A4" s="18">
        <v>104</v>
      </c>
      <c r="B4" s="18">
        <v>311</v>
      </c>
      <c r="C4" s="18">
        <v>6</v>
      </c>
      <c r="G4" s="5">
        <v>45.524115755627008</v>
      </c>
      <c r="H4" s="5">
        <v>69020.684887459807</v>
      </c>
      <c r="I4" s="5">
        <v>11.929260450160772</v>
      </c>
    </row>
    <row r="6" spans="1:12" x14ac:dyDescent="0.3">
      <c r="A6" s="19" t="s">
        <v>495</v>
      </c>
      <c r="B6" s="19" t="s">
        <v>496</v>
      </c>
      <c r="C6" s="19" t="s">
        <v>497</v>
      </c>
      <c r="D6" s="19" t="s">
        <v>498</v>
      </c>
      <c r="E6" s="19" t="s">
        <v>499</v>
      </c>
      <c r="G6" s="21" t="s">
        <v>503</v>
      </c>
      <c r="H6" s="21" t="s">
        <v>504</v>
      </c>
      <c r="I6" s="21" t="s">
        <v>505</v>
      </c>
      <c r="J6" s="22"/>
      <c r="K6" s="22"/>
      <c r="L6" s="23"/>
    </row>
    <row r="7" spans="1:12" x14ac:dyDescent="0.3">
      <c r="A7" s="1">
        <v>311</v>
      </c>
      <c r="B7" s="1">
        <v>104</v>
      </c>
      <c r="C7" s="1">
        <f>A7-B7</f>
        <v>207</v>
      </c>
      <c r="D7" s="1">
        <v>6</v>
      </c>
      <c r="E7" s="20">
        <f>B7/A7*100</f>
        <v>33.440514469453376</v>
      </c>
      <c r="G7" s="20">
        <f>GETPIVOTDATA("[Measures].[Average of Age]",$G$3)</f>
        <v>45.524115755627008</v>
      </c>
      <c r="H7" s="20">
        <f>GETPIVOTDATA("[Measures].[Average of Salary]",$G$3)</f>
        <v>69020.684887459807</v>
      </c>
      <c r="I7" s="20">
        <f>GETPIVOTDATA("[Measures].[Average of Year]",$G$3)</f>
        <v>11.929260450160772</v>
      </c>
      <c r="J7" s="24"/>
      <c r="K7" s="25"/>
      <c r="L7" s="23"/>
    </row>
  </sheetData>
  <pageMargins left="0.7" right="0.7" top="0.75" bottom="0.75" header="0.3" footer="0.3"/>
  <pageSetup orientation="portrait" horizontalDpi="200" verticalDpi="200" copies="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sqref="A1:D14"/>
    </sheetView>
  </sheetViews>
  <sheetFormatPr defaultRowHeight="14.4" x14ac:dyDescent="0.3"/>
  <cols>
    <col min="1" max="1" width="18.44140625" bestFit="1" customWidth="1"/>
    <col min="2" max="2" width="12.88671875" bestFit="1" customWidth="1"/>
  </cols>
  <sheetData>
    <row r="3" spans="1:2" x14ac:dyDescent="0.3">
      <c r="A3" s="27" t="s">
        <v>507</v>
      </c>
      <c r="B3" t="s">
        <v>493</v>
      </c>
    </row>
    <row r="4" spans="1:2" x14ac:dyDescent="0.3">
      <c r="A4" s="28" t="s">
        <v>125</v>
      </c>
      <c r="B4" s="18">
        <v>2</v>
      </c>
    </row>
    <row r="5" spans="1:2" x14ac:dyDescent="0.3">
      <c r="A5" s="28" t="s">
        <v>301</v>
      </c>
      <c r="B5" s="18">
        <v>0</v>
      </c>
    </row>
    <row r="6" spans="1:2" x14ac:dyDescent="0.3">
      <c r="A6" s="28" t="s">
        <v>54</v>
      </c>
      <c r="B6" s="18">
        <v>10</v>
      </c>
    </row>
    <row r="7" spans="1:2" x14ac:dyDescent="0.3">
      <c r="A7" s="28" t="s">
        <v>508</v>
      </c>
      <c r="B7" s="18">
        <v>83</v>
      </c>
    </row>
    <row r="8" spans="1:2" x14ac:dyDescent="0.3">
      <c r="A8" s="28" t="s">
        <v>140</v>
      </c>
      <c r="B8" s="18">
        <v>5</v>
      </c>
    </row>
    <row r="9" spans="1:2" x14ac:dyDescent="0.3">
      <c r="A9" s="28" t="s">
        <v>74</v>
      </c>
      <c r="B9" s="18">
        <v>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E6" sqref="E6"/>
    </sheetView>
  </sheetViews>
  <sheetFormatPr defaultRowHeight="14.4" x14ac:dyDescent="0.3"/>
  <cols>
    <col min="1" max="1" width="16.88671875" bestFit="1" customWidth="1"/>
    <col min="2" max="2" width="12.88671875" bestFit="1" customWidth="1"/>
  </cols>
  <sheetData>
    <row r="3" spans="1:2" x14ac:dyDescent="0.3">
      <c r="A3" s="27" t="s">
        <v>507</v>
      </c>
      <c r="B3" t="s">
        <v>493</v>
      </c>
    </row>
    <row r="4" spans="1:2" x14ac:dyDescent="0.3">
      <c r="A4" s="28" t="s">
        <v>71</v>
      </c>
      <c r="B4" s="18">
        <v>13</v>
      </c>
    </row>
    <row r="5" spans="1:2" x14ac:dyDescent="0.3">
      <c r="A5" s="28" t="s">
        <v>68</v>
      </c>
      <c r="B5" s="18">
        <v>13</v>
      </c>
    </row>
    <row r="6" spans="1:2" x14ac:dyDescent="0.3">
      <c r="A6" s="28" t="s">
        <v>62</v>
      </c>
      <c r="B6" s="18">
        <v>12</v>
      </c>
    </row>
    <row r="7" spans="1:2" x14ac:dyDescent="0.3">
      <c r="A7" s="28" t="s">
        <v>46</v>
      </c>
      <c r="B7" s="18">
        <v>9</v>
      </c>
    </row>
    <row r="8" spans="1:2" x14ac:dyDescent="0.3">
      <c r="A8" s="28" t="s">
        <v>55</v>
      </c>
      <c r="B8" s="18">
        <v>8</v>
      </c>
    </row>
    <row r="9" spans="1:2" x14ac:dyDescent="0.3">
      <c r="A9" s="28" t="s">
        <v>64</v>
      </c>
      <c r="B9" s="18">
        <v>8</v>
      </c>
    </row>
    <row r="10" spans="1:2" x14ac:dyDescent="0.3">
      <c r="A10" s="28" t="s">
        <v>90</v>
      </c>
      <c r="B10" s="18">
        <v>6</v>
      </c>
    </row>
    <row r="11" spans="1:2" x14ac:dyDescent="0.3">
      <c r="A11" s="28" t="s">
        <v>98</v>
      </c>
      <c r="B11" s="18">
        <v>6</v>
      </c>
    </row>
    <row r="12" spans="1:2" x14ac:dyDescent="0.3">
      <c r="A12" s="28" t="s">
        <v>82</v>
      </c>
      <c r="B12" s="18">
        <v>6</v>
      </c>
    </row>
    <row r="13" spans="1:2" x14ac:dyDescent="0.3">
      <c r="A13" s="28" t="s">
        <v>130</v>
      </c>
      <c r="B13" s="18">
        <v>6</v>
      </c>
    </row>
    <row r="14" spans="1:2" x14ac:dyDescent="0.3">
      <c r="A14" s="28" t="s">
        <v>78</v>
      </c>
      <c r="B14" s="18">
        <v>5</v>
      </c>
    </row>
    <row r="15" spans="1:2" x14ac:dyDescent="0.3">
      <c r="A15" s="28" t="s">
        <v>75</v>
      </c>
      <c r="B15" s="18">
        <v>3</v>
      </c>
    </row>
    <row r="16" spans="1:2" x14ac:dyDescent="0.3">
      <c r="A16" s="28" t="s">
        <v>141</v>
      </c>
      <c r="B16" s="18">
        <v>3</v>
      </c>
    </row>
    <row r="17" spans="1:2" x14ac:dyDescent="0.3">
      <c r="A17" s="28" t="s">
        <v>126</v>
      </c>
      <c r="B17" s="18">
        <v>2</v>
      </c>
    </row>
    <row r="18" spans="1:2" x14ac:dyDescent="0.3">
      <c r="A18" s="28" t="s">
        <v>86</v>
      </c>
      <c r="B18" s="18">
        <v>1</v>
      </c>
    </row>
    <row r="19" spans="1:2" x14ac:dyDescent="0.3">
      <c r="A19" s="28" t="s">
        <v>146</v>
      </c>
      <c r="B19" s="18">
        <v>1</v>
      </c>
    </row>
    <row r="20" spans="1:2" x14ac:dyDescent="0.3">
      <c r="A20" s="28" t="s">
        <v>159</v>
      </c>
      <c r="B20" s="18">
        <v>1</v>
      </c>
    </row>
    <row r="21" spans="1:2" x14ac:dyDescent="0.3">
      <c r="A21" s="28" t="s">
        <v>181</v>
      </c>
      <c r="B21" s="18">
        <v>1</v>
      </c>
    </row>
    <row r="22" spans="1:2" x14ac:dyDescent="0.3">
      <c r="A22" s="28" t="s">
        <v>196</v>
      </c>
      <c r="B22" s="18">
        <v>0</v>
      </c>
    </row>
    <row r="23" spans="1:2" x14ac:dyDescent="0.3">
      <c r="A23" s="28" t="s">
        <v>165</v>
      </c>
      <c r="B23" s="18">
        <v>0</v>
      </c>
    </row>
    <row r="24" spans="1:2" x14ac:dyDescent="0.3">
      <c r="A24" s="28" t="s">
        <v>234</v>
      </c>
      <c r="B24" s="18">
        <v>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14" sqref="A1:G14"/>
    </sheetView>
  </sheetViews>
  <sheetFormatPr defaultRowHeight="14.4" x14ac:dyDescent="0.3"/>
  <cols>
    <col min="1" max="1" width="12.5546875" bestFit="1" customWidth="1"/>
    <col min="2" max="2" width="12.88671875" bestFit="1" customWidth="1"/>
  </cols>
  <sheetData>
    <row r="3" spans="1:2" x14ac:dyDescent="0.3">
      <c r="A3" s="27" t="s">
        <v>507</v>
      </c>
      <c r="B3" t="s">
        <v>493</v>
      </c>
    </row>
    <row r="4" spans="1:2" x14ac:dyDescent="0.3">
      <c r="A4" s="28" t="s">
        <v>66</v>
      </c>
      <c r="B4" s="18">
        <v>16</v>
      </c>
    </row>
    <row r="5" spans="1:2" x14ac:dyDescent="0.3">
      <c r="A5" s="28" t="s">
        <v>51</v>
      </c>
      <c r="B5" s="18">
        <v>47</v>
      </c>
    </row>
    <row r="6" spans="1:2" x14ac:dyDescent="0.3">
      <c r="A6" s="28" t="s">
        <v>136</v>
      </c>
      <c r="B6" s="18">
        <v>1</v>
      </c>
    </row>
    <row r="7" spans="1:2" x14ac:dyDescent="0.3">
      <c r="A7" s="28" t="s">
        <v>39</v>
      </c>
      <c r="B7" s="18">
        <v>36</v>
      </c>
    </row>
    <row r="8" spans="1:2" x14ac:dyDescent="0.3">
      <c r="A8" s="28" t="s">
        <v>77</v>
      </c>
      <c r="B8" s="18">
        <v>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2"/>
  <sheetViews>
    <sheetView topLeftCell="A2" workbookViewId="0">
      <selection activeCell="E15" sqref="E15"/>
    </sheetView>
  </sheetViews>
  <sheetFormatPr defaultRowHeight="14.4" x14ac:dyDescent="0.3"/>
  <cols>
    <col min="1" max="1" width="23.88671875" bestFit="1" customWidth="1"/>
    <col min="2" max="2" width="8.44140625" customWidth="1"/>
    <col min="3" max="3" width="11.33203125" customWidth="1"/>
    <col min="4" max="4" width="15.88671875" customWidth="1"/>
    <col min="5" max="5" width="10.77734375" customWidth="1"/>
    <col min="6" max="6" width="13.6640625" customWidth="1"/>
    <col min="7" max="7" width="8.6640625" customWidth="1"/>
    <col min="8" max="8" width="12.77734375" customWidth="1"/>
    <col min="9" max="9" width="22.109375" customWidth="1"/>
    <col min="10" max="10" width="8" customWidth="1"/>
    <col min="11" max="11" width="8.33203125" customWidth="1"/>
    <col min="12" max="12" width="11.44140625" customWidth="1"/>
    <col min="13" max="13" width="28.6640625" bestFit="1" customWidth="1"/>
    <col min="15" max="15" width="6" bestFit="1" customWidth="1"/>
    <col min="16" max="16" width="18" style="2" customWidth="1"/>
    <col min="17" max="18" width="18" style="5" customWidth="1"/>
    <col min="19" max="19" width="5.77734375" customWidth="1"/>
    <col min="20" max="20" width="12.77734375" customWidth="1"/>
    <col min="21" max="21" width="18.109375" bestFit="1" customWidth="1"/>
    <col min="22" max="22" width="15.109375" customWidth="1"/>
    <col min="23" max="23" width="30.88671875" bestFit="1" customWidth="1"/>
    <col min="24" max="24" width="30.88671875" customWidth="1"/>
    <col min="25" max="25" width="18" style="2" customWidth="1"/>
    <col min="26" max="26" width="18.77734375" style="2" customWidth="1"/>
    <col min="27" max="27" width="29.44140625" bestFit="1" customWidth="1"/>
    <col min="28" max="28" width="22" bestFit="1" customWidth="1"/>
    <col min="29" max="29" width="20.33203125" bestFit="1" customWidth="1"/>
    <col min="30" max="30" width="18" bestFit="1" customWidth="1"/>
    <col min="31" max="31" width="12.21875" customWidth="1"/>
    <col min="32" max="32" width="23" bestFit="1" customWidth="1"/>
    <col min="33" max="33" width="19.5546875" bestFit="1" customWidth="1"/>
    <col min="34" max="34" width="19.21875" customWidth="1"/>
    <col min="35" max="35" width="16.44140625" customWidth="1"/>
    <col min="36" max="36" width="20.6640625" customWidth="1"/>
    <col min="37" max="37" width="28" style="2" customWidth="1"/>
    <col min="38" max="38" width="10.77734375" customWidth="1"/>
  </cols>
  <sheetData>
    <row r="1" spans="1:38" x14ac:dyDescent="0.3">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488</v>
      </c>
      <c r="S1" s="9" t="s">
        <v>16</v>
      </c>
      <c r="T1" s="9" t="s">
        <v>17</v>
      </c>
      <c r="U1" s="9" t="s">
        <v>18</v>
      </c>
      <c r="V1" s="9" t="s">
        <v>19</v>
      </c>
      <c r="W1" s="9" t="s">
        <v>20</v>
      </c>
      <c r="X1" s="9" t="s">
        <v>491</v>
      </c>
      <c r="Y1" s="10" t="s">
        <v>21</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3">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489</v>
      </c>
      <c r="S2" s="1" t="s">
        <v>38</v>
      </c>
      <c r="T2" s="1" t="s">
        <v>39</v>
      </c>
      <c r="U2" s="1" t="s">
        <v>40</v>
      </c>
      <c r="V2" s="1" t="s">
        <v>41</v>
      </c>
      <c r="W2" s="1" t="s">
        <v>42</v>
      </c>
      <c r="X2" s="1">
        <v>14</v>
      </c>
      <c r="Y2" s="3">
        <v>40670</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3">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489</v>
      </c>
      <c r="S3" s="1" t="s">
        <v>38</v>
      </c>
      <c r="T3" s="1" t="s">
        <v>51</v>
      </c>
      <c r="U3" s="1" t="s">
        <v>40</v>
      </c>
      <c r="V3" s="1" t="s">
        <v>41</v>
      </c>
      <c r="W3" s="1" t="s">
        <v>42</v>
      </c>
      <c r="X3" s="1">
        <v>10</v>
      </c>
      <c r="Y3" s="3">
        <v>42093</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3">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489</v>
      </c>
      <c r="S4" s="1" t="s">
        <v>60</v>
      </c>
      <c r="T4" s="1" t="s">
        <v>51</v>
      </c>
      <c r="U4" s="1" t="s">
        <v>40</v>
      </c>
      <c r="V4" s="1" t="s">
        <v>41</v>
      </c>
      <c r="W4" s="1" t="s">
        <v>42</v>
      </c>
      <c r="X4" s="1">
        <v>14</v>
      </c>
      <c r="Y4" s="3">
        <v>40670</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3">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489</v>
      </c>
      <c r="S5" s="1" t="s">
        <v>60</v>
      </c>
      <c r="T5" s="1" t="s">
        <v>51</v>
      </c>
      <c r="U5" s="1" t="s">
        <v>40</v>
      </c>
      <c r="V5" s="1" t="s">
        <v>41</v>
      </c>
      <c r="W5" s="1" t="s">
        <v>42</v>
      </c>
      <c r="X5" s="1">
        <v>17</v>
      </c>
      <c r="Y5" s="3">
        <v>39630</v>
      </c>
      <c r="Z5" s="3"/>
      <c r="AA5" s="1" t="s">
        <v>43</v>
      </c>
      <c r="AB5" s="1" t="s">
        <v>44</v>
      </c>
      <c r="AC5" s="1" t="s">
        <v>45</v>
      </c>
      <c r="AD5" s="1" t="s">
        <v>64</v>
      </c>
      <c r="AE5" s="1">
        <v>16</v>
      </c>
      <c r="AF5" s="1" t="s">
        <v>56</v>
      </c>
      <c r="AG5" s="1" t="s">
        <v>57</v>
      </c>
      <c r="AH5" s="1">
        <v>4.84</v>
      </c>
      <c r="AI5" s="1">
        <v>5</v>
      </c>
      <c r="AJ5" s="1">
        <v>0</v>
      </c>
      <c r="AK5" s="3">
        <v>43525</v>
      </c>
      <c r="AL5" s="7">
        <v>15</v>
      </c>
    </row>
    <row r="6" spans="1:38" x14ac:dyDescent="0.3">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489</v>
      </c>
      <c r="S6" s="1" t="s">
        <v>60</v>
      </c>
      <c r="T6" s="1" t="s">
        <v>66</v>
      </c>
      <c r="U6" s="1" t="s">
        <v>40</v>
      </c>
      <c r="V6" s="1" t="s">
        <v>41</v>
      </c>
      <c r="W6" s="1" t="s">
        <v>42</v>
      </c>
      <c r="X6" s="1">
        <v>13</v>
      </c>
      <c r="Y6" s="3">
        <v>40854</v>
      </c>
      <c r="Z6" s="3">
        <v>42530</v>
      </c>
      <c r="AA6" s="1" t="s">
        <v>67</v>
      </c>
      <c r="AB6" s="1" t="s">
        <v>53</v>
      </c>
      <c r="AC6" s="1" t="s">
        <v>45</v>
      </c>
      <c r="AD6" s="1" t="s">
        <v>68</v>
      </c>
      <c r="AE6" s="1">
        <v>39</v>
      </c>
      <c r="AF6" s="1" t="s">
        <v>69</v>
      </c>
      <c r="AG6" s="1" t="s">
        <v>57</v>
      </c>
      <c r="AH6" s="1">
        <v>5</v>
      </c>
      <c r="AI6" s="1">
        <v>4</v>
      </c>
      <c r="AJ6" s="1">
        <v>0</v>
      </c>
      <c r="AK6" s="3">
        <v>42371</v>
      </c>
      <c r="AL6" s="7">
        <v>2</v>
      </c>
    </row>
    <row r="7" spans="1:38" x14ac:dyDescent="0.3">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489</v>
      </c>
      <c r="S7" s="1" t="s">
        <v>60</v>
      </c>
      <c r="T7" s="1" t="s">
        <v>39</v>
      </c>
      <c r="U7" s="1" t="s">
        <v>40</v>
      </c>
      <c r="V7" s="1" t="s">
        <v>41</v>
      </c>
      <c r="W7" s="1" t="s">
        <v>42</v>
      </c>
      <c r="X7" s="1">
        <v>12</v>
      </c>
      <c r="Y7" s="3">
        <v>41153</v>
      </c>
      <c r="Z7" s="3"/>
      <c r="AA7" s="1" t="s">
        <v>43</v>
      </c>
      <c r="AB7" s="1" t="s">
        <v>44</v>
      </c>
      <c r="AC7" s="1" t="s">
        <v>45</v>
      </c>
      <c r="AD7" s="1" t="s">
        <v>71</v>
      </c>
      <c r="AE7" s="1">
        <v>11</v>
      </c>
      <c r="AF7" s="1" t="s">
        <v>47</v>
      </c>
      <c r="AG7" s="1" t="s">
        <v>48</v>
      </c>
      <c r="AH7" s="1">
        <v>5</v>
      </c>
      <c r="AI7" s="1">
        <v>5</v>
      </c>
      <c r="AJ7" s="1">
        <v>0</v>
      </c>
      <c r="AK7" s="3">
        <v>43647</v>
      </c>
      <c r="AL7" s="7">
        <v>15</v>
      </c>
    </row>
    <row r="8" spans="1:38" x14ac:dyDescent="0.3">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489</v>
      </c>
      <c r="S8" s="1" t="s">
        <v>60</v>
      </c>
      <c r="T8" s="1" t="s">
        <v>39</v>
      </c>
      <c r="U8" s="1" t="s">
        <v>40</v>
      </c>
      <c r="V8" s="1" t="s">
        <v>41</v>
      </c>
      <c r="W8" s="1" t="s">
        <v>42</v>
      </c>
      <c r="X8" s="1">
        <v>10</v>
      </c>
      <c r="Y8" s="3">
        <v>41923</v>
      </c>
      <c r="Z8" s="3"/>
      <c r="AA8" s="1" t="s">
        <v>43</v>
      </c>
      <c r="AB8" s="1" t="s">
        <v>44</v>
      </c>
      <c r="AC8" s="1" t="s">
        <v>74</v>
      </c>
      <c r="AD8" s="1" t="s">
        <v>75</v>
      </c>
      <c r="AE8" s="1">
        <v>10</v>
      </c>
      <c r="AF8" s="1" t="s">
        <v>47</v>
      </c>
      <c r="AG8" s="1" t="s">
        <v>57</v>
      </c>
      <c r="AH8" s="1">
        <v>3.04</v>
      </c>
      <c r="AI8" s="1">
        <v>3</v>
      </c>
      <c r="AJ8" s="1">
        <v>4</v>
      </c>
      <c r="AK8" s="3">
        <v>43497</v>
      </c>
      <c r="AL8" s="7">
        <v>19</v>
      </c>
    </row>
    <row r="9" spans="1:38" x14ac:dyDescent="0.3">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489</v>
      </c>
      <c r="S9" s="1" t="s">
        <v>38</v>
      </c>
      <c r="T9" s="1" t="s">
        <v>77</v>
      </c>
      <c r="U9" s="1" t="s">
        <v>40</v>
      </c>
      <c r="V9" s="1" t="s">
        <v>41</v>
      </c>
      <c r="W9" s="1" t="s">
        <v>42</v>
      </c>
      <c r="X9" s="1">
        <v>11</v>
      </c>
      <c r="Y9" s="3">
        <v>41547</v>
      </c>
      <c r="Z9" s="3"/>
      <c r="AA9" s="1" t="s">
        <v>43</v>
      </c>
      <c r="AB9" s="1" t="s">
        <v>44</v>
      </c>
      <c r="AC9" s="1" t="s">
        <v>45</v>
      </c>
      <c r="AD9" s="1" t="s">
        <v>78</v>
      </c>
      <c r="AE9" s="1">
        <v>19</v>
      </c>
      <c r="AF9" s="1" t="s">
        <v>79</v>
      </c>
      <c r="AG9" s="1" t="s">
        <v>57</v>
      </c>
      <c r="AH9" s="1">
        <v>5</v>
      </c>
      <c r="AI9" s="1">
        <v>4</v>
      </c>
      <c r="AJ9" s="1">
        <v>0</v>
      </c>
      <c r="AK9" s="3">
        <v>43521</v>
      </c>
      <c r="AL9" s="7">
        <v>19</v>
      </c>
    </row>
    <row r="10" spans="1:38" x14ac:dyDescent="0.3">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489</v>
      </c>
      <c r="S10" s="1" t="s">
        <v>60</v>
      </c>
      <c r="T10" s="1" t="s">
        <v>39</v>
      </c>
      <c r="U10" s="1" t="s">
        <v>40</v>
      </c>
      <c r="V10" s="1" t="s">
        <v>41</v>
      </c>
      <c r="W10" s="1" t="s">
        <v>81</v>
      </c>
      <c r="X10" s="1">
        <v>16</v>
      </c>
      <c r="Y10" s="3">
        <v>39971</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3">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489</v>
      </c>
      <c r="S11" s="1" t="s">
        <v>38</v>
      </c>
      <c r="T11" s="1" t="s">
        <v>66</v>
      </c>
      <c r="U11" s="1" t="s">
        <v>40</v>
      </c>
      <c r="V11" s="1" t="s">
        <v>41</v>
      </c>
      <c r="W11" s="1" t="s">
        <v>42</v>
      </c>
      <c r="X11" s="1">
        <v>10</v>
      </c>
      <c r="Y11" s="3">
        <v>42125</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3">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489</v>
      </c>
      <c r="S12" s="1" t="s">
        <v>60</v>
      </c>
      <c r="T12" s="1" t="s">
        <v>51</v>
      </c>
      <c r="U12" s="1" t="s">
        <v>40</v>
      </c>
      <c r="V12" s="1" t="s">
        <v>88</v>
      </c>
      <c r="W12" s="1" t="s">
        <v>81</v>
      </c>
      <c r="X12" s="1">
        <v>13</v>
      </c>
      <c r="Y12" s="3">
        <v>40817</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3">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490</v>
      </c>
      <c r="S13" s="1" t="s">
        <v>38</v>
      </c>
      <c r="T13" s="1" t="s">
        <v>51</v>
      </c>
      <c r="U13" s="1" t="s">
        <v>40</v>
      </c>
      <c r="V13" s="1" t="s">
        <v>88</v>
      </c>
      <c r="W13" s="1" t="s">
        <v>81</v>
      </c>
      <c r="X13" s="1">
        <v>13</v>
      </c>
      <c r="Y13" s="3">
        <v>40943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3">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489</v>
      </c>
      <c r="S14" s="1" t="s">
        <v>38</v>
      </c>
      <c r="T14" s="1" t="s">
        <v>66</v>
      </c>
      <c r="U14" s="1" t="s">
        <v>40</v>
      </c>
      <c r="V14" s="1" t="s">
        <v>41</v>
      </c>
      <c r="W14" s="1" t="s">
        <v>81</v>
      </c>
      <c r="X14" s="1">
        <v>10</v>
      </c>
      <c r="Y14" s="3">
        <v>41923</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3">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489</v>
      </c>
      <c r="S15" s="1" t="s">
        <v>38</v>
      </c>
      <c r="T15" s="1" t="s">
        <v>39</v>
      </c>
      <c r="U15" s="1" t="s">
        <v>40</v>
      </c>
      <c r="V15" s="1" t="s">
        <v>41</v>
      </c>
      <c r="W15" s="1" t="s">
        <v>97</v>
      </c>
      <c r="X15" s="1">
        <v>13</v>
      </c>
      <c r="Y15" s="3">
        <v>40959</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3">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489</v>
      </c>
      <c r="S16" s="1" t="s">
        <v>38</v>
      </c>
      <c r="T16" s="1" t="s">
        <v>66</v>
      </c>
      <c r="U16" s="1" t="s">
        <v>40</v>
      </c>
      <c r="V16" s="1" t="s">
        <v>41</v>
      </c>
      <c r="W16" s="1" t="s">
        <v>42</v>
      </c>
      <c r="X16" s="1">
        <v>12</v>
      </c>
      <c r="Y16" s="3">
        <v>41176</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3">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489</v>
      </c>
      <c r="S17" s="1" t="s">
        <v>38</v>
      </c>
      <c r="T17" s="1" t="s">
        <v>39</v>
      </c>
      <c r="U17" s="1" t="s">
        <v>40</v>
      </c>
      <c r="V17" s="1" t="s">
        <v>41</v>
      </c>
      <c r="W17" s="1" t="s">
        <v>42</v>
      </c>
      <c r="X17" s="1">
        <v>14</v>
      </c>
      <c r="Y17" s="3">
        <v>40595</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3">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489</v>
      </c>
      <c r="S18" s="1" t="s">
        <v>60</v>
      </c>
      <c r="T18" s="1" t="s">
        <v>51</v>
      </c>
      <c r="U18" s="1" t="s">
        <v>40</v>
      </c>
      <c r="V18" s="1" t="s">
        <v>41</v>
      </c>
      <c r="W18" s="1" t="s">
        <v>42</v>
      </c>
      <c r="X18" s="1">
        <v>9</v>
      </c>
      <c r="Y18" s="3">
        <v>42572</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3">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489</v>
      </c>
      <c r="S19" s="1" t="s">
        <v>60</v>
      </c>
      <c r="T19" s="1" t="s">
        <v>39</v>
      </c>
      <c r="U19" s="1" t="s">
        <v>106</v>
      </c>
      <c r="V19" s="1" t="s">
        <v>41</v>
      </c>
      <c r="W19" s="1" t="s">
        <v>42</v>
      </c>
      <c r="X19" s="1">
        <v>14</v>
      </c>
      <c r="Y19" s="3">
        <v>40637</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3">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489</v>
      </c>
      <c r="S20" s="1" t="s">
        <v>60</v>
      </c>
      <c r="T20" s="1" t="s">
        <v>39</v>
      </c>
      <c r="U20" s="1" t="s">
        <v>40</v>
      </c>
      <c r="V20" s="1" t="s">
        <v>88</v>
      </c>
      <c r="W20" s="1" t="s">
        <v>42</v>
      </c>
      <c r="X20" s="1">
        <v>11</v>
      </c>
      <c r="Y20" s="3">
        <v>41827</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3">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489</v>
      </c>
      <c r="S21" s="1" t="s">
        <v>38</v>
      </c>
      <c r="T21" s="1" t="s">
        <v>39</v>
      </c>
      <c r="U21" s="1" t="s">
        <v>40</v>
      </c>
      <c r="V21" s="1" t="s">
        <v>41</v>
      </c>
      <c r="W21" s="1" t="s">
        <v>111</v>
      </c>
      <c r="X21" s="1">
        <v>11</v>
      </c>
      <c r="Y21" s="3">
        <v>41493</v>
      </c>
      <c r="Z21" s="3"/>
      <c r="AA21" s="1" t="s">
        <v>43</v>
      </c>
      <c r="AB21" s="1" t="s">
        <v>44</v>
      </c>
      <c r="AC21" s="1" t="s">
        <v>45</v>
      </c>
      <c r="AD21" s="1" t="s">
        <v>68</v>
      </c>
      <c r="AE21" s="1"/>
      <c r="AF21" s="1" t="s">
        <v>47</v>
      </c>
      <c r="AG21" s="1" t="s">
        <v>57</v>
      </c>
      <c r="AH21" s="1">
        <v>4.2</v>
      </c>
      <c r="AI21" s="1">
        <v>4</v>
      </c>
      <c r="AJ21" s="1">
        <v>0</v>
      </c>
      <c r="AK21" s="3">
        <v>43770</v>
      </c>
      <c r="AL21" s="7">
        <v>13</v>
      </c>
    </row>
    <row r="22" spans="1:38" x14ac:dyDescent="0.3">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490</v>
      </c>
      <c r="S22" s="1" t="s">
        <v>38</v>
      </c>
      <c r="T22" s="1" t="s">
        <v>39</v>
      </c>
      <c r="U22" s="1" t="s">
        <v>40</v>
      </c>
      <c r="V22" s="1" t="s">
        <v>88</v>
      </c>
      <c r="W22" s="1" t="s">
        <v>42</v>
      </c>
      <c r="X22" s="1">
        <v>13</v>
      </c>
      <c r="Y22" s="3">
        <v>40943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3">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489</v>
      </c>
      <c r="S23" s="1" t="s">
        <v>60</v>
      </c>
      <c r="T23" s="1" t="s">
        <v>66</v>
      </c>
      <c r="U23" s="1" t="s">
        <v>40</v>
      </c>
      <c r="V23" s="1" t="s">
        <v>41</v>
      </c>
      <c r="W23" s="1" t="s">
        <v>111</v>
      </c>
      <c r="X23" s="1">
        <v>11</v>
      </c>
      <c r="Y23" s="3">
        <v>41535</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3">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489</v>
      </c>
      <c r="S24" s="1" t="s">
        <v>60</v>
      </c>
      <c r="T24" s="1" t="s">
        <v>51</v>
      </c>
      <c r="U24" s="1" t="s">
        <v>40</v>
      </c>
      <c r="V24" s="1" t="s">
        <v>41</v>
      </c>
      <c r="W24" s="1" t="s">
        <v>42</v>
      </c>
      <c r="X24" s="1">
        <v>11</v>
      </c>
      <c r="Y24" s="3">
        <v>41827</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3">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489</v>
      </c>
      <c r="S25" s="1" t="s">
        <v>60</v>
      </c>
      <c r="T25" s="1" t="s">
        <v>39</v>
      </c>
      <c r="U25" s="1" t="s">
        <v>40</v>
      </c>
      <c r="V25" s="1" t="s">
        <v>41</v>
      </c>
      <c r="W25" s="1" t="s">
        <v>42</v>
      </c>
      <c r="X25" s="1">
        <v>14</v>
      </c>
      <c r="Y25" s="3">
        <v>40637</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3">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489</v>
      </c>
      <c r="S26" s="1" t="s">
        <v>60</v>
      </c>
      <c r="T26" s="1" t="s">
        <v>39</v>
      </c>
      <c r="U26" s="1" t="s">
        <v>40</v>
      </c>
      <c r="V26" s="1" t="s">
        <v>41</v>
      </c>
      <c r="W26" s="1" t="s">
        <v>42</v>
      </c>
      <c r="X26" s="1">
        <v>13</v>
      </c>
      <c r="Y26" s="3">
        <v>40817</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3">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489</v>
      </c>
      <c r="S27" s="1" t="s">
        <v>38</v>
      </c>
      <c r="T27" s="1" t="s">
        <v>39</v>
      </c>
      <c r="U27" s="1" t="s">
        <v>40</v>
      </c>
      <c r="V27" s="1" t="s">
        <v>41</v>
      </c>
      <c r="W27" s="1" t="s">
        <v>81</v>
      </c>
      <c r="X27" s="1">
        <v>11</v>
      </c>
      <c r="Y27" s="3">
        <v>41687</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3">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489</v>
      </c>
      <c r="S28" s="1" t="s">
        <v>60</v>
      </c>
      <c r="T28" s="1" t="s">
        <v>51</v>
      </c>
      <c r="U28" s="1" t="s">
        <v>40</v>
      </c>
      <c r="V28" s="1" t="s">
        <v>41</v>
      </c>
      <c r="W28" s="1" t="s">
        <v>81</v>
      </c>
      <c r="X28" s="1">
        <v>10</v>
      </c>
      <c r="Y28" s="3">
        <v>42051</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3">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489</v>
      </c>
      <c r="S29" s="1" t="s">
        <v>38</v>
      </c>
      <c r="T29" s="1" t="s">
        <v>39</v>
      </c>
      <c r="U29" s="1" t="s">
        <v>40</v>
      </c>
      <c r="V29" s="1" t="s">
        <v>41</v>
      </c>
      <c r="W29" s="1" t="s">
        <v>111</v>
      </c>
      <c r="X29" s="1">
        <v>11</v>
      </c>
      <c r="Y29" s="3">
        <v>41547</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3">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490</v>
      </c>
      <c r="S30" s="1" t="s">
        <v>60</v>
      </c>
      <c r="T30" s="1" t="s">
        <v>51</v>
      </c>
      <c r="U30" s="1" t="s">
        <v>40</v>
      </c>
      <c r="V30" s="1" t="s">
        <v>41</v>
      </c>
      <c r="W30" s="1" t="s">
        <v>42</v>
      </c>
      <c r="X30" s="1">
        <v>13</v>
      </c>
      <c r="Y30" s="3">
        <v>40943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3">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489</v>
      </c>
      <c r="S31" s="1" t="s">
        <v>60</v>
      </c>
      <c r="T31" s="1" t="s">
        <v>51</v>
      </c>
      <c r="U31" s="1" t="s">
        <v>40</v>
      </c>
      <c r="V31" s="1" t="s">
        <v>41</v>
      </c>
      <c r="W31" s="1" t="s">
        <v>81</v>
      </c>
      <c r="X31" s="1">
        <v>16</v>
      </c>
      <c r="Y31" s="3">
        <v>39748</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3">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489</v>
      </c>
      <c r="S32" s="1" t="s">
        <v>38</v>
      </c>
      <c r="T32" s="1" t="s">
        <v>39</v>
      </c>
      <c r="U32" s="1" t="s">
        <v>40</v>
      </c>
      <c r="V32" s="1" t="s">
        <v>41</v>
      </c>
      <c r="W32" s="1" t="s">
        <v>42</v>
      </c>
      <c r="X32" s="1">
        <v>10</v>
      </c>
      <c r="Y32" s="3">
        <v>41911</v>
      </c>
      <c r="Z32" s="3"/>
      <c r="AA32" s="1" t="s">
        <v>43</v>
      </c>
      <c r="AB32" s="1" t="s">
        <v>44</v>
      </c>
      <c r="AC32" s="1" t="s">
        <v>45</v>
      </c>
      <c r="AD32" s="1" t="s">
        <v>68</v>
      </c>
      <c r="AE32" s="1"/>
      <c r="AF32" s="1" t="s">
        <v>69</v>
      </c>
      <c r="AG32" s="1" t="s">
        <v>57</v>
      </c>
      <c r="AH32" s="1">
        <v>3.19</v>
      </c>
      <c r="AI32" s="1">
        <v>3</v>
      </c>
      <c r="AJ32" s="1">
        <v>0</v>
      </c>
      <c r="AK32" s="3">
        <v>43467</v>
      </c>
      <c r="AL32" s="7">
        <v>9</v>
      </c>
    </row>
    <row r="33" spans="1:38" x14ac:dyDescent="0.3">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490</v>
      </c>
      <c r="S33" s="1" t="s">
        <v>60</v>
      </c>
      <c r="T33" s="1" t="s">
        <v>136</v>
      </c>
      <c r="U33" s="1" t="s">
        <v>40</v>
      </c>
      <c r="V33" s="1" t="s">
        <v>41</v>
      </c>
      <c r="W33" s="1" t="s">
        <v>81</v>
      </c>
      <c r="X33" s="1">
        <v>11</v>
      </c>
      <c r="Y33" s="3">
        <v>41589</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3">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489</v>
      </c>
      <c r="S34" s="1" t="s">
        <v>60</v>
      </c>
      <c r="T34" s="1" t="s">
        <v>51</v>
      </c>
      <c r="U34" s="1" t="s">
        <v>106</v>
      </c>
      <c r="V34" s="1" t="s">
        <v>41</v>
      </c>
      <c r="W34" s="1" t="s">
        <v>81</v>
      </c>
      <c r="X34" s="1">
        <v>13</v>
      </c>
      <c r="Y34" s="3">
        <v>40770</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3">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489</v>
      </c>
      <c r="S35" s="1" t="s">
        <v>60</v>
      </c>
      <c r="T35" s="1" t="s">
        <v>39</v>
      </c>
      <c r="U35" s="1" t="s">
        <v>40</v>
      </c>
      <c r="V35" s="1" t="s">
        <v>41</v>
      </c>
      <c r="W35" s="1" t="s">
        <v>81</v>
      </c>
      <c r="X35" s="1">
        <v>13</v>
      </c>
      <c r="Y35" s="3">
        <v>41032</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3">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489</v>
      </c>
      <c r="S36" s="1" t="s">
        <v>38</v>
      </c>
      <c r="T36" s="1" t="s">
        <v>51</v>
      </c>
      <c r="U36" s="1" t="s">
        <v>40</v>
      </c>
      <c r="V36" s="1" t="s">
        <v>41</v>
      </c>
      <c r="W36" s="1" t="s">
        <v>42</v>
      </c>
      <c r="X36" s="1">
        <v>14</v>
      </c>
      <c r="Y36" s="3">
        <v>40637</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3">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489</v>
      </c>
      <c r="S37" s="1" t="s">
        <v>38</v>
      </c>
      <c r="T37" s="1" t="s">
        <v>39</v>
      </c>
      <c r="U37" s="1" t="s">
        <v>40</v>
      </c>
      <c r="V37" s="1" t="s">
        <v>41</v>
      </c>
      <c r="W37" s="1" t="s">
        <v>42</v>
      </c>
      <c r="X37" s="1">
        <v>13</v>
      </c>
      <c r="Y37" s="3">
        <v>40770</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3">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489</v>
      </c>
      <c r="S38" s="1" t="s">
        <v>38</v>
      </c>
      <c r="T38" s="1" t="s">
        <v>39</v>
      </c>
      <c r="U38" s="1" t="s">
        <v>40</v>
      </c>
      <c r="V38" s="1" t="s">
        <v>41</v>
      </c>
      <c r="W38" s="1" t="s">
        <v>42</v>
      </c>
      <c r="X38" s="1">
        <v>9</v>
      </c>
      <c r="Y38" s="3">
        <v>42397</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3">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489</v>
      </c>
      <c r="S39" s="1" t="s">
        <v>60</v>
      </c>
      <c r="T39" s="1" t="s">
        <v>39</v>
      </c>
      <c r="U39" s="1" t="s">
        <v>40</v>
      </c>
      <c r="V39" s="1" t="s">
        <v>41</v>
      </c>
      <c r="W39" s="1" t="s">
        <v>42</v>
      </c>
      <c r="X39" s="1">
        <v>11</v>
      </c>
      <c r="Y39" s="3">
        <v>41589</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3">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36</v>
      </c>
      <c r="R40" s="4" t="s">
        <v>489</v>
      </c>
      <c r="S40" s="1" t="s">
        <v>38</v>
      </c>
      <c r="T40" s="1" t="s">
        <v>39</v>
      </c>
      <c r="U40" s="1" t="s">
        <v>40</v>
      </c>
      <c r="V40" s="1" t="s">
        <v>41</v>
      </c>
      <c r="W40" s="1" t="s">
        <v>81</v>
      </c>
      <c r="X40" s="1">
        <v>11</v>
      </c>
      <c r="Y40" s="3">
        <v>41729</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3">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489</v>
      </c>
      <c r="S41" s="1" t="s">
        <v>60</v>
      </c>
      <c r="T41" s="1" t="s">
        <v>39</v>
      </c>
      <c r="U41" s="1" t="s">
        <v>40</v>
      </c>
      <c r="V41" s="1" t="s">
        <v>41</v>
      </c>
      <c r="W41" s="1" t="s">
        <v>81</v>
      </c>
      <c r="X41" s="1">
        <v>9</v>
      </c>
      <c r="Y41" s="3">
        <v>42551</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3">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489</v>
      </c>
      <c r="S42" s="1" t="s">
        <v>60</v>
      </c>
      <c r="T42" s="1" t="s">
        <v>39</v>
      </c>
      <c r="U42" s="1" t="s">
        <v>40</v>
      </c>
      <c r="V42" s="1" t="s">
        <v>41</v>
      </c>
      <c r="W42" s="1" t="s">
        <v>42</v>
      </c>
      <c r="X42" s="1">
        <v>10</v>
      </c>
      <c r="Y42" s="3">
        <v>41869</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3">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489</v>
      </c>
      <c r="S43" s="1" t="s">
        <v>60</v>
      </c>
      <c r="T43" s="1" t="s">
        <v>39</v>
      </c>
      <c r="U43" s="1" t="s">
        <v>40</v>
      </c>
      <c r="V43" s="1" t="s">
        <v>41</v>
      </c>
      <c r="W43" s="1" t="s">
        <v>42</v>
      </c>
      <c r="X43" s="1">
        <v>10</v>
      </c>
      <c r="Y43" s="3">
        <v>41911</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3">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489</v>
      </c>
      <c r="S44" s="1" t="s">
        <v>38</v>
      </c>
      <c r="T44" s="1" t="s">
        <v>51</v>
      </c>
      <c r="U44" s="1" t="s">
        <v>40</v>
      </c>
      <c r="V44" s="1" t="s">
        <v>41</v>
      </c>
      <c r="W44" s="1" t="s">
        <v>42</v>
      </c>
      <c r="X44" s="1">
        <v>9</v>
      </c>
      <c r="Y44" s="3">
        <v>42530</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3">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489</v>
      </c>
      <c r="S45" s="1" t="s">
        <v>60</v>
      </c>
      <c r="T45" s="1" t="s">
        <v>39</v>
      </c>
      <c r="U45" s="1" t="s">
        <v>40</v>
      </c>
      <c r="V45" s="1" t="s">
        <v>41</v>
      </c>
      <c r="W45" s="1" t="s">
        <v>42</v>
      </c>
      <c r="X45" s="1">
        <v>10</v>
      </c>
      <c r="Y45" s="3">
        <v>41978</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3">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489</v>
      </c>
      <c r="S46" s="1" t="s">
        <v>38</v>
      </c>
      <c r="T46" s="1" t="s">
        <v>39</v>
      </c>
      <c r="U46" s="1" t="s">
        <v>40</v>
      </c>
      <c r="V46" s="1" t="s">
        <v>41</v>
      </c>
      <c r="W46" s="1" t="s">
        <v>42</v>
      </c>
      <c r="X46" s="1">
        <v>11</v>
      </c>
      <c r="Y46" s="3">
        <v>41493</v>
      </c>
      <c r="Z46" s="3"/>
      <c r="AA46" s="1" t="s">
        <v>43</v>
      </c>
      <c r="AB46" s="1" t="s">
        <v>44</v>
      </c>
      <c r="AC46" s="1" t="s">
        <v>45</v>
      </c>
      <c r="AD46" s="1" t="s">
        <v>68</v>
      </c>
      <c r="AE46" s="1"/>
      <c r="AF46" s="1" t="s">
        <v>47</v>
      </c>
      <c r="AG46" s="1" t="s">
        <v>57</v>
      </c>
      <c r="AH46" s="1">
        <v>3.8</v>
      </c>
      <c r="AI46" s="1">
        <v>5</v>
      </c>
      <c r="AJ46" s="1">
        <v>0</v>
      </c>
      <c r="AK46" s="3">
        <v>43479</v>
      </c>
      <c r="AL46" s="7">
        <v>4</v>
      </c>
    </row>
    <row r="47" spans="1:38" x14ac:dyDescent="0.3">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490</v>
      </c>
      <c r="S47" s="1" t="s">
        <v>38</v>
      </c>
      <c r="T47" s="1" t="s">
        <v>39</v>
      </c>
      <c r="U47" s="1" t="s">
        <v>106</v>
      </c>
      <c r="V47" s="1" t="s">
        <v>41</v>
      </c>
      <c r="W47" s="1" t="s">
        <v>81</v>
      </c>
      <c r="X47" s="1">
        <v>13</v>
      </c>
      <c r="Y47" s="3">
        <v>41043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3">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490</v>
      </c>
      <c r="S48" s="1" t="s">
        <v>60</v>
      </c>
      <c r="T48" s="1" t="s">
        <v>39</v>
      </c>
      <c r="U48" s="1" t="s">
        <v>40</v>
      </c>
      <c r="V48" s="1" t="s">
        <v>41</v>
      </c>
      <c r="W48" s="1" t="s">
        <v>42</v>
      </c>
      <c r="X48" s="1">
        <v>14</v>
      </c>
      <c r="Y48" s="3">
        <v>40721</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3">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489</v>
      </c>
      <c r="S49" s="1" t="s">
        <v>60</v>
      </c>
      <c r="T49" s="1" t="s">
        <v>39</v>
      </c>
      <c r="U49" s="1" t="s">
        <v>163</v>
      </c>
      <c r="V49" s="1" t="s">
        <v>41</v>
      </c>
      <c r="W49" s="1" t="s">
        <v>81</v>
      </c>
      <c r="X49" s="1">
        <v>14</v>
      </c>
      <c r="Y49" s="3">
        <v>40612</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3">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490</v>
      </c>
      <c r="S50" s="1" t="s">
        <v>38</v>
      </c>
      <c r="T50" s="1" t="s">
        <v>39</v>
      </c>
      <c r="U50" s="1" t="s">
        <v>40</v>
      </c>
      <c r="V50" s="1" t="s">
        <v>41</v>
      </c>
      <c r="W50" s="1" t="s">
        <v>42</v>
      </c>
      <c r="X50" s="1">
        <v>13</v>
      </c>
      <c r="Y50" s="3">
        <v>41038</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3">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489</v>
      </c>
      <c r="S51" s="1" t="s">
        <v>60</v>
      </c>
      <c r="T51" s="1" t="s">
        <v>51</v>
      </c>
      <c r="U51" s="1" t="s">
        <v>40</v>
      </c>
      <c r="V51" s="1" t="s">
        <v>41</v>
      </c>
      <c r="W51" s="1" t="s">
        <v>42</v>
      </c>
      <c r="X51" s="1">
        <v>14</v>
      </c>
      <c r="Y51" s="3">
        <v>40679</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3">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489</v>
      </c>
      <c r="S52" s="1" t="s">
        <v>38</v>
      </c>
      <c r="T52" s="1" t="s">
        <v>51</v>
      </c>
      <c r="U52" s="1" t="s">
        <v>40</v>
      </c>
      <c r="V52" s="1" t="s">
        <v>41</v>
      </c>
      <c r="W52" s="1" t="s">
        <v>42</v>
      </c>
      <c r="X52" s="1">
        <v>14</v>
      </c>
      <c r="Y52" s="3">
        <v>40420</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3">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489</v>
      </c>
      <c r="S53" s="1" t="s">
        <v>38</v>
      </c>
      <c r="T53" s="1" t="s">
        <v>51</v>
      </c>
      <c r="U53" s="1" t="s">
        <v>40</v>
      </c>
      <c r="V53" s="1" t="s">
        <v>41</v>
      </c>
      <c r="W53" s="1" t="s">
        <v>42</v>
      </c>
      <c r="X53" s="1">
        <v>9</v>
      </c>
      <c r="Y53" s="3">
        <v>42528</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3">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489</v>
      </c>
      <c r="S54" s="1" t="s">
        <v>38</v>
      </c>
      <c r="T54" s="1" t="s">
        <v>39</v>
      </c>
      <c r="U54" s="1" t="s">
        <v>40</v>
      </c>
      <c r="V54" s="1" t="s">
        <v>41</v>
      </c>
      <c r="W54" s="1" t="s">
        <v>42</v>
      </c>
      <c r="X54" s="1">
        <v>11</v>
      </c>
      <c r="Y54" s="3">
        <v>41493</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3">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489</v>
      </c>
      <c r="S55" s="1" t="s">
        <v>38</v>
      </c>
      <c r="T55" s="1" t="s">
        <v>39</v>
      </c>
      <c r="U55" s="1" t="s">
        <v>40</v>
      </c>
      <c r="V55" s="1" t="s">
        <v>41</v>
      </c>
      <c r="W55" s="1" t="s">
        <v>81</v>
      </c>
      <c r="X55" s="1">
        <v>13</v>
      </c>
      <c r="Y55" s="3">
        <v>40854</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3">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489</v>
      </c>
      <c r="S56" s="1" t="s">
        <v>38</v>
      </c>
      <c r="T56" s="1" t="s">
        <v>66</v>
      </c>
      <c r="U56" s="1" t="s">
        <v>40</v>
      </c>
      <c r="V56" s="1" t="s">
        <v>41</v>
      </c>
      <c r="W56" s="1" t="s">
        <v>42</v>
      </c>
      <c r="X56" s="1">
        <v>15</v>
      </c>
      <c r="Y56" s="3">
        <v>40379</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3">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489</v>
      </c>
      <c r="S57" s="1" t="s">
        <v>38</v>
      </c>
      <c r="T57" s="1" t="s">
        <v>39</v>
      </c>
      <c r="U57" s="1" t="s">
        <v>40</v>
      </c>
      <c r="V57" s="1" t="s">
        <v>41</v>
      </c>
      <c r="W57" s="1" t="s">
        <v>81</v>
      </c>
      <c r="X57" s="1">
        <v>16</v>
      </c>
      <c r="Y57" s="3">
        <v>39934</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3">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489</v>
      </c>
      <c r="S58" s="1" t="s">
        <v>60</v>
      </c>
      <c r="T58" s="1" t="s">
        <v>51</v>
      </c>
      <c r="U58" s="1" t="s">
        <v>40</v>
      </c>
      <c r="V58" s="1" t="s">
        <v>88</v>
      </c>
      <c r="W58" s="1" t="s">
        <v>42</v>
      </c>
      <c r="X58" s="1">
        <v>10</v>
      </c>
      <c r="Y58" s="3">
        <v>42125</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3">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489</v>
      </c>
      <c r="S59" s="1" t="s">
        <v>38</v>
      </c>
      <c r="T59" s="1" t="s">
        <v>51</v>
      </c>
      <c r="U59" s="1" t="s">
        <v>40</v>
      </c>
      <c r="V59" s="1" t="s">
        <v>41</v>
      </c>
      <c r="W59" s="1" t="s">
        <v>42</v>
      </c>
      <c r="X59" s="1">
        <v>10</v>
      </c>
      <c r="Y59" s="3">
        <v>42093</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3">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489</v>
      </c>
      <c r="S60" s="1" t="s">
        <v>60</v>
      </c>
      <c r="T60" s="1" t="s">
        <v>39</v>
      </c>
      <c r="U60" s="1" t="s">
        <v>40</v>
      </c>
      <c r="V60" s="1" t="s">
        <v>41</v>
      </c>
      <c r="W60" s="1" t="s">
        <v>42</v>
      </c>
      <c r="X60" s="1">
        <v>9</v>
      </c>
      <c r="Y60" s="3">
        <v>42528</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3">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489</v>
      </c>
      <c r="S61" s="1" t="s">
        <v>38</v>
      </c>
      <c r="T61" s="1" t="s">
        <v>39</v>
      </c>
      <c r="U61" s="1" t="s">
        <v>40</v>
      </c>
      <c r="V61" s="1" t="s">
        <v>41</v>
      </c>
      <c r="W61" s="1" t="s">
        <v>42</v>
      </c>
      <c r="X61" s="1">
        <v>10</v>
      </c>
      <c r="Y61" s="3">
        <v>41923</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3">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489</v>
      </c>
      <c r="S62" s="1" t="s">
        <v>60</v>
      </c>
      <c r="T62" s="1" t="s">
        <v>39</v>
      </c>
      <c r="U62" s="1" t="s">
        <v>40</v>
      </c>
      <c r="V62" s="1" t="s">
        <v>41</v>
      </c>
      <c r="W62" s="1" t="s">
        <v>42</v>
      </c>
      <c r="X62" s="1">
        <v>11</v>
      </c>
      <c r="Y62" s="3">
        <v>41764</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3">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489</v>
      </c>
      <c r="S63" s="1" t="s">
        <v>60</v>
      </c>
      <c r="T63" s="1" t="s">
        <v>51</v>
      </c>
      <c r="U63" s="1" t="s">
        <v>40</v>
      </c>
      <c r="V63" s="1" t="s">
        <v>41</v>
      </c>
      <c r="W63" s="1" t="s">
        <v>42</v>
      </c>
      <c r="X63" s="1">
        <v>10</v>
      </c>
      <c r="Y63" s="3">
        <v>41923</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3">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489</v>
      </c>
      <c r="S64" s="1" t="s">
        <v>60</v>
      </c>
      <c r="T64" s="1" t="s">
        <v>51</v>
      </c>
      <c r="U64" s="1" t="s">
        <v>40</v>
      </c>
      <c r="V64" s="1" t="s">
        <v>41</v>
      </c>
      <c r="W64" s="1" t="s">
        <v>42</v>
      </c>
      <c r="X64" s="1">
        <v>13</v>
      </c>
      <c r="Y64" s="3">
        <v>40946</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3">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489</v>
      </c>
      <c r="S65" s="1" t="s">
        <v>38</v>
      </c>
      <c r="T65" s="1" t="s">
        <v>39</v>
      </c>
      <c r="U65" s="1" t="s">
        <v>106</v>
      </c>
      <c r="V65" s="1" t="s">
        <v>41</v>
      </c>
      <c r="W65" s="1" t="s">
        <v>97</v>
      </c>
      <c r="X65" s="1">
        <v>14</v>
      </c>
      <c r="Y65" s="3">
        <v>40735</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3">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489</v>
      </c>
      <c r="S66" s="1" t="s">
        <v>38</v>
      </c>
      <c r="T66" s="1" t="s">
        <v>51</v>
      </c>
      <c r="U66" s="1" t="s">
        <v>40</v>
      </c>
      <c r="V66" s="1" t="s">
        <v>41</v>
      </c>
      <c r="W66" s="1" t="s">
        <v>42</v>
      </c>
      <c r="X66" s="1">
        <v>6</v>
      </c>
      <c r="Y66" s="3">
        <v>43350</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3">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489</v>
      </c>
      <c r="S67" s="1" t="s">
        <v>38</v>
      </c>
      <c r="T67" s="1" t="s">
        <v>51</v>
      </c>
      <c r="U67" s="1" t="s">
        <v>40</v>
      </c>
      <c r="V67" s="1" t="s">
        <v>41</v>
      </c>
      <c r="W67" s="1" t="s">
        <v>42</v>
      </c>
      <c r="X67" s="1">
        <v>14</v>
      </c>
      <c r="Y67" s="3">
        <v>40679</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3">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489</v>
      </c>
      <c r="S68" s="1" t="s">
        <v>60</v>
      </c>
      <c r="T68" s="1" t="s">
        <v>39</v>
      </c>
      <c r="U68" s="1" t="s">
        <v>40</v>
      </c>
      <c r="V68" s="1" t="s">
        <v>41</v>
      </c>
      <c r="W68" s="1" t="s">
        <v>81</v>
      </c>
      <c r="X68" s="1">
        <v>12</v>
      </c>
      <c r="Y68" s="3">
        <v>41153</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3">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36</v>
      </c>
      <c r="R69" s="4" t="s">
        <v>489</v>
      </c>
      <c r="S69" s="1" t="s">
        <v>38</v>
      </c>
      <c r="T69" s="1" t="s">
        <v>39</v>
      </c>
      <c r="U69" s="1" t="s">
        <v>40</v>
      </c>
      <c r="V69" s="1" t="s">
        <v>41</v>
      </c>
      <c r="W69" s="1" t="s">
        <v>97</v>
      </c>
      <c r="X69" s="1">
        <v>10</v>
      </c>
      <c r="Y69" s="3">
        <v>41911</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3">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39</v>
      </c>
      <c r="R70" s="4" t="s">
        <v>489</v>
      </c>
      <c r="S70" s="1" t="s">
        <v>60</v>
      </c>
      <c r="T70" s="1" t="s">
        <v>136</v>
      </c>
      <c r="U70" s="1" t="s">
        <v>40</v>
      </c>
      <c r="V70" s="1" t="s">
        <v>41</v>
      </c>
      <c r="W70" s="1" t="s">
        <v>81</v>
      </c>
      <c r="X70" s="1">
        <v>14</v>
      </c>
      <c r="Y70" s="3">
        <v>40637</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3">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489</v>
      </c>
      <c r="S71" s="1" t="s">
        <v>38</v>
      </c>
      <c r="T71" s="1" t="s">
        <v>51</v>
      </c>
      <c r="U71" s="1" t="s">
        <v>40</v>
      </c>
      <c r="V71" s="1" t="s">
        <v>41</v>
      </c>
      <c r="W71" s="1" t="s">
        <v>42</v>
      </c>
      <c r="X71" s="1">
        <v>11</v>
      </c>
      <c r="Y71" s="3">
        <v>41827</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3">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489</v>
      </c>
      <c r="S72" s="1" t="s">
        <v>38</v>
      </c>
      <c r="T72" s="1" t="s">
        <v>39</v>
      </c>
      <c r="U72" s="1" t="s">
        <v>40</v>
      </c>
      <c r="V72" s="1" t="s">
        <v>41</v>
      </c>
      <c r="W72" s="1" t="s">
        <v>42</v>
      </c>
      <c r="X72" s="1">
        <v>8</v>
      </c>
      <c r="Y72" s="3">
        <v>42781</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3">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489</v>
      </c>
      <c r="S73" s="1" t="s">
        <v>38</v>
      </c>
      <c r="T73" s="1" t="s">
        <v>39</v>
      </c>
      <c r="U73" s="1" t="s">
        <v>40</v>
      </c>
      <c r="V73" s="1" t="s">
        <v>41</v>
      </c>
      <c r="W73" s="1" t="s">
        <v>42</v>
      </c>
      <c r="X73" s="1">
        <v>10</v>
      </c>
      <c r="Y73" s="3">
        <v>41978</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3">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489</v>
      </c>
      <c r="S74" s="1" t="s">
        <v>60</v>
      </c>
      <c r="T74" s="1" t="s">
        <v>39</v>
      </c>
      <c r="U74" s="1" t="s">
        <v>40</v>
      </c>
      <c r="V74" s="1" t="s">
        <v>88</v>
      </c>
      <c r="W74" s="1" t="s">
        <v>42</v>
      </c>
      <c r="X74" s="1">
        <v>13</v>
      </c>
      <c r="Y74" s="3">
        <v>40959</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3">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43</v>
      </c>
      <c r="R75" s="4" t="s">
        <v>489</v>
      </c>
      <c r="S75" s="1" t="s">
        <v>60</v>
      </c>
      <c r="T75" s="1" t="s">
        <v>51</v>
      </c>
      <c r="U75" s="1" t="s">
        <v>40</v>
      </c>
      <c r="V75" s="1" t="s">
        <v>41</v>
      </c>
      <c r="W75" s="1" t="s">
        <v>81</v>
      </c>
      <c r="X75" s="1">
        <v>12</v>
      </c>
      <c r="Y75" s="3">
        <v>41456</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3">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489</v>
      </c>
      <c r="S76" s="1" t="s">
        <v>60</v>
      </c>
      <c r="T76" s="1" t="s">
        <v>39</v>
      </c>
      <c r="U76" s="1" t="s">
        <v>40</v>
      </c>
      <c r="V76" s="1" t="s">
        <v>88</v>
      </c>
      <c r="W76" s="1" t="s">
        <v>42</v>
      </c>
      <c r="X76" s="1">
        <v>13</v>
      </c>
      <c r="Y76" s="3">
        <v>40943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3">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489</v>
      </c>
      <c r="S77" s="1" t="s">
        <v>60</v>
      </c>
      <c r="T77" s="1" t="s">
        <v>51</v>
      </c>
      <c r="U77" s="1" t="s">
        <v>40</v>
      </c>
      <c r="V77" s="1" t="s">
        <v>41</v>
      </c>
      <c r="W77" s="1" t="s">
        <v>42</v>
      </c>
      <c r="X77" s="1">
        <v>10</v>
      </c>
      <c r="Y77" s="3">
        <v>42125</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3">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489</v>
      </c>
      <c r="S78" s="1" t="s">
        <v>38</v>
      </c>
      <c r="T78" s="1" t="s">
        <v>39</v>
      </c>
      <c r="U78" s="1" t="s">
        <v>40</v>
      </c>
      <c r="V78" s="1" t="s">
        <v>41</v>
      </c>
      <c r="W78" s="1" t="s">
        <v>81</v>
      </c>
      <c r="X78" s="1">
        <v>11</v>
      </c>
      <c r="Y78" s="3">
        <v>41760</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3">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489</v>
      </c>
      <c r="S79" s="1" t="s">
        <v>60</v>
      </c>
      <c r="T79" s="1" t="s">
        <v>39</v>
      </c>
      <c r="U79" s="1" t="s">
        <v>40</v>
      </c>
      <c r="V79" s="1" t="s">
        <v>41</v>
      </c>
      <c r="W79" s="1" t="s">
        <v>42</v>
      </c>
      <c r="X79" s="1">
        <v>13</v>
      </c>
      <c r="Y79" s="3">
        <v>40817</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3">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489</v>
      </c>
      <c r="S80" s="1" t="s">
        <v>60</v>
      </c>
      <c r="T80" s="1" t="s">
        <v>39</v>
      </c>
      <c r="U80" s="1" t="s">
        <v>40</v>
      </c>
      <c r="V80" s="1" t="s">
        <v>41</v>
      </c>
      <c r="W80" s="1" t="s">
        <v>42</v>
      </c>
      <c r="X80" s="1">
        <v>10</v>
      </c>
      <c r="Y80" s="3">
        <v>41900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3">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489</v>
      </c>
      <c r="S81" s="1" t="s">
        <v>60</v>
      </c>
      <c r="T81" s="1" t="s">
        <v>51</v>
      </c>
      <c r="U81" s="1" t="s">
        <v>40</v>
      </c>
      <c r="V81" s="1" t="s">
        <v>41</v>
      </c>
      <c r="W81" s="1" t="s">
        <v>42</v>
      </c>
      <c r="X81" s="1">
        <v>15</v>
      </c>
      <c r="Y81" s="3">
        <v>40294</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3">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489</v>
      </c>
      <c r="S82" s="1" t="s">
        <v>60</v>
      </c>
      <c r="T82" s="1" t="s">
        <v>51</v>
      </c>
      <c r="U82" s="1" t="s">
        <v>40</v>
      </c>
      <c r="V82" s="1" t="s">
        <v>41</v>
      </c>
      <c r="W82" s="1" t="s">
        <v>42</v>
      </c>
      <c r="X82" s="1">
        <v>14</v>
      </c>
      <c r="Y82" s="3">
        <v>40637</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3">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490</v>
      </c>
      <c r="S83" s="1" t="s">
        <v>38</v>
      </c>
      <c r="T83" s="1" t="s">
        <v>39</v>
      </c>
      <c r="U83" s="1" t="s">
        <v>40</v>
      </c>
      <c r="V83" s="1" t="s">
        <v>41</v>
      </c>
      <c r="W83" s="1" t="s">
        <v>42</v>
      </c>
      <c r="X83" s="1">
        <v>10</v>
      </c>
      <c r="Y83" s="3">
        <v>41923</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3">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489</v>
      </c>
      <c r="S84" s="1" t="s">
        <v>38</v>
      </c>
      <c r="T84" s="1" t="s">
        <v>51</v>
      </c>
      <c r="U84" s="1" t="s">
        <v>40</v>
      </c>
      <c r="V84" s="1" t="s">
        <v>41</v>
      </c>
      <c r="W84" s="1" t="s">
        <v>42</v>
      </c>
      <c r="X84" s="1">
        <v>11</v>
      </c>
      <c r="Y84" s="3">
        <v>41729</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3">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489</v>
      </c>
      <c r="S85" s="1" t="s">
        <v>60</v>
      </c>
      <c r="T85" s="1" t="s">
        <v>136</v>
      </c>
      <c r="U85" s="1" t="s">
        <v>40</v>
      </c>
      <c r="V85" s="1" t="s">
        <v>41</v>
      </c>
      <c r="W85" s="1" t="s">
        <v>42</v>
      </c>
      <c r="X85" s="1">
        <v>11</v>
      </c>
      <c r="Y85" s="3">
        <v>41827</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3">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489</v>
      </c>
      <c r="S86" s="1" t="s">
        <v>38</v>
      </c>
      <c r="T86" s="1" t="s">
        <v>39</v>
      </c>
      <c r="U86" s="1" t="s">
        <v>40</v>
      </c>
      <c r="V86" s="1" t="s">
        <v>41</v>
      </c>
      <c r="W86" s="1" t="s">
        <v>42</v>
      </c>
      <c r="X86" s="1">
        <v>13</v>
      </c>
      <c r="Y86" s="3">
        <v>40943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3">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489</v>
      </c>
      <c r="S87" s="1" t="s">
        <v>60</v>
      </c>
      <c r="T87" s="1" t="s">
        <v>39</v>
      </c>
      <c r="U87" s="1" t="s">
        <v>40</v>
      </c>
      <c r="V87" s="1" t="s">
        <v>41</v>
      </c>
      <c r="W87" s="1" t="s">
        <v>42</v>
      </c>
      <c r="X87" s="1">
        <v>11</v>
      </c>
      <c r="Y87" s="3">
        <v>41687</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3">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489</v>
      </c>
      <c r="S88" s="1" t="s">
        <v>60</v>
      </c>
      <c r="T88" s="1" t="s">
        <v>51</v>
      </c>
      <c r="U88" s="1" t="s">
        <v>40</v>
      </c>
      <c r="V88" s="1" t="s">
        <v>41</v>
      </c>
      <c r="W88" s="1" t="s">
        <v>81</v>
      </c>
      <c r="X88" s="1">
        <v>14</v>
      </c>
      <c r="Y88" s="3">
        <v>40579</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3">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489</v>
      </c>
      <c r="S89" s="1" t="s">
        <v>60</v>
      </c>
      <c r="T89" s="1" t="s">
        <v>51</v>
      </c>
      <c r="U89" s="1" t="s">
        <v>40</v>
      </c>
      <c r="V89" s="1" t="s">
        <v>41</v>
      </c>
      <c r="W89" s="1" t="s">
        <v>81</v>
      </c>
      <c r="X89" s="1">
        <v>11</v>
      </c>
      <c r="Y89" s="3">
        <v>41827</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3">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489</v>
      </c>
      <c r="S90" s="1" t="s">
        <v>60</v>
      </c>
      <c r="T90" s="1" t="s">
        <v>39</v>
      </c>
      <c r="U90" s="1" t="s">
        <v>40</v>
      </c>
      <c r="V90" s="1" t="s">
        <v>41</v>
      </c>
      <c r="W90" s="1" t="s">
        <v>81</v>
      </c>
      <c r="X90" s="1">
        <v>11</v>
      </c>
      <c r="Y90" s="3">
        <v>41687</v>
      </c>
      <c r="Z90" s="3"/>
      <c r="AA90" s="1" t="s">
        <v>43</v>
      </c>
      <c r="AB90" s="1" t="s">
        <v>44</v>
      </c>
      <c r="AC90" s="1" t="s">
        <v>45</v>
      </c>
      <c r="AD90" s="1" t="s">
        <v>68</v>
      </c>
      <c r="AE90" s="1"/>
      <c r="AF90" s="1" t="s">
        <v>47</v>
      </c>
      <c r="AG90" s="1" t="s">
        <v>57</v>
      </c>
      <c r="AH90" s="1">
        <v>4</v>
      </c>
      <c r="AI90" s="1">
        <v>4</v>
      </c>
      <c r="AJ90" s="1">
        <v>0</v>
      </c>
      <c r="AK90" s="3">
        <v>43647</v>
      </c>
      <c r="AL90" s="7">
        <v>7</v>
      </c>
    </row>
    <row r="91" spans="1:38" x14ac:dyDescent="0.3">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489</v>
      </c>
      <c r="S91" s="1" t="s">
        <v>60</v>
      </c>
      <c r="T91" s="1" t="s">
        <v>51</v>
      </c>
      <c r="U91" s="1" t="s">
        <v>40</v>
      </c>
      <c r="V91" s="1" t="s">
        <v>41</v>
      </c>
      <c r="W91" s="1" t="s">
        <v>42</v>
      </c>
      <c r="X91" s="1">
        <v>14</v>
      </c>
      <c r="Y91" s="3">
        <v>40735</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3">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489</v>
      </c>
      <c r="S92" s="1" t="s">
        <v>38</v>
      </c>
      <c r="T92" s="1" t="s">
        <v>51</v>
      </c>
      <c r="U92" s="1" t="s">
        <v>40</v>
      </c>
      <c r="V92" s="1" t="s">
        <v>41</v>
      </c>
      <c r="W92" s="1" t="s">
        <v>42</v>
      </c>
      <c r="X92" s="1">
        <v>9</v>
      </c>
      <c r="Y92" s="3">
        <v>42313</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3">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490</v>
      </c>
      <c r="S93" s="1" t="s">
        <v>38</v>
      </c>
      <c r="T93" s="1" t="s">
        <v>39</v>
      </c>
      <c r="U93" s="1" t="s">
        <v>40</v>
      </c>
      <c r="V93" s="1" t="s">
        <v>41</v>
      </c>
      <c r="W93" s="1" t="s">
        <v>42</v>
      </c>
      <c r="X93" s="1">
        <v>10</v>
      </c>
      <c r="Y93" s="3">
        <v>42093</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3">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489</v>
      </c>
      <c r="S94" s="1" t="s">
        <v>60</v>
      </c>
      <c r="T94" s="1" t="s">
        <v>51</v>
      </c>
      <c r="U94" s="1" t="s">
        <v>40</v>
      </c>
      <c r="V94" s="1" t="s">
        <v>41</v>
      </c>
      <c r="W94" s="1" t="s">
        <v>42</v>
      </c>
      <c r="X94" s="1">
        <v>12</v>
      </c>
      <c r="Y94" s="3">
        <v>41153</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3">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489</v>
      </c>
      <c r="S95" s="1" t="s">
        <v>38</v>
      </c>
      <c r="T95" s="1" t="s">
        <v>39</v>
      </c>
      <c r="U95" s="1" t="s">
        <v>40</v>
      </c>
      <c r="V95" s="1" t="s">
        <v>88</v>
      </c>
      <c r="W95" s="1" t="s">
        <v>42</v>
      </c>
      <c r="X95" s="1">
        <v>14</v>
      </c>
      <c r="Y95" s="3">
        <v>40679</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3">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489</v>
      </c>
      <c r="S96" s="1" t="s">
        <v>60</v>
      </c>
      <c r="T96" s="1" t="s">
        <v>51</v>
      </c>
      <c r="U96" s="1" t="s">
        <v>40</v>
      </c>
      <c r="V96" s="1" t="s">
        <v>41</v>
      </c>
      <c r="W96" s="1" t="s">
        <v>42</v>
      </c>
      <c r="X96" s="1">
        <v>14</v>
      </c>
      <c r="Y96" s="3">
        <v>40637</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3">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489</v>
      </c>
      <c r="S97" s="1" t="s">
        <v>38</v>
      </c>
      <c r="T97" s="1" t="s">
        <v>51</v>
      </c>
      <c r="U97" s="1" t="s">
        <v>40</v>
      </c>
      <c r="V97" s="1" t="s">
        <v>41</v>
      </c>
      <c r="W97" s="1" t="s">
        <v>42</v>
      </c>
      <c r="X97" s="1">
        <v>10</v>
      </c>
      <c r="Y97" s="3">
        <v>41911</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3">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489</v>
      </c>
      <c r="S98" s="1" t="s">
        <v>38</v>
      </c>
      <c r="T98" s="1" t="s">
        <v>39</v>
      </c>
      <c r="U98" s="1" t="s">
        <v>40</v>
      </c>
      <c r="V98" s="1" t="s">
        <v>41</v>
      </c>
      <c r="W98" s="1" t="s">
        <v>81</v>
      </c>
      <c r="X98" s="1">
        <v>14</v>
      </c>
      <c r="Y98" s="3">
        <v>40648</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3">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489</v>
      </c>
      <c r="S99" s="1" t="s">
        <v>60</v>
      </c>
      <c r="T99" s="1" t="s">
        <v>51</v>
      </c>
      <c r="U99" s="1" t="s">
        <v>40</v>
      </c>
      <c r="V99" s="1" t="s">
        <v>233</v>
      </c>
      <c r="W99" s="1" t="s">
        <v>42</v>
      </c>
      <c r="X99" s="1">
        <v>16</v>
      </c>
      <c r="Y99" s="3">
        <v>39934</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3">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490</v>
      </c>
      <c r="S100" s="1" t="s">
        <v>38</v>
      </c>
      <c r="T100" s="1" t="s">
        <v>39</v>
      </c>
      <c r="U100" s="1" t="s">
        <v>40</v>
      </c>
      <c r="V100" s="1" t="s">
        <v>41</v>
      </c>
      <c r="W100" s="1" t="s">
        <v>81</v>
      </c>
      <c r="X100" s="1">
        <v>14</v>
      </c>
      <c r="Y100" s="3">
        <v>40703</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3">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489</v>
      </c>
      <c r="S101" s="1" t="s">
        <v>60</v>
      </c>
      <c r="T101" s="1" t="s">
        <v>39</v>
      </c>
      <c r="U101" s="1" t="s">
        <v>40</v>
      </c>
      <c r="V101" s="1" t="s">
        <v>41</v>
      </c>
      <c r="W101" s="1" t="s">
        <v>42</v>
      </c>
      <c r="X101" s="1">
        <v>15</v>
      </c>
      <c r="Y101" s="3">
        <v>40183</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3">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489</v>
      </c>
      <c r="S102" s="1" t="s">
        <v>38</v>
      </c>
      <c r="T102" s="1" t="s">
        <v>39</v>
      </c>
      <c r="U102" s="1" t="s">
        <v>40</v>
      </c>
      <c r="V102" s="1" t="s">
        <v>88</v>
      </c>
      <c r="W102" s="1" t="s">
        <v>42</v>
      </c>
      <c r="X102" s="1">
        <v>10</v>
      </c>
      <c r="Y102" s="3">
        <v>42093</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3">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489</v>
      </c>
      <c r="S103" s="1" t="s">
        <v>60</v>
      </c>
      <c r="T103" s="1" t="s">
        <v>39</v>
      </c>
      <c r="U103" s="1" t="s">
        <v>40</v>
      </c>
      <c r="V103" s="1" t="s">
        <v>88</v>
      </c>
      <c r="W103" s="1" t="s">
        <v>81</v>
      </c>
      <c r="X103" s="1">
        <v>14</v>
      </c>
      <c r="Y103" s="3">
        <v>40679</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3">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489</v>
      </c>
      <c r="S104" s="1" t="s">
        <v>60</v>
      </c>
      <c r="T104" s="1" t="s">
        <v>51</v>
      </c>
      <c r="U104" s="1" t="s">
        <v>40</v>
      </c>
      <c r="V104" s="1" t="s">
        <v>41</v>
      </c>
      <c r="W104" s="1" t="s">
        <v>81</v>
      </c>
      <c r="X104" s="1">
        <v>10</v>
      </c>
      <c r="Y104" s="3">
        <v>42093</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3">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489</v>
      </c>
      <c r="S105" s="1" t="s">
        <v>60</v>
      </c>
      <c r="T105" s="1" t="s">
        <v>66</v>
      </c>
      <c r="U105" s="1" t="s">
        <v>40</v>
      </c>
      <c r="V105" s="1" t="s">
        <v>41</v>
      </c>
      <c r="W105" s="1" t="s">
        <v>81</v>
      </c>
      <c r="X105" s="1">
        <v>14</v>
      </c>
      <c r="Y105" s="3">
        <v>40735</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3">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489</v>
      </c>
      <c r="S106" s="1" t="s">
        <v>60</v>
      </c>
      <c r="T106" s="1" t="s">
        <v>77</v>
      </c>
      <c r="U106" s="1" t="s">
        <v>40</v>
      </c>
      <c r="V106" s="1" t="s">
        <v>41</v>
      </c>
      <c r="W106" s="1" t="s">
        <v>81</v>
      </c>
      <c r="X106" s="1">
        <v>11</v>
      </c>
      <c r="Y106" s="3">
        <v>41827</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3">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489</v>
      </c>
      <c r="S107" s="1" t="s">
        <v>38</v>
      </c>
      <c r="T107" s="1" t="s">
        <v>51</v>
      </c>
      <c r="U107" s="1" t="s">
        <v>40</v>
      </c>
      <c r="V107" s="1" t="s">
        <v>41</v>
      </c>
      <c r="W107" s="1" t="s">
        <v>81</v>
      </c>
      <c r="X107" s="1">
        <v>13</v>
      </c>
      <c r="Y107" s="3">
        <v>40943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3">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489</v>
      </c>
      <c r="S108" s="1" t="s">
        <v>60</v>
      </c>
      <c r="T108" s="1" t="s">
        <v>39</v>
      </c>
      <c r="U108" s="1" t="s">
        <v>40</v>
      </c>
      <c r="V108" s="1" t="s">
        <v>88</v>
      </c>
      <c r="W108" s="1" t="s">
        <v>97</v>
      </c>
      <c r="X108" s="1">
        <v>10</v>
      </c>
      <c r="Y108" s="3">
        <v>41911</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3">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489</v>
      </c>
      <c r="S109" s="1" t="s">
        <v>60</v>
      </c>
      <c r="T109" s="1" t="s">
        <v>39</v>
      </c>
      <c r="U109" s="1" t="s">
        <v>40</v>
      </c>
      <c r="V109" s="1" t="s">
        <v>41</v>
      </c>
      <c r="W109" s="1" t="s">
        <v>42</v>
      </c>
      <c r="X109" s="1">
        <v>10</v>
      </c>
      <c r="Y109" s="3">
        <v>42051</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3">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489</v>
      </c>
      <c r="S110" s="1" t="s">
        <v>60</v>
      </c>
      <c r="T110" s="1" t="s">
        <v>39</v>
      </c>
      <c r="U110" s="1" t="s">
        <v>40</v>
      </c>
      <c r="V110" s="1" t="s">
        <v>41</v>
      </c>
      <c r="W110" s="1" t="s">
        <v>42</v>
      </c>
      <c r="X110" s="1">
        <v>10</v>
      </c>
      <c r="Y110" s="3">
        <v>42051</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3">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489</v>
      </c>
      <c r="S111" s="1" t="s">
        <v>38</v>
      </c>
      <c r="T111" s="1" t="s">
        <v>51</v>
      </c>
      <c r="U111" s="1" t="s">
        <v>40</v>
      </c>
      <c r="V111" s="1" t="s">
        <v>88</v>
      </c>
      <c r="W111" s="1" t="s">
        <v>42</v>
      </c>
      <c r="X111" s="1">
        <v>10</v>
      </c>
      <c r="Y111" s="3">
        <v>42093</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3">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36</v>
      </c>
      <c r="R112" s="4" t="s">
        <v>489</v>
      </c>
      <c r="S112" s="1" t="s">
        <v>60</v>
      </c>
      <c r="T112" s="1" t="s">
        <v>39</v>
      </c>
      <c r="U112" s="1" t="s">
        <v>40</v>
      </c>
      <c r="V112" s="1" t="s">
        <v>88</v>
      </c>
      <c r="W112" s="1" t="s">
        <v>42</v>
      </c>
      <c r="X112" s="1">
        <v>11</v>
      </c>
      <c r="Y112" s="3">
        <v>41589</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3">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489</v>
      </c>
      <c r="S113" s="1" t="s">
        <v>38</v>
      </c>
      <c r="T113" s="1" t="s">
        <v>66</v>
      </c>
      <c r="U113" s="1" t="s">
        <v>40</v>
      </c>
      <c r="V113" s="1" t="s">
        <v>41</v>
      </c>
      <c r="W113" s="1" t="s">
        <v>81</v>
      </c>
      <c r="X113" s="1">
        <v>13</v>
      </c>
      <c r="Y113" s="3">
        <v>40854</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3">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490</v>
      </c>
      <c r="S114" s="1" t="s">
        <v>38</v>
      </c>
      <c r="T114" s="1" t="s">
        <v>51</v>
      </c>
      <c r="U114" s="1" t="s">
        <v>40</v>
      </c>
      <c r="V114" s="1" t="s">
        <v>41</v>
      </c>
      <c r="W114" s="1" t="s">
        <v>81</v>
      </c>
      <c r="X114" s="1">
        <v>14</v>
      </c>
      <c r="Y114" s="3">
        <v>40659</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3">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489</v>
      </c>
      <c r="S115" s="1" t="s">
        <v>60</v>
      </c>
      <c r="T115" s="1" t="s">
        <v>136</v>
      </c>
      <c r="U115" s="1" t="s">
        <v>40</v>
      </c>
      <c r="V115" s="1" t="s">
        <v>88</v>
      </c>
      <c r="W115" s="1" t="s">
        <v>42</v>
      </c>
      <c r="X115" s="1">
        <v>10</v>
      </c>
      <c r="Y115" s="3">
        <v>42125</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3">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489</v>
      </c>
      <c r="S116" s="1" t="s">
        <v>60</v>
      </c>
      <c r="T116" s="1" t="s">
        <v>51</v>
      </c>
      <c r="U116" s="1" t="s">
        <v>40</v>
      </c>
      <c r="V116" s="1" t="s">
        <v>41</v>
      </c>
      <c r="W116" s="1" t="s">
        <v>42</v>
      </c>
      <c r="X116" s="1">
        <v>10</v>
      </c>
      <c r="Y116" s="3">
        <v>41978</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3">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489</v>
      </c>
      <c r="S117" s="1" t="s">
        <v>38</v>
      </c>
      <c r="T117" s="1" t="s">
        <v>51</v>
      </c>
      <c r="U117" s="1" t="s">
        <v>40</v>
      </c>
      <c r="V117" s="1" t="s">
        <v>41</v>
      </c>
      <c r="W117" s="1" t="s">
        <v>42</v>
      </c>
      <c r="X117" s="1">
        <v>13</v>
      </c>
      <c r="Y117" s="3">
        <v>40946</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3">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489</v>
      </c>
      <c r="S118" s="1" t="s">
        <v>60</v>
      </c>
      <c r="T118" s="1" t="s">
        <v>136</v>
      </c>
      <c r="U118" s="1" t="s">
        <v>40</v>
      </c>
      <c r="V118" s="1" t="s">
        <v>41</v>
      </c>
      <c r="W118" s="1" t="s">
        <v>257</v>
      </c>
      <c r="X118" s="1">
        <v>11</v>
      </c>
      <c r="Y118" s="3">
        <v>41547</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3">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489</v>
      </c>
      <c r="S119" s="1" t="s">
        <v>60</v>
      </c>
      <c r="T119" s="1" t="s">
        <v>51</v>
      </c>
      <c r="U119" s="1" t="s">
        <v>40</v>
      </c>
      <c r="V119" s="1" t="s">
        <v>41</v>
      </c>
      <c r="W119" s="1" t="s">
        <v>111</v>
      </c>
      <c r="X119" s="1">
        <v>11</v>
      </c>
      <c r="Y119" s="3">
        <v>41505</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3">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489</v>
      </c>
      <c r="S120" s="1" t="s">
        <v>38</v>
      </c>
      <c r="T120" s="1" t="s">
        <v>66</v>
      </c>
      <c r="U120" s="1" t="s">
        <v>40</v>
      </c>
      <c r="V120" s="1" t="s">
        <v>41</v>
      </c>
      <c r="W120" s="1" t="s">
        <v>42</v>
      </c>
      <c r="X120" s="1">
        <v>10</v>
      </c>
      <c r="Y120" s="3">
        <v>42041</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3">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489</v>
      </c>
      <c r="S121" s="1" t="s">
        <v>60</v>
      </c>
      <c r="T121" s="1" t="s">
        <v>66</v>
      </c>
      <c r="U121" s="1" t="s">
        <v>40</v>
      </c>
      <c r="V121" s="1" t="s">
        <v>41</v>
      </c>
      <c r="W121" s="1" t="s">
        <v>42</v>
      </c>
      <c r="X121" s="1">
        <v>14</v>
      </c>
      <c r="Y121" s="3">
        <v>40595</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3">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489</v>
      </c>
      <c r="S122" s="1" t="s">
        <v>38</v>
      </c>
      <c r="T122" s="1" t="s">
        <v>51</v>
      </c>
      <c r="U122" s="1" t="s">
        <v>40</v>
      </c>
      <c r="V122" s="1" t="s">
        <v>41</v>
      </c>
      <c r="W122" s="1" t="s">
        <v>81</v>
      </c>
      <c r="X122" s="1">
        <v>8</v>
      </c>
      <c r="Y122" s="3">
        <v>42845</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3">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489</v>
      </c>
      <c r="S123" s="1" t="s">
        <v>38</v>
      </c>
      <c r="T123" s="1" t="s">
        <v>39</v>
      </c>
      <c r="U123" s="1" t="s">
        <v>40</v>
      </c>
      <c r="V123" s="1" t="s">
        <v>41</v>
      </c>
      <c r="W123" s="1" t="s">
        <v>97</v>
      </c>
      <c r="X123" s="1">
        <v>13</v>
      </c>
      <c r="Y123" s="3">
        <v>41093</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3">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489</v>
      </c>
      <c r="S124" s="1" t="s">
        <v>60</v>
      </c>
      <c r="T124" s="1" t="s">
        <v>51</v>
      </c>
      <c r="U124" s="1" t="s">
        <v>40</v>
      </c>
      <c r="V124" s="1" t="s">
        <v>41</v>
      </c>
      <c r="W124" s="1" t="s">
        <v>42</v>
      </c>
      <c r="X124" s="1">
        <v>13</v>
      </c>
      <c r="Y124" s="3">
        <v>40875</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3">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490</v>
      </c>
      <c r="S125" s="1" t="s">
        <v>38</v>
      </c>
      <c r="T125" s="1" t="s">
        <v>39</v>
      </c>
      <c r="U125" s="1" t="s">
        <v>40</v>
      </c>
      <c r="V125" s="1" t="s">
        <v>88</v>
      </c>
      <c r="W125" s="1" t="s">
        <v>42</v>
      </c>
      <c r="X125" s="1">
        <v>11</v>
      </c>
      <c r="Y125" s="3">
        <v>41589</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3">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490</v>
      </c>
      <c r="S126" s="1" t="s">
        <v>60</v>
      </c>
      <c r="T126" s="1" t="s">
        <v>39</v>
      </c>
      <c r="U126" s="1" t="s">
        <v>40</v>
      </c>
      <c r="V126" s="1" t="s">
        <v>41</v>
      </c>
      <c r="W126" s="1" t="s">
        <v>42</v>
      </c>
      <c r="X126" s="1">
        <v>12</v>
      </c>
      <c r="Y126" s="3">
        <v>41153</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3">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489</v>
      </c>
      <c r="S127" s="1" t="s">
        <v>60</v>
      </c>
      <c r="T127" s="1" t="s">
        <v>51</v>
      </c>
      <c r="U127" s="1" t="s">
        <v>40</v>
      </c>
      <c r="V127" s="1" t="s">
        <v>41</v>
      </c>
      <c r="W127" s="1" t="s">
        <v>42</v>
      </c>
      <c r="X127" s="1">
        <v>10</v>
      </c>
      <c r="Y127" s="3">
        <v>41978</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3">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489</v>
      </c>
      <c r="S128" s="1" t="s">
        <v>38</v>
      </c>
      <c r="T128" s="1" t="s">
        <v>39</v>
      </c>
      <c r="U128" s="1" t="s">
        <v>40</v>
      </c>
      <c r="V128" s="1" t="s">
        <v>41</v>
      </c>
      <c r="W128" s="1" t="s">
        <v>42</v>
      </c>
      <c r="X128" s="1">
        <v>12</v>
      </c>
      <c r="Y128" s="3">
        <v>41134</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3">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489</v>
      </c>
      <c r="S129" s="1" t="s">
        <v>60</v>
      </c>
      <c r="T129" s="1" t="s">
        <v>39</v>
      </c>
      <c r="U129" s="1" t="s">
        <v>40</v>
      </c>
      <c r="V129" s="1" t="s">
        <v>41</v>
      </c>
      <c r="W129" s="1" t="s">
        <v>42</v>
      </c>
      <c r="X129" s="1">
        <v>13</v>
      </c>
      <c r="Y129" s="3">
        <v>40817</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3">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490</v>
      </c>
      <c r="S130" s="1" t="s">
        <v>38</v>
      </c>
      <c r="T130" s="1" t="s">
        <v>51</v>
      </c>
      <c r="U130" s="1" t="s">
        <v>40</v>
      </c>
      <c r="V130" s="1" t="s">
        <v>41</v>
      </c>
      <c r="W130" s="1" t="s">
        <v>257</v>
      </c>
      <c r="X130" s="1">
        <v>10</v>
      </c>
      <c r="Y130" s="3">
        <v>41869</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3">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489</v>
      </c>
      <c r="S131" s="1" t="s">
        <v>60</v>
      </c>
      <c r="T131" s="1" t="s">
        <v>51</v>
      </c>
      <c r="U131" s="1" t="s">
        <v>163</v>
      </c>
      <c r="V131" s="1" t="s">
        <v>41</v>
      </c>
      <c r="W131" s="1" t="s">
        <v>42</v>
      </c>
      <c r="X131" s="1">
        <v>13</v>
      </c>
      <c r="Y131" s="3">
        <v>40770</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3">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489</v>
      </c>
      <c r="S132" s="1" t="s">
        <v>60</v>
      </c>
      <c r="T132" s="1" t="s">
        <v>39</v>
      </c>
      <c r="U132" s="1" t="s">
        <v>40</v>
      </c>
      <c r="V132" s="1" t="s">
        <v>41</v>
      </c>
      <c r="W132" s="1" t="s">
        <v>42</v>
      </c>
      <c r="X132" s="1">
        <v>10</v>
      </c>
      <c r="Y132" s="3">
        <v>42093</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3">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489</v>
      </c>
      <c r="S133" s="1" t="s">
        <v>60</v>
      </c>
      <c r="T133" s="1" t="s">
        <v>51</v>
      </c>
      <c r="U133" s="1" t="s">
        <v>40</v>
      </c>
      <c r="V133" s="1" t="s">
        <v>41</v>
      </c>
      <c r="W133" s="1" t="s">
        <v>42</v>
      </c>
      <c r="X133" s="1">
        <v>11</v>
      </c>
      <c r="Y133" s="3">
        <v>41764</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3">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489</v>
      </c>
      <c r="S134" s="1" t="s">
        <v>60</v>
      </c>
      <c r="T134" s="1" t="s">
        <v>51</v>
      </c>
      <c r="U134" s="1" t="s">
        <v>40</v>
      </c>
      <c r="V134" s="1" t="s">
        <v>41</v>
      </c>
      <c r="W134" s="1" t="s">
        <v>81</v>
      </c>
      <c r="X134" s="1">
        <v>10</v>
      </c>
      <c r="Y134" s="3">
        <v>42051</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3">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489</v>
      </c>
      <c r="S135" s="1" t="s">
        <v>60</v>
      </c>
      <c r="T135" s="1" t="s">
        <v>39</v>
      </c>
      <c r="U135" s="1" t="s">
        <v>40</v>
      </c>
      <c r="V135" s="1" t="s">
        <v>41</v>
      </c>
      <c r="W135" s="1" t="s">
        <v>42</v>
      </c>
      <c r="X135" s="1">
        <v>13</v>
      </c>
      <c r="Y135" s="3">
        <v>40959</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3">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489</v>
      </c>
      <c r="S136" s="1" t="s">
        <v>60</v>
      </c>
      <c r="T136" s="1" t="s">
        <v>39</v>
      </c>
      <c r="U136" s="1" t="s">
        <v>40</v>
      </c>
      <c r="V136" s="1" t="s">
        <v>41</v>
      </c>
      <c r="W136" s="1" t="s">
        <v>42</v>
      </c>
      <c r="X136" s="1">
        <v>9</v>
      </c>
      <c r="Y136" s="3">
        <v>42527</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3">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489</v>
      </c>
      <c r="S137" s="1" t="s">
        <v>60</v>
      </c>
      <c r="T137" s="1" t="s">
        <v>136</v>
      </c>
      <c r="U137" s="1" t="s">
        <v>40</v>
      </c>
      <c r="V137" s="1" t="s">
        <v>41</v>
      </c>
      <c r="W137" s="1" t="s">
        <v>42</v>
      </c>
      <c r="X137" s="1">
        <v>10</v>
      </c>
      <c r="Y137" s="3">
        <v>42130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3">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489</v>
      </c>
      <c r="S138" s="1" t="s">
        <v>60</v>
      </c>
      <c r="T138" s="1" t="s">
        <v>66</v>
      </c>
      <c r="U138" s="1" t="s">
        <v>40</v>
      </c>
      <c r="V138" s="1" t="s">
        <v>41</v>
      </c>
      <c r="W138" s="1" t="s">
        <v>42</v>
      </c>
      <c r="X138" s="1">
        <v>14</v>
      </c>
      <c r="Y138" s="3">
        <v>40595</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3">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489</v>
      </c>
      <c r="S139" s="1" t="s">
        <v>38</v>
      </c>
      <c r="T139" s="1" t="s">
        <v>51</v>
      </c>
      <c r="U139" s="1" t="s">
        <v>40</v>
      </c>
      <c r="V139" s="1" t="s">
        <v>41</v>
      </c>
      <c r="W139" s="1" t="s">
        <v>111</v>
      </c>
      <c r="X139" s="1">
        <v>14</v>
      </c>
      <c r="Y139" s="3">
        <v>40595</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3">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489</v>
      </c>
      <c r="S140" s="1" t="s">
        <v>60</v>
      </c>
      <c r="T140" s="1" t="s">
        <v>39</v>
      </c>
      <c r="U140" s="1" t="s">
        <v>40</v>
      </c>
      <c r="V140" s="1" t="s">
        <v>41</v>
      </c>
      <c r="W140" s="1" t="s">
        <v>42</v>
      </c>
      <c r="X140" s="1">
        <v>11</v>
      </c>
      <c r="Y140" s="3">
        <v>41505</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3">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489</v>
      </c>
      <c r="S141" s="1" t="s">
        <v>60</v>
      </c>
      <c r="T141" s="1" t="s">
        <v>39</v>
      </c>
      <c r="U141" s="1" t="s">
        <v>40</v>
      </c>
      <c r="V141" s="1" t="s">
        <v>41</v>
      </c>
      <c r="W141" s="1" t="s">
        <v>81</v>
      </c>
      <c r="X141" s="1">
        <v>13</v>
      </c>
      <c r="Y141" s="3">
        <v>41040</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3">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489</v>
      </c>
      <c r="S142" s="1" t="s">
        <v>60</v>
      </c>
      <c r="T142" s="1" t="s">
        <v>66</v>
      </c>
      <c r="U142" s="1" t="s">
        <v>40</v>
      </c>
      <c r="V142" s="1" t="s">
        <v>41</v>
      </c>
      <c r="W142" s="1" t="s">
        <v>42</v>
      </c>
      <c r="X142" s="1">
        <v>11</v>
      </c>
      <c r="Y142" s="3">
        <v>41547</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3">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489</v>
      </c>
      <c r="S143" s="1" t="s">
        <v>60</v>
      </c>
      <c r="T143" s="1" t="s">
        <v>66</v>
      </c>
      <c r="U143" s="1" t="s">
        <v>40</v>
      </c>
      <c r="V143" s="1" t="s">
        <v>41</v>
      </c>
      <c r="W143" s="1" t="s">
        <v>257</v>
      </c>
      <c r="X143" s="1">
        <v>14</v>
      </c>
      <c r="Y143" s="3">
        <v>40670</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3">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489</v>
      </c>
      <c r="S144" s="1" t="s">
        <v>60</v>
      </c>
      <c r="T144" s="1" t="s">
        <v>136</v>
      </c>
      <c r="U144" s="1" t="s">
        <v>40</v>
      </c>
      <c r="V144" s="1" t="s">
        <v>41</v>
      </c>
      <c r="W144" s="1" t="s">
        <v>42</v>
      </c>
      <c r="X144" s="1">
        <v>11</v>
      </c>
      <c r="Y144" s="3">
        <v>41791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3">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489</v>
      </c>
      <c r="S145" s="1" t="s">
        <v>38</v>
      </c>
      <c r="T145" s="1" t="s">
        <v>51</v>
      </c>
      <c r="U145" s="1" t="s">
        <v>40</v>
      </c>
      <c r="V145" s="1" t="s">
        <v>41</v>
      </c>
      <c r="W145" s="1" t="s">
        <v>42</v>
      </c>
      <c r="X145" s="1">
        <v>14</v>
      </c>
      <c r="Y145" s="3">
        <v>40735</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3">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489</v>
      </c>
      <c r="S146" s="1" t="s">
        <v>60</v>
      </c>
      <c r="T146" s="1" t="s">
        <v>51</v>
      </c>
      <c r="U146" s="1" t="s">
        <v>40</v>
      </c>
      <c r="V146" s="1" t="s">
        <v>41</v>
      </c>
      <c r="W146" s="1" t="s">
        <v>111</v>
      </c>
      <c r="X146" s="1">
        <v>10</v>
      </c>
      <c r="Y146" s="3">
        <v>42125</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3">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489</v>
      </c>
      <c r="S147" s="1" t="s">
        <v>60</v>
      </c>
      <c r="T147" s="1" t="s">
        <v>39</v>
      </c>
      <c r="U147" s="1" t="s">
        <v>40</v>
      </c>
      <c r="V147" s="1" t="s">
        <v>41</v>
      </c>
      <c r="W147" s="1" t="s">
        <v>42</v>
      </c>
      <c r="X147" s="1">
        <v>11</v>
      </c>
      <c r="Y147" s="3">
        <v>41827</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3">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489</v>
      </c>
      <c r="S148" s="1" t="s">
        <v>60</v>
      </c>
      <c r="T148" s="1" t="s">
        <v>51</v>
      </c>
      <c r="U148" s="1" t="s">
        <v>40</v>
      </c>
      <c r="V148" s="1" t="s">
        <v>41</v>
      </c>
      <c r="W148" s="1" t="s">
        <v>81</v>
      </c>
      <c r="X148" s="1">
        <v>13</v>
      </c>
      <c r="Y148" s="3">
        <v>40817</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3">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489</v>
      </c>
      <c r="S149" s="1" t="s">
        <v>60</v>
      </c>
      <c r="T149" s="1" t="s">
        <v>39</v>
      </c>
      <c r="U149" s="1" t="s">
        <v>40</v>
      </c>
      <c r="V149" s="1" t="s">
        <v>41</v>
      </c>
      <c r="W149" s="1" t="s">
        <v>42</v>
      </c>
      <c r="X149" s="1">
        <v>14</v>
      </c>
      <c r="Y149" s="3">
        <v>40735</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3">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40</v>
      </c>
      <c r="R150" s="4" t="s">
        <v>489</v>
      </c>
      <c r="S150" s="1" t="s">
        <v>38</v>
      </c>
      <c r="T150" s="1" t="s">
        <v>39</v>
      </c>
      <c r="U150" s="1" t="s">
        <v>40</v>
      </c>
      <c r="V150" s="1" t="s">
        <v>41</v>
      </c>
      <c r="W150" s="1" t="s">
        <v>42</v>
      </c>
      <c r="X150" s="1">
        <v>11</v>
      </c>
      <c r="Y150" s="3">
        <v>41547</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3">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489</v>
      </c>
      <c r="S151" s="1" t="s">
        <v>38</v>
      </c>
      <c r="T151" s="1" t="s">
        <v>39</v>
      </c>
      <c r="U151" s="1" t="s">
        <v>40</v>
      </c>
      <c r="V151" s="1" t="s">
        <v>41</v>
      </c>
      <c r="W151" s="1" t="s">
        <v>42</v>
      </c>
      <c r="X151" s="1">
        <v>11</v>
      </c>
      <c r="Y151" s="3">
        <v>41505</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3">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489</v>
      </c>
      <c r="S152" s="1" t="s">
        <v>60</v>
      </c>
      <c r="T152" s="1" t="s">
        <v>51</v>
      </c>
      <c r="U152" s="1" t="s">
        <v>40</v>
      </c>
      <c r="V152" s="1" t="s">
        <v>88</v>
      </c>
      <c r="W152" s="1" t="s">
        <v>42</v>
      </c>
      <c r="X152" s="1">
        <v>13</v>
      </c>
      <c r="Y152" s="3">
        <v>40946</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3">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489</v>
      </c>
      <c r="S153" s="1" t="s">
        <v>60</v>
      </c>
      <c r="T153" s="1" t="s">
        <v>51</v>
      </c>
      <c r="U153" s="1" t="s">
        <v>40</v>
      </c>
      <c r="V153" s="1" t="s">
        <v>41</v>
      </c>
      <c r="W153" s="1" t="s">
        <v>42</v>
      </c>
      <c r="X153" s="1">
        <v>13</v>
      </c>
      <c r="Y153" s="3">
        <v>40812</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3">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489</v>
      </c>
      <c r="S154" s="1" t="s">
        <v>60</v>
      </c>
      <c r="T154" s="1" t="s">
        <v>51</v>
      </c>
      <c r="U154" s="1" t="s">
        <v>40</v>
      </c>
      <c r="V154" s="1" t="s">
        <v>41</v>
      </c>
      <c r="W154" s="1" t="s">
        <v>42</v>
      </c>
      <c r="X154" s="1">
        <v>13</v>
      </c>
      <c r="Y154" s="3">
        <v>40812</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3">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489</v>
      </c>
      <c r="S155" s="1" t="s">
        <v>38</v>
      </c>
      <c r="T155" s="1" t="s">
        <v>39</v>
      </c>
      <c r="U155" s="1" t="s">
        <v>40</v>
      </c>
      <c r="V155" s="1" t="s">
        <v>41</v>
      </c>
      <c r="W155" s="1" t="s">
        <v>81</v>
      </c>
      <c r="X155" s="1">
        <v>11</v>
      </c>
      <c r="Y155" s="3">
        <v>41687</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3">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489</v>
      </c>
      <c r="S156" s="1" t="s">
        <v>38</v>
      </c>
      <c r="T156" s="1" t="s">
        <v>51</v>
      </c>
      <c r="U156" s="1" t="s">
        <v>40</v>
      </c>
      <c r="V156" s="1" t="s">
        <v>41</v>
      </c>
      <c r="W156" s="1" t="s">
        <v>111</v>
      </c>
      <c r="X156" s="1">
        <v>13</v>
      </c>
      <c r="Y156" s="3">
        <v>40817</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3">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489</v>
      </c>
      <c r="S157" s="1" t="s">
        <v>38</v>
      </c>
      <c r="T157" s="1" t="s">
        <v>39</v>
      </c>
      <c r="U157" s="1" t="s">
        <v>40</v>
      </c>
      <c r="V157" s="1" t="s">
        <v>88</v>
      </c>
      <c r="W157" s="1" t="s">
        <v>81</v>
      </c>
      <c r="X157" s="1">
        <v>14</v>
      </c>
      <c r="Y157" s="3">
        <v>40727</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3">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489</v>
      </c>
      <c r="S158" s="1" t="s">
        <v>38</v>
      </c>
      <c r="T158" s="1" t="s">
        <v>51</v>
      </c>
      <c r="U158" s="1" t="s">
        <v>40</v>
      </c>
      <c r="V158" s="1" t="s">
        <v>41</v>
      </c>
      <c r="W158" s="1" t="s">
        <v>42</v>
      </c>
      <c r="X158" s="1">
        <v>10</v>
      </c>
      <c r="Y158" s="3">
        <v>41923</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3">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489</v>
      </c>
      <c r="S159" s="1" t="s">
        <v>38</v>
      </c>
      <c r="T159" s="1" t="s">
        <v>51</v>
      </c>
      <c r="U159" s="1" t="s">
        <v>40</v>
      </c>
      <c r="V159" s="1" t="s">
        <v>41</v>
      </c>
      <c r="W159" s="1" t="s">
        <v>42</v>
      </c>
      <c r="X159" s="1">
        <v>13</v>
      </c>
      <c r="Y159" s="3">
        <v>40817</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3">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489</v>
      </c>
      <c r="S160" s="1" t="s">
        <v>60</v>
      </c>
      <c r="T160" s="1" t="s">
        <v>66</v>
      </c>
      <c r="U160" s="1" t="s">
        <v>40</v>
      </c>
      <c r="V160" s="1" t="s">
        <v>41</v>
      </c>
      <c r="W160" s="1" t="s">
        <v>111</v>
      </c>
      <c r="X160" s="1">
        <v>12</v>
      </c>
      <c r="Y160" s="3">
        <v>41456</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3">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489</v>
      </c>
      <c r="S161" s="1" t="s">
        <v>38</v>
      </c>
      <c r="T161" s="1" t="s">
        <v>51</v>
      </c>
      <c r="U161" s="1" t="s">
        <v>40</v>
      </c>
      <c r="V161" s="1" t="s">
        <v>41</v>
      </c>
      <c r="W161" s="1" t="s">
        <v>42</v>
      </c>
      <c r="X161" s="1">
        <v>12</v>
      </c>
      <c r="Y161" s="3">
        <v>41159</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3">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489</v>
      </c>
      <c r="S162" s="1" t="s">
        <v>38</v>
      </c>
      <c r="T162" s="1" t="s">
        <v>66</v>
      </c>
      <c r="U162" s="1" t="s">
        <v>40</v>
      </c>
      <c r="V162" s="1" t="s">
        <v>41</v>
      </c>
      <c r="W162" s="1" t="s">
        <v>81</v>
      </c>
      <c r="X162" s="1">
        <v>11</v>
      </c>
      <c r="Y162" s="3">
        <v>41791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3">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36</v>
      </c>
      <c r="R163" s="4" t="s">
        <v>489</v>
      </c>
      <c r="S163" s="1" t="s">
        <v>38</v>
      </c>
      <c r="T163" s="1" t="s">
        <v>51</v>
      </c>
      <c r="U163" s="1" t="s">
        <v>40</v>
      </c>
      <c r="V163" s="1" t="s">
        <v>41</v>
      </c>
      <c r="W163" s="1" t="s">
        <v>42</v>
      </c>
      <c r="X163" s="1">
        <v>13</v>
      </c>
      <c r="Y163" s="3">
        <v>40943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3">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39</v>
      </c>
      <c r="R164" s="4" t="s">
        <v>489</v>
      </c>
      <c r="S164" s="1" t="s">
        <v>60</v>
      </c>
      <c r="T164" s="1" t="s">
        <v>39</v>
      </c>
      <c r="U164" s="1" t="s">
        <v>40</v>
      </c>
      <c r="V164" s="1" t="s">
        <v>41</v>
      </c>
      <c r="W164" s="1" t="s">
        <v>111</v>
      </c>
      <c r="X164" s="1">
        <v>9</v>
      </c>
      <c r="Y164" s="3">
        <v>42410</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3">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489</v>
      </c>
      <c r="S165" s="1" t="s">
        <v>60</v>
      </c>
      <c r="T165" s="1" t="s">
        <v>39</v>
      </c>
      <c r="U165" s="1" t="s">
        <v>40</v>
      </c>
      <c r="V165" s="1" t="s">
        <v>41</v>
      </c>
      <c r="W165" s="1" t="s">
        <v>111</v>
      </c>
      <c r="X165" s="1">
        <v>13</v>
      </c>
      <c r="Y165" s="3">
        <v>40812</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3">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489</v>
      </c>
      <c r="S166" s="1" t="s">
        <v>38</v>
      </c>
      <c r="T166" s="1" t="s">
        <v>51</v>
      </c>
      <c r="U166" s="1" t="s">
        <v>40</v>
      </c>
      <c r="V166" s="1" t="s">
        <v>41</v>
      </c>
      <c r="W166" s="1" t="s">
        <v>42</v>
      </c>
      <c r="X166" s="1">
        <v>9</v>
      </c>
      <c r="Y166" s="3">
        <v>42491</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3">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489</v>
      </c>
      <c r="S167" s="1" t="s">
        <v>38</v>
      </c>
      <c r="T167" s="1" t="s">
        <v>51</v>
      </c>
      <c r="U167" s="1" t="s">
        <v>40</v>
      </c>
      <c r="V167" s="1" t="s">
        <v>41</v>
      </c>
      <c r="W167" s="1" t="s">
        <v>111</v>
      </c>
      <c r="X167" s="1">
        <v>13</v>
      </c>
      <c r="Y167" s="3">
        <v>41043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3">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489</v>
      </c>
      <c r="S168" s="1" t="s">
        <v>38</v>
      </c>
      <c r="T168" s="1" t="s">
        <v>136</v>
      </c>
      <c r="U168" s="1" t="s">
        <v>40</v>
      </c>
      <c r="V168" s="1" t="s">
        <v>41</v>
      </c>
      <c r="W168" s="1" t="s">
        <v>81</v>
      </c>
      <c r="X168" s="1">
        <v>13</v>
      </c>
      <c r="Y168" s="3">
        <v>41029</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3">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489</v>
      </c>
      <c r="S169" s="1" t="s">
        <v>60</v>
      </c>
      <c r="T169" s="1" t="s">
        <v>51</v>
      </c>
      <c r="U169" s="1" t="s">
        <v>40</v>
      </c>
      <c r="V169" s="1" t="s">
        <v>41</v>
      </c>
      <c r="W169" s="1" t="s">
        <v>42</v>
      </c>
      <c r="X169" s="1">
        <v>11</v>
      </c>
      <c r="Y169" s="3">
        <v>41547</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3">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490</v>
      </c>
      <c r="S170" s="1" t="s">
        <v>60</v>
      </c>
      <c r="T170" s="1" t="s">
        <v>51</v>
      </c>
      <c r="U170" s="1" t="s">
        <v>40</v>
      </c>
      <c r="V170" s="1" t="s">
        <v>41</v>
      </c>
      <c r="W170" s="1" t="s">
        <v>42</v>
      </c>
      <c r="X170" s="1">
        <v>14</v>
      </c>
      <c r="Y170" s="3">
        <v>40670</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3">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489</v>
      </c>
      <c r="S171" s="1" t="s">
        <v>38</v>
      </c>
      <c r="T171" s="1" t="s">
        <v>51</v>
      </c>
      <c r="U171" s="1" t="s">
        <v>40</v>
      </c>
      <c r="V171" s="1" t="s">
        <v>41</v>
      </c>
      <c r="W171" s="1" t="s">
        <v>42</v>
      </c>
      <c r="X171" s="1">
        <v>11</v>
      </c>
      <c r="Y171" s="3">
        <v>41493</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3">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489</v>
      </c>
      <c r="S172" s="1" t="s">
        <v>60</v>
      </c>
      <c r="T172" s="1" t="s">
        <v>39</v>
      </c>
      <c r="U172" s="1" t="s">
        <v>40</v>
      </c>
      <c r="V172" s="1" t="s">
        <v>88</v>
      </c>
      <c r="W172" s="1" t="s">
        <v>81</v>
      </c>
      <c r="X172" s="1">
        <v>14</v>
      </c>
      <c r="Y172" s="3">
        <v>40564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3">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43</v>
      </c>
      <c r="R173" s="4" t="s">
        <v>489</v>
      </c>
      <c r="S173" s="1" t="s">
        <v>60</v>
      </c>
      <c r="T173" s="1" t="s">
        <v>77</v>
      </c>
      <c r="U173" s="1" t="s">
        <v>40</v>
      </c>
      <c r="V173" s="1" t="s">
        <v>41</v>
      </c>
      <c r="W173" s="1" t="s">
        <v>42</v>
      </c>
      <c r="X173" s="1">
        <v>11</v>
      </c>
      <c r="Y173" s="3">
        <v>41493</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3">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489</v>
      </c>
      <c r="S174" s="1" t="s">
        <v>60</v>
      </c>
      <c r="T174" s="1" t="s">
        <v>39</v>
      </c>
      <c r="U174" s="1" t="s">
        <v>40</v>
      </c>
      <c r="V174" s="1" t="s">
        <v>41</v>
      </c>
      <c r="W174" s="1" t="s">
        <v>81</v>
      </c>
      <c r="X174" s="1">
        <v>11</v>
      </c>
      <c r="Y174" s="3">
        <v>41505</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3">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489</v>
      </c>
      <c r="S175" s="1" t="s">
        <v>60</v>
      </c>
      <c r="T175" s="1" t="s">
        <v>51</v>
      </c>
      <c r="U175" s="1" t="s">
        <v>40</v>
      </c>
      <c r="V175" s="1" t="s">
        <v>41</v>
      </c>
      <c r="W175" s="1" t="s">
        <v>81</v>
      </c>
      <c r="X175" s="1">
        <v>10</v>
      </c>
      <c r="Y175" s="3">
        <v>42051</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3">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489</v>
      </c>
      <c r="S176" s="1" t="s">
        <v>60</v>
      </c>
      <c r="T176" s="1" t="s">
        <v>39</v>
      </c>
      <c r="U176" s="1" t="s">
        <v>40</v>
      </c>
      <c r="V176" s="1" t="s">
        <v>88</v>
      </c>
      <c r="W176" s="1" t="s">
        <v>81</v>
      </c>
      <c r="X176" s="1">
        <v>14</v>
      </c>
      <c r="Y176" s="3">
        <v>40735</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3">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489</v>
      </c>
      <c r="S177" s="1" t="s">
        <v>38</v>
      </c>
      <c r="T177" s="1" t="s">
        <v>77</v>
      </c>
      <c r="U177" s="1" t="s">
        <v>40</v>
      </c>
      <c r="V177" s="1" t="s">
        <v>41</v>
      </c>
      <c r="W177" s="1" t="s">
        <v>42</v>
      </c>
      <c r="X177" s="1">
        <v>12</v>
      </c>
      <c r="Y177" s="3">
        <v>41176</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3">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489</v>
      </c>
      <c r="S178" s="1" t="s">
        <v>60</v>
      </c>
      <c r="T178" s="1" t="s">
        <v>39</v>
      </c>
      <c r="U178" s="1" t="s">
        <v>40</v>
      </c>
      <c r="V178" s="1" t="s">
        <v>41</v>
      </c>
      <c r="W178" s="1" t="s">
        <v>42</v>
      </c>
      <c r="X178" s="1">
        <v>11</v>
      </c>
      <c r="Y178" s="3">
        <v>41791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3">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489</v>
      </c>
      <c r="S179" s="1" t="s">
        <v>60</v>
      </c>
      <c r="T179" s="1" t="s">
        <v>51</v>
      </c>
      <c r="U179" s="1" t="s">
        <v>40</v>
      </c>
      <c r="V179" s="1" t="s">
        <v>41</v>
      </c>
      <c r="W179" s="1" t="s">
        <v>42</v>
      </c>
      <c r="X179" s="1">
        <v>8</v>
      </c>
      <c r="Y179" s="3">
        <v>42679</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3">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489</v>
      </c>
      <c r="S180" s="1" t="s">
        <v>60</v>
      </c>
      <c r="T180" s="1" t="s">
        <v>51</v>
      </c>
      <c r="U180" s="1" t="s">
        <v>40</v>
      </c>
      <c r="V180" s="1" t="s">
        <v>41</v>
      </c>
      <c r="W180" s="1" t="s">
        <v>97</v>
      </c>
      <c r="X180" s="1">
        <v>14</v>
      </c>
      <c r="Y180" s="3">
        <v>40670</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3">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489</v>
      </c>
      <c r="S181" s="1" t="s">
        <v>60</v>
      </c>
      <c r="T181" s="1" t="s">
        <v>51</v>
      </c>
      <c r="U181" s="1" t="s">
        <v>40</v>
      </c>
      <c r="V181" s="1" t="s">
        <v>41</v>
      </c>
      <c r="W181" s="1" t="s">
        <v>42</v>
      </c>
      <c r="X181" s="1">
        <v>11</v>
      </c>
      <c r="Y181" s="3">
        <v>41589</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3">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489</v>
      </c>
      <c r="S182" s="1" t="s">
        <v>60</v>
      </c>
      <c r="T182" s="1" t="s">
        <v>39</v>
      </c>
      <c r="U182" s="1" t="s">
        <v>40</v>
      </c>
      <c r="V182" s="1" t="s">
        <v>41</v>
      </c>
      <c r="W182" s="1" t="s">
        <v>111</v>
      </c>
      <c r="X182" s="1">
        <v>11</v>
      </c>
      <c r="Y182" s="3">
        <v>41589</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3">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489</v>
      </c>
      <c r="S183" s="1" t="s">
        <v>60</v>
      </c>
      <c r="T183" s="1" t="s">
        <v>51</v>
      </c>
      <c r="U183" s="1" t="s">
        <v>40</v>
      </c>
      <c r="V183" s="1" t="s">
        <v>41</v>
      </c>
      <c r="W183" s="1" t="s">
        <v>42</v>
      </c>
      <c r="X183" s="1">
        <v>14</v>
      </c>
      <c r="Y183" s="3">
        <v>40694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3">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489</v>
      </c>
      <c r="S184" s="1" t="s">
        <v>60</v>
      </c>
      <c r="T184" s="1" t="s">
        <v>39</v>
      </c>
      <c r="U184" s="1" t="s">
        <v>40</v>
      </c>
      <c r="V184" s="1" t="s">
        <v>41</v>
      </c>
      <c r="W184" s="1" t="s">
        <v>81</v>
      </c>
      <c r="X184" s="1">
        <v>10</v>
      </c>
      <c r="Y184" s="3">
        <v>42093</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3">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489</v>
      </c>
      <c r="S185" s="1" t="s">
        <v>60</v>
      </c>
      <c r="T185" s="1" t="s">
        <v>51</v>
      </c>
      <c r="U185" s="1" t="s">
        <v>40</v>
      </c>
      <c r="V185" s="1" t="s">
        <v>41</v>
      </c>
      <c r="W185" s="1" t="s">
        <v>81</v>
      </c>
      <c r="X185" s="1">
        <v>12</v>
      </c>
      <c r="Y185" s="3">
        <v>41456</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3">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490</v>
      </c>
      <c r="S186" s="1" t="s">
        <v>38</v>
      </c>
      <c r="T186" s="1" t="s">
        <v>51</v>
      </c>
      <c r="U186" s="1" t="s">
        <v>40</v>
      </c>
      <c r="V186" s="1" t="s">
        <v>41</v>
      </c>
      <c r="W186" s="1" t="s">
        <v>97</v>
      </c>
      <c r="X186" s="1">
        <v>9</v>
      </c>
      <c r="Y186" s="3">
        <v>42528</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3">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489</v>
      </c>
      <c r="S187" s="1" t="s">
        <v>60</v>
      </c>
      <c r="T187" s="1" t="s">
        <v>39</v>
      </c>
      <c r="U187" s="1" t="s">
        <v>40</v>
      </c>
      <c r="V187" s="1" t="s">
        <v>41</v>
      </c>
      <c r="W187" s="1" t="s">
        <v>81</v>
      </c>
      <c r="X187" s="1">
        <v>13</v>
      </c>
      <c r="Y187" s="3">
        <v>40943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3">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489</v>
      </c>
      <c r="S188" s="1" t="s">
        <v>60</v>
      </c>
      <c r="T188" s="1" t="s">
        <v>39</v>
      </c>
      <c r="U188" s="1" t="s">
        <v>40</v>
      </c>
      <c r="V188" s="1" t="s">
        <v>41</v>
      </c>
      <c r="W188" s="1" t="s">
        <v>42</v>
      </c>
      <c r="X188" s="1">
        <v>10</v>
      </c>
      <c r="Y188" s="3">
        <v>42093</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3">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57</v>
      </c>
      <c r="R189" s="4" t="s">
        <v>489</v>
      </c>
      <c r="S189" s="1" t="s">
        <v>38</v>
      </c>
      <c r="T189" s="1" t="s">
        <v>39</v>
      </c>
      <c r="U189" s="1" t="s">
        <v>40</v>
      </c>
      <c r="V189" s="1" t="s">
        <v>343</v>
      </c>
      <c r="W189" s="1" t="s">
        <v>344</v>
      </c>
      <c r="X189" s="1">
        <v>12</v>
      </c>
      <c r="Y189" s="3">
        <v>41137</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3">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489</v>
      </c>
      <c r="S190" s="1" t="s">
        <v>38</v>
      </c>
      <c r="T190" s="1" t="s">
        <v>39</v>
      </c>
      <c r="U190" s="1" t="s">
        <v>40</v>
      </c>
      <c r="V190" s="1" t="s">
        <v>41</v>
      </c>
      <c r="W190" s="1" t="s">
        <v>42</v>
      </c>
      <c r="X190" s="1">
        <v>13</v>
      </c>
      <c r="Y190" s="3">
        <v>40770</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3">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489</v>
      </c>
      <c r="S191" s="1" t="s">
        <v>38</v>
      </c>
      <c r="T191" s="1" t="s">
        <v>51</v>
      </c>
      <c r="U191" s="1" t="s">
        <v>40</v>
      </c>
      <c r="V191" s="1" t="s">
        <v>41</v>
      </c>
      <c r="W191" s="1" t="s">
        <v>42</v>
      </c>
      <c r="X191" s="1">
        <v>14</v>
      </c>
      <c r="Y191" s="3">
        <v>40735</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3">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489</v>
      </c>
      <c r="S192" s="1" t="s">
        <v>38</v>
      </c>
      <c r="T192" s="1" t="s">
        <v>51</v>
      </c>
      <c r="U192" s="1" t="s">
        <v>106</v>
      </c>
      <c r="V192" s="1" t="s">
        <v>88</v>
      </c>
      <c r="W192" s="1" t="s">
        <v>81</v>
      </c>
      <c r="X192" s="1">
        <v>13</v>
      </c>
      <c r="Y192" s="3">
        <v>40954</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3">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489</v>
      </c>
      <c r="S193" s="1" t="s">
        <v>60</v>
      </c>
      <c r="T193" s="1" t="s">
        <v>39</v>
      </c>
      <c r="U193" s="1" t="s">
        <v>40</v>
      </c>
      <c r="V193" s="1" t="s">
        <v>41</v>
      </c>
      <c r="W193" s="1" t="s">
        <v>81</v>
      </c>
      <c r="X193" s="1">
        <v>12</v>
      </c>
      <c r="Y193" s="3">
        <v>41407</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3">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489</v>
      </c>
      <c r="S194" s="1" t="s">
        <v>38</v>
      </c>
      <c r="T194" s="1" t="s">
        <v>39</v>
      </c>
      <c r="U194" s="1" t="s">
        <v>40</v>
      </c>
      <c r="V194" s="1" t="s">
        <v>41</v>
      </c>
      <c r="W194" s="1" t="s">
        <v>81</v>
      </c>
      <c r="X194" s="1">
        <v>12</v>
      </c>
      <c r="Y194" s="3">
        <v>41153</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3">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489</v>
      </c>
      <c r="S195" s="1" t="s">
        <v>60</v>
      </c>
      <c r="T195" s="1" t="s">
        <v>51</v>
      </c>
      <c r="U195" s="1" t="s">
        <v>40</v>
      </c>
      <c r="V195" s="1" t="s">
        <v>41</v>
      </c>
      <c r="W195" s="1" t="s">
        <v>42</v>
      </c>
      <c r="X195" s="1">
        <v>10</v>
      </c>
      <c r="Y195" s="3">
        <v>42051</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3">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489</v>
      </c>
      <c r="S196" s="1" t="s">
        <v>60</v>
      </c>
      <c r="T196" s="1" t="s">
        <v>66</v>
      </c>
      <c r="U196" s="1" t="s">
        <v>40</v>
      </c>
      <c r="V196" s="1" t="s">
        <v>41</v>
      </c>
      <c r="W196" s="1" t="s">
        <v>42</v>
      </c>
      <c r="X196" s="1">
        <v>12</v>
      </c>
      <c r="Y196" s="3">
        <v>41278</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3">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490</v>
      </c>
      <c r="S197" s="1" t="s">
        <v>38</v>
      </c>
      <c r="T197" s="1" t="s">
        <v>136</v>
      </c>
      <c r="U197" s="1" t="s">
        <v>40</v>
      </c>
      <c r="V197" s="1" t="s">
        <v>41</v>
      </c>
      <c r="W197" s="1" t="s">
        <v>81</v>
      </c>
      <c r="X197" s="1">
        <v>12</v>
      </c>
      <c r="Y197" s="3">
        <v>41407</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3">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489</v>
      </c>
      <c r="S198" s="1" t="s">
        <v>38</v>
      </c>
      <c r="T198" s="1" t="s">
        <v>39</v>
      </c>
      <c r="U198" s="1" t="s">
        <v>40</v>
      </c>
      <c r="V198" s="1" t="s">
        <v>41</v>
      </c>
      <c r="W198" s="1" t="s">
        <v>111</v>
      </c>
      <c r="X198" s="1">
        <v>11</v>
      </c>
      <c r="Y198" s="3">
        <v>41493</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3">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489</v>
      </c>
      <c r="S199" s="1" t="s">
        <v>38</v>
      </c>
      <c r="T199" s="1" t="s">
        <v>39</v>
      </c>
      <c r="U199" s="1" t="s">
        <v>40</v>
      </c>
      <c r="V199" s="1" t="s">
        <v>41</v>
      </c>
      <c r="W199" s="1" t="s">
        <v>111</v>
      </c>
      <c r="X199" s="1">
        <v>7</v>
      </c>
      <c r="Y199" s="3">
        <v>43010</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3">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489</v>
      </c>
      <c r="S200" s="1" t="s">
        <v>38</v>
      </c>
      <c r="T200" s="1" t="s">
        <v>39</v>
      </c>
      <c r="U200" s="1" t="s">
        <v>40</v>
      </c>
      <c r="V200" s="1" t="s">
        <v>41</v>
      </c>
      <c r="W200" s="1" t="s">
        <v>81</v>
      </c>
      <c r="X200" s="1">
        <v>13</v>
      </c>
      <c r="Y200" s="3">
        <v>40812</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3">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489</v>
      </c>
      <c r="S201" s="1" t="s">
        <v>38</v>
      </c>
      <c r="T201" s="1" t="s">
        <v>51</v>
      </c>
      <c r="U201" s="1" t="s">
        <v>40</v>
      </c>
      <c r="V201" s="1" t="s">
        <v>41</v>
      </c>
      <c r="W201" s="1" t="s">
        <v>42</v>
      </c>
      <c r="X201" s="1">
        <v>12</v>
      </c>
      <c r="Y201" s="3">
        <v>41278</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3">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489</v>
      </c>
      <c r="S202" s="1" t="s">
        <v>38</v>
      </c>
      <c r="T202" s="1" t="s">
        <v>51</v>
      </c>
      <c r="U202" s="1" t="s">
        <v>40</v>
      </c>
      <c r="V202" s="1" t="s">
        <v>41</v>
      </c>
      <c r="W202" s="1" t="s">
        <v>42</v>
      </c>
      <c r="X202" s="1">
        <v>10</v>
      </c>
      <c r="Y202" s="3">
        <v>41978</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3">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489</v>
      </c>
      <c r="S203" s="1" t="s">
        <v>60</v>
      </c>
      <c r="T203" s="1" t="s">
        <v>136</v>
      </c>
      <c r="U203" s="1" t="s">
        <v>40</v>
      </c>
      <c r="V203" s="1" t="s">
        <v>41</v>
      </c>
      <c r="W203" s="1" t="s">
        <v>81</v>
      </c>
      <c r="X203" s="1">
        <v>12</v>
      </c>
      <c r="Y203" s="3">
        <v>41278</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3">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489</v>
      </c>
      <c r="S204" s="1" t="s">
        <v>60</v>
      </c>
      <c r="T204" s="1" t="s">
        <v>39</v>
      </c>
      <c r="U204" s="1" t="s">
        <v>40</v>
      </c>
      <c r="V204" s="1" t="s">
        <v>41</v>
      </c>
      <c r="W204" s="1" t="s">
        <v>97</v>
      </c>
      <c r="X204" s="1">
        <v>11</v>
      </c>
      <c r="Y204" s="3">
        <v>41493</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3">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489</v>
      </c>
      <c r="S205" s="1" t="s">
        <v>60</v>
      </c>
      <c r="T205" s="1" t="s">
        <v>39</v>
      </c>
      <c r="U205" s="1" t="s">
        <v>40</v>
      </c>
      <c r="V205" s="1" t="s">
        <v>41</v>
      </c>
      <c r="W205" s="1" t="s">
        <v>42</v>
      </c>
      <c r="X205" s="1">
        <v>11</v>
      </c>
      <c r="Y205" s="3">
        <v>41493</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3">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490</v>
      </c>
      <c r="S206" s="1" t="s">
        <v>60</v>
      </c>
      <c r="T206" s="1" t="s">
        <v>39</v>
      </c>
      <c r="U206" s="1" t="s">
        <v>40</v>
      </c>
      <c r="V206" s="1" t="s">
        <v>41</v>
      </c>
      <c r="W206" s="1" t="s">
        <v>42</v>
      </c>
      <c r="X206" s="1">
        <v>10</v>
      </c>
      <c r="Y206" s="3">
        <v>41923</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3">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489</v>
      </c>
      <c r="S207" s="1" t="s">
        <v>60</v>
      </c>
      <c r="T207" s="1" t="s">
        <v>39</v>
      </c>
      <c r="U207" s="1" t="s">
        <v>40</v>
      </c>
      <c r="V207" s="1" t="s">
        <v>41</v>
      </c>
      <c r="W207" s="1" t="s">
        <v>97</v>
      </c>
      <c r="X207" s="1">
        <v>11</v>
      </c>
      <c r="Y207" s="3">
        <v>41729</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3">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489</v>
      </c>
      <c r="S208" s="1" t="s">
        <v>60</v>
      </c>
      <c r="T208" s="1" t="s">
        <v>51</v>
      </c>
      <c r="U208" s="1" t="s">
        <v>40</v>
      </c>
      <c r="V208" s="1" t="s">
        <v>41</v>
      </c>
      <c r="W208" s="1" t="s">
        <v>111</v>
      </c>
      <c r="X208" s="1">
        <v>14</v>
      </c>
      <c r="Y208" s="3">
        <v>40677</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3">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489</v>
      </c>
      <c r="S209" s="1" t="s">
        <v>60</v>
      </c>
      <c r="T209" s="1" t="s">
        <v>39</v>
      </c>
      <c r="U209" s="1" t="s">
        <v>40</v>
      </c>
      <c r="V209" s="1" t="s">
        <v>88</v>
      </c>
      <c r="W209" s="1" t="s">
        <v>42</v>
      </c>
      <c r="X209" s="1">
        <v>11</v>
      </c>
      <c r="Y209" s="3">
        <v>41547</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3">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489</v>
      </c>
      <c r="S210" s="1" t="s">
        <v>38</v>
      </c>
      <c r="T210" s="1" t="s">
        <v>51</v>
      </c>
      <c r="U210" s="1" t="s">
        <v>40</v>
      </c>
      <c r="V210" s="1" t="s">
        <v>41</v>
      </c>
      <c r="W210" s="1" t="s">
        <v>42</v>
      </c>
      <c r="X210" s="1">
        <v>11</v>
      </c>
      <c r="Y210" s="3">
        <v>41547</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3">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489</v>
      </c>
      <c r="S211" s="1" t="s">
        <v>38</v>
      </c>
      <c r="T211" s="1" t="s">
        <v>39</v>
      </c>
      <c r="U211" s="1" t="s">
        <v>40</v>
      </c>
      <c r="V211" s="1" t="s">
        <v>41</v>
      </c>
      <c r="W211" s="1" t="s">
        <v>81</v>
      </c>
      <c r="X211" s="1">
        <v>11</v>
      </c>
      <c r="Y211" s="3">
        <v>41687</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3">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489</v>
      </c>
      <c r="S212" s="1" t="s">
        <v>38</v>
      </c>
      <c r="T212" s="1" t="s">
        <v>39</v>
      </c>
      <c r="U212" s="1" t="s">
        <v>40</v>
      </c>
      <c r="V212" s="1" t="s">
        <v>41</v>
      </c>
      <c r="W212" s="1" t="s">
        <v>42</v>
      </c>
      <c r="X212" s="1">
        <v>10</v>
      </c>
      <c r="Y212" s="3">
        <v>42125</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3">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489</v>
      </c>
      <c r="S213" s="1" t="s">
        <v>60</v>
      </c>
      <c r="T213" s="1" t="s">
        <v>51</v>
      </c>
      <c r="U213" s="1" t="s">
        <v>40</v>
      </c>
      <c r="V213" s="1" t="s">
        <v>41</v>
      </c>
      <c r="W213" s="1" t="s">
        <v>42</v>
      </c>
      <c r="X213" s="1">
        <v>14</v>
      </c>
      <c r="Y213" s="3">
        <v>40726</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3">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489</v>
      </c>
      <c r="S214" s="1" t="s">
        <v>38</v>
      </c>
      <c r="T214" s="1" t="s">
        <v>39</v>
      </c>
      <c r="U214" s="1" t="s">
        <v>40</v>
      </c>
      <c r="V214" s="1" t="s">
        <v>41</v>
      </c>
      <c r="W214" s="1" t="s">
        <v>81</v>
      </c>
      <c r="X214" s="1">
        <v>14</v>
      </c>
      <c r="Y214" s="3">
        <v>40735</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3">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489</v>
      </c>
      <c r="S215" s="1" t="s">
        <v>38</v>
      </c>
      <c r="T215" s="1" t="s">
        <v>51</v>
      </c>
      <c r="U215" s="1" t="s">
        <v>40</v>
      </c>
      <c r="V215" s="1" t="s">
        <v>41</v>
      </c>
      <c r="W215" s="1" t="s">
        <v>42</v>
      </c>
      <c r="X215" s="1">
        <v>11</v>
      </c>
      <c r="Y215" s="3">
        <v>41651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3">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36</v>
      </c>
      <c r="R216" s="4" t="s">
        <v>489</v>
      </c>
      <c r="S216" s="1" t="s">
        <v>38</v>
      </c>
      <c r="T216" s="1" t="s">
        <v>39</v>
      </c>
      <c r="U216" s="1" t="s">
        <v>40</v>
      </c>
      <c r="V216" s="1" t="s">
        <v>41</v>
      </c>
      <c r="W216" s="1" t="s">
        <v>81</v>
      </c>
      <c r="X216" s="1">
        <v>13</v>
      </c>
      <c r="Y216" s="3">
        <v>40817</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3">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39</v>
      </c>
      <c r="R217" s="4" t="s">
        <v>489</v>
      </c>
      <c r="S217" s="1" t="s">
        <v>60</v>
      </c>
      <c r="T217" s="1" t="s">
        <v>51</v>
      </c>
      <c r="U217" s="1" t="s">
        <v>40</v>
      </c>
      <c r="V217" s="1" t="s">
        <v>41</v>
      </c>
      <c r="W217" s="1" t="s">
        <v>111</v>
      </c>
      <c r="X217" s="1">
        <v>14</v>
      </c>
      <c r="Y217" s="3">
        <v>40670</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3">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489</v>
      </c>
      <c r="S218" s="1" t="s">
        <v>60</v>
      </c>
      <c r="T218" s="1" t="s">
        <v>39</v>
      </c>
      <c r="U218" s="1" t="s">
        <v>40</v>
      </c>
      <c r="V218" s="1" t="s">
        <v>41</v>
      </c>
      <c r="W218" s="1" t="s">
        <v>42</v>
      </c>
      <c r="X218" s="1">
        <v>14</v>
      </c>
      <c r="Y218" s="3">
        <v>40679</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3">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489</v>
      </c>
      <c r="S219" s="1" t="s">
        <v>60</v>
      </c>
      <c r="T219" s="1" t="s">
        <v>51</v>
      </c>
      <c r="U219" s="1" t="s">
        <v>40</v>
      </c>
      <c r="V219" s="1" t="s">
        <v>41</v>
      </c>
      <c r="W219" s="1" t="s">
        <v>42</v>
      </c>
      <c r="X219" s="1">
        <v>14</v>
      </c>
      <c r="Y219" s="3">
        <v>40679</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3">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489</v>
      </c>
      <c r="S220" s="1" t="s">
        <v>60</v>
      </c>
      <c r="T220" s="1" t="s">
        <v>51</v>
      </c>
      <c r="U220" s="1" t="s">
        <v>40</v>
      </c>
      <c r="V220" s="1" t="s">
        <v>41</v>
      </c>
      <c r="W220" s="1" t="s">
        <v>42</v>
      </c>
      <c r="X220" s="1">
        <v>14</v>
      </c>
      <c r="Y220" s="3">
        <v>40476</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3">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489</v>
      </c>
      <c r="S221" s="1" t="s">
        <v>60</v>
      </c>
      <c r="T221" s="1" t="s">
        <v>51</v>
      </c>
      <c r="U221" s="1" t="s">
        <v>106</v>
      </c>
      <c r="V221" s="1" t="s">
        <v>41</v>
      </c>
      <c r="W221" s="1" t="s">
        <v>111</v>
      </c>
      <c r="X221" s="1">
        <v>13</v>
      </c>
      <c r="Y221" s="3">
        <v>40943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3">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489</v>
      </c>
      <c r="S222" s="1" t="s">
        <v>60</v>
      </c>
      <c r="T222" s="1" t="s">
        <v>51</v>
      </c>
      <c r="U222" s="1" t="s">
        <v>40</v>
      </c>
      <c r="V222" s="1" t="s">
        <v>41</v>
      </c>
      <c r="W222" s="1" t="s">
        <v>81</v>
      </c>
      <c r="X222" s="1">
        <v>10</v>
      </c>
      <c r="Y222" s="3">
        <v>41923</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3">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490</v>
      </c>
      <c r="S223" s="1" t="s">
        <v>38</v>
      </c>
      <c r="T223" s="1" t="s">
        <v>51</v>
      </c>
      <c r="U223" s="1" t="s">
        <v>40</v>
      </c>
      <c r="V223" s="1" t="s">
        <v>41</v>
      </c>
      <c r="W223" s="1" t="s">
        <v>111</v>
      </c>
      <c r="X223" s="1">
        <v>14</v>
      </c>
      <c r="Y223" s="3">
        <v>40670</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3">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489</v>
      </c>
      <c r="S224" s="1" t="s">
        <v>38</v>
      </c>
      <c r="T224" s="1" t="s">
        <v>39</v>
      </c>
      <c r="U224" s="1" t="s">
        <v>40</v>
      </c>
      <c r="V224" s="1" t="s">
        <v>41</v>
      </c>
      <c r="W224" s="1" t="s">
        <v>42</v>
      </c>
      <c r="X224" s="1">
        <v>18</v>
      </c>
      <c r="Y224" s="3">
        <v>39213</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3">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489</v>
      </c>
      <c r="S225" s="1" t="s">
        <v>60</v>
      </c>
      <c r="T225" s="1" t="s">
        <v>51</v>
      </c>
      <c r="U225" s="1" t="s">
        <v>40</v>
      </c>
      <c r="V225" s="1" t="s">
        <v>41</v>
      </c>
      <c r="W225" s="1" t="s">
        <v>81</v>
      </c>
      <c r="X225" s="1">
        <v>12</v>
      </c>
      <c r="Y225" s="3">
        <v>41153</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3">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43</v>
      </c>
      <c r="R226" s="4" t="s">
        <v>489</v>
      </c>
      <c r="S226" s="1" t="s">
        <v>60</v>
      </c>
      <c r="T226" s="1" t="s">
        <v>66</v>
      </c>
      <c r="U226" s="1" t="s">
        <v>106</v>
      </c>
      <c r="V226" s="1" t="s">
        <v>41</v>
      </c>
      <c r="W226" s="1" t="s">
        <v>111</v>
      </c>
      <c r="X226" s="1">
        <v>14</v>
      </c>
      <c r="Y226" s="3">
        <v>40679</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3">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489</v>
      </c>
      <c r="S227" s="1" t="s">
        <v>38</v>
      </c>
      <c r="T227" s="1" t="s">
        <v>39</v>
      </c>
      <c r="U227" s="1" t="s">
        <v>40</v>
      </c>
      <c r="V227" s="1" t="s">
        <v>41</v>
      </c>
      <c r="W227" s="1" t="s">
        <v>42</v>
      </c>
      <c r="X227" s="1">
        <v>11</v>
      </c>
      <c r="Y227" s="3">
        <v>41791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3">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489</v>
      </c>
      <c r="S228" s="1" t="s">
        <v>60</v>
      </c>
      <c r="T228" s="1" t="s">
        <v>66</v>
      </c>
      <c r="U228" s="1" t="s">
        <v>40</v>
      </c>
      <c r="V228" s="1" t="s">
        <v>41</v>
      </c>
      <c r="W228" s="1" t="s">
        <v>42</v>
      </c>
      <c r="X228" s="1">
        <v>12</v>
      </c>
      <c r="Y228" s="3">
        <v>41176</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3">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489</v>
      </c>
      <c r="S229" s="1" t="s">
        <v>38</v>
      </c>
      <c r="T229" s="1" t="s">
        <v>51</v>
      </c>
      <c r="U229" s="1" t="s">
        <v>106</v>
      </c>
      <c r="V229" s="1" t="s">
        <v>41</v>
      </c>
      <c r="W229" s="1" t="s">
        <v>81</v>
      </c>
      <c r="X229" s="1">
        <v>14</v>
      </c>
      <c r="Y229" s="3">
        <v>40595</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3">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489</v>
      </c>
      <c r="S230" s="1" t="s">
        <v>60</v>
      </c>
      <c r="T230" s="1" t="s">
        <v>51</v>
      </c>
      <c r="U230" s="1" t="s">
        <v>40</v>
      </c>
      <c r="V230" s="1" t="s">
        <v>41</v>
      </c>
      <c r="W230" s="1" t="s">
        <v>81</v>
      </c>
      <c r="X230" s="1">
        <v>9</v>
      </c>
      <c r="Y230" s="3">
        <v>42410</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3">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489</v>
      </c>
      <c r="S231" s="1" t="s">
        <v>38</v>
      </c>
      <c r="T231" s="1" t="s">
        <v>66</v>
      </c>
      <c r="U231" s="1" t="s">
        <v>40</v>
      </c>
      <c r="V231" s="1" t="s">
        <v>41</v>
      </c>
      <c r="W231" s="1" t="s">
        <v>42</v>
      </c>
      <c r="X231" s="1">
        <v>13</v>
      </c>
      <c r="Y231" s="3">
        <v>40812</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3">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489</v>
      </c>
      <c r="S232" s="1" t="s">
        <v>38</v>
      </c>
      <c r="T232" s="1" t="s">
        <v>51</v>
      </c>
      <c r="U232" s="1" t="s">
        <v>40</v>
      </c>
      <c r="V232" s="1" t="s">
        <v>41</v>
      </c>
      <c r="W232" s="1" t="s">
        <v>42</v>
      </c>
      <c r="X232" s="1">
        <v>10</v>
      </c>
      <c r="Y232" s="3">
        <v>41978</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3">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489</v>
      </c>
      <c r="S233" s="1" t="s">
        <v>38</v>
      </c>
      <c r="T233" s="1" t="s">
        <v>66</v>
      </c>
      <c r="U233" s="1" t="s">
        <v>40</v>
      </c>
      <c r="V233" s="1" t="s">
        <v>88</v>
      </c>
      <c r="W233" s="1" t="s">
        <v>42</v>
      </c>
      <c r="X233" s="1">
        <v>14</v>
      </c>
      <c r="Y233" s="3">
        <v>40679</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3">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489</v>
      </c>
      <c r="S234" s="1" t="s">
        <v>60</v>
      </c>
      <c r="T234" s="1" t="s">
        <v>51</v>
      </c>
      <c r="U234" s="1" t="s">
        <v>40</v>
      </c>
      <c r="V234" s="1" t="s">
        <v>41</v>
      </c>
      <c r="W234" s="1" t="s">
        <v>111</v>
      </c>
      <c r="X234" s="1">
        <v>13</v>
      </c>
      <c r="Y234" s="3">
        <v>40875</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3">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489</v>
      </c>
      <c r="S235" s="1" t="s">
        <v>60</v>
      </c>
      <c r="T235" s="1" t="s">
        <v>66</v>
      </c>
      <c r="U235" s="1" t="s">
        <v>106</v>
      </c>
      <c r="V235" s="1" t="s">
        <v>41</v>
      </c>
      <c r="W235" s="1" t="s">
        <v>81</v>
      </c>
      <c r="X235" s="1">
        <v>13</v>
      </c>
      <c r="Y235" s="3">
        <v>40812</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3">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489</v>
      </c>
      <c r="S236" s="1" t="s">
        <v>38</v>
      </c>
      <c r="T236" s="1" t="s">
        <v>51</v>
      </c>
      <c r="U236" s="1" t="s">
        <v>40</v>
      </c>
      <c r="V236" s="1" t="s">
        <v>41</v>
      </c>
      <c r="W236" s="1" t="s">
        <v>42</v>
      </c>
      <c r="X236" s="1">
        <v>14</v>
      </c>
      <c r="Y236" s="3">
        <v>40670</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3">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489</v>
      </c>
      <c r="S237" s="1" t="s">
        <v>38</v>
      </c>
      <c r="T237" s="1" t="s">
        <v>51</v>
      </c>
      <c r="U237" s="1" t="s">
        <v>40</v>
      </c>
      <c r="V237" s="1" t="s">
        <v>41</v>
      </c>
      <c r="W237" s="1" t="s">
        <v>81</v>
      </c>
      <c r="X237" s="1">
        <v>13</v>
      </c>
      <c r="Y237" s="3">
        <v>40817</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3">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489</v>
      </c>
      <c r="S238" s="1" t="s">
        <v>60</v>
      </c>
      <c r="T238" s="1" t="s">
        <v>51</v>
      </c>
      <c r="U238" s="1" t="s">
        <v>40</v>
      </c>
      <c r="V238" s="1" t="s">
        <v>41</v>
      </c>
      <c r="W238" s="1" t="s">
        <v>42</v>
      </c>
      <c r="X238" s="1">
        <v>13</v>
      </c>
      <c r="Y238" s="3">
        <v>40817</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3">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490</v>
      </c>
      <c r="S239" s="1" t="s">
        <v>38</v>
      </c>
      <c r="T239" s="1" t="s">
        <v>77</v>
      </c>
      <c r="U239" s="1" t="s">
        <v>40</v>
      </c>
      <c r="V239" s="1" t="s">
        <v>41</v>
      </c>
      <c r="W239" s="1" t="s">
        <v>42</v>
      </c>
      <c r="X239" s="1">
        <v>11</v>
      </c>
      <c r="Y239" s="3">
        <v>41493</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3">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489</v>
      </c>
      <c r="S240" s="1" t="s">
        <v>60</v>
      </c>
      <c r="T240" s="1" t="s">
        <v>51</v>
      </c>
      <c r="U240" s="1" t="s">
        <v>40</v>
      </c>
      <c r="V240" s="1" t="s">
        <v>41</v>
      </c>
      <c r="W240" s="1" t="s">
        <v>42</v>
      </c>
      <c r="X240" s="1">
        <v>10</v>
      </c>
      <c r="Y240" s="3">
        <v>42051</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3">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489</v>
      </c>
      <c r="S241" s="1" t="s">
        <v>60</v>
      </c>
      <c r="T241" s="1" t="s">
        <v>39</v>
      </c>
      <c r="U241" s="1" t="s">
        <v>40</v>
      </c>
      <c r="V241" s="1" t="s">
        <v>88</v>
      </c>
      <c r="W241" s="1" t="s">
        <v>42</v>
      </c>
      <c r="X241" s="1">
        <v>10</v>
      </c>
      <c r="Y241" s="3">
        <v>42125</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3">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57</v>
      </c>
      <c r="R242" s="4" t="s">
        <v>489</v>
      </c>
      <c r="S242" s="1" t="s">
        <v>60</v>
      </c>
      <c r="T242" s="1" t="s">
        <v>39</v>
      </c>
      <c r="U242" s="1" t="s">
        <v>40</v>
      </c>
      <c r="V242" s="1" t="s">
        <v>41</v>
      </c>
      <c r="W242" s="1" t="s">
        <v>81</v>
      </c>
      <c r="X242" s="1">
        <v>8</v>
      </c>
      <c r="Y242" s="3">
        <v>42917</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3">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489</v>
      </c>
      <c r="S243" s="1" t="s">
        <v>60</v>
      </c>
      <c r="T243" s="1" t="s">
        <v>136</v>
      </c>
      <c r="U243" s="1" t="s">
        <v>40</v>
      </c>
      <c r="V243" s="1" t="s">
        <v>41</v>
      </c>
      <c r="W243" s="1" t="s">
        <v>42</v>
      </c>
      <c r="X243" s="1">
        <v>11</v>
      </c>
      <c r="Y243" s="3">
        <v>41791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3">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489</v>
      </c>
      <c r="S244" s="1" t="s">
        <v>38</v>
      </c>
      <c r="T244" s="1" t="s">
        <v>39</v>
      </c>
      <c r="U244" s="1" t="s">
        <v>40</v>
      </c>
      <c r="V244" s="1" t="s">
        <v>41</v>
      </c>
      <c r="W244" s="1" t="s">
        <v>42</v>
      </c>
      <c r="X244" s="1">
        <v>14</v>
      </c>
      <c r="Y244" s="3">
        <v>40637</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3">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489</v>
      </c>
      <c r="S245" s="1" t="s">
        <v>38</v>
      </c>
      <c r="T245" s="1" t="s">
        <v>39</v>
      </c>
      <c r="U245" s="1" t="s">
        <v>40</v>
      </c>
      <c r="V245" s="1" t="s">
        <v>41</v>
      </c>
      <c r="W245" s="1" t="s">
        <v>42</v>
      </c>
      <c r="X245" s="1">
        <v>12</v>
      </c>
      <c r="Y245" s="3">
        <v>41294</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3">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489</v>
      </c>
      <c r="S246" s="1" t="s">
        <v>38</v>
      </c>
      <c r="T246" s="1" t="s">
        <v>66</v>
      </c>
      <c r="U246" s="1" t="s">
        <v>40</v>
      </c>
      <c r="V246" s="1" t="s">
        <v>41</v>
      </c>
      <c r="W246" s="1" t="s">
        <v>81</v>
      </c>
      <c r="X246" s="1">
        <v>12</v>
      </c>
      <c r="Y246" s="3">
        <v>41153</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3">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489</v>
      </c>
      <c r="S247" s="1" t="s">
        <v>60</v>
      </c>
      <c r="T247" s="1" t="s">
        <v>51</v>
      </c>
      <c r="U247" s="1" t="s">
        <v>40</v>
      </c>
      <c r="V247" s="1" t="s">
        <v>41</v>
      </c>
      <c r="W247" s="1" t="s">
        <v>42</v>
      </c>
      <c r="X247" s="1">
        <v>13</v>
      </c>
      <c r="Y247" s="3">
        <v>41040</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3">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489</v>
      </c>
      <c r="S248" s="1" t="s">
        <v>60</v>
      </c>
      <c r="T248" s="1" t="s">
        <v>39</v>
      </c>
      <c r="U248" s="1" t="s">
        <v>40</v>
      </c>
      <c r="V248" s="1" t="s">
        <v>41</v>
      </c>
      <c r="W248" s="1" t="s">
        <v>81</v>
      </c>
      <c r="X248" s="1">
        <v>9</v>
      </c>
      <c r="Y248" s="3">
        <v>42467</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3">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489</v>
      </c>
      <c r="S249" s="1" t="s">
        <v>38</v>
      </c>
      <c r="T249" s="1" t="s">
        <v>39</v>
      </c>
      <c r="U249" s="1" t="s">
        <v>40</v>
      </c>
      <c r="V249" s="1" t="s">
        <v>41</v>
      </c>
      <c r="W249" s="1" t="s">
        <v>42</v>
      </c>
      <c r="X249" s="1">
        <v>16</v>
      </c>
      <c r="Y249" s="3">
        <v>39934</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3">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490</v>
      </c>
      <c r="S250" s="1" t="s">
        <v>38</v>
      </c>
      <c r="T250" s="1" t="s">
        <v>51</v>
      </c>
      <c r="U250" s="1" t="s">
        <v>40</v>
      </c>
      <c r="V250" s="1" t="s">
        <v>41</v>
      </c>
      <c r="W250" s="1" t="s">
        <v>42</v>
      </c>
      <c r="X250" s="1">
        <v>14</v>
      </c>
      <c r="Y250" s="3">
        <v>40420</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3">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489</v>
      </c>
      <c r="S251" s="1" t="s">
        <v>38</v>
      </c>
      <c r="T251" s="1" t="s">
        <v>66</v>
      </c>
      <c r="U251" s="1" t="s">
        <v>40</v>
      </c>
      <c r="V251" s="1" t="s">
        <v>41</v>
      </c>
      <c r="W251" s="1" t="s">
        <v>81</v>
      </c>
      <c r="X251" s="1">
        <v>10</v>
      </c>
      <c r="Y251" s="3">
        <v>42125</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3">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489</v>
      </c>
      <c r="S252" s="1" t="s">
        <v>60</v>
      </c>
      <c r="T252" s="1" t="s">
        <v>51</v>
      </c>
      <c r="U252" s="1" t="s">
        <v>40</v>
      </c>
      <c r="V252" s="1" t="s">
        <v>41</v>
      </c>
      <c r="W252" s="1" t="s">
        <v>81</v>
      </c>
      <c r="X252" s="1">
        <v>11</v>
      </c>
      <c r="Y252" s="3">
        <v>41547</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3">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489</v>
      </c>
      <c r="S253" s="1" t="s">
        <v>60</v>
      </c>
      <c r="T253" s="1" t="s">
        <v>39</v>
      </c>
      <c r="U253" s="1" t="s">
        <v>40</v>
      </c>
      <c r="V253" s="1" t="s">
        <v>41</v>
      </c>
      <c r="W253" s="1" t="s">
        <v>111</v>
      </c>
      <c r="X253" s="1">
        <v>11</v>
      </c>
      <c r="Y253" s="3">
        <v>41547</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3">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489</v>
      </c>
      <c r="S254" s="1" t="s">
        <v>60</v>
      </c>
      <c r="T254" s="1" t="s">
        <v>51</v>
      </c>
      <c r="U254" s="1" t="s">
        <v>40</v>
      </c>
      <c r="V254" s="1" t="s">
        <v>41</v>
      </c>
      <c r="W254" s="1" t="s">
        <v>42</v>
      </c>
      <c r="X254" s="1">
        <v>11</v>
      </c>
      <c r="Y254" s="3">
        <v>41547</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3">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489</v>
      </c>
      <c r="S255" s="1" t="s">
        <v>60</v>
      </c>
      <c r="T255" s="1" t="s">
        <v>51</v>
      </c>
      <c r="U255" s="1" t="s">
        <v>40</v>
      </c>
      <c r="V255" s="1" t="s">
        <v>41</v>
      </c>
      <c r="W255" s="1" t="s">
        <v>42</v>
      </c>
      <c r="X255" s="1">
        <v>11</v>
      </c>
      <c r="Y255" s="3">
        <v>41505</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3">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489</v>
      </c>
      <c r="S256" s="1" t="s">
        <v>38</v>
      </c>
      <c r="T256" s="1" t="s">
        <v>51</v>
      </c>
      <c r="U256" s="1" t="s">
        <v>40</v>
      </c>
      <c r="V256" s="1" t="s">
        <v>88</v>
      </c>
      <c r="W256" s="1" t="s">
        <v>42</v>
      </c>
      <c r="X256" s="1">
        <v>10</v>
      </c>
      <c r="Y256" s="3">
        <v>42125</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3">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489</v>
      </c>
      <c r="S257" s="1" t="s">
        <v>60</v>
      </c>
      <c r="T257" s="1" t="s">
        <v>39</v>
      </c>
      <c r="U257" s="1" t="s">
        <v>40</v>
      </c>
      <c r="V257" s="1" t="s">
        <v>41</v>
      </c>
      <c r="W257" s="1" t="s">
        <v>42</v>
      </c>
      <c r="X257" s="1">
        <v>10</v>
      </c>
      <c r="Y257" s="3">
        <v>42009</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3">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489</v>
      </c>
      <c r="S258" s="1" t="s">
        <v>60</v>
      </c>
      <c r="T258" s="1" t="s">
        <v>39</v>
      </c>
      <c r="U258" s="1" t="s">
        <v>40</v>
      </c>
      <c r="V258" s="1" t="s">
        <v>41</v>
      </c>
      <c r="W258" s="1" t="s">
        <v>42</v>
      </c>
      <c r="X258" s="1">
        <v>15</v>
      </c>
      <c r="Y258" s="3">
        <v>40112</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3">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490</v>
      </c>
      <c r="S259" s="1" t="s">
        <v>38</v>
      </c>
      <c r="T259" s="1" t="s">
        <v>39</v>
      </c>
      <c r="U259" s="1" t="s">
        <v>40</v>
      </c>
      <c r="V259" s="1" t="s">
        <v>41</v>
      </c>
      <c r="W259" s="1" t="s">
        <v>42</v>
      </c>
      <c r="X259" s="1">
        <v>10</v>
      </c>
      <c r="Y259" s="3">
        <v>41911</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3">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489</v>
      </c>
      <c r="S260" s="1" t="s">
        <v>38</v>
      </c>
      <c r="T260" s="1" t="s">
        <v>66</v>
      </c>
      <c r="U260" s="1" t="s">
        <v>40</v>
      </c>
      <c r="V260" s="1" t="s">
        <v>41</v>
      </c>
      <c r="W260" s="1" t="s">
        <v>81</v>
      </c>
      <c r="X260" s="1">
        <v>11</v>
      </c>
      <c r="Y260" s="3">
        <v>41777</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3">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489</v>
      </c>
      <c r="S261" s="1" t="s">
        <v>60</v>
      </c>
      <c r="T261" s="1" t="s">
        <v>51</v>
      </c>
      <c r="U261" s="1" t="s">
        <v>40</v>
      </c>
      <c r="V261" s="1" t="s">
        <v>41</v>
      </c>
      <c r="W261" s="1" t="s">
        <v>81</v>
      </c>
      <c r="X261" s="1">
        <v>13</v>
      </c>
      <c r="Y261" s="3">
        <v>40812</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3">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489</v>
      </c>
      <c r="S262" s="1" t="s">
        <v>60</v>
      </c>
      <c r="T262" s="1" t="s">
        <v>39</v>
      </c>
      <c r="U262" s="1" t="s">
        <v>40</v>
      </c>
      <c r="V262" s="1" t="s">
        <v>41</v>
      </c>
      <c r="W262" s="1" t="s">
        <v>42</v>
      </c>
      <c r="X262" s="1">
        <v>11</v>
      </c>
      <c r="Y262" s="3">
        <v>41589</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3">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489</v>
      </c>
      <c r="S263" s="1" t="s">
        <v>60</v>
      </c>
      <c r="T263" s="1" t="s">
        <v>51</v>
      </c>
      <c r="U263" s="1" t="s">
        <v>40</v>
      </c>
      <c r="V263" s="1" t="s">
        <v>41</v>
      </c>
      <c r="W263" s="1" t="s">
        <v>81</v>
      </c>
      <c r="X263" s="1">
        <v>13</v>
      </c>
      <c r="Y263" s="3">
        <v>40822</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3">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489</v>
      </c>
      <c r="S264" s="1" t="s">
        <v>38</v>
      </c>
      <c r="T264" s="1" t="s">
        <v>51</v>
      </c>
      <c r="U264" s="1" t="s">
        <v>40</v>
      </c>
      <c r="V264" s="1" t="s">
        <v>41</v>
      </c>
      <c r="W264" s="1" t="s">
        <v>111</v>
      </c>
      <c r="X264" s="1">
        <v>9</v>
      </c>
      <c r="Y264" s="3">
        <v>42551</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3">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489</v>
      </c>
      <c r="S265" s="1" t="s">
        <v>60</v>
      </c>
      <c r="T265" s="1" t="s">
        <v>51</v>
      </c>
      <c r="U265" s="1" t="s">
        <v>40</v>
      </c>
      <c r="V265" s="1" t="s">
        <v>41</v>
      </c>
      <c r="W265" s="1" t="s">
        <v>42</v>
      </c>
      <c r="X265" s="1">
        <v>13</v>
      </c>
      <c r="Y265" s="3">
        <v>40959</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3">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489</v>
      </c>
      <c r="S266" s="1" t="s">
        <v>60</v>
      </c>
      <c r="T266" s="1" t="s">
        <v>51</v>
      </c>
      <c r="U266" s="1" t="s">
        <v>40</v>
      </c>
      <c r="V266" s="1" t="s">
        <v>41</v>
      </c>
      <c r="W266" s="1" t="s">
        <v>42</v>
      </c>
      <c r="X266" s="1">
        <v>13</v>
      </c>
      <c r="Y266" s="3">
        <v>40949</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3">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489</v>
      </c>
      <c r="S267" s="1" t="s">
        <v>60</v>
      </c>
      <c r="T267" s="1" t="s">
        <v>66</v>
      </c>
      <c r="U267" s="1" t="s">
        <v>40</v>
      </c>
      <c r="V267" s="1" t="s">
        <v>41</v>
      </c>
      <c r="W267" s="1" t="s">
        <v>42</v>
      </c>
      <c r="X267" s="1">
        <v>14</v>
      </c>
      <c r="Y267" s="3">
        <v>40676</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3">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489</v>
      </c>
      <c r="S268" s="1" t="s">
        <v>60</v>
      </c>
      <c r="T268" s="1" t="s">
        <v>66</v>
      </c>
      <c r="U268" s="1" t="s">
        <v>40</v>
      </c>
      <c r="V268" s="1" t="s">
        <v>41</v>
      </c>
      <c r="W268" s="1" t="s">
        <v>97</v>
      </c>
      <c r="X268" s="1">
        <v>13</v>
      </c>
      <c r="Y268" s="3">
        <v>40817</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3">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489</v>
      </c>
      <c r="S269" s="1" t="s">
        <v>38</v>
      </c>
      <c r="T269" s="1" t="s">
        <v>51</v>
      </c>
      <c r="U269" s="1" t="s">
        <v>40</v>
      </c>
      <c r="V269" s="1" t="s">
        <v>41</v>
      </c>
      <c r="W269" s="1" t="s">
        <v>42</v>
      </c>
      <c r="X269" s="1">
        <v>10</v>
      </c>
      <c r="Y269" s="3">
        <v>41978</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3">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489</v>
      </c>
      <c r="S270" s="1" t="s">
        <v>38</v>
      </c>
      <c r="T270" s="1" t="s">
        <v>39</v>
      </c>
      <c r="U270" s="1" t="s">
        <v>40</v>
      </c>
      <c r="V270" s="1" t="s">
        <v>41</v>
      </c>
      <c r="W270" s="1" t="s">
        <v>42</v>
      </c>
      <c r="X270" s="1">
        <v>10</v>
      </c>
      <c r="Y270" s="3">
        <v>41911</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3">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489</v>
      </c>
      <c r="S271" s="1" t="s">
        <v>38</v>
      </c>
      <c r="T271" s="1" t="s">
        <v>51</v>
      </c>
      <c r="U271" s="1" t="s">
        <v>40</v>
      </c>
      <c r="V271" s="1" t="s">
        <v>41</v>
      </c>
      <c r="W271" s="1" t="s">
        <v>111</v>
      </c>
      <c r="X271" s="1">
        <v>11</v>
      </c>
      <c r="Y271" s="3">
        <v>41687</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3">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489</v>
      </c>
      <c r="S272" s="1" t="s">
        <v>60</v>
      </c>
      <c r="T272" s="1" t="s">
        <v>51</v>
      </c>
      <c r="U272" s="1" t="s">
        <v>40</v>
      </c>
      <c r="V272" s="1" t="s">
        <v>41</v>
      </c>
      <c r="W272" s="1" t="s">
        <v>81</v>
      </c>
      <c r="X272" s="1">
        <v>14</v>
      </c>
      <c r="Y272" s="3">
        <v>40448</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3">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490</v>
      </c>
      <c r="S273" s="1" t="s">
        <v>60</v>
      </c>
      <c r="T273" s="1" t="s">
        <v>51</v>
      </c>
      <c r="U273" s="1" t="s">
        <v>40</v>
      </c>
      <c r="V273" s="1" t="s">
        <v>41</v>
      </c>
      <c r="W273" s="1" t="s">
        <v>81</v>
      </c>
      <c r="X273" s="1">
        <v>15</v>
      </c>
      <c r="Y273" s="3">
        <v>40026</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3">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489</v>
      </c>
      <c r="S274" s="1" t="s">
        <v>38</v>
      </c>
      <c r="T274" s="1" t="s">
        <v>51</v>
      </c>
      <c r="U274" s="1" t="s">
        <v>40</v>
      </c>
      <c r="V274" s="1" t="s">
        <v>88</v>
      </c>
      <c r="W274" s="1" t="s">
        <v>42</v>
      </c>
      <c r="X274" s="1">
        <v>10</v>
      </c>
      <c r="Y274" s="3">
        <v>42125</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3">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489</v>
      </c>
      <c r="S275" s="1" t="s">
        <v>60</v>
      </c>
      <c r="T275" s="1" t="s">
        <v>39</v>
      </c>
      <c r="U275" s="1" t="s">
        <v>106</v>
      </c>
      <c r="V275" s="1" t="s">
        <v>41</v>
      </c>
      <c r="W275" s="1" t="s">
        <v>111</v>
      </c>
      <c r="X275" s="1">
        <v>14</v>
      </c>
      <c r="Y275" s="3">
        <v>40677</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3">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489</v>
      </c>
      <c r="S276" s="1" t="s">
        <v>38</v>
      </c>
      <c r="T276" s="1" t="s">
        <v>39</v>
      </c>
      <c r="U276" s="1" t="s">
        <v>40</v>
      </c>
      <c r="V276" s="1" t="s">
        <v>41</v>
      </c>
      <c r="W276" s="1" t="s">
        <v>42</v>
      </c>
      <c r="X276" s="1">
        <v>11</v>
      </c>
      <c r="Y276" s="3">
        <v>41827</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3">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489</v>
      </c>
      <c r="S277" s="1" t="s">
        <v>38</v>
      </c>
      <c r="T277" s="1" t="s">
        <v>51</v>
      </c>
      <c r="U277" s="1" t="s">
        <v>40</v>
      </c>
      <c r="V277" s="1" t="s">
        <v>41</v>
      </c>
      <c r="W277" s="1" t="s">
        <v>42</v>
      </c>
      <c r="X277" s="1">
        <v>8</v>
      </c>
      <c r="Y277" s="3">
        <v>42845</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3">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489</v>
      </c>
      <c r="S278" s="1" t="s">
        <v>60</v>
      </c>
      <c r="T278" s="1" t="s">
        <v>51</v>
      </c>
      <c r="U278" s="1" t="s">
        <v>163</v>
      </c>
      <c r="V278" s="1" t="s">
        <v>41</v>
      </c>
      <c r="W278" s="1" t="s">
        <v>81</v>
      </c>
      <c r="X278" s="1">
        <v>16</v>
      </c>
      <c r="Y278" s="3">
        <v>39930</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3">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489</v>
      </c>
      <c r="S279" s="1" t="s">
        <v>60</v>
      </c>
      <c r="T279" s="1" t="s">
        <v>51</v>
      </c>
      <c r="U279" s="1" t="s">
        <v>40</v>
      </c>
      <c r="V279" s="1" t="s">
        <v>41</v>
      </c>
      <c r="W279" s="1" t="s">
        <v>42</v>
      </c>
      <c r="X279" s="1">
        <v>14</v>
      </c>
      <c r="Y279" s="3">
        <v>40679</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3">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489</v>
      </c>
      <c r="S280" s="1" t="s">
        <v>60</v>
      </c>
      <c r="T280" s="1" t="s">
        <v>39</v>
      </c>
      <c r="U280" s="1" t="s">
        <v>40</v>
      </c>
      <c r="V280" s="1" t="s">
        <v>41</v>
      </c>
      <c r="W280" s="1" t="s">
        <v>81</v>
      </c>
      <c r="X280" s="1">
        <v>10</v>
      </c>
      <c r="Y280" s="3">
        <v>41911</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3">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489</v>
      </c>
      <c r="S281" s="1" t="s">
        <v>60</v>
      </c>
      <c r="T281" s="1" t="s">
        <v>39</v>
      </c>
      <c r="U281" s="1" t="s">
        <v>40</v>
      </c>
      <c r="V281" s="1" t="s">
        <v>41</v>
      </c>
      <c r="W281" s="1" t="s">
        <v>42</v>
      </c>
      <c r="X281" s="1">
        <v>14</v>
      </c>
      <c r="Y281" s="3">
        <v>40670</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3">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490</v>
      </c>
      <c r="S282" s="1" t="s">
        <v>38</v>
      </c>
      <c r="T282" s="1" t="s">
        <v>77</v>
      </c>
      <c r="U282" s="1" t="s">
        <v>40</v>
      </c>
      <c r="V282" s="1" t="s">
        <v>41</v>
      </c>
      <c r="W282" s="1" t="s">
        <v>42</v>
      </c>
      <c r="X282" s="1">
        <v>18</v>
      </c>
      <c r="Y282" s="3">
        <v>39258</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3">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489</v>
      </c>
      <c r="S283" s="1" t="s">
        <v>60</v>
      </c>
      <c r="T283" s="1" t="s">
        <v>66</v>
      </c>
      <c r="U283" s="1" t="s">
        <v>40</v>
      </c>
      <c r="V283" s="1" t="s">
        <v>41</v>
      </c>
      <c r="W283" s="1" t="s">
        <v>81</v>
      </c>
      <c r="X283" s="1">
        <v>12</v>
      </c>
      <c r="Y283" s="3">
        <v>41323</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3">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489</v>
      </c>
      <c r="S284" s="1" t="s">
        <v>38</v>
      </c>
      <c r="T284" s="1" t="s">
        <v>136</v>
      </c>
      <c r="U284" s="1" t="s">
        <v>40</v>
      </c>
      <c r="V284" s="1" t="s">
        <v>41</v>
      </c>
      <c r="W284" s="1" t="s">
        <v>42</v>
      </c>
      <c r="X284" s="1">
        <v>18</v>
      </c>
      <c r="Y284" s="3">
        <v>38961</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3">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489</v>
      </c>
      <c r="S285" s="1" t="s">
        <v>60</v>
      </c>
      <c r="T285" s="1" t="s">
        <v>39</v>
      </c>
      <c r="U285" s="1" t="s">
        <v>40</v>
      </c>
      <c r="V285" s="1" t="s">
        <v>41</v>
      </c>
      <c r="W285" s="1" t="s">
        <v>42</v>
      </c>
      <c r="X285" s="1">
        <v>11</v>
      </c>
      <c r="Y285" s="3">
        <v>41687</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3">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489</v>
      </c>
      <c r="S286" s="1" t="s">
        <v>38</v>
      </c>
      <c r="T286" s="1" t="s">
        <v>51</v>
      </c>
      <c r="U286" s="1" t="s">
        <v>40</v>
      </c>
      <c r="V286" s="1" t="s">
        <v>41</v>
      </c>
      <c r="W286" s="1" t="s">
        <v>42</v>
      </c>
      <c r="X286" s="1">
        <v>10</v>
      </c>
      <c r="Y286" s="3">
        <v>42125</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3">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489</v>
      </c>
      <c r="S287" s="1" t="s">
        <v>38</v>
      </c>
      <c r="T287" s="1" t="s">
        <v>39</v>
      </c>
      <c r="U287" s="1" t="s">
        <v>163</v>
      </c>
      <c r="V287" s="1" t="s">
        <v>41</v>
      </c>
      <c r="W287" s="1" t="s">
        <v>81</v>
      </c>
      <c r="X287" s="1">
        <v>12</v>
      </c>
      <c r="Y287" s="3">
        <v>41323</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3">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489</v>
      </c>
      <c r="S288" s="1" t="s">
        <v>60</v>
      </c>
      <c r="T288" s="1" t="s">
        <v>39</v>
      </c>
      <c r="U288" s="1" t="s">
        <v>40</v>
      </c>
      <c r="V288" s="1" t="s">
        <v>41</v>
      </c>
      <c r="W288" s="1" t="s">
        <v>42</v>
      </c>
      <c r="X288" s="1">
        <v>13</v>
      </c>
      <c r="Y288" s="3">
        <v>40817</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3">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489</v>
      </c>
      <c r="S289" s="1" t="s">
        <v>38</v>
      </c>
      <c r="T289" s="1" t="s">
        <v>51</v>
      </c>
      <c r="U289" s="1" t="s">
        <v>106</v>
      </c>
      <c r="V289" s="1" t="s">
        <v>41</v>
      </c>
      <c r="W289" s="1" t="s">
        <v>42</v>
      </c>
      <c r="X289" s="1">
        <v>10</v>
      </c>
      <c r="Y289" s="3">
        <v>42093</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3">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489</v>
      </c>
      <c r="S290" s="1" t="s">
        <v>60</v>
      </c>
      <c r="T290" s="1" t="s">
        <v>51</v>
      </c>
      <c r="U290" s="1" t="s">
        <v>40</v>
      </c>
      <c r="V290" s="1" t="s">
        <v>41</v>
      </c>
      <c r="W290" s="1" t="s">
        <v>97</v>
      </c>
      <c r="X290" s="1">
        <v>14</v>
      </c>
      <c r="Y290" s="3">
        <v>40670</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3">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489</v>
      </c>
      <c r="S291" s="1" t="s">
        <v>38</v>
      </c>
      <c r="T291" s="1" t="s">
        <v>66</v>
      </c>
      <c r="U291" s="1" t="s">
        <v>40</v>
      </c>
      <c r="V291" s="1" t="s">
        <v>41</v>
      </c>
      <c r="W291" s="1" t="s">
        <v>42</v>
      </c>
      <c r="X291" s="1">
        <v>12</v>
      </c>
      <c r="Y291" s="3">
        <v>41134</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3">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489</v>
      </c>
      <c r="S292" s="1" t="s">
        <v>38</v>
      </c>
      <c r="T292" s="1" t="s">
        <v>66</v>
      </c>
      <c r="U292" s="1" t="s">
        <v>40</v>
      </c>
      <c r="V292" s="1" t="s">
        <v>41</v>
      </c>
      <c r="W292" s="1" t="s">
        <v>42</v>
      </c>
      <c r="X292" s="1">
        <v>14</v>
      </c>
      <c r="Y292" s="3">
        <v>40551</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3">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489</v>
      </c>
      <c r="S293" s="1" t="s">
        <v>38</v>
      </c>
      <c r="T293" s="1" t="s">
        <v>39</v>
      </c>
      <c r="U293" s="1" t="s">
        <v>40</v>
      </c>
      <c r="V293" s="1" t="s">
        <v>41</v>
      </c>
      <c r="W293" s="1" t="s">
        <v>111</v>
      </c>
      <c r="X293" s="1">
        <v>13</v>
      </c>
      <c r="Y293" s="3">
        <v>41032</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3">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39</v>
      </c>
      <c r="R294" s="4" t="s">
        <v>489</v>
      </c>
      <c r="S294" s="1" t="s">
        <v>38</v>
      </c>
      <c r="T294" s="1" t="s">
        <v>51</v>
      </c>
      <c r="U294" s="1" t="s">
        <v>40</v>
      </c>
      <c r="V294" s="1" t="s">
        <v>41</v>
      </c>
      <c r="W294" s="1" t="s">
        <v>81</v>
      </c>
      <c r="X294" s="1">
        <v>10</v>
      </c>
      <c r="Y294" s="3">
        <v>42051</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3">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489</v>
      </c>
      <c r="S295" s="1" t="s">
        <v>60</v>
      </c>
      <c r="T295" s="1" t="s">
        <v>51</v>
      </c>
      <c r="U295" s="1" t="s">
        <v>40</v>
      </c>
      <c r="V295" s="1" t="s">
        <v>41</v>
      </c>
      <c r="W295" s="1" t="s">
        <v>42</v>
      </c>
      <c r="X295" s="1">
        <v>13</v>
      </c>
      <c r="Y295" s="3">
        <v>40812</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3">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489</v>
      </c>
      <c r="S296" s="1" t="s">
        <v>60</v>
      </c>
      <c r="T296" s="1" t="s">
        <v>39</v>
      </c>
      <c r="U296" s="1" t="s">
        <v>40</v>
      </c>
      <c r="V296" s="1" t="s">
        <v>41</v>
      </c>
      <c r="W296" s="1" t="s">
        <v>42</v>
      </c>
      <c r="X296" s="1">
        <v>10</v>
      </c>
      <c r="Y296" s="3">
        <v>42131</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3">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489</v>
      </c>
      <c r="S297" s="1" t="s">
        <v>38</v>
      </c>
      <c r="T297" s="1" t="s">
        <v>39</v>
      </c>
      <c r="U297" s="1" t="s">
        <v>40</v>
      </c>
      <c r="V297" s="1" t="s">
        <v>41</v>
      </c>
      <c r="W297" s="1" t="s">
        <v>81</v>
      </c>
      <c r="X297" s="1">
        <v>10</v>
      </c>
      <c r="Y297" s="3">
        <v>41869</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3">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490</v>
      </c>
      <c r="S298" s="1" t="s">
        <v>60</v>
      </c>
      <c r="T298" s="1" t="s">
        <v>51</v>
      </c>
      <c r="U298" s="1" t="s">
        <v>40</v>
      </c>
      <c r="V298" s="1" t="s">
        <v>41</v>
      </c>
      <c r="W298" s="1" t="s">
        <v>81</v>
      </c>
      <c r="X298" s="1">
        <v>13</v>
      </c>
      <c r="Y298" s="3">
        <v>40812</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3">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489</v>
      </c>
      <c r="S299" s="1" t="s">
        <v>60</v>
      </c>
      <c r="T299" s="1" t="s">
        <v>39</v>
      </c>
      <c r="U299" s="1" t="s">
        <v>40</v>
      </c>
      <c r="V299" s="1" t="s">
        <v>41</v>
      </c>
      <c r="W299" s="1" t="s">
        <v>42</v>
      </c>
      <c r="X299" s="1">
        <v>12</v>
      </c>
      <c r="Y299" s="3">
        <v>41134</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3">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489</v>
      </c>
      <c r="S300" s="1" t="s">
        <v>38</v>
      </c>
      <c r="T300" s="1" t="s">
        <v>39</v>
      </c>
      <c r="U300" s="1" t="s">
        <v>40</v>
      </c>
      <c r="V300" s="1" t="s">
        <v>41</v>
      </c>
      <c r="W300" s="1" t="s">
        <v>111</v>
      </c>
      <c r="X300" s="1">
        <v>8</v>
      </c>
      <c r="Y300" s="3">
        <v>42791</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3">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489</v>
      </c>
      <c r="S301" s="1" t="s">
        <v>60</v>
      </c>
      <c r="T301" s="1" t="s">
        <v>77</v>
      </c>
      <c r="U301" s="1" t="s">
        <v>40</v>
      </c>
      <c r="V301" s="1" t="s">
        <v>41</v>
      </c>
      <c r="W301" s="1" t="s">
        <v>111</v>
      </c>
      <c r="X301" s="1">
        <v>10</v>
      </c>
      <c r="Y301" s="3">
        <v>42093</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3">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489</v>
      </c>
      <c r="S302" s="1" t="s">
        <v>38</v>
      </c>
      <c r="T302" s="1" t="s">
        <v>39</v>
      </c>
      <c r="U302" s="1" t="s">
        <v>40</v>
      </c>
      <c r="V302" s="1" t="s">
        <v>88</v>
      </c>
      <c r="W302" s="1" t="s">
        <v>42</v>
      </c>
      <c r="X302" s="1">
        <v>13</v>
      </c>
      <c r="Y302" s="3">
        <v>40817</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3">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489</v>
      </c>
      <c r="S303" s="1" t="s">
        <v>38</v>
      </c>
      <c r="T303" s="1" t="s">
        <v>51</v>
      </c>
      <c r="U303" s="1" t="s">
        <v>106</v>
      </c>
      <c r="V303" s="1" t="s">
        <v>41</v>
      </c>
      <c r="W303" s="1" t="s">
        <v>42</v>
      </c>
      <c r="X303" s="1">
        <v>14</v>
      </c>
      <c r="Y303" s="3">
        <v>40679</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3">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489</v>
      </c>
      <c r="S304" s="1" t="s">
        <v>60</v>
      </c>
      <c r="T304" s="1" t="s">
        <v>66</v>
      </c>
      <c r="U304" s="1" t="s">
        <v>40</v>
      </c>
      <c r="V304" s="1" t="s">
        <v>41</v>
      </c>
      <c r="W304" s="1" t="s">
        <v>42</v>
      </c>
      <c r="X304" s="1">
        <v>13</v>
      </c>
      <c r="Y304" s="3">
        <v>40817</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3">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489</v>
      </c>
      <c r="S305" s="1" t="s">
        <v>60</v>
      </c>
      <c r="T305" s="1" t="s">
        <v>39</v>
      </c>
      <c r="U305" s="1" t="s">
        <v>40</v>
      </c>
      <c r="V305" s="1" t="s">
        <v>88</v>
      </c>
      <c r="W305" s="1" t="s">
        <v>81</v>
      </c>
      <c r="X305" s="1">
        <v>12</v>
      </c>
      <c r="Y305" s="3">
        <v>41153</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3">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67</v>
      </c>
      <c r="R306" s="4" t="s">
        <v>490</v>
      </c>
      <c r="S306" s="1" t="s">
        <v>38</v>
      </c>
      <c r="T306" s="1" t="s">
        <v>39</v>
      </c>
      <c r="U306" s="1" t="s">
        <v>40</v>
      </c>
      <c r="V306" s="1" t="s">
        <v>41</v>
      </c>
      <c r="W306" s="1" t="s">
        <v>42</v>
      </c>
      <c r="X306" s="1">
        <v>12</v>
      </c>
      <c r="Y306" s="3">
        <v>41456</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3">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489</v>
      </c>
      <c r="S307" s="1" t="s">
        <v>60</v>
      </c>
      <c r="T307" s="1" t="s">
        <v>39</v>
      </c>
      <c r="U307" s="1" t="s">
        <v>40</v>
      </c>
      <c r="V307" s="1" t="s">
        <v>41</v>
      </c>
      <c r="W307" s="1" t="s">
        <v>42</v>
      </c>
      <c r="X307" s="1">
        <v>10</v>
      </c>
      <c r="Y307" s="3">
        <v>41911</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3">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489</v>
      </c>
      <c r="S308" s="1" t="s">
        <v>38</v>
      </c>
      <c r="T308" s="1" t="s">
        <v>39</v>
      </c>
      <c r="U308" s="1" t="s">
        <v>40</v>
      </c>
      <c r="V308" s="1" t="s">
        <v>41</v>
      </c>
      <c r="W308" s="1" t="s">
        <v>42</v>
      </c>
      <c r="X308" s="1">
        <v>11</v>
      </c>
      <c r="Y308" s="3">
        <v>41827</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3">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489</v>
      </c>
      <c r="S309" s="1" t="s">
        <v>60</v>
      </c>
      <c r="T309" s="1" t="s">
        <v>39</v>
      </c>
      <c r="U309" s="1" t="s">
        <v>40</v>
      </c>
      <c r="V309" s="1" t="s">
        <v>41</v>
      </c>
      <c r="W309" s="1" t="s">
        <v>111</v>
      </c>
      <c r="X309" s="1">
        <v>17</v>
      </c>
      <c r="Y309" s="3">
        <v>39487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3">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489</v>
      </c>
      <c r="S310" s="1" t="s">
        <v>60</v>
      </c>
      <c r="T310" s="1" t="s">
        <v>39</v>
      </c>
      <c r="U310" s="1" t="s">
        <v>40</v>
      </c>
      <c r="V310" s="1" t="s">
        <v>41</v>
      </c>
      <c r="W310" s="1" t="s">
        <v>42</v>
      </c>
      <c r="X310" s="1">
        <v>14</v>
      </c>
      <c r="Y310" s="3">
        <v>40455</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3">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489</v>
      </c>
      <c r="S311" s="1" t="s">
        <v>60</v>
      </c>
      <c r="T311" s="1" t="s">
        <v>39</v>
      </c>
      <c r="U311" s="1" t="s">
        <v>40</v>
      </c>
      <c r="V311" s="1" t="s">
        <v>41</v>
      </c>
      <c r="W311" s="1" t="s">
        <v>42</v>
      </c>
      <c r="X311" s="1">
        <v>10</v>
      </c>
      <c r="Y311" s="3">
        <v>42093</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3">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489</v>
      </c>
      <c r="S312" s="14" t="s">
        <v>60</v>
      </c>
      <c r="T312" s="14" t="s">
        <v>77</v>
      </c>
      <c r="U312" s="14" t="s">
        <v>40</v>
      </c>
      <c r="V312" s="14" t="s">
        <v>41</v>
      </c>
      <c r="W312" s="14" t="s">
        <v>111</v>
      </c>
      <c r="X312" s="14">
        <v>10</v>
      </c>
      <c r="Y312" s="15">
        <v>41911</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9"/>
  <sheetViews>
    <sheetView showGridLines="0" tabSelected="1" zoomScale="47" zoomScaleNormal="47" workbookViewId="0">
      <selection activeCell="AQ66" sqref="AQ65:AS66"/>
    </sheetView>
  </sheetViews>
  <sheetFormatPr defaultRowHeight="14.4" x14ac:dyDescent="0.3"/>
  <cols>
    <col min="39" max="39" width="6.109375" customWidth="1"/>
  </cols>
  <sheetData>
    <row r="1" spans="1:43" x14ac:dyDescent="0.3">
      <c r="A1" s="31"/>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3"/>
      <c r="AN1" s="39"/>
      <c r="AO1" s="39"/>
      <c r="AP1" s="39"/>
      <c r="AQ1" s="39"/>
    </row>
    <row r="2" spans="1:43" x14ac:dyDescent="0.3">
      <c r="A2" s="34"/>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35"/>
      <c r="AN2" s="39"/>
      <c r="AO2" s="39"/>
      <c r="AP2" s="39"/>
      <c r="AQ2" s="39"/>
    </row>
    <row r="3" spans="1:43" x14ac:dyDescent="0.3">
      <c r="A3" s="34"/>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35"/>
      <c r="AN3" s="39"/>
      <c r="AO3" s="39"/>
      <c r="AP3" s="39"/>
      <c r="AQ3" s="39"/>
    </row>
    <row r="4" spans="1:43" x14ac:dyDescent="0.3">
      <c r="A4" s="34"/>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35"/>
      <c r="AN4" s="39"/>
      <c r="AO4" s="39"/>
      <c r="AP4" s="39"/>
      <c r="AQ4" s="39"/>
    </row>
    <row r="5" spans="1:43" x14ac:dyDescent="0.3">
      <c r="A5" s="34"/>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35"/>
      <c r="AN5" s="39"/>
      <c r="AO5" s="39"/>
      <c r="AP5" s="39"/>
      <c r="AQ5" s="39"/>
    </row>
    <row r="6" spans="1:43" x14ac:dyDescent="0.3">
      <c r="A6" s="34"/>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35"/>
      <c r="AN6" s="39"/>
      <c r="AO6" s="39"/>
      <c r="AP6" s="39"/>
      <c r="AQ6" s="39"/>
    </row>
    <row r="7" spans="1:43" x14ac:dyDescent="0.3">
      <c r="A7" s="34"/>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35"/>
      <c r="AN7" s="39"/>
      <c r="AO7" s="39"/>
      <c r="AP7" s="39"/>
      <c r="AQ7" s="39"/>
    </row>
    <row r="8" spans="1:43" x14ac:dyDescent="0.3">
      <c r="A8" s="34"/>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35"/>
      <c r="AN8" s="39"/>
      <c r="AO8" s="39"/>
      <c r="AP8" s="39"/>
      <c r="AQ8" s="39"/>
    </row>
    <row r="9" spans="1:43" x14ac:dyDescent="0.3">
      <c r="A9" s="34"/>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35"/>
      <c r="AN9" s="39"/>
      <c r="AO9" s="39"/>
      <c r="AP9" s="39"/>
      <c r="AQ9" s="39"/>
    </row>
    <row r="10" spans="1:43" x14ac:dyDescent="0.3">
      <c r="A10" s="34"/>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35"/>
      <c r="AN10" s="39"/>
      <c r="AO10" s="39"/>
      <c r="AP10" s="39"/>
      <c r="AQ10" s="39"/>
    </row>
    <row r="11" spans="1:43" x14ac:dyDescent="0.3">
      <c r="A11" s="34"/>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35"/>
      <c r="AN11" s="39"/>
      <c r="AO11" s="39"/>
      <c r="AP11" s="39"/>
      <c r="AQ11" s="39"/>
    </row>
    <row r="12" spans="1:43" x14ac:dyDescent="0.3">
      <c r="A12" s="34"/>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35"/>
      <c r="AN12" s="39"/>
      <c r="AO12" s="39"/>
      <c r="AP12" s="39"/>
      <c r="AQ12" s="39"/>
    </row>
    <row r="13" spans="1:43" x14ac:dyDescent="0.3">
      <c r="A13" s="34"/>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35"/>
      <c r="AN13" s="39"/>
      <c r="AO13" s="39"/>
      <c r="AP13" s="39"/>
      <c r="AQ13" s="39"/>
    </row>
    <row r="14" spans="1:43" x14ac:dyDescent="0.3">
      <c r="A14" s="34"/>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35"/>
      <c r="AN14" s="39"/>
      <c r="AO14" s="39"/>
      <c r="AP14" s="39"/>
      <c r="AQ14" s="39"/>
    </row>
    <row r="15" spans="1:43" x14ac:dyDescent="0.3">
      <c r="A15" s="34"/>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35"/>
      <c r="AN15" s="39"/>
      <c r="AO15" s="39"/>
      <c r="AP15" s="39"/>
      <c r="AQ15" s="39"/>
    </row>
    <row r="16" spans="1:43" x14ac:dyDescent="0.3">
      <c r="A16" s="34"/>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35"/>
      <c r="AN16" s="39"/>
      <c r="AO16" s="39"/>
      <c r="AP16" s="39"/>
      <c r="AQ16" s="39"/>
    </row>
    <row r="17" spans="1:43" x14ac:dyDescent="0.3">
      <c r="A17" s="34"/>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35"/>
      <c r="AN17" s="39"/>
      <c r="AO17" s="39"/>
      <c r="AP17" s="39"/>
      <c r="AQ17" s="39"/>
    </row>
    <row r="18" spans="1:43" x14ac:dyDescent="0.3">
      <c r="A18" s="34"/>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35"/>
      <c r="AN18" s="39"/>
      <c r="AO18" s="39"/>
      <c r="AP18" s="39"/>
      <c r="AQ18" s="39"/>
    </row>
    <row r="19" spans="1:43" x14ac:dyDescent="0.3">
      <c r="A19" s="34"/>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35"/>
      <c r="AN19" s="39"/>
      <c r="AO19" s="39"/>
      <c r="AP19" s="39"/>
      <c r="AQ19" s="39"/>
    </row>
    <row r="20" spans="1:43" x14ac:dyDescent="0.3">
      <c r="A20" s="34"/>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35"/>
      <c r="AN20" s="39"/>
      <c r="AO20" s="39"/>
      <c r="AP20" s="39"/>
      <c r="AQ20" s="39"/>
    </row>
    <row r="21" spans="1:43" x14ac:dyDescent="0.3">
      <c r="A21" s="34"/>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35"/>
      <c r="AN21" s="39"/>
      <c r="AO21" s="39"/>
      <c r="AP21" s="39"/>
      <c r="AQ21" s="39"/>
    </row>
    <row r="22" spans="1:43" x14ac:dyDescent="0.3">
      <c r="A22" s="34"/>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35"/>
      <c r="AN22" s="39"/>
      <c r="AO22" s="39"/>
      <c r="AP22" s="39"/>
      <c r="AQ22" s="39"/>
    </row>
    <row r="23" spans="1:43" x14ac:dyDescent="0.3">
      <c r="A23" s="34"/>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35"/>
      <c r="AN23" s="39"/>
      <c r="AO23" s="39"/>
      <c r="AP23" s="39"/>
      <c r="AQ23" s="39"/>
    </row>
    <row r="24" spans="1:43" x14ac:dyDescent="0.3">
      <c r="A24" s="34"/>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35"/>
      <c r="AN24" s="39"/>
      <c r="AO24" s="39"/>
      <c r="AP24" s="39"/>
      <c r="AQ24" s="39"/>
    </row>
    <row r="25" spans="1:43" x14ac:dyDescent="0.3">
      <c r="A25" s="34"/>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35"/>
      <c r="AN25" s="39"/>
      <c r="AO25" s="39"/>
      <c r="AP25" s="39"/>
      <c r="AQ25" s="39"/>
    </row>
    <row r="26" spans="1:43" x14ac:dyDescent="0.3">
      <c r="A26" s="34"/>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35"/>
      <c r="AN26" s="39"/>
      <c r="AO26" s="39"/>
      <c r="AP26" s="39"/>
      <c r="AQ26" s="39"/>
    </row>
    <row r="27" spans="1:43" x14ac:dyDescent="0.3">
      <c r="A27" s="34"/>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35"/>
      <c r="AN27" s="39"/>
      <c r="AO27" s="39"/>
      <c r="AP27" s="39"/>
      <c r="AQ27" s="39"/>
    </row>
    <row r="28" spans="1:43" x14ac:dyDescent="0.3">
      <c r="A28" s="34"/>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35"/>
      <c r="AN28" s="39"/>
      <c r="AO28" s="39"/>
      <c r="AP28" s="39"/>
      <c r="AQ28" s="39"/>
    </row>
    <row r="29" spans="1:43" x14ac:dyDescent="0.3">
      <c r="A29" s="34"/>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35"/>
      <c r="AN29" s="39"/>
      <c r="AO29" s="39"/>
      <c r="AP29" s="39"/>
      <c r="AQ29" s="39"/>
    </row>
    <row r="30" spans="1:43" x14ac:dyDescent="0.3">
      <c r="A30" s="34"/>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35"/>
      <c r="AN30" s="39"/>
      <c r="AO30" s="39"/>
      <c r="AP30" s="39"/>
      <c r="AQ30" s="39"/>
    </row>
    <row r="31" spans="1:43" x14ac:dyDescent="0.3">
      <c r="A31" s="34"/>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35"/>
      <c r="AN31" s="39"/>
      <c r="AO31" s="39"/>
      <c r="AP31" s="39"/>
      <c r="AQ31" s="39"/>
    </row>
    <row r="32" spans="1:43" x14ac:dyDescent="0.3">
      <c r="A32" s="34"/>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35"/>
      <c r="AN32" s="39"/>
      <c r="AO32" s="39"/>
      <c r="AP32" s="39"/>
      <c r="AQ32" s="39"/>
    </row>
    <row r="33" spans="1:43" x14ac:dyDescent="0.3">
      <c r="A33" s="34"/>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35"/>
      <c r="AN33" s="39"/>
      <c r="AO33" s="39"/>
      <c r="AP33" s="39"/>
      <c r="AQ33" s="39"/>
    </row>
    <row r="34" spans="1:43" x14ac:dyDescent="0.3">
      <c r="A34" s="34"/>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35"/>
      <c r="AN34" s="39"/>
      <c r="AO34" s="39"/>
      <c r="AP34" s="39"/>
      <c r="AQ34" s="39"/>
    </row>
    <row r="35" spans="1:43" x14ac:dyDescent="0.3">
      <c r="A35" s="34"/>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35"/>
      <c r="AN35" s="39"/>
      <c r="AO35" s="39"/>
      <c r="AP35" s="39"/>
      <c r="AQ35" s="39"/>
    </row>
    <row r="36" spans="1:43" x14ac:dyDescent="0.3">
      <c r="A36" s="34"/>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35"/>
      <c r="AN36" s="39"/>
      <c r="AO36" s="39"/>
      <c r="AP36" s="39"/>
      <c r="AQ36" s="39"/>
    </row>
    <row r="37" spans="1:43" x14ac:dyDescent="0.3">
      <c r="A37" s="34"/>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35"/>
      <c r="AN37" s="39"/>
      <c r="AO37" s="39"/>
      <c r="AP37" s="39"/>
      <c r="AQ37" s="39"/>
    </row>
    <row r="38" spans="1:43" x14ac:dyDescent="0.3">
      <c r="A38" s="34"/>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35"/>
      <c r="AN38" s="39"/>
      <c r="AO38" s="39"/>
      <c r="AP38" s="39"/>
      <c r="AQ38" s="39"/>
    </row>
    <row r="39" spans="1:43" x14ac:dyDescent="0.3">
      <c r="A39" s="34"/>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35"/>
      <c r="AN39" s="39"/>
      <c r="AO39" s="39"/>
      <c r="AP39" s="39"/>
      <c r="AQ39" s="39"/>
    </row>
    <row r="40" spans="1:43" x14ac:dyDescent="0.3">
      <c r="A40" s="34"/>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35"/>
      <c r="AN40" s="39"/>
      <c r="AO40" s="39"/>
      <c r="AP40" s="39"/>
      <c r="AQ40" s="39"/>
    </row>
    <row r="41" spans="1:43" x14ac:dyDescent="0.3">
      <c r="A41" s="34"/>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35"/>
      <c r="AN41" s="39"/>
      <c r="AO41" s="39"/>
      <c r="AP41" s="39"/>
      <c r="AQ41" s="39"/>
    </row>
    <row r="42" spans="1:43" x14ac:dyDescent="0.3">
      <c r="A42" s="34"/>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35"/>
      <c r="AN42" s="39"/>
      <c r="AO42" s="39"/>
      <c r="AP42" s="39"/>
      <c r="AQ42" s="39"/>
    </row>
    <row r="43" spans="1:43" x14ac:dyDescent="0.3">
      <c r="A43" s="34"/>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35"/>
      <c r="AN43" s="39"/>
      <c r="AO43" s="39"/>
      <c r="AP43" s="39"/>
      <c r="AQ43" s="39"/>
    </row>
    <row r="44" spans="1:43" x14ac:dyDescent="0.3">
      <c r="A44" s="34"/>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35"/>
      <c r="AN44" s="39"/>
      <c r="AO44" s="39"/>
      <c r="AP44" s="39"/>
      <c r="AQ44" s="39"/>
    </row>
    <row r="45" spans="1:43" x14ac:dyDescent="0.3">
      <c r="A45" s="34"/>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35"/>
      <c r="AN45" s="39"/>
      <c r="AO45" s="39"/>
      <c r="AP45" s="39"/>
      <c r="AQ45" s="39"/>
    </row>
    <row r="46" spans="1:43" x14ac:dyDescent="0.3">
      <c r="A46" s="34"/>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35"/>
      <c r="AN46" s="39"/>
      <c r="AO46" s="39"/>
      <c r="AP46" s="39"/>
      <c r="AQ46" s="39"/>
    </row>
    <row r="47" spans="1:43" x14ac:dyDescent="0.3">
      <c r="A47" s="34"/>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35"/>
      <c r="AN47" s="39"/>
      <c r="AO47" s="39"/>
      <c r="AP47" s="39"/>
      <c r="AQ47" s="39"/>
    </row>
    <row r="48" spans="1:43" x14ac:dyDescent="0.3">
      <c r="A48" s="34"/>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35"/>
      <c r="AN48" s="39"/>
      <c r="AO48" s="39"/>
      <c r="AP48" s="39"/>
      <c r="AQ48" s="39"/>
    </row>
    <row r="49" spans="1:43" x14ac:dyDescent="0.3">
      <c r="A49" s="34"/>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35"/>
      <c r="AN49" s="39"/>
      <c r="AO49" s="39"/>
      <c r="AP49" s="39"/>
      <c r="AQ49" s="39"/>
    </row>
    <row r="50" spans="1:43" x14ac:dyDescent="0.3">
      <c r="A50" s="34"/>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35"/>
      <c r="AN50" s="39"/>
      <c r="AO50" s="39"/>
      <c r="AP50" s="39"/>
      <c r="AQ50" s="39"/>
    </row>
    <row r="51" spans="1:43" x14ac:dyDescent="0.3">
      <c r="A51" s="34"/>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35"/>
      <c r="AN51" s="39"/>
      <c r="AO51" s="39"/>
      <c r="AP51" s="39"/>
      <c r="AQ51" s="39"/>
    </row>
    <row r="52" spans="1:43" x14ac:dyDescent="0.3">
      <c r="A52" s="34"/>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35"/>
      <c r="AN52" s="39"/>
      <c r="AO52" s="39"/>
      <c r="AP52" s="39"/>
      <c r="AQ52" s="39"/>
    </row>
    <row r="53" spans="1:43" x14ac:dyDescent="0.3">
      <c r="A53" s="34"/>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35"/>
      <c r="AN53" s="39"/>
      <c r="AO53" s="39"/>
      <c r="AP53" s="39"/>
      <c r="AQ53" s="39"/>
    </row>
    <row r="54" spans="1:43" x14ac:dyDescent="0.3">
      <c r="A54" s="34"/>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35"/>
      <c r="AN54" s="39"/>
      <c r="AO54" s="39"/>
      <c r="AP54" s="39"/>
      <c r="AQ54" s="39"/>
    </row>
    <row r="55" spans="1:43" x14ac:dyDescent="0.3">
      <c r="A55" s="34"/>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35"/>
      <c r="AN55" s="39"/>
      <c r="AO55" s="39"/>
      <c r="AP55" s="39"/>
      <c r="AQ55" s="39"/>
    </row>
    <row r="56" spans="1:43" x14ac:dyDescent="0.3">
      <c r="A56" s="34"/>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35"/>
      <c r="AN56" s="39"/>
      <c r="AO56" s="39"/>
      <c r="AP56" s="39"/>
      <c r="AQ56" s="39"/>
    </row>
    <row r="57" spans="1:43" x14ac:dyDescent="0.3">
      <c r="A57" s="34"/>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35"/>
      <c r="AN57" s="39"/>
      <c r="AO57" s="39"/>
      <c r="AP57" s="39"/>
      <c r="AQ57" s="39"/>
    </row>
    <row r="58" spans="1:43" x14ac:dyDescent="0.3">
      <c r="A58" s="34"/>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35"/>
      <c r="AN58" s="39"/>
      <c r="AO58" s="39"/>
      <c r="AP58" s="39"/>
      <c r="AQ58" s="39"/>
    </row>
    <row r="59" spans="1:43" x14ac:dyDescent="0.3">
      <c r="A59" s="34"/>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35"/>
      <c r="AN59" s="39"/>
      <c r="AO59" s="39"/>
      <c r="AP59" s="39"/>
      <c r="AQ59" s="39"/>
    </row>
    <row r="60" spans="1:43" x14ac:dyDescent="0.3">
      <c r="A60" s="34"/>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35"/>
      <c r="AN60" s="39"/>
      <c r="AO60" s="39"/>
      <c r="AP60" s="39"/>
      <c r="AQ60" s="39"/>
    </row>
    <row r="61" spans="1:43" x14ac:dyDescent="0.3">
      <c r="A61" s="34"/>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35"/>
      <c r="AN61" s="39"/>
      <c r="AO61" s="39"/>
      <c r="AP61" s="39"/>
      <c r="AQ61" s="39"/>
    </row>
    <row r="62" spans="1:43" x14ac:dyDescent="0.3">
      <c r="A62" s="34"/>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35"/>
      <c r="AN62" s="39"/>
      <c r="AO62" s="39"/>
      <c r="AP62" s="39"/>
      <c r="AQ62" s="39"/>
    </row>
    <row r="63" spans="1:43" x14ac:dyDescent="0.3">
      <c r="A63" s="34"/>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35"/>
      <c r="AN63" s="39"/>
      <c r="AO63" s="39"/>
      <c r="AP63" s="39"/>
      <c r="AQ63" s="39"/>
    </row>
    <row r="64" spans="1:43" x14ac:dyDescent="0.3">
      <c r="A64" s="34"/>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35"/>
      <c r="AN64" s="39"/>
      <c r="AO64" s="39"/>
      <c r="AP64" s="39"/>
      <c r="AQ64" s="39"/>
    </row>
    <row r="65" spans="1:43" x14ac:dyDescent="0.3">
      <c r="A65" s="34"/>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35"/>
      <c r="AN65" s="39"/>
      <c r="AO65" s="39"/>
      <c r="AP65" s="39"/>
      <c r="AQ65" s="39"/>
    </row>
    <row r="66" spans="1:43" x14ac:dyDescent="0.3">
      <c r="A66" s="34"/>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35"/>
      <c r="AN66" s="39"/>
      <c r="AO66" s="39"/>
      <c r="AP66" s="39"/>
      <c r="AQ66" s="39"/>
    </row>
    <row r="67" spans="1:43" ht="15" thickBot="1" x14ac:dyDescent="0.35">
      <c r="A67" s="36"/>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8"/>
      <c r="AN67" s="39"/>
      <c r="AO67" s="39"/>
      <c r="AP67" s="39"/>
      <c r="AQ67" s="39"/>
    </row>
    <row r="68" spans="1:43"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row>
    <row r="69" spans="1:43"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row>
  </sheetData>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K9" sqref="K9"/>
    </sheetView>
  </sheetViews>
  <sheetFormatPr defaultRowHeight="14.4" x14ac:dyDescent="0.3"/>
  <cols>
    <col min="1" max="1" width="18.44140625" customWidth="1"/>
    <col min="2" max="2" width="23.44140625" bestFit="1" customWidth="1"/>
  </cols>
  <sheetData>
    <row r="2" spans="1:2" x14ac:dyDescent="0.3">
      <c r="A2" s="30" t="s">
        <v>510</v>
      </c>
      <c r="B2" s="30"/>
    </row>
    <row r="3" spans="1:2" x14ac:dyDescent="0.3">
      <c r="A3" s="27" t="s">
        <v>507</v>
      </c>
      <c r="B3" t="s">
        <v>506</v>
      </c>
    </row>
    <row r="4" spans="1:2" x14ac:dyDescent="0.3">
      <c r="A4" s="28" t="s">
        <v>125</v>
      </c>
      <c r="B4" s="18">
        <v>9</v>
      </c>
    </row>
    <row r="5" spans="1:2" x14ac:dyDescent="0.3">
      <c r="A5" s="28" t="s">
        <v>301</v>
      </c>
      <c r="B5" s="18">
        <v>1</v>
      </c>
    </row>
    <row r="6" spans="1:2" x14ac:dyDescent="0.3">
      <c r="A6" s="28" t="s">
        <v>54</v>
      </c>
      <c r="B6" s="18">
        <v>50</v>
      </c>
    </row>
    <row r="7" spans="1:2" x14ac:dyDescent="0.3">
      <c r="A7" s="28" t="s">
        <v>508</v>
      </c>
      <c r="B7" s="18">
        <v>209</v>
      </c>
    </row>
    <row r="8" spans="1:2" x14ac:dyDescent="0.3">
      <c r="A8" s="28" t="s">
        <v>140</v>
      </c>
      <c r="B8" s="18">
        <v>31</v>
      </c>
    </row>
    <row r="9" spans="1:2" x14ac:dyDescent="0.3">
      <c r="A9" s="28" t="s">
        <v>74</v>
      </c>
      <c r="B9" s="18">
        <v>11</v>
      </c>
    </row>
    <row r="10" spans="1:2" x14ac:dyDescent="0.3">
      <c r="A10" s="28" t="s">
        <v>509</v>
      </c>
      <c r="B10" s="18">
        <v>311</v>
      </c>
    </row>
  </sheetData>
  <mergeCells count="1">
    <mergeCell ref="A2:B2"/>
  </mergeCells>
  <pageMargins left="0.7" right="0.7" top="0.75" bottom="0.75" header="0.3" footer="0.3"/>
  <pageSetup orientation="portrait" horizontalDpi="200" verticalDpi="200" copies="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C1" workbookViewId="0">
      <selection activeCell="A4" sqref="A4"/>
    </sheetView>
  </sheetViews>
  <sheetFormatPr defaultRowHeight="14.4" x14ac:dyDescent="0.3"/>
  <cols>
    <col min="1" max="1" width="12.5546875" customWidth="1"/>
    <col min="2" max="2" width="11.6640625" customWidth="1"/>
  </cols>
  <sheetData>
    <row r="3" spans="1:2" x14ac:dyDescent="0.3">
      <c r="A3" s="27" t="s">
        <v>507</v>
      </c>
      <c r="B3" t="s">
        <v>511</v>
      </c>
    </row>
    <row r="4" spans="1:2" x14ac:dyDescent="0.3">
      <c r="A4" s="28" t="s">
        <v>60</v>
      </c>
      <c r="B4" s="29">
        <v>0.56591639871382637</v>
      </c>
    </row>
    <row r="5" spans="1:2" x14ac:dyDescent="0.3">
      <c r="A5" s="28" t="s">
        <v>512</v>
      </c>
      <c r="B5" s="29">
        <v>0.43408360128617363</v>
      </c>
    </row>
    <row r="6" spans="1:2" x14ac:dyDescent="0.3">
      <c r="A6" s="28" t="s">
        <v>509</v>
      </c>
      <c r="B6" s="2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14" sqref="C14"/>
    </sheetView>
  </sheetViews>
  <sheetFormatPr defaultRowHeight="14.4" x14ac:dyDescent="0.3"/>
  <cols>
    <col min="1" max="1" width="12.5546875" customWidth="1"/>
    <col min="2" max="2" width="18.88671875" bestFit="1" customWidth="1"/>
  </cols>
  <sheetData>
    <row r="3" spans="1:2" x14ac:dyDescent="0.3">
      <c r="A3" s="27" t="s">
        <v>507</v>
      </c>
      <c r="B3" t="s">
        <v>513</v>
      </c>
    </row>
    <row r="4" spans="1:2" x14ac:dyDescent="0.3">
      <c r="A4" s="28" t="s">
        <v>66</v>
      </c>
      <c r="B4" s="29">
        <v>9.6463022508038579E-2</v>
      </c>
    </row>
    <row r="5" spans="1:2" x14ac:dyDescent="0.3">
      <c r="A5" s="28" t="s">
        <v>51</v>
      </c>
      <c r="B5" s="29">
        <v>0.3987138263665595</v>
      </c>
    </row>
    <row r="6" spans="1:2" x14ac:dyDescent="0.3">
      <c r="A6" s="28" t="s">
        <v>136</v>
      </c>
      <c r="B6" s="29">
        <v>3.8585209003215437E-2</v>
      </c>
    </row>
    <row r="7" spans="1:2" x14ac:dyDescent="0.3">
      <c r="A7" s="28" t="s">
        <v>39</v>
      </c>
      <c r="B7" s="29">
        <v>0.44051446945337619</v>
      </c>
    </row>
    <row r="8" spans="1:2" x14ac:dyDescent="0.3">
      <c r="A8" s="28" t="s">
        <v>77</v>
      </c>
      <c r="B8" s="29">
        <v>2.5723472668810289E-2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4.4" x14ac:dyDescent="0.3"/>
  <cols>
    <col min="1" max="1" width="18.44140625" bestFit="1" customWidth="1"/>
    <col min="2" max="2" width="15.77734375" bestFit="1" customWidth="1"/>
  </cols>
  <sheetData>
    <row r="3" spans="1:2" x14ac:dyDescent="0.3">
      <c r="A3" s="27" t="s">
        <v>507</v>
      </c>
      <c r="B3" t="s">
        <v>501</v>
      </c>
    </row>
    <row r="4" spans="1:2" x14ac:dyDescent="0.3">
      <c r="A4" s="28" t="s">
        <v>125</v>
      </c>
      <c r="B4" s="18">
        <v>71791.888888888891</v>
      </c>
    </row>
    <row r="5" spans="1:2" x14ac:dyDescent="0.3">
      <c r="A5" s="28" t="s">
        <v>301</v>
      </c>
      <c r="B5" s="18">
        <v>250000</v>
      </c>
    </row>
    <row r="6" spans="1:2" x14ac:dyDescent="0.3">
      <c r="A6" s="28" t="s">
        <v>54</v>
      </c>
      <c r="B6" s="18">
        <v>97064.639999999999</v>
      </c>
    </row>
    <row r="7" spans="1:2" x14ac:dyDescent="0.3">
      <c r="A7" s="28" t="s">
        <v>508</v>
      </c>
      <c r="B7" s="18">
        <v>59953.545454545456</v>
      </c>
    </row>
    <row r="8" spans="1:2" x14ac:dyDescent="0.3">
      <c r="A8" s="28" t="s">
        <v>140</v>
      </c>
      <c r="B8" s="18">
        <v>69061.258064516136</v>
      </c>
    </row>
    <row r="9" spans="1:2" x14ac:dyDescent="0.3">
      <c r="A9" s="28" t="s">
        <v>74</v>
      </c>
      <c r="B9" s="18">
        <v>94989.454545454544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C30" sqref="C30"/>
    </sheetView>
  </sheetViews>
  <sheetFormatPr defaultRowHeight="14.4" x14ac:dyDescent="0.3"/>
  <cols>
    <col min="1" max="1" width="18.44140625" bestFit="1" customWidth="1"/>
    <col min="2" max="2" width="15.44140625" bestFit="1" customWidth="1"/>
  </cols>
  <sheetData>
    <row r="3" spans="1:2" x14ac:dyDescent="0.3">
      <c r="A3" s="27" t="s">
        <v>507</v>
      </c>
      <c r="B3" t="s">
        <v>514</v>
      </c>
    </row>
    <row r="4" spans="1:2" x14ac:dyDescent="0.3">
      <c r="A4" s="28" t="s">
        <v>125</v>
      </c>
      <c r="B4" s="18">
        <v>78</v>
      </c>
    </row>
    <row r="5" spans="1:2" x14ac:dyDescent="0.3">
      <c r="A5" s="28" t="s">
        <v>301</v>
      </c>
      <c r="B5" s="18">
        <v>10</v>
      </c>
    </row>
    <row r="6" spans="1:2" x14ac:dyDescent="0.3">
      <c r="A6" s="28" t="s">
        <v>54</v>
      </c>
      <c r="B6" s="18">
        <v>522</v>
      </c>
    </row>
    <row r="7" spans="1:2" x14ac:dyDescent="0.3">
      <c r="A7" s="28" t="s">
        <v>508</v>
      </c>
      <c r="B7" s="18">
        <v>2120</v>
      </c>
    </row>
    <row r="8" spans="1:2" x14ac:dyDescent="0.3">
      <c r="A8" s="28" t="s">
        <v>140</v>
      </c>
      <c r="B8" s="18">
        <v>358</v>
      </c>
    </row>
    <row r="9" spans="1:2" x14ac:dyDescent="0.3">
      <c r="A9" s="28" t="s">
        <v>74</v>
      </c>
      <c r="B9" s="18">
        <v>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6" sqref="B6"/>
    </sheetView>
  </sheetViews>
  <sheetFormatPr defaultRowHeight="14.4" x14ac:dyDescent="0.3"/>
  <cols>
    <col min="1" max="1" width="20.77734375" bestFit="1" customWidth="1"/>
    <col min="2" max="2" width="25.21875" bestFit="1" customWidth="1"/>
  </cols>
  <sheetData>
    <row r="3" spans="1:2" x14ac:dyDescent="0.3">
      <c r="A3" s="27" t="s">
        <v>507</v>
      </c>
      <c r="B3" t="s">
        <v>515</v>
      </c>
    </row>
    <row r="4" spans="1:2" x14ac:dyDescent="0.3">
      <c r="A4" s="28" t="s">
        <v>56</v>
      </c>
      <c r="B4" s="18">
        <v>87</v>
      </c>
    </row>
    <row r="5" spans="1:2" x14ac:dyDescent="0.3">
      <c r="A5" s="28" t="s">
        <v>47</v>
      </c>
      <c r="B5" s="18">
        <v>76</v>
      </c>
    </row>
    <row r="6" spans="1:2" x14ac:dyDescent="0.3">
      <c r="A6" s="28" t="s">
        <v>69</v>
      </c>
      <c r="B6" s="18">
        <v>49</v>
      </c>
    </row>
    <row r="7" spans="1:2" x14ac:dyDescent="0.3">
      <c r="A7" s="28" t="s">
        <v>79</v>
      </c>
      <c r="B7" s="18">
        <v>31</v>
      </c>
    </row>
    <row r="8" spans="1:2" x14ac:dyDescent="0.3">
      <c r="A8" s="28" t="s">
        <v>83</v>
      </c>
      <c r="B8" s="18">
        <v>29</v>
      </c>
    </row>
    <row r="9" spans="1:2" x14ac:dyDescent="0.3">
      <c r="A9" s="28" t="s">
        <v>116</v>
      </c>
      <c r="B9" s="18">
        <v>23</v>
      </c>
    </row>
    <row r="10" spans="1:2" x14ac:dyDescent="0.3">
      <c r="A10" s="28" t="s">
        <v>200</v>
      </c>
      <c r="B10" s="18">
        <v>13</v>
      </c>
    </row>
    <row r="11" spans="1:2" x14ac:dyDescent="0.3">
      <c r="A11" s="28" t="s">
        <v>235</v>
      </c>
      <c r="B11" s="18">
        <v>2</v>
      </c>
    </row>
    <row r="12" spans="1:2" x14ac:dyDescent="0.3">
      <c r="A12" s="28" t="s">
        <v>100</v>
      </c>
      <c r="B12" s="1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25" sqref="J25"/>
    </sheetView>
  </sheetViews>
  <sheetFormatPr defaultRowHeight="14.4" x14ac:dyDescent="0.3"/>
  <cols>
    <col min="1" max="1" width="18.44140625" bestFit="1" customWidth="1"/>
    <col min="2" max="2" width="24.44140625" bestFit="1" customWidth="1"/>
  </cols>
  <sheetData>
    <row r="3" spans="1:2" x14ac:dyDescent="0.3">
      <c r="A3" s="27" t="s">
        <v>507</v>
      </c>
      <c r="B3" t="s">
        <v>516</v>
      </c>
    </row>
    <row r="4" spans="1:2" x14ac:dyDescent="0.3">
      <c r="A4" s="28" t="s">
        <v>125</v>
      </c>
      <c r="B4" s="29">
        <v>0.91386593204775013</v>
      </c>
    </row>
    <row r="5" spans="1:2" x14ac:dyDescent="0.3">
      <c r="A5" s="28" t="s">
        <v>301</v>
      </c>
      <c r="B5" s="29">
        <v>0.77107438016528917</v>
      </c>
    </row>
    <row r="6" spans="1:2" x14ac:dyDescent="0.3">
      <c r="A6" s="28" t="s">
        <v>54</v>
      </c>
      <c r="B6" s="29">
        <v>1.0178181818181817</v>
      </c>
    </row>
    <row r="7" spans="1:2" x14ac:dyDescent="0.3">
      <c r="A7" s="28" t="s">
        <v>508</v>
      </c>
      <c r="B7" s="29">
        <v>0.99243544624144886</v>
      </c>
    </row>
    <row r="8" spans="1:2" x14ac:dyDescent="0.3">
      <c r="A8" s="28" t="s">
        <v>140</v>
      </c>
      <c r="B8" s="29">
        <v>1.0363902959210876</v>
      </c>
    </row>
    <row r="9" spans="1:2" x14ac:dyDescent="0.3">
      <c r="A9" s="28" t="s">
        <v>74</v>
      </c>
      <c r="B9" s="29">
        <v>1.051465063861758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1 . 1 1 0 . 2 8 3 2 . 2 5 ] ] > < / 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 2 0 2 5 - 0 7 - 2 4 T 0 0 : 0 5 : 1 6 . 9 4 5 5 4 7 3 + 0 5 : 3 0 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F651EA56-396E-4B05-B98D-F20703F8DD02}">
  <ds:schemaRefs/>
</ds:datastoreItem>
</file>

<file path=customXml/itemProps2.xml><?xml version="1.0" encoding="utf-8"?>
<ds:datastoreItem xmlns:ds="http://schemas.openxmlformats.org/officeDocument/2006/customXml" ds:itemID="{06A5FDE0-0C71-46BD-A7F6-8D9146F6C45E}">
  <ds:schemaRefs/>
</ds:datastoreItem>
</file>

<file path=customXml/itemProps3.xml><?xml version="1.0" encoding="utf-8"?>
<ds:datastoreItem xmlns:ds="http://schemas.openxmlformats.org/officeDocument/2006/customXml" ds:itemID="{18EF7A3A-E930-4C16-9386-641E4F29220B}">
  <ds:schemaRefs/>
</ds:datastoreItem>
</file>

<file path=customXml/itemProps4.xml><?xml version="1.0" encoding="utf-8"?>
<ds:datastoreItem xmlns:ds="http://schemas.openxmlformats.org/officeDocument/2006/customXml" ds:itemID="{55727DA6-41DD-4438-81DD-54E69E72B03A}">
  <ds:schemaRefs/>
</ds:datastoreItem>
</file>

<file path=customXml/itemProps5.xml><?xml version="1.0" encoding="utf-8"?>
<ds:datastoreItem xmlns:ds="http://schemas.openxmlformats.org/officeDocument/2006/customXml" ds:itemID="{5D4D15DC-1F5C-4DDC-B4F6-029B7C3123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Dasboard</vt:lpstr>
      <vt:lpstr>Employeeb Count</vt:lpstr>
      <vt:lpstr>Gender</vt:lpstr>
      <vt:lpstr>Maritial Desc</vt:lpstr>
      <vt:lpstr>Departmentwise Salary</vt:lpstr>
      <vt:lpstr>Absences By Department</vt:lpstr>
      <vt:lpstr>Recruirtment Source</vt:lpstr>
      <vt:lpstr>Employee Satisfaction</vt:lpstr>
      <vt:lpstr>Attrition By Department</vt:lpstr>
      <vt:lpstr>Attrition by Manager Name</vt:lpstr>
      <vt:lpstr>Attrition By Maritail Desc</vt:lpstr>
      <vt:lpstr>Main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Saurabh</cp:lastModifiedBy>
  <dcterms:created xsi:type="dcterms:W3CDTF">2024-07-20T13:48:44Z</dcterms:created>
  <dcterms:modified xsi:type="dcterms:W3CDTF">2025-07-24T18:10:59Z</dcterms:modified>
</cp:coreProperties>
</file>