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030cc04129715cd/"/>
    </mc:Choice>
  </mc:AlternateContent>
  <xr:revisionPtr revIDLastSave="291" documentId="13_ncr:1_{2536AA43-2562-4C69-A783-2BC7BCC1E067}" xr6:coauthVersionLast="47" xr6:coauthVersionMax="47" xr10:uidLastSave="{4BDB0E24-C84C-4D97-B372-A5E5A373E8FC}"/>
  <bookViews>
    <workbookView xWindow="-110" yWindow="-110" windowWidth="38620" windowHeight="21220" xr2:uid="{00000000-000D-0000-FFFF-FFFF00000000}"/>
  </bookViews>
  <sheets>
    <sheet name="Dashboard" sheetId="1" r:id="rId1"/>
    <sheet name="World Airline Finances" sheetId="4" r:id="rId2"/>
    <sheet name="US Car Accidents" sheetId="2" r:id="rId3"/>
    <sheet name="World Airline Safety" sheetId="3" r:id="rId4"/>
    <sheet name="World Airline Accidents" sheetId="6" r:id="rId5"/>
  </sheets>
  <externalReferences>
    <externalReference r:id="rId6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7" i="3"/>
  <c r="K48" i="3"/>
  <c r="K49" i="3"/>
  <c r="K50" i="3"/>
  <c r="K51" i="3"/>
  <c r="K52" i="3"/>
  <c r="K53" i="3"/>
  <c r="K54" i="3"/>
  <c r="K55" i="3"/>
  <c r="K56" i="3"/>
  <c r="K5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M10" i="2"/>
  <c r="M11" i="2"/>
  <c r="M5" i="2"/>
  <c r="M6" i="2"/>
  <c r="M7" i="2"/>
  <c r="N13" i="2"/>
  <c r="N12" i="2"/>
  <c r="N11" i="2"/>
  <c r="N10" i="2"/>
  <c r="N9" i="2"/>
  <c r="N8" i="2"/>
  <c r="N7" i="2"/>
  <c r="N6" i="2"/>
  <c r="N5" i="2"/>
  <c r="M13" i="2"/>
  <c r="M12" i="2"/>
  <c r="M9" i="2"/>
  <c r="M8" i="2"/>
</calcChain>
</file>

<file path=xl/sharedStrings.xml><?xml version="1.0" encoding="utf-8"?>
<sst xmlns="http://schemas.openxmlformats.org/spreadsheetml/2006/main" count="209" uniqueCount="105">
  <si>
    <t>Month</t>
  </si>
  <si>
    <t>Crash Severity</t>
  </si>
  <si>
    <t>Fatal</t>
  </si>
  <si>
    <t>Injury</t>
  </si>
  <si>
    <t>Property Damage Only</t>
  </si>
  <si>
    <t>Total Crashes</t>
  </si>
  <si>
    <t>Number</t>
  </si>
  <si>
    <t>Rate*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</si>
  <si>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</si>
  <si>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</si>
  <si>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</si>
  <si>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</si>
  <si>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</si>
  <si>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</si>
  <si>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</si>
  <si>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</si>
  <si>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</si>
  <si>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</si>
  <si>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</si>
  <si>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</si>
  <si>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</si>
  <si>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</si>
  <si>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</si>
  <si>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</si>
  <si>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</si>
  <si>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</si>
  <si>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</si>
  <si>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</si>
  <si>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incidents_difference</t>
  </si>
  <si>
    <t>Aeroflot*</t>
  </si>
  <si>
    <t>Ethiopian Airlines</t>
  </si>
  <si>
    <t>Xiamen Airlines</t>
  </si>
  <si>
    <t>Aerolineas Argentinas</t>
  </si>
  <si>
    <t>Avianca</t>
  </si>
  <si>
    <t>China Airlines</t>
  </si>
  <si>
    <t>Philippine Airlines</t>
  </si>
  <si>
    <t>Garuda Indonesia</t>
  </si>
  <si>
    <t>Vietnam Airlines</t>
  </si>
  <si>
    <t>TACA</t>
  </si>
  <si>
    <t>Egyptair</t>
  </si>
  <si>
    <t>Royal Air Maroc</t>
  </si>
  <si>
    <t>Korean Air</t>
  </si>
  <si>
    <t>Aer Lingus</t>
  </si>
  <si>
    <t>COPA</t>
  </si>
  <si>
    <t>Condor</t>
  </si>
  <si>
    <t>Alitalia</t>
  </si>
  <si>
    <t>Thai Airways</t>
  </si>
  <si>
    <t>KLM*</t>
  </si>
  <si>
    <t>LAN Airlines</t>
  </si>
  <si>
    <t>Air France</t>
  </si>
  <si>
    <t>US Airways / America West*</t>
  </si>
  <si>
    <t>Finnair</t>
  </si>
  <si>
    <t>Japan Airlines</t>
  </si>
  <si>
    <t>South African</t>
  </si>
  <si>
    <t>Virgin Atlantic</t>
  </si>
  <si>
    <t>Lufthansa*</t>
  </si>
  <si>
    <t>United / Continental*</t>
  </si>
  <si>
    <t>American*</t>
  </si>
  <si>
    <t>TAM</t>
  </si>
  <si>
    <t>Air Canada</t>
  </si>
  <si>
    <t>Alaska Airlines*</t>
  </si>
  <si>
    <t>Austrian Airlines</t>
  </si>
  <si>
    <t>Delta / Northwest*</t>
  </si>
  <si>
    <t>El Al</t>
  </si>
  <si>
    <t>Kenya Airways</t>
  </si>
  <si>
    <t>Malaysia Airlines</t>
  </si>
  <si>
    <t>Singapore Airlines</t>
  </si>
  <si>
    <t>TAP - Air Portugal</t>
  </si>
  <si>
    <t>Turkish Airlines</t>
  </si>
  <si>
    <t>British Airways*</t>
  </si>
  <si>
    <t>Cathay Pacific*</t>
  </si>
  <si>
    <t>Iberia</t>
  </si>
  <si>
    <t>SWISS*</t>
  </si>
  <si>
    <t>SAS*</t>
  </si>
  <si>
    <t>Qantas*</t>
  </si>
  <si>
    <t>Hawaiian Airlines</t>
  </si>
  <si>
    <t>Southwest Airlines</t>
  </si>
  <si>
    <t>All Nippon Airways</t>
  </si>
  <si>
    <t>Air India*</t>
  </si>
  <si>
    <t>Air New Zealand*</t>
  </si>
  <si>
    <t>Aeromexico*</t>
  </si>
  <si>
    <t>Saudi Arabian</t>
  </si>
  <si>
    <t>Pakistan International</t>
  </si>
  <si>
    <t>Sri Lankan / AirLanka</t>
  </si>
  <si>
    <t>Gulf Air</t>
  </si>
  <si>
    <t>*Crashes per 100 million vehicle miles traveled.</t>
  </si>
  <si>
    <t>Year</t>
  </si>
  <si>
    <t>Number of Crashes</t>
  </si>
  <si>
    <t>Number of Fatal Crashes</t>
  </si>
  <si>
    <t>incidents_00_14_per_trillion_seat_km</t>
  </si>
  <si>
    <t>incidents_85_99_per_trillion_seat_km</t>
  </si>
  <si>
    <t>available_seat_km_in_15_years</t>
  </si>
  <si>
    <t>fatal_accidents_85_99_per_trillion_seat_km</t>
  </si>
  <si>
    <t>fatal_accidents_00_14_per_trillion_seat_km</t>
  </si>
  <si>
    <t>NetMargin</t>
  </si>
  <si>
    <t>NetProfit (mils)</t>
  </si>
  <si>
    <t>OpProfit (mils)</t>
  </si>
  <si>
    <t>OpRevenues (mils)</t>
  </si>
  <si>
    <t>Fatalities</t>
  </si>
  <si>
    <t>Accidents</t>
  </si>
  <si>
    <t>Airline versus Car Travel: Which is Safer?</t>
  </si>
  <si>
    <t>Source: International Civil Aviation Organization
Link: https://www.airlines.org/dataset/annual-results-world-airlines/</t>
  </si>
  <si>
    <t>Source: US NHTSA Fatality Analysis Reporting System (FARS)
Link: https://cdan.nhtsa.gov/SASStoredProcess/guest</t>
  </si>
  <si>
    <t>Source: GitHub, dataset from the Aviation Safety Network (ASN)
Link: https://github.com/fivethirtyeight/data/tree/master/airline-safety</t>
  </si>
  <si>
    <t>Source: Bureau of Aircraft Accidents Archives
Link: https://www.baaa-acro.com/statistics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</si>
</sst>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###############0"/>
    <numFmt numFmtId="165" formatCode="########0"/>
    <numFmt numFmtId="166" formatCode="###,###,###,##0"/>
    <numFmt numFmtId="167" formatCode="########0.00"/>
    <numFmt numFmtId="168" formatCode="0.0"/>
  </numFmts>
  <fonts count="6">
    <font>
      <sz val="11"/>
      <color theme="1"/>
      <name val="Calibri"/>
      <family val="2"/>
      <scheme val="minor"/>
    </font>
    <font>
      <b/>
      <sz val="9.5"/>
      <color rgb="FF112277"/>
      <name val="Albany AMT"/>
    </font>
    <font>
      <sz val="9.5"/>
      <color rgb="FF000000"/>
      <name val="Albany AMT"/>
    </font>
    <font>
      <sz val="9.5"/>
      <color rgb="FF112277"/>
      <name val="Albany AMT"/>
    </font>
    <font>
      <b/>
      <sz val="24"/>
      <color theme="0"/>
      <name val="Arial"/>
      <family val="2"/>
    </font>
    <font>
      <b/>
      <sz val="2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left" vertical="top"/>
    </xf>
    <xf numFmtId="166" fontId="0" fillId="3" borderId="2" xfId="0" applyNumberFormat="1" applyFill="1" applyBorder="1" applyAlignment="1">
      <alignment horizontal="right"/>
    </xf>
    <xf numFmtId="167" fontId="0" fillId="3" borderId="2" xfId="0" applyNumberFormat="1" applyFill="1" applyBorder="1" applyAlignment="1">
      <alignment horizontal="right"/>
    </xf>
    <xf numFmtId="11" fontId="0" fillId="0" borderId="0" xfId="0" applyNumberFormat="1"/>
    <xf numFmtId="165" fontId="1" fillId="2" borderId="1" xfId="1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left" vertical="top"/>
    </xf>
    <xf numFmtId="166" fontId="2" fillId="3" borderId="2" xfId="1" applyNumberFormat="1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right"/>
    </xf>
    <xf numFmtId="166" fontId="0" fillId="0" borderId="0" xfId="0" applyNumberFormat="1"/>
    <xf numFmtId="168" fontId="0" fillId="0" borderId="0" xfId="0" applyNumberFormat="1"/>
    <xf numFmtId="0" fontId="0" fillId="0" borderId="0" xfId="0" applyAlignment="1"/>
    <xf numFmtId="0" fontId="4" fillId="5" borderId="0" xfId="0" applyFont="1" applyFill="1" applyAlignment="1">
      <alignment horizontal="left" vertical="top"/>
    </xf>
    <xf numFmtId="0" fontId="0" fillId="0" borderId="0" xfId="0" applyAlignment="1">
      <alignment horizontal="center" wrapText="1"/>
    </xf>
    <xf numFmtId="0" fontId="3" fillId="4" borderId="0" xfId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left" vertical="top"/>
    </xf>
  </cellXfs>
  <cellStyles count="2">
    <cellStyle name="Normal" xfId="0" builtinId="0"/>
    <cellStyle name="Normal 2" xfId="1" xr:uid="{349F4AAE-962A-4817-8524-8E47DD159EB3}"/>
  </cellStyles>
  <dxfs count="0"/>
  <tableStyles count="0" defaultTableStyle="TableStyleMedium2" defaultPivotStyle="PivotStyleLight16"/>
  <colors>
    <mruColors>
      <color rgb="FF317CC1"/>
      <color rgb="FF19A1CB"/>
      <color rgb="FF448DD0"/>
      <color rgb="FF3281C8"/>
      <color rgb="FF3E89CE"/>
      <color rgb="FF76ECF2"/>
      <color rgb="FF87B6E1"/>
      <color rgb="FF79ADDD"/>
      <color rgb="FF5195D3"/>
      <color rgb="FF599A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Change in number of accidents per airline* </a:t>
            </a:r>
          </a:p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(from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1985-1999 to 2000-2014)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70589767131075E-2"/>
          <c:y val="0.1865138239206921"/>
          <c:w val="0.88333688489110163"/>
          <c:h val="0.353338265901424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'[1]airline-safety'!$L$1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'[1]airline-safety'!$A$2:$A$57</c:f>
              <c:strCache>
                <c:ptCount val="56"/>
                <c:pt idx="0">
                  <c:v>Aeroflot*</c:v>
                </c:pt>
                <c:pt idx="1">
                  <c:v>Ethiopian Airlines</c:v>
                </c:pt>
                <c:pt idx="2">
                  <c:v>Xiamen Airlines</c:v>
                </c:pt>
                <c:pt idx="3">
                  <c:v>Aerolineas Argentinas</c:v>
                </c:pt>
                <c:pt idx="4">
                  <c:v>Avianca</c:v>
                </c:pt>
                <c:pt idx="5">
                  <c:v>China Airlines</c:v>
                </c:pt>
                <c:pt idx="6">
                  <c:v>Philippine Airlines</c:v>
                </c:pt>
                <c:pt idx="7">
                  <c:v>Garuda Indonesia</c:v>
                </c:pt>
                <c:pt idx="8">
                  <c:v>Vietnam Airlines</c:v>
                </c:pt>
                <c:pt idx="9">
                  <c:v>TACA</c:v>
                </c:pt>
                <c:pt idx="10">
                  <c:v>Egyptair</c:v>
                </c:pt>
                <c:pt idx="11">
                  <c:v>Royal Air Maroc</c:v>
                </c:pt>
                <c:pt idx="12">
                  <c:v>Korean Air</c:v>
                </c:pt>
                <c:pt idx="13">
                  <c:v>Aer Lingus</c:v>
                </c:pt>
                <c:pt idx="14">
                  <c:v>COPA</c:v>
                </c:pt>
                <c:pt idx="15">
                  <c:v>Condor</c:v>
                </c:pt>
                <c:pt idx="16">
                  <c:v>Alitalia</c:v>
                </c:pt>
                <c:pt idx="17">
                  <c:v>Thai Airways</c:v>
                </c:pt>
                <c:pt idx="18">
                  <c:v>KLM*</c:v>
                </c:pt>
                <c:pt idx="19">
                  <c:v>LAN Airlines</c:v>
                </c:pt>
                <c:pt idx="20">
                  <c:v>Air France</c:v>
                </c:pt>
                <c:pt idx="21">
                  <c:v>US Airways / America West*</c:v>
                </c:pt>
                <c:pt idx="22">
                  <c:v>Finnair</c:v>
                </c:pt>
                <c:pt idx="23">
                  <c:v>Japan Airlines</c:v>
                </c:pt>
                <c:pt idx="24">
                  <c:v>South African</c:v>
                </c:pt>
                <c:pt idx="25">
                  <c:v>Virgin Atlantic</c:v>
                </c:pt>
                <c:pt idx="26">
                  <c:v>Lufthansa*</c:v>
                </c:pt>
                <c:pt idx="27">
                  <c:v>United / Continental*</c:v>
                </c:pt>
                <c:pt idx="28">
                  <c:v>American*</c:v>
                </c:pt>
                <c:pt idx="29">
                  <c:v>TAM</c:v>
                </c:pt>
                <c:pt idx="30">
                  <c:v>Air Canada</c:v>
                </c:pt>
                <c:pt idx="31">
                  <c:v>Alaska Airlines*</c:v>
                </c:pt>
                <c:pt idx="32">
                  <c:v>Austrian Airlines</c:v>
                </c:pt>
                <c:pt idx="33">
                  <c:v>Delta / Northwest*</c:v>
                </c:pt>
                <c:pt idx="34">
                  <c:v>El Al</c:v>
                </c:pt>
                <c:pt idx="35">
                  <c:v>Kenya Airways</c:v>
                </c:pt>
                <c:pt idx="36">
                  <c:v>Malaysia Airlines</c:v>
                </c:pt>
                <c:pt idx="37">
                  <c:v>Singapore Airlines</c:v>
                </c:pt>
                <c:pt idx="38">
                  <c:v>TAP - Air Portugal</c:v>
                </c:pt>
                <c:pt idx="39">
                  <c:v>Turkish Airlines</c:v>
                </c:pt>
                <c:pt idx="40">
                  <c:v>British Airways*</c:v>
                </c:pt>
                <c:pt idx="41">
                  <c:v>Cathay Pacific*</c:v>
                </c:pt>
                <c:pt idx="42">
                  <c:v>Iberia</c:v>
                </c:pt>
                <c:pt idx="43">
                  <c:v>SWISS*</c:v>
                </c:pt>
                <c:pt idx="44">
                  <c:v>SAS*</c:v>
                </c:pt>
                <c:pt idx="45">
                  <c:v>Qantas*</c:v>
                </c:pt>
                <c:pt idx="46">
                  <c:v>Hawaiian Airlines</c:v>
                </c:pt>
                <c:pt idx="47">
                  <c:v>Southwest Airlines</c:v>
                </c:pt>
                <c:pt idx="48">
                  <c:v>All Nippon Airways</c:v>
                </c:pt>
                <c:pt idx="49">
                  <c:v>Air India*</c:v>
                </c:pt>
                <c:pt idx="50">
                  <c:v>Air New Zealand*</c:v>
                </c:pt>
                <c:pt idx="51">
                  <c:v>Aeromexico*</c:v>
                </c:pt>
                <c:pt idx="52">
                  <c:v>Saudi Arabian</c:v>
                </c:pt>
                <c:pt idx="53">
                  <c:v>Pakistan International</c:v>
                </c:pt>
                <c:pt idx="54">
                  <c:v>Sri Lankan / AirLanka</c:v>
                </c:pt>
                <c:pt idx="55">
                  <c:v>Gulf Air</c:v>
                </c:pt>
              </c:strCache>
            </c:strRef>
          </c:cat>
          <c:val>
            <c:numRef>
              <c:f>'[1]airline-safety'!$L$2:$L$57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3-13CF-4531-88E4-C51AA2A0DCCE}"/>
            </c:ext>
          </c:extLst>
        </c:ser>
        <c:ser>
          <c:idx val="0"/>
          <c:order val="1"/>
          <c:tx>
            <c:strRef>
              <c:f>'World Airline Safety'!$L$1</c:f>
              <c:strCache>
                <c:ptCount val="1"/>
                <c:pt idx="0">
                  <c:v>incidents_difference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chemeClr val="accent5"/>
              </a:solidFill>
            </a:ln>
            <a:effectLst/>
          </c:spPr>
          <c:invertIfNegative val="1"/>
          <c:cat>
            <c:strRef>
              <c:f>'World Airline Safety'!$A$2:$A$57</c:f>
              <c:strCache>
                <c:ptCount val="56"/>
                <c:pt idx="0">
                  <c:v>Aeroflot*</c:v>
                </c:pt>
                <c:pt idx="1">
                  <c:v>Ethiopian Airlines</c:v>
                </c:pt>
                <c:pt idx="2">
                  <c:v>Xiamen Airlines</c:v>
                </c:pt>
                <c:pt idx="3">
                  <c:v>Aerolineas Argentinas</c:v>
                </c:pt>
                <c:pt idx="4">
                  <c:v>Avianca</c:v>
                </c:pt>
                <c:pt idx="5">
                  <c:v>China Airlines</c:v>
                </c:pt>
                <c:pt idx="6">
                  <c:v>Philippine Airlines</c:v>
                </c:pt>
                <c:pt idx="7">
                  <c:v>Garuda Indonesia</c:v>
                </c:pt>
                <c:pt idx="8">
                  <c:v>Vietnam Airlines</c:v>
                </c:pt>
                <c:pt idx="9">
                  <c:v>TACA</c:v>
                </c:pt>
                <c:pt idx="10">
                  <c:v>Egyptair</c:v>
                </c:pt>
                <c:pt idx="11">
                  <c:v>Royal Air Maroc</c:v>
                </c:pt>
                <c:pt idx="12">
                  <c:v>Korean Air</c:v>
                </c:pt>
                <c:pt idx="13">
                  <c:v>Aer Lingus</c:v>
                </c:pt>
                <c:pt idx="14">
                  <c:v>COPA</c:v>
                </c:pt>
                <c:pt idx="15">
                  <c:v>Condor</c:v>
                </c:pt>
                <c:pt idx="16">
                  <c:v>Alitalia</c:v>
                </c:pt>
                <c:pt idx="17">
                  <c:v>Thai Airways</c:v>
                </c:pt>
                <c:pt idx="18">
                  <c:v>KLM*</c:v>
                </c:pt>
                <c:pt idx="19">
                  <c:v>LAN Airlines</c:v>
                </c:pt>
                <c:pt idx="20">
                  <c:v>Air France</c:v>
                </c:pt>
                <c:pt idx="21">
                  <c:v>US Airways / America West*</c:v>
                </c:pt>
                <c:pt idx="22">
                  <c:v>Finnair</c:v>
                </c:pt>
                <c:pt idx="23">
                  <c:v>Japan Airlines</c:v>
                </c:pt>
                <c:pt idx="24">
                  <c:v>South African</c:v>
                </c:pt>
                <c:pt idx="25">
                  <c:v>Virgin Atlantic</c:v>
                </c:pt>
                <c:pt idx="26">
                  <c:v>Lufthansa*</c:v>
                </c:pt>
                <c:pt idx="27">
                  <c:v>United / Continental*</c:v>
                </c:pt>
                <c:pt idx="28">
                  <c:v>American*</c:v>
                </c:pt>
                <c:pt idx="29">
                  <c:v>TAM</c:v>
                </c:pt>
                <c:pt idx="30">
                  <c:v>Air Canada</c:v>
                </c:pt>
                <c:pt idx="31">
                  <c:v>Alaska Airlines*</c:v>
                </c:pt>
                <c:pt idx="32">
                  <c:v>Austrian Airlines</c:v>
                </c:pt>
                <c:pt idx="33">
                  <c:v>Delta / Northwest*</c:v>
                </c:pt>
                <c:pt idx="34">
                  <c:v>El Al</c:v>
                </c:pt>
                <c:pt idx="35">
                  <c:v>Kenya Airways</c:v>
                </c:pt>
                <c:pt idx="36">
                  <c:v>Malaysia Airlines</c:v>
                </c:pt>
                <c:pt idx="37">
                  <c:v>Singapore Airlines</c:v>
                </c:pt>
                <c:pt idx="38">
                  <c:v>TAP - Air Portugal</c:v>
                </c:pt>
                <c:pt idx="39">
                  <c:v>Turkish Airlines</c:v>
                </c:pt>
                <c:pt idx="40">
                  <c:v>British Airways*</c:v>
                </c:pt>
                <c:pt idx="41">
                  <c:v>Cathay Pacific*</c:v>
                </c:pt>
                <c:pt idx="42">
                  <c:v>Iberia</c:v>
                </c:pt>
                <c:pt idx="43">
                  <c:v>SWISS*</c:v>
                </c:pt>
                <c:pt idx="44">
                  <c:v>SAS*</c:v>
                </c:pt>
                <c:pt idx="45">
                  <c:v>Qantas*</c:v>
                </c:pt>
                <c:pt idx="46">
                  <c:v>Hawaiian Airlines</c:v>
                </c:pt>
                <c:pt idx="47">
                  <c:v>Southwest Airlines</c:v>
                </c:pt>
                <c:pt idx="48">
                  <c:v>All Nippon Airways</c:v>
                </c:pt>
                <c:pt idx="49">
                  <c:v>Air India*</c:v>
                </c:pt>
                <c:pt idx="50">
                  <c:v>Air New Zealand*</c:v>
                </c:pt>
                <c:pt idx="51">
                  <c:v>Aeromexico*</c:v>
                </c:pt>
                <c:pt idx="52">
                  <c:v>Saudi Arabian</c:v>
                </c:pt>
                <c:pt idx="53">
                  <c:v>Pakistan International</c:v>
                </c:pt>
                <c:pt idx="54">
                  <c:v>Sri Lankan / AirLanka</c:v>
                </c:pt>
                <c:pt idx="55">
                  <c:v>Gulf Air</c:v>
                </c:pt>
              </c:strCache>
            </c:strRef>
          </c:cat>
          <c:val>
            <c:numRef>
              <c:f>'World Airline Safety'!$L$2:$L$57</c:f>
              <c:numCache>
                <c:formatCode>0.0</c:formatCode>
                <c:ptCount val="56"/>
                <c:pt idx="0">
                  <c:v>-74.931705103063209</c:v>
                </c:pt>
                <c:pt idx="1">
                  <c:v>-52.482831553727991</c:v>
                </c:pt>
                <c:pt idx="2">
                  <c:v>-20.848162830108322</c:v>
                </c:pt>
                <c:pt idx="3">
                  <c:v>-16.615325311454274</c:v>
                </c:pt>
                <c:pt idx="4">
                  <c:v>-16.149870801033593</c:v>
                </c:pt>
                <c:pt idx="5">
                  <c:v>-15.765186998765586</c:v>
                </c:pt>
                <c:pt idx="6">
                  <c:v>-15.520912878011833</c:v>
                </c:pt>
                <c:pt idx="7">
                  <c:v>-12.541334147126573</c:v>
                </c:pt>
                <c:pt idx="8">
                  <c:v>-12.30602626106004</c:v>
                </c:pt>
                <c:pt idx="9">
                  <c:v>-9.8857699284764564</c:v>
                </c:pt>
                <c:pt idx="10">
                  <c:v>-9.1952754674648158</c:v>
                </c:pt>
                <c:pt idx="11">
                  <c:v>-8.6711467591589013</c:v>
                </c:pt>
                <c:pt idx="12">
                  <c:v>-8.1305019476247846</c:v>
                </c:pt>
                <c:pt idx="13">
                  <c:v>-7.9901880490757353</c:v>
                </c:pt>
                <c:pt idx="14">
                  <c:v>-6.9867693877028199</c:v>
                </c:pt>
                <c:pt idx="15">
                  <c:v>-6.1344800721414856</c:v>
                </c:pt>
                <c:pt idx="16">
                  <c:v>-5.510147855634127</c:v>
                </c:pt>
                <c:pt idx="17">
                  <c:v>-4.5174259706819049</c:v>
                </c:pt>
                <c:pt idx="18">
                  <c:v>-4.1035180828363522</c:v>
                </c:pt>
                <c:pt idx="19">
                  <c:v>-3.8386095020939619</c:v>
                </c:pt>
                <c:pt idx="20">
                  <c:v>-3.4142510840247193</c:v>
                </c:pt>
                <c:pt idx="21">
                  <c:v>-2.6103662865973352</c:v>
                </c:pt>
                <c:pt idx="22">
                  <c:v>-2.5313700027591932</c:v>
                </c:pt>
                <c:pt idx="23">
                  <c:v>-2.4432155974883742</c:v>
                </c:pt>
                <c:pt idx="24">
                  <c:v>-1.9678376612642965</c:v>
                </c:pt>
                <c:pt idx="25">
                  <c:v>-1.2753572913451703</c:v>
                </c:pt>
                <c:pt idx="26">
                  <c:v>-1.1224646330101884</c:v>
                </c:pt>
                <c:pt idx="27">
                  <c:v>-0.8978836881470369</c:v>
                </c:pt>
                <c:pt idx="28">
                  <c:v>-0.98084411444489028</c:v>
                </c:pt>
                <c:pt idx="29">
                  <c:v>-0.84949497523722162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0.80638333044379307</c:v>
                </c:pt>
                <c:pt idx="41">
                  <c:v>0.99289090114778189</c:v>
                </c:pt>
                <c:pt idx="42">
                  <c:v>1.0927791340381026</c:v>
                </c:pt>
                <c:pt idx="43">
                  <c:v>1.6175236037131868</c:v>
                </c:pt>
                <c:pt idx="44">
                  <c:v>1.8771657800186965</c:v>
                </c:pt>
                <c:pt idx="45">
                  <c:v>2.6745297842323099</c:v>
                </c:pt>
                <c:pt idx="46">
                  <c:v>2.5958855214485039</c:v>
                </c:pt>
                <c:pt idx="47">
                  <c:v>2.7389863402838373</c:v>
                </c:pt>
                <c:pt idx="48">
                  <c:v>2.785204991087344</c:v>
                </c:pt>
                <c:pt idx="49">
                  <c:v>2.9497741947853893</c:v>
                </c:pt>
                <c:pt idx="50">
                  <c:v>3.61052540365674</c:v>
                </c:pt>
                <c:pt idx="51">
                  <c:v>4.2959017097688799</c:v>
                </c:pt>
                <c:pt idx="52">
                  <c:v>5.9652879891908981</c:v>
                </c:pt>
                <c:pt idx="53">
                  <c:v>7.3562136097308048</c:v>
                </c:pt>
                <c:pt idx="54">
                  <c:v>7.8754109980114597</c:v>
                </c:pt>
                <c:pt idx="55">
                  <c:v>8.5078868110738668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5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13CF-4531-88E4-C51AA2A0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06935968"/>
        <c:axId val="406944824"/>
      </c:barChart>
      <c:catAx>
        <c:axId val="4069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Airline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4824"/>
        <c:crosses val="autoZero"/>
        <c:auto val="1"/>
        <c:lblAlgn val="ctr"/>
        <c:lblOffset val="100"/>
        <c:tickLblSkip val="1"/>
        <c:noMultiLvlLbl val="0"/>
      </c:catAx>
      <c:valAx>
        <c:axId val="406944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Change in incident number</a:t>
                </a:r>
              </a:p>
            </c:rich>
          </c:tx>
          <c:layout>
            <c:manualLayout>
              <c:xMode val="edge"/>
              <c:yMode val="edge"/>
              <c:x val="1.6224637987229003E-2"/>
              <c:y val="0.17412942616333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Vehicle Accidents (2011-2019)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Car Accidents'!$M$4</c:f>
              <c:strCache>
                <c:ptCount val="1"/>
                <c:pt idx="0">
                  <c:v>Number of Crashes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E0C-4B26-9070-4DF58C82C92B}"/>
              </c:ext>
            </c:extLst>
          </c:dPt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'US Car Accidents'!$L$5:$L$13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'US Car Accidents'!$M$5:$M$13</c:f>
              <c:numCache>
                <c:formatCode>###,###,###,##0</c:formatCode>
                <c:ptCount val="9"/>
                <c:pt idx="0">
                  <c:v>5338000</c:v>
                </c:pt>
                <c:pt idx="1">
                  <c:v>5615000</c:v>
                </c:pt>
                <c:pt idx="2">
                  <c:v>5687000</c:v>
                </c:pt>
                <c:pt idx="3">
                  <c:v>6063000</c:v>
                </c:pt>
                <c:pt idx="4">
                  <c:v>6295000</c:v>
                </c:pt>
                <c:pt idx="5">
                  <c:v>6822000</c:v>
                </c:pt>
                <c:pt idx="6">
                  <c:v>6452000</c:v>
                </c:pt>
                <c:pt idx="7">
                  <c:v>6737000</c:v>
                </c:pt>
                <c:pt idx="8">
                  <c:v>6754000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0C-4B26-9070-4DF58C82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51008"/>
        <c:axId val="647847400"/>
      </c:lineChart>
      <c:catAx>
        <c:axId val="6478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47400"/>
        <c:crosses val="autoZero"/>
        <c:auto val="1"/>
        <c:lblAlgn val="ctr"/>
        <c:lblOffset val="100"/>
        <c:noMultiLvlLbl val="0"/>
      </c:catAx>
      <c:valAx>
        <c:axId val="647847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Crashes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5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US</a:t>
            </a:r>
            <a:r>
              <a:rPr lang="en-US" baseline="0">
                <a:solidFill>
                  <a:schemeClr val="bg1"/>
                </a:solidFill>
              </a:rPr>
              <a:t> F</a:t>
            </a:r>
            <a:r>
              <a:rPr lang="en-US">
                <a:solidFill>
                  <a:schemeClr val="bg1"/>
                </a:solidFill>
              </a:rPr>
              <a:t>atal</a:t>
            </a:r>
            <a:r>
              <a:rPr lang="en-US" baseline="0">
                <a:solidFill>
                  <a:schemeClr val="bg1"/>
                </a:solidFill>
              </a:rPr>
              <a:t> Vehicle Accidents (2011-2019) 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Car Accidents'!$N$4</c:f>
              <c:strCache>
                <c:ptCount val="1"/>
                <c:pt idx="0">
                  <c:v>Number of Fatal Crashes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'US Car Accidents'!$L$5:$L$13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'US Car Accidents'!$N$5:$N$13</c:f>
              <c:numCache>
                <c:formatCode>###,###,###,##0</c:formatCode>
                <c:ptCount val="9"/>
                <c:pt idx="0">
                  <c:v>29867</c:v>
                </c:pt>
                <c:pt idx="1">
                  <c:v>31006</c:v>
                </c:pt>
                <c:pt idx="2">
                  <c:v>30202</c:v>
                </c:pt>
                <c:pt idx="3">
                  <c:v>30056</c:v>
                </c:pt>
                <c:pt idx="4">
                  <c:v>32538</c:v>
                </c:pt>
                <c:pt idx="5">
                  <c:v>34748</c:v>
                </c:pt>
                <c:pt idx="6">
                  <c:v>34560</c:v>
                </c:pt>
                <c:pt idx="7">
                  <c:v>33919</c:v>
                </c:pt>
                <c:pt idx="8">
                  <c:v>33244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01-40DA-A573-A81C6296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079504"/>
        <c:axId val="592078848"/>
      </c:lineChart>
      <c:catAx>
        <c:axId val="59207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78848"/>
        <c:crosses val="autoZero"/>
        <c:auto val="1"/>
        <c:lblAlgn val="ctr"/>
        <c:lblOffset val="100"/>
        <c:noMultiLvlLbl val="0"/>
      </c:catAx>
      <c:valAx>
        <c:axId val="59207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Number of Fatal Crashes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Airlines' Operating Revenue (1985-2019)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'World Airline Finances'!$A$40:$A$74</c:f>
              <c:numCache>
                <c:formatCode>General</c:formatCod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cat>
          <c:val>
            <c:numRef>
              <c:f>'World Airline Finances'!$E$40:$E$74</c:f>
              <c:numCache>
                <c:formatCode>General</c:formatCode>
                <c:ptCount val="35"/>
                <c:pt idx="0">
                  <c:v>112200</c:v>
                </c:pt>
                <c:pt idx="1">
                  <c:v>124600</c:v>
                </c:pt>
                <c:pt idx="2">
                  <c:v>147000</c:v>
                </c:pt>
                <c:pt idx="3">
                  <c:v>166200</c:v>
                </c:pt>
                <c:pt idx="4">
                  <c:v>177800</c:v>
                </c:pt>
                <c:pt idx="5">
                  <c:v>199500</c:v>
                </c:pt>
                <c:pt idx="6">
                  <c:v>205500</c:v>
                </c:pt>
                <c:pt idx="7">
                  <c:v>217800</c:v>
                </c:pt>
                <c:pt idx="8">
                  <c:v>226000</c:v>
                </c:pt>
                <c:pt idx="9">
                  <c:v>244700</c:v>
                </c:pt>
                <c:pt idx="10">
                  <c:v>267000</c:v>
                </c:pt>
                <c:pt idx="11">
                  <c:v>282500</c:v>
                </c:pt>
                <c:pt idx="12">
                  <c:v>291000</c:v>
                </c:pt>
                <c:pt idx="13">
                  <c:v>295500</c:v>
                </c:pt>
                <c:pt idx="14">
                  <c:v>305500</c:v>
                </c:pt>
                <c:pt idx="15">
                  <c:v>328500</c:v>
                </c:pt>
                <c:pt idx="16">
                  <c:v>307500</c:v>
                </c:pt>
                <c:pt idx="17">
                  <c:v>306000</c:v>
                </c:pt>
                <c:pt idx="18">
                  <c:v>321800</c:v>
                </c:pt>
                <c:pt idx="19">
                  <c:v>378800</c:v>
                </c:pt>
                <c:pt idx="20">
                  <c:v>413300</c:v>
                </c:pt>
                <c:pt idx="21">
                  <c:v>465200</c:v>
                </c:pt>
                <c:pt idx="22">
                  <c:v>509800</c:v>
                </c:pt>
                <c:pt idx="23">
                  <c:v>569500</c:v>
                </c:pt>
                <c:pt idx="24">
                  <c:v>475800</c:v>
                </c:pt>
                <c:pt idx="25">
                  <c:v>563500</c:v>
                </c:pt>
                <c:pt idx="26">
                  <c:v>642300</c:v>
                </c:pt>
                <c:pt idx="27">
                  <c:v>705500</c:v>
                </c:pt>
                <c:pt idx="28">
                  <c:v>720200</c:v>
                </c:pt>
                <c:pt idx="29">
                  <c:v>766900</c:v>
                </c:pt>
                <c:pt idx="30">
                  <c:v>720500</c:v>
                </c:pt>
                <c:pt idx="31">
                  <c:v>709000</c:v>
                </c:pt>
                <c:pt idx="32">
                  <c:v>757600</c:v>
                </c:pt>
                <c:pt idx="33">
                  <c:v>814200</c:v>
                </c:pt>
                <c:pt idx="34">
                  <c:v>841300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73-4698-A961-C85DD6AB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09368"/>
        <c:axId val="657459200"/>
      </c:lineChart>
      <c:catAx>
        <c:axId val="62030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accent5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9200"/>
        <c:crosses val="autoZero"/>
        <c:auto val="1"/>
        <c:lblAlgn val="ctr"/>
        <c:lblOffset val="100"/>
        <c:tickLblSkip val="1"/>
        <c:noMultiLvlLbl val="0"/>
      </c:catAx>
      <c:valAx>
        <c:axId val="65745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Revenue (million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accent5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World Airlines' Operating Profits (1985-2019)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Airline Finances'!$D$1</c:f>
              <c:strCache>
                <c:ptCount val="1"/>
                <c:pt idx="0">
                  <c:v>OpProfit (mils)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'World Airline Finances'!$A$41:$A$75</c:f>
              <c:numCache>
                <c:formatCode>General</c:formatCode>
                <c:ptCount val="35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cat>
          <c:val>
            <c:numRef>
              <c:f>'World Airline Finances'!$D$41:$D$75</c:f>
              <c:numCache>
                <c:formatCode>General</c:formatCode>
                <c:ptCount val="35"/>
                <c:pt idx="0">
                  <c:v>4600</c:v>
                </c:pt>
                <c:pt idx="1">
                  <c:v>7200</c:v>
                </c:pt>
                <c:pt idx="2">
                  <c:v>10200</c:v>
                </c:pt>
                <c:pt idx="3">
                  <c:v>7600</c:v>
                </c:pt>
                <c:pt idx="4">
                  <c:v>-1500</c:v>
                </c:pt>
                <c:pt idx="5">
                  <c:v>-500</c:v>
                </c:pt>
                <c:pt idx="6">
                  <c:v>-1800</c:v>
                </c:pt>
                <c:pt idx="7">
                  <c:v>2300</c:v>
                </c:pt>
                <c:pt idx="8">
                  <c:v>7700</c:v>
                </c:pt>
                <c:pt idx="9">
                  <c:v>13500</c:v>
                </c:pt>
                <c:pt idx="10">
                  <c:v>12300</c:v>
                </c:pt>
                <c:pt idx="11">
                  <c:v>16300</c:v>
                </c:pt>
                <c:pt idx="12">
                  <c:v>15900</c:v>
                </c:pt>
                <c:pt idx="13">
                  <c:v>12300</c:v>
                </c:pt>
                <c:pt idx="14">
                  <c:v>10700</c:v>
                </c:pt>
                <c:pt idx="15">
                  <c:v>-11800</c:v>
                </c:pt>
                <c:pt idx="16">
                  <c:v>-4800</c:v>
                </c:pt>
                <c:pt idx="17">
                  <c:v>-1500</c:v>
                </c:pt>
                <c:pt idx="18">
                  <c:v>3300</c:v>
                </c:pt>
                <c:pt idx="19">
                  <c:v>4400</c:v>
                </c:pt>
                <c:pt idx="20">
                  <c:v>15000</c:v>
                </c:pt>
                <c:pt idx="21">
                  <c:v>19900</c:v>
                </c:pt>
                <c:pt idx="22">
                  <c:v>-1100</c:v>
                </c:pt>
                <c:pt idx="23">
                  <c:v>1900</c:v>
                </c:pt>
                <c:pt idx="24">
                  <c:v>27600</c:v>
                </c:pt>
                <c:pt idx="25">
                  <c:v>19800</c:v>
                </c:pt>
                <c:pt idx="26">
                  <c:v>18400</c:v>
                </c:pt>
                <c:pt idx="27">
                  <c:v>25300</c:v>
                </c:pt>
                <c:pt idx="28">
                  <c:v>41700</c:v>
                </c:pt>
                <c:pt idx="29">
                  <c:v>59800</c:v>
                </c:pt>
                <c:pt idx="30">
                  <c:v>65200</c:v>
                </c:pt>
                <c:pt idx="31">
                  <c:v>59700</c:v>
                </c:pt>
                <c:pt idx="32">
                  <c:v>50900</c:v>
                </c:pt>
                <c:pt idx="33">
                  <c:v>45000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E1-4E84-A6CF-05738679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87048"/>
        <c:axId val="679287376"/>
      </c:lineChart>
      <c:catAx>
        <c:axId val="67928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87376"/>
        <c:crosses val="autoZero"/>
        <c:auto val="1"/>
        <c:lblAlgn val="ctr"/>
        <c:lblOffset val="100"/>
        <c:tickLblSkip val="1"/>
        <c:noMultiLvlLbl val="0"/>
      </c:catAx>
      <c:valAx>
        <c:axId val="67928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Profit</a:t>
                </a:r>
                <a:r>
                  <a:rPr lang="en-US" baseline="0">
                    <a:solidFill>
                      <a:schemeClr val="bg1"/>
                    </a:solidFill>
                  </a:rPr>
                  <a:t> (million $)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8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World Airline Accidents (2000-2014)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'World Airline Accidents'!$A$84:$A$98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'World Airline Accidents'!$B$84:$B$98</c:f>
              <c:numCache>
                <c:formatCode>General</c:formatCode>
                <c:ptCount val="15"/>
                <c:pt idx="0">
                  <c:v>232</c:v>
                </c:pt>
                <c:pt idx="1">
                  <c:v>229</c:v>
                </c:pt>
                <c:pt idx="2">
                  <c:v>230</c:v>
                </c:pt>
                <c:pt idx="3">
                  <c:v>225</c:v>
                </c:pt>
                <c:pt idx="4">
                  <c:v>195</c:v>
                </c:pt>
                <c:pt idx="5">
                  <c:v>211</c:v>
                </c:pt>
                <c:pt idx="6">
                  <c:v>212</c:v>
                </c:pt>
                <c:pt idx="7">
                  <c:v>195</c:v>
                </c:pt>
                <c:pt idx="8">
                  <c:v>212</c:v>
                </c:pt>
                <c:pt idx="9">
                  <c:v>182</c:v>
                </c:pt>
                <c:pt idx="10">
                  <c:v>188</c:v>
                </c:pt>
                <c:pt idx="11">
                  <c:v>180</c:v>
                </c:pt>
                <c:pt idx="12">
                  <c:v>178</c:v>
                </c:pt>
                <c:pt idx="13">
                  <c:v>157</c:v>
                </c:pt>
                <c:pt idx="1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3-42C7-85F7-427A9156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11720"/>
        <c:axId val="633102536"/>
      </c:lineChart>
      <c:catAx>
        <c:axId val="63311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02536"/>
        <c:crosses val="autoZero"/>
        <c:auto val="1"/>
        <c:lblAlgn val="ctr"/>
        <c:lblOffset val="100"/>
        <c:noMultiLvlLbl val="0"/>
      </c:catAx>
      <c:valAx>
        <c:axId val="633102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Number of Accidents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accent5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1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World</a:t>
            </a:r>
            <a:r>
              <a:rPr lang="en-US" baseline="0">
                <a:solidFill>
                  <a:schemeClr val="bg1"/>
                </a:solidFill>
              </a:rPr>
              <a:t> Airline Fatalities (2000-2014)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'World Airline Accidents'!$A$84:$A$98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'World Airline Accidents'!$C$84:$C$98</c:f>
              <c:numCache>
                <c:formatCode>General</c:formatCode>
                <c:ptCount val="15"/>
                <c:pt idx="0">
                  <c:v>1634</c:v>
                </c:pt>
                <c:pt idx="1">
                  <c:v>1549</c:v>
                </c:pt>
                <c:pt idx="2">
                  <c:v>1388</c:v>
                </c:pt>
                <c:pt idx="3">
                  <c:v>1260</c:v>
                </c:pt>
                <c:pt idx="4">
                  <c:v>795</c:v>
                </c:pt>
                <c:pt idx="5">
                  <c:v>1478</c:v>
                </c:pt>
                <c:pt idx="6">
                  <c:v>1322</c:v>
                </c:pt>
                <c:pt idx="7">
                  <c:v>1008</c:v>
                </c:pt>
                <c:pt idx="8">
                  <c:v>916</c:v>
                </c:pt>
                <c:pt idx="9">
                  <c:v>1120</c:v>
                </c:pt>
                <c:pt idx="10">
                  <c:v>1153</c:v>
                </c:pt>
                <c:pt idx="11">
                  <c:v>850</c:v>
                </c:pt>
                <c:pt idx="12">
                  <c:v>807</c:v>
                </c:pt>
                <c:pt idx="13">
                  <c:v>457</c:v>
                </c:pt>
                <c:pt idx="14">
                  <c:v>1329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40-4041-BC5E-681EBC47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15832"/>
        <c:axId val="634316160"/>
      </c:lineChart>
      <c:catAx>
        <c:axId val="63431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16160"/>
        <c:crosses val="autoZero"/>
        <c:auto val="1"/>
        <c:lblAlgn val="ctr"/>
        <c:lblOffset val="100"/>
        <c:noMultiLvlLbl val="0"/>
      </c:catAx>
      <c:valAx>
        <c:axId val="63431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Fatalities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411900</xdr:colOff>
      <xdr:row>28</xdr:row>
      <xdr:rowOff>49258</xdr:rowOff>
    </xdr:from>
    <xdr:to>
      <xdr:col>11</xdr:col>
      <xdr:colOff>303162</xdr:colOff>
      <xdr:row>51</xdr:row>
      <xdr:rowOff>57204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A81A8-7C07-4586-891B-35608E7A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335939</xdr:colOff>
      <xdr:row>0</xdr:row>
      <xdr:rowOff>159999</xdr:rowOff>
    </xdr:from>
    <xdr:to>
      <xdr:col>21</xdr:col>
      <xdr:colOff>209663</xdr:colOff>
      <xdr:row>20</xdr:row>
      <xdr:rowOff>30948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06023-C003-47CF-B260-92203FFF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495062</xdr:colOff>
      <xdr:row>0</xdr:row>
      <xdr:rowOff>159999</xdr:rowOff>
    </xdr:from>
    <xdr:to>
      <xdr:col>30</xdr:col>
      <xdr:colOff>368785</xdr:colOff>
      <xdr:row>20</xdr:row>
      <xdr:rowOff>30948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AE1B1-8995-49D8-9E62-4B1B6EA8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386465</xdr:colOff>
      <xdr:row>3</xdr:row>
      <xdr:rowOff>139453</xdr:rowOff>
    </xdr:from>
    <xdr:to>
      <xdr:col>6</xdr:col>
      <xdr:colOff>8195</xdr:colOff>
      <xdr:row>10</xdr:row>
      <xdr:rowOff>73741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BB6DEF3-A624-4321-A05E-86E655F89566}"/>
            </a:ext>
          </a:extLst>
        </xdr:cNvPr>
        <xdr:cNvSpPr/>
      </xdr:nvSpPr>
      <xdr:spPr>
        <a:xfrm>
          <a:off x="386465" y="672034"/>
          <a:ext cx="3267859" cy="1176976"/>
        </a:xfrm>
        <a:prstGeom prst="rect">
          <a:avLst/>
        </a:prstGeom>
        <a:solidFill>
          <a:srgbClr val="317CC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55,763,000</a:t>
          </a:r>
          <a:endParaRPr lang="en-US" sz="3600">
            <a:solidFill>
              <a:schemeClr val="bg1"/>
            </a:solidFill>
            <a:effectLst/>
          </a:endParaRPr>
        </a:p>
        <a:p>
          <a:pPr algn="ctr"/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US car accidents (2011-2019)</a:t>
          </a:r>
          <a:r>
            <a:rPr lang="en-US" sz="1600" baseline="30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++</a:t>
          </a:r>
          <a:endParaRPr lang="en-US" sz="1600">
            <a:solidFill>
              <a:schemeClr val="bg1"/>
            </a:solidFill>
            <a:effectLst/>
          </a:endParaRPr>
        </a:p>
        <a:p>
          <a:pPr algn="ctr"/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386464</xdr:colOff>
      <xdr:row>10</xdr:row>
      <xdr:rowOff>139290</xdr:rowOff>
    </xdr:from>
    <xdr:to>
      <xdr:col>6</xdr:col>
      <xdr:colOff>8195</xdr:colOff>
      <xdr:row>17</xdr:row>
      <xdr:rowOff>98698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4B65449-FB3E-4798-91B6-10F56A3CBE72}"/>
            </a:ext>
          </a:extLst>
        </xdr:cNvPr>
        <xdr:cNvSpPr/>
      </xdr:nvSpPr>
      <xdr:spPr>
        <a:xfrm>
          <a:off x="386464" y="1914559"/>
          <a:ext cx="3267860" cy="1202096"/>
        </a:xfrm>
        <a:prstGeom prst="rect">
          <a:avLst/>
        </a:prstGeom>
        <a:solidFill>
          <a:srgbClr val="599AD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296</a:t>
          </a:r>
        </a:p>
        <a:p>
          <a:pPr algn="ctr"/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World airline accidents (2000-2014)*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497306</xdr:colOff>
      <xdr:row>43</xdr:row>
      <xdr:rowOff>80743</xdr:rowOff>
    </xdr:from>
    <xdr:to>
      <xdr:col>30</xdr:col>
      <xdr:colOff>371029</xdr:colOff>
      <xdr:row>62</xdr:row>
      <xdr:rowOff>131950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EB5DA4-4D33-4E85-BAFE-D33372A74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335935</xdr:colOff>
      <xdr:row>43</xdr:row>
      <xdr:rowOff>80743</xdr:rowOff>
    </xdr:from>
    <xdr:to>
      <xdr:col>21</xdr:col>
      <xdr:colOff>209659</xdr:colOff>
      <xdr:row>62</xdr:row>
      <xdr:rowOff>131950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6BE31B-B244-4115-8949-E9449A8AF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58</xdr:row>
      <xdr:rowOff>7228</xdr:rowOff>
    </xdr:from>
    <xdr:to>
      <xdr:col>8</xdr:col>
      <xdr:colOff>403860</xdr:colOff>
      <xdr:row>61</xdr:row>
      <xdr:rowOff>95590</xdr:rowOff>
    </xdr:to>
    <xdr:sp macro="" textlink="">
      <xdr:nvSpPr>
        <xdr:cNvPr id="8" name="TextBox 14">
          <a:extLst>
            <a:ext uri="{FF2B5EF4-FFF2-40B4-BE49-F238E27FC236}">
              <a16:creationId xmlns:a16="http://schemas.microsoft.com/office/drawing/2014/main" id="{0BF5D9D2-816F-49E7-9627-315CC2A65387}"/>
            </a:ext>
          </a:extLst>
        </xdr:cNvPr>
        <xdr:cNvSpPr txBox="1"/>
      </xdr:nvSpPr>
      <xdr:spPr>
        <a:xfrm>
          <a:off x="0" y="10303787"/>
          <a:ext cx="5265365" cy="620943"/>
        </a:xfrm>
        <a:prstGeom prst="rect">
          <a:avLst/>
        </a:prstGeom>
        <a:solidFill>
          <a:srgbClr val="00B0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>
              <a:solidFill>
                <a:schemeClr val="bg1"/>
              </a:solidFill>
            </a:rPr>
            <a:t>Sources:</a:t>
          </a:r>
          <a:r>
            <a:rPr lang="en-US" sz="1500" baseline="0">
              <a:solidFill>
                <a:schemeClr val="bg1"/>
              </a:solidFill>
            </a:rPr>
            <a:t> Airline Safety Network, Bureau of Aircraft Accidents Archives, NHTSA, International Civil Aviation Organization</a:t>
          </a:r>
          <a:endParaRPr lang="en-US" sz="15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53</xdr:row>
      <xdr:rowOff>45185</xdr:rowOff>
    </xdr:from>
    <xdr:to>
      <xdr:col>4</xdr:col>
      <xdr:colOff>352323</xdr:colOff>
      <xdr:row>56</xdr:row>
      <xdr:rowOff>172064</xdr:rowOff>
    </xdr:to>
    <xdr:sp macro="" textlink="">
      <xdr:nvSpPr>
        <xdr:cNvPr id="7" name="TextBox 15">
          <a:extLst>
            <a:ext uri="{FF2B5EF4-FFF2-40B4-BE49-F238E27FC236}">
              <a16:creationId xmlns:a16="http://schemas.microsoft.com/office/drawing/2014/main" id="{441F733A-3658-44A5-8041-5FFF866B4248}"/>
            </a:ext>
          </a:extLst>
        </xdr:cNvPr>
        <xdr:cNvSpPr txBox="1"/>
      </xdr:nvSpPr>
      <xdr:spPr>
        <a:xfrm>
          <a:off x="0" y="9598862"/>
          <a:ext cx="2777613" cy="667654"/>
        </a:xfrm>
        <a:prstGeom prst="rect">
          <a:avLst/>
        </a:prstGeom>
        <a:solidFill>
          <a:srgbClr val="00B0F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*per trillion </a:t>
          </a:r>
          <a:r>
            <a:rPr lang="en-US" sz="15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sea</a:t>
          </a:r>
          <a:r>
            <a:rPr lang="en-US" sz="15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5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kilometers</a:t>
          </a:r>
          <a:endParaRPr lang="en-US" sz="1500">
            <a:solidFill>
              <a:schemeClr val="bg1"/>
            </a:solidFill>
          </a:endParaRPr>
        </a:p>
        <a:p>
          <a:r>
            <a:rPr lang="en-US" sz="1500">
              <a:solidFill>
                <a:schemeClr val="bg1"/>
              </a:solidFill>
            </a:rPr>
            <a:t>++per</a:t>
          </a:r>
          <a:r>
            <a:rPr lang="en-US" sz="1500" baseline="0">
              <a:solidFill>
                <a:schemeClr val="bg1"/>
              </a:solidFill>
            </a:rPr>
            <a:t> 100 million vehicle miles </a:t>
          </a:r>
          <a:endParaRPr lang="en-US" sz="15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335935</xdr:colOff>
      <xdr:row>22</xdr:row>
      <xdr:rowOff>46975</xdr:rowOff>
    </xdr:from>
    <xdr:to>
      <xdr:col>21</xdr:col>
      <xdr:colOff>209659</xdr:colOff>
      <xdr:row>41</xdr:row>
      <xdr:rowOff>98322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A8568ED-07F7-44B1-A729-E24474D07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497306</xdr:colOff>
      <xdr:row>22</xdr:row>
      <xdr:rowOff>46975</xdr:rowOff>
    </xdr:from>
    <xdr:to>
      <xdr:col>30</xdr:col>
      <xdr:colOff>371029</xdr:colOff>
      <xdr:row>41</xdr:row>
      <xdr:rowOff>98322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7BF9C7-FEB7-4E7B-827C-1CB778225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386464</xdr:colOff>
      <xdr:row>17</xdr:row>
      <xdr:rowOff>168812</xdr:rowOff>
    </xdr:from>
    <xdr:to>
      <xdr:col>6</xdr:col>
      <xdr:colOff>8195</xdr:colOff>
      <xdr:row>24</xdr:row>
      <xdr:rowOff>131096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EEADD98-651A-41F9-BFBA-7A4F5C8FF96F}"/>
            </a:ext>
          </a:extLst>
        </xdr:cNvPr>
        <xdr:cNvSpPr/>
      </xdr:nvSpPr>
      <xdr:spPr>
        <a:xfrm>
          <a:off x="386464" y="3186769"/>
          <a:ext cx="3267860" cy="1204972"/>
        </a:xfrm>
        <a:prstGeom prst="rect">
          <a:avLst/>
        </a:prstGeom>
        <a:solidFill>
          <a:srgbClr val="87B6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3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+$45bn</a:t>
          </a:r>
        </a:p>
        <a:p>
          <a:pPr marL="0" indent="0" algn="ctr"/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World airline operating profits (2019)</a:t>
          </a:r>
        </a:p>
      </xdr:txBody>
    </xdr:sp>
    <xdr:clientData/>
  </xdr:twoCellAnchor>
  <xdr:twoCellAnchor>
    <xdr:from>
      <xdr:col>6</xdr:col>
      <xdr:colOff>78659</xdr:colOff>
      <xdr:row>3</xdr:row>
      <xdr:rowOff>139453</xdr:rowOff>
    </xdr:from>
    <xdr:to>
      <xdr:col>11</xdr:col>
      <xdr:colOff>308077</xdr:colOff>
      <xdr:row>10</xdr:row>
      <xdr:rowOff>73740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BE4437E-4C3E-43E1-895B-49D1AF99BDF7}"/>
            </a:ext>
          </a:extLst>
        </xdr:cNvPr>
        <xdr:cNvSpPr/>
      </xdr:nvSpPr>
      <xdr:spPr>
        <a:xfrm>
          <a:off x="3724788" y="672034"/>
          <a:ext cx="3267859" cy="1176975"/>
        </a:xfrm>
        <a:prstGeom prst="rect">
          <a:avLst/>
        </a:prstGeom>
        <a:solidFill>
          <a:srgbClr val="317CC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290,140</a:t>
          </a:r>
          <a:endParaRPr lang="en-US" sz="3600">
            <a:solidFill>
              <a:schemeClr val="bg1"/>
            </a:solidFill>
            <a:effectLst/>
          </a:endParaRPr>
        </a:p>
        <a:p>
          <a:pPr algn="ctr"/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US fatal car accidents (2011-2019)</a:t>
          </a:r>
          <a:r>
            <a:rPr lang="en-US" sz="1600" baseline="300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++</a:t>
          </a:r>
          <a:endParaRPr lang="en-US" sz="1600">
            <a:solidFill>
              <a:schemeClr val="bg1"/>
            </a:solidFill>
            <a:effectLst/>
          </a:endParaRPr>
        </a:p>
        <a:p>
          <a:pPr algn="ctr"/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78659</xdr:colOff>
      <xdr:row>10</xdr:row>
      <xdr:rowOff>139290</xdr:rowOff>
    </xdr:from>
    <xdr:to>
      <xdr:col>11</xdr:col>
      <xdr:colOff>303163</xdr:colOff>
      <xdr:row>17</xdr:row>
      <xdr:rowOff>98322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07DAD31-26B2-4869-A1BE-506F008E7BD8}"/>
            </a:ext>
          </a:extLst>
        </xdr:cNvPr>
        <xdr:cNvSpPr/>
      </xdr:nvSpPr>
      <xdr:spPr>
        <a:xfrm>
          <a:off x="3724788" y="1914559"/>
          <a:ext cx="3262945" cy="1201720"/>
        </a:xfrm>
        <a:prstGeom prst="rect">
          <a:avLst/>
        </a:prstGeom>
        <a:solidFill>
          <a:srgbClr val="599AD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60</a:t>
          </a:r>
        </a:p>
        <a:p>
          <a:pPr algn="ctr"/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World airline fatal accidents </a:t>
          </a:r>
        </a:p>
        <a:p>
          <a:pPr algn="ctr"/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(2000-2014)*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78658</xdr:colOff>
      <xdr:row>17</xdr:row>
      <xdr:rowOff>168812</xdr:rowOff>
    </xdr:from>
    <xdr:to>
      <xdr:col>11</xdr:col>
      <xdr:colOff>303162</xdr:colOff>
      <xdr:row>24</xdr:row>
      <xdr:rowOff>131095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BE10BB9-2C84-499D-A36C-3EDF202B28BA}"/>
            </a:ext>
          </a:extLst>
        </xdr:cNvPr>
        <xdr:cNvSpPr/>
      </xdr:nvSpPr>
      <xdr:spPr>
        <a:xfrm>
          <a:off x="3724787" y="3186769"/>
          <a:ext cx="3262945" cy="1204971"/>
        </a:xfrm>
        <a:prstGeom prst="rect">
          <a:avLst/>
        </a:prstGeom>
        <a:solidFill>
          <a:srgbClr val="87B6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273</a:t>
          </a:r>
          <a:endParaRPr lang="en-US" sz="3600">
            <a:solidFill>
              <a:schemeClr val="bg1"/>
            </a:solidFill>
            <a:effectLst/>
          </a:endParaRPr>
        </a:p>
        <a:p>
          <a:pPr algn="ctr"/>
          <a:r>
            <a:rPr lang="en-US" sz="16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Average reduction in airline accidents (1985-2014)*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0.93076</cdr:y>
    </cdr:from>
    <cdr:to>
      <cdr:x>0.36331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CF38D5-7130-4D2A-B1FE-1D2714F609E4}"/>
            </a:ext>
          </a:extLst>
        </cdr:cNvPr>
        <cdr:cNvSpPr txBox="1"/>
      </cdr:nvSpPr>
      <cdr:spPr>
        <a:xfrm xmlns:a="http://schemas.openxmlformats.org/drawingml/2006/main">
          <a:off x="0" y="3501575"/>
          <a:ext cx="2263588" cy="260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3ma/Documents/Bellevue%20University/DSC%20640/airline-safe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line-safety"/>
    </sheetNames>
    <sheetDataSet>
      <sheetData sheetId="0">
        <row r="2">
          <cell r="A2" t="str">
            <v>Aeroflot*</v>
          </cell>
        </row>
        <row r="3">
          <cell r="A3" t="str">
            <v>Ethiopian Airlines</v>
          </cell>
        </row>
        <row r="4">
          <cell r="A4" t="str">
            <v>Xiamen Airlines</v>
          </cell>
        </row>
        <row r="5">
          <cell r="A5" t="str">
            <v>Aerolineas Argentinas</v>
          </cell>
        </row>
        <row r="6">
          <cell r="A6" t="str">
            <v>Avianca</v>
          </cell>
        </row>
        <row r="7">
          <cell r="A7" t="str">
            <v>China Airlines</v>
          </cell>
        </row>
        <row r="8">
          <cell r="A8" t="str">
            <v>Philippine Airlines</v>
          </cell>
        </row>
        <row r="9">
          <cell r="A9" t="str">
            <v>Garuda Indonesia</v>
          </cell>
        </row>
        <row r="10">
          <cell r="A10" t="str">
            <v>Vietnam Airlines</v>
          </cell>
        </row>
        <row r="11">
          <cell r="A11" t="str">
            <v>TACA</v>
          </cell>
        </row>
        <row r="12">
          <cell r="A12" t="str">
            <v>Egyptair</v>
          </cell>
        </row>
        <row r="13">
          <cell r="A13" t="str">
            <v>Royal Air Maroc</v>
          </cell>
        </row>
        <row r="14">
          <cell r="A14" t="str">
            <v>Korean Air</v>
          </cell>
        </row>
        <row r="15">
          <cell r="A15" t="str">
            <v>Aer Lingus</v>
          </cell>
        </row>
        <row r="16">
          <cell r="A16" t="str">
            <v>COPA</v>
          </cell>
        </row>
        <row r="17">
          <cell r="A17" t="str">
            <v>Condor</v>
          </cell>
        </row>
        <row r="18">
          <cell r="A18" t="str">
            <v>Alitalia</v>
          </cell>
        </row>
        <row r="19">
          <cell r="A19" t="str">
            <v>Thai Airways</v>
          </cell>
        </row>
        <row r="20">
          <cell r="A20" t="str">
            <v>KLM*</v>
          </cell>
        </row>
        <row r="21">
          <cell r="A21" t="str">
            <v>LAN Airlines</v>
          </cell>
        </row>
        <row r="22">
          <cell r="A22" t="str">
            <v>Air France</v>
          </cell>
        </row>
        <row r="23">
          <cell r="A23" t="str">
            <v>US Airways / America West*</v>
          </cell>
        </row>
        <row r="24">
          <cell r="A24" t="str">
            <v>Finnair</v>
          </cell>
        </row>
        <row r="25">
          <cell r="A25" t="str">
            <v>Japan Airlines</v>
          </cell>
        </row>
        <row r="26">
          <cell r="A26" t="str">
            <v>South African</v>
          </cell>
        </row>
        <row r="27">
          <cell r="A27" t="str">
            <v>Virgin Atlantic</v>
          </cell>
        </row>
        <row r="28">
          <cell r="A28" t="str">
            <v>Lufthansa*</v>
          </cell>
        </row>
        <row r="29">
          <cell r="A29" t="str">
            <v>United / Continental*</v>
          </cell>
        </row>
        <row r="30">
          <cell r="A30" t="str">
            <v>American*</v>
          </cell>
        </row>
        <row r="31">
          <cell r="A31" t="str">
            <v>TAM</v>
          </cell>
        </row>
        <row r="32">
          <cell r="A32" t="str">
            <v>Air Canada</v>
          </cell>
        </row>
        <row r="33">
          <cell r="A33" t="str">
            <v>Alaska Airlines*</v>
          </cell>
        </row>
        <row r="34">
          <cell r="A34" t="str">
            <v>Austrian Airlines</v>
          </cell>
        </row>
        <row r="35">
          <cell r="A35" t="str">
            <v>Delta / Northwest*</v>
          </cell>
        </row>
        <row r="36">
          <cell r="A36" t="str">
            <v>El Al</v>
          </cell>
        </row>
        <row r="37">
          <cell r="A37" t="str">
            <v>Kenya Airways</v>
          </cell>
        </row>
        <row r="38">
          <cell r="A38" t="str">
            <v>Malaysia Airlines</v>
          </cell>
        </row>
        <row r="39">
          <cell r="A39" t="str">
            <v>Singapore Airlines</v>
          </cell>
        </row>
        <row r="40">
          <cell r="A40" t="str">
            <v>TAP - Air Portugal</v>
          </cell>
        </row>
        <row r="41">
          <cell r="A41" t="str">
            <v>Turkish Airlines</v>
          </cell>
        </row>
        <row r="42">
          <cell r="A42" t="str">
            <v>British Airways*</v>
          </cell>
        </row>
        <row r="43">
          <cell r="A43" t="str">
            <v>Cathay Pacific*</v>
          </cell>
        </row>
        <row r="44">
          <cell r="A44" t="str">
            <v>Iberia</v>
          </cell>
        </row>
        <row r="45">
          <cell r="A45" t="str">
            <v>SWISS*</v>
          </cell>
        </row>
        <row r="46">
          <cell r="A46" t="str">
            <v>SAS*</v>
          </cell>
        </row>
        <row r="47">
          <cell r="A47" t="str">
            <v>Qantas*</v>
          </cell>
        </row>
        <row r="48">
          <cell r="A48" t="str">
            <v>Hawaiian Airlines</v>
          </cell>
        </row>
        <row r="49">
          <cell r="A49" t="str">
            <v>Southwest Airlines</v>
          </cell>
        </row>
        <row r="50">
          <cell r="A50" t="str">
            <v>All Nippon Airways</v>
          </cell>
        </row>
        <row r="51">
          <cell r="A51" t="str">
            <v>Air India*</v>
          </cell>
        </row>
        <row r="52">
          <cell r="A52" t="str">
            <v>Air New Zealand*</v>
          </cell>
        </row>
        <row r="53">
          <cell r="A53" t="str">
            <v>Aeromexico*</v>
          </cell>
        </row>
        <row r="54">
          <cell r="A54" t="str">
            <v>Saudi Arabian</v>
          </cell>
        </row>
        <row r="55">
          <cell r="A55" t="str">
            <v>Pakistan International</v>
          </cell>
        </row>
        <row r="56">
          <cell r="A56" t="str">
            <v>Sri Lankan / AirLanka</v>
          </cell>
        </row>
        <row r="57">
          <cell r="A57" t="str">
            <v>Gulf Air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64"/>
  <sheetViews>
    <sheetView tabSelected="1" zoomScale="93" zoomScaleNormal="93" workbookViewId="0">
      <selection activeCell="AG11" sqref="AG11"/>
    </sheetView>
  </sheetViews>
  <sheetFormatPr defaultRowHeight="14.5"/>
  <sheetData>
    <row r="1" spans="1:31" ht="14.4" customHeight="1">
      <c r="A1" s="40" t="s">
        <v>100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31" ht="14.4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31" ht="14.4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</row>
    <row r="4" spans="1:31" ht="14.4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</row>
    <row r="5" spans="1:31" ht="14.4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</row>
    <row r="6" spans="1:31" ht="14.4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4.4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 spans="1:31" ht="14.4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1" ht="14.4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 spans="1:31" ht="14.4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4.4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31" ht="14.4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 spans="1:31" ht="14.4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31" ht="14.4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ht="14.4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 ht="14.4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 spans="1:31" ht="14.4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 ht="14.4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 spans="1:31" ht="14.4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 ht="14.4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</row>
    <row r="21" spans="1:31" ht="14.4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</row>
    <row r="22" spans="1:31" ht="14.4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  <row r="23" spans="1:31" ht="14.4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 spans="1:31" ht="14.4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</row>
    <row r="25" spans="1:31" ht="14.4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</row>
    <row r="26" spans="1:31" ht="14.4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</row>
    <row r="27" spans="1:31" ht="14.4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</row>
    <row r="28" spans="1:31" ht="14.4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31" ht="14.4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31" ht="14.4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</row>
    <row r="31" spans="1:31" ht="14.4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</row>
    <row r="32" spans="1:31" ht="14.4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</row>
    <row r="33" spans="1:31" ht="14.4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4" spans="1:31" ht="14.4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</row>
    <row r="35" spans="1:31" ht="14.4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</row>
    <row r="36" spans="1:31" ht="14.4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</row>
    <row r="37" spans="1:31" ht="14.4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</row>
    <row r="38" spans="1:31" ht="14.4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</row>
    <row r="39" spans="1:31" ht="14.4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</row>
    <row r="40" spans="1:31" ht="14.4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</row>
    <row r="41" spans="1:31" ht="14.4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</row>
    <row r="42" spans="1:31" ht="14.4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</row>
    <row r="43" spans="1:31" ht="14.4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</row>
    <row r="44" spans="1:31" ht="14.4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</row>
    <row r="45" spans="1:31" ht="14.4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</row>
    <row r="46" spans="1:31" ht="14.4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</row>
    <row r="47" spans="1:31" ht="14.4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</row>
    <row r="48" spans="1:31" ht="14.4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</row>
    <row r="49" spans="1:31" ht="14.4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</row>
    <row r="50" spans="1:31" ht="14.4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</row>
    <row r="51" spans="1:31" ht="14.4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</row>
    <row r="52" spans="1:31" ht="14.4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</row>
    <row r="53" spans="1:31" ht="14.4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</row>
    <row r="54" spans="1:31" ht="14.4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</row>
    <row r="55" spans="1:31" ht="14.4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</row>
    <row r="56" spans="1:31" ht="14.4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</row>
    <row r="57" spans="1:31" ht="14.4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</row>
    <row r="58" spans="1:31" ht="14.4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</row>
    <row r="59" spans="1:31" ht="14.4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</row>
    <row r="60" spans="1:31" ht="14.4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</row>
    <row r="61" spans="1:31" ht="14.4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 spans="1:31" ht="14.4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</row>
    <row r="63" spans="1:31" ht="14.4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</row>
    <row r="64" spans="1:31" ht="14.4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</row>
  </sheetData>
  <mergeCells count="1">
    <mergeCell ref="A1:AE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25DC-708E-4EC5-B8D8-3110EE589FF0}">
  <dimension ref="A1:H78"/>
  <sheetViews>
    <sheetView topLeftCell="A56" workbookViewId="0">
      <selection activeCell="F82" sqref="F82"/>
    </sheetView>
  </sheetViews>
  <sheetFormatPr defaultRowHeight="14.5"/>
  <sheetData>
    <row r="1" spans="1:5">
      <c r="A1" t="s">
        <v>86</v>
      </c>
      <c r="B1" t="s">
        <v>94</v>
      </c>
      <c r="C1" t="s">
        <v>95</v>
      </c>
      <c r="D1" t="s">
        <v>96</v>
      </c>
      <c r="E1" t="s">
        <v>97</v>
      </c>
    </row>
    <row r="2" spans="1:5">
      <c r="A2">
        <v>1947</v>
      </c>
      <c r="B2">
        <v>-0.12857142899999999</v>
      </c>
      <c r="C2">
        <v>-135</v>
      </c>
      <c r="D2">
        <v>-120</v>
      </c>
      <c r="E2">
        <v>1050</v>
      </c>
    </row>
    <row r="3" spans="1:5">
      <c r="A3">
        <v>1948</v>
      </c>
      <c r="B3">
        <v>-5.4896142000000002E-2</v>
      </c>
      <c r="C3">
        <v>-74</v>
      </c>
      <c r="D3">
        <v>-49</v>
      </c>
      <c r="E3">
        <v>1348</v>
      </c>
    </row>
    <row r="4" spans="1:5">
      <c r="A4">
        <v>1949</v>
      </c>
      <c r="B4">
        <v>-3.0064423999999999E-2</v>
      </c>
      <c r="C4">
        <v>-42</v>
      </c>
      <c r="D4">
        <v>-9</v>
      </c>
      <c r="E4">
        <v>1397</v>
      </c>
    </row>
    <row r="5" spans="1:5">
      <c r="A5">
        <v>1950</v>
      </c>
      <c r="B5">
        <v>-6.480881E-3</v>
      </c>
      <c r="C5">
        <v>-10</v>
      </c>
      <c r="D5">
        <v>41</v>
      </c>
      <c r="E5">
        <v>1543</v>
      </c>
    </row>
    <row r="6" spans="1:5">
      <c r="A6">
        <v>1951</v>
      </c>
      <c r="B6">
        <v>-1.1640798000000001E-2</v>
      </c>
      <c r="C6">
        <v>-21</v>
      </c>
      <c r="D6">
        <v>24</v>
      </c>
      <c r="E6">
        <v>1804</v>
      </c>
    </row>
    <row r="7" spans="1:5">
      <c r="A7">
        <v>1952</v>
      </c>
      <c r="B7">
        <v>-2.195122E-2</v>
      </c>
      <c r="C7">
        <v>-45</v>
      </c>
      <c r="D7">
        <v>-13</v>
      </c>
      <c r="E7">
        <v>2050</v>
      </c>
    </row>
    <row r="8" spans="1:5">
      <c r="A8">
        <v>1953</v>
      </c>
      <c r="B8">
        <v>-2.2471910000000001E-2</v>
      </c>
      <c r="C8">
        <v>-52</v>
      </c>
      <c r="D8">
        <v>-3</v>
      </c>
      <c r="E8">
        <v>2314</v>
      </c>
    </row>
    <row r="9" spans="1:5">
      <c r="A9">
        <v>1954</v>
      </c>
      <c r="B9">
        <v>-1.2890624999999999E-2</v>
      </c>
      <c r="C9">
        <v>-33</v>
      </c>
      <c r="D9">
        <v>32</v>
      </c>
      <c r="E9">
        <v>2560</v>
      </c>
    </row>
    <row r="10" spans="1:5">
      <c r="A10">
        <v>1955</v>
      </c>
      <c r="B10">
        <v>-3.636364E-3</v>
      </c>
      <c r="C10">
        <v>-11</v>
      </c>
      <c r="D10">
        <v>78</v>
      </c>
      <c r="E10">
        <v>3025</v>
      </c>
    </row>
    <row r="11" spans="1:5">
      <c r="A11">
        <v>1956</v>
      </c>
      <c r="B11">
        <v>4.273504E-3</v>
      </c>
      <c r="C11">
        <v>15</v>
      </c>
      <c r="D11">
        <v>84</v>
      </c>
      <c r="E11">
        <v>3510</v>
      </c>
    </row>
    <row r="12" spans="1:5">
      <c r="A12">
        <v>1957</v>
      </c>
      <c r="B12">
        <v>-1.6620499E-2</v>
      </c>
      <c r="C12">
        <v>-66</v>
      </c>
      <c r="D12">
        <v>-41</v>
      </c>
      <c r="E12">
        <v>3971</v>
      </c>
    </row>
    <row r="13" spans="1:5">
      <c r="A13">
        <v>1958</v>
      </c>
      <c r="B13">
        <v>-1.1159631E-2</v>
      </c>
      <c r="C13">
        <v>-46</v>
      </c>
      <c r="D13">
        <v>15</v>
      </c>
      <c r="E13">
        <v>4122</v>
      </c>
    </row>
    <row r="14" spans="1:5">
      <c r="A14">
        <v>1959</v>
      </c>
      <c r="B14">
        <v>-5.2029140000000003E-3</v>
      </c>
      <c r="C14">
        <v>-25</v>
      </c>
      <c r="D14">
        <v>105</v>
      </c>
      <c r="E14">
        <v>4805</v>
      </c>
    </row>
    <row r="15" spans="1:5">
      <c r="A15">
        <v>1960</v>
      </c>
      <c r="B15">
        <v>-1.8063315E-2</v>
      </c>
      <c r="C15">
        <v>-97</v>
      </c>
      <c r="D15">
        <v>32</v>
      </c>
      <c r="E15">
        <v>5370</v>
      </c>
    </row>
    <row r="16" spans="1:5">
      <c r="A16">
        <v>1961</v>
      </c>
      <c r="B16">
        <v>-2.295082E-2</v>
      </c>
      <c r="C16">
        <v>-133</v>
      </c>
      <c r="D16">
        <v>-118</v>
      </c>
      <c r="E16">
        <v>5795</v>
      </c>
    </row>
    <row r="17" spans="1:5">
      <c r="A17">
        <v>1962</v>
      </c>
      <c r="B17">
        <v>-4.1095890000000003E-3</v>
      </c>
      <c r="C17">
        <v>-27</v>
      </c>
      <c r="D17">
        <v>97</v>
      </c>
      <c r="E17">
        <v>6570</v>
      </c>
    </row>
    <row r="18" spans="1:5">
      <c r="A18">
        <v>1963</v>
      </c>
      <c r="B18">
        <v>1.4818957000000001E-2</v>
      </c>
      <c r="C18">
        <v>106</v>
      </c>
      <c r="D18">
        <v>329</v>
      </c>
      <c r="E18">
        <v>7153</v>
      </c>
    </row>
    <row r="19" spans="1:5">
      <c r="A19">
        <v>1964</v>
      </c>
      <c r="B19">
        <v>4.5079442999999997E-2</v>
      </c>
      <c r="C19">
        <v>366</v>
      </c>
      <c r="D19">
        <v>619</v>
      </c>
      <c r="E19">
        <v>8119</v>
      </c>
    </row>
    <row r="20" spans="1:5">
      <c r="A20">
        <v>1965</v>
      </c>
      <c r="B20">
        <v>5.7130630000000002E-2</v>
      </c>
      <c r="C20">
        <v>534</v>
      </c>
      <c r="D20">
        <v>887</v>
      </c>
      <c r="E20">
        <v>9347</v>
      </c>
    </row>
    <row r="21" spans="1:5">
      <c r="A21">
        <v>1966</v>
      </c>
      <c r="B21">
        <v>6.0955367000000003E-2</v>
      </c>
      <c r="C21">
        <v>661</v>
      </c>
      <c r="D21">
        <v>1025</v>
      </c>
      <c r="E21">
        <v>10844</v>
      </c>
    </row>
    <row r="22" spans="1:5">
      <c r="A22">
        <v>1967</v>
      </c>
      <c r="B22">
        <v>4.8766815999999998E-2</v>
      </c>
      <c r="C22">
        <v>609</v>
      </c>
      <c r="D22">
        <v>913</v>
      </c>
      <c r="E22">
        <v>12488</v>
      </c>
    </row>
    <row r="23" spans="1:5">
      <c r="A23">
        <v>1968</v>
      </c>
      <c r="B23">
        <v>3.1228118999999999E-2</v>
      </c>
      <c r="C23">
        <v>446</v>
      </c>
      <c r="D23">
        <v>734</v>
      </c>
      <c r="E23">
        <v>14282</v>
      </c>
    </row>
    <row r="24" spans="1:5">
      <c r="A24">
        <v>1969</v>
      </c>
      <c r="B24">
        <v>2.4891971999999998E-2</v>
      </c>
      <c r="C24">
        <v>409</v>
      </c>
      <c r="D24">
        <v>874</v>
      </c>
      <c r="E24">
        <v>16431</v>
      </c>
    </row>
    <row r="25" spans="1:5">
      <c r="A25">
        <v>1970</v>
      </c>
      <c r="B25">
        <v>-5.6126199999999998E-4</v>
      </c>
      <c r="C25">
        <v>-10</v>
      </c>
      <c r="D25">
        <v>450</v>
      </c>
      <c r="E25">
        <v>17817</v>
      </c>
    </row>
    <row r="26" spans="1:5">
      <c r="A26">
        <v>1971</v>
      </c>
      <c r="B26">
        <v>6.8602109999999997E-3</v>
      </c>
      <c r="C26">
        <v>138</v>
      </c>
      <c r="D26">
        <v>609</v>
      </c>
      <c r="E26">
        <v>20116</v>
      </c>
    </row>
    <row r="27" spans="1:5">
      <c r="A27">
        <v>1972</v>
      </c>
      <c r="B27">
        <v>1.016066E-2</v>
      </c>
      <c r="C27">
        <v>234</v>
      </c>
      <c r="D27">
        <v>806</v>
      </c>
      <c r="E27">
        <v>23030</v>
      </c>
    </row>
    <row r="28" spans="1:5">
      <c r="A28">
        <v>1973</v>
      </c>
      <c r="B28">
        <v>1.5817478999999999E-2</v>
      </c>
      <c r="C28">
        <v>434</v>
      </c>
      <c r="D28">
        <v>1195</v>
      </c>
      <c r="E28">
        <v>27438</v>
      </c>
    </row>
    <row r="29" spans="1:5">
      <c r="A29">
        <v>1974</v>
      </c>
      <c r="B29">
        <v>1.239457E-3</v>
      </c>
      <c r="C29">
        <v>41</v>
      </c>
      <c r="D29">
        <v>792</v>
      </c>
      <c r="E29">
        <v>33079</v>
      </c>
    </row>
    <row r="30" spans="1:5">
      <c r="A30">
        <v>1975</v>
      </c>
      <c r="B30">
        <v>-1.748936E-3</v>
      </c>
      <c r="C30">
        <v>-67</v>
      </c>
      <c r="D30">
        <v>730</v>
      </c>
      <c r="E30">
        <v>38309</v>
      </c>
    </row>
    <row r="31" spans="1:5">
      <c r="A31">
        <v>1976</v>
      </c>
      <c r="B31">
        <v>1.9009216999999998E-2</v>
      </c>
      <c r="C31">
        <v>825</v>
      </c>
      <c r="D31">
        <v>2156</v>
      </c>
      <c r="E31">
        <v>43400</v>
      </c>
    </row>
    <row r="32" spans="1:5">
      <c r="A32">
        <v>1977</v>
      </c>
      <c r="B32">
        <v>3.2893691000000003E-2</v>
      </c>
      <c r="C32">
        <v>1656</v>
      </c>
      <c r="D32">
        <v>2629</v>
      </c>
      <c r="E32">
        <v>50344</v>
      </c>
    </row>
    <row r="33" spans="1:5">
      <c r="A33">
        <v>1978</v>
      </c>
      <c r="B33">
        <v>4.1042045999999999E-2</v>
      </c>
      <c r="C33">
        <v>2412</v>
      </c>
      <c r="D33">
        <v>3100</v>
      </c>
      <c r="E33">
        <v>58769</v>
      </c>
    </row>
    <row r="34" spans="1:5">
      <c r="A34">
        <v>1979</v>
      </c>
      <c r="B34">
        <v>8.3103670000000008E-3</v>
      </c>
      <c r="C34">
        <v>588</v>
      </c>
      <c r="D34">
        <v>736</v>
      </c>
      <c r="E34">
        <v>70755</v>
      </c>
    </row>
    <row r="35" spans="1:5">
      <c r="A35">
        <v>1980</v>
      </c>
      <c r="B35">
        <v>-1.0481773999999999E-2</v>
      </c>
      <c r="C35">
        <v>-919</v>
      </c>
      <c r="D35">
        <v>-635</v>
      </c>
      <c r="E35">
        <v>87676</v>
      </c>
    </row>
    <row r="36" spans="1:5">
      <c r="A36">
        <v>1981</v>
      </c>
      <c r="B36">
        <v>-1.2366655000000001E-2</v>
      </c>
      <c r="C36">
        <v>-1150</v>
      </c>
      <c r="D36">
        <v>-692</v>
      </c>
      <c r="E36">
        <v>92992</v>
      </c>
    </row>
    <row r="37" spans="1:5">
      <c r="A37">
        <v>1982</v>
      </c>
      <c r="B37">
        <v>-1.3942514E-2</v>
      </c>
      <c r="C37">
        <v>-1300</v>
      </c>
      <c r="D37">
        <v>-160</v>
      </c>
      <c r="E37">
        <v>93240</v>
      </c>
    </row>
    <row r="38" spans="1:5">
      <c r="A38">
        <v>1983</v>
      </c>
      <c r="B38">
        <v>-7.1210580000000004E-3</v>
      </c>
      <c r="C38">
        <v>-700</v>
      </c>
      <c r="D38">
        <v>2100</v>
      </c>
      <c r="E38">
        <v>98300</v>
      </c>
    </row>
    <row r="39" spans="1:5">
      <c r="A39">
        <v>1984</v>
      </c>
      <c r="B39">
        <v>1.8975332000000001E-2</v>
      </c>
      <c r="C39">
        <v>2000</v>
      </c>
      <c r="D39">
        <v>5100</v>
      </c>
      <c r="E39">
        <v>105400</v>
      </c>
    </row>
    <row r="40" spans="1:5">
      <c r="A40">
        <v>1985</v>
      </c>
      <c r="B40">
        <v>1.8716578000000001E-2</v>
      </c>
      <c r="C40">
        <v>2100</v>
      </c>
      <c r="D40">
        <v>4100</v>
      </c>
      <c r="E40">
        <v>112200</v>
      </c>
    </row>
    <row r="41" spans="1:5">
      <c r="A41">
        <v>1986</v>
      </c>
      <c r="B41">
        <v>1.2038523000000001E-2</v>
      </c>
      <c r="C41">
        <v>1500</v>
      </c>
      <c r="D41">
        <v>4600</v>
      </c>
      <c r="E41">
        <v>124600</v>
      </c>
    </row>
    <row r="42" spans="1:5">
      <c r="A42">
        <v>1987</v>
      </c>
      <c r="B42">
        <v>1.7006803000000001E-2</v>
      </c>
      <c r="C42">
        <v>2500</v>
      </c>
      <c r="D42">
        <v>7200</v>
      </c>
      <c r="E42">
        <v>147000</v>
      </c>
    </row>
    <row r="43" spans="1:5">
      <c r="A43">
        <v>1988</v>
      </c>
      <c r="B43">
        <v>3.0084236E-2</v>
      </c>
      <c r="C43">
        <v>5000</v>
      </c>
      <c r="D43">
        <v>10200</v>
      </c>
      <c r="E43">
        <v>166200</v>
      </c>
    </row>
    <row r="44" spans="1:5">
      <c r="A44">
        <v>1989</v>
      </c>
      <c r="B44">
        <v>1.9685039000000001E-2</v>
      </c>
      <c r="C44">
        <v>3500</v>
      </c>
      <c r="D44">
        <v>7600</v>
      </c>
      <c r="E44">
        <v>177800</v>
      </c>
    </row>
    <row r="45" spans="1:5">
      <c r="A45">
        <v>1990</v>
      </c>
      <c r="B45">
        <v>-2.2556390999999999E-2</v>
      </c>
      <c r="C45">
        <v>-4500</v>
      </c>
      <c r="D45">
        <v>-1500</v>
      </c>
      <c r="E45">
        <v>199500</v>
      </c>
    </row>
    <row r="46" spans="1:5">
      <c r="A46">
        <v>1991</v>
      </c>
      <c r="B46">
        <v>-1.7031629999999999E-2</v>
      </c>
      <c r="C46">
        <v>-3500</v>
      </c>
      <c r="D46">
        <v>-500</v>
      </c>
      <c r="E46">
        <v>205500</v>
      </c>
    </row>
    <row r="47" spans="1:5">
      <c r="A47">
        <v>1992</v>
      </c>
      <c r="B47">
        <v>-3.6271809000000002E-2</v>
      </c>
      <c r="C47">
        <v>-7900</v>
      </c>
      <c r="D47">
        <v>-1800</v>
      </c>
      <c r="E47">
        <v>217800</v>
      </c>
    </row>
    <row r="48" spans="1:5">
      <c r="A48">
        <v>1993</v>
      </c>
      <c r="B48">
        <v>-1.9469027E-2</v>
      </c>
      <c r="C48">
        <v>-4400</v>
      </c>
      <c r="D48">
        <v>2300</v>
      </c>
      <c r="E48">
        <v>226000</v>
      </c>
    </row>
    <row r="49" spans="1:5">
      <c r="A49">
        <v>1994</v>
      </c>
      <c r="B49">
        <v>-8.1732699999999996E-4</v>
      </c>
      <c r="C49">
        <v>-200</v>
      </c>
      <c r="D49">
        <v>7700</v>
      </c>
      <c r="E49">
        <v>244700</v>
      </c>
    </row>
    <row r="50" spans="1:5">
      <c r="A50">
        <v>1995</v>
      </c>
      <c r="B50">
        <v>1.6853933000000001E-2</v>
      </c>
      <c r="C50">
        <v>4500</v>
      </c>
      <c r="D50">
        <v>13500</v>
      </c>
      <c r="E50">
        <v>267000</v>
      </c>
    </row>
    <row r="51" spans="1:5">
      <c r="A51">
        <v>1996</v>
      </c>
      <c r="B51">
        <v>1.8761061999999998E-2</v>
      </c>
      <c r="C51">
        <v>5300</v>
      </c>
      <c r="D51">
        <v>12300</v>
      </c>
      <c r="E51">
        <v>282500</v>
      </c>
    </row>
    <row r="52" spans="1:5">
      <c r="A52">
        <v>1997</v>
      </c>
      <c r="B52">
        <v>2.9381443E-2</v>
      </c>
      <c r="C52">
        <v>8550</v>
      </c>
      <c r="D52">
        <v>16300</v>
      </c>
      <c r="E52">
        <v>291000</v>
      </c>
    </row>
    <row r="53" spans="1:5">
      <c r="A53">
        <v>1998</v>
      </c>
      <c r="B53">
        <v>2.7749577000000001E-2</v>
      </c>
      <c r="C53">
        <v>8200</v>
      </c>
      <c r="D53">
        <v>15900</v>
      </c>
      <c r="E53">
        <v>295500</v>
      </c>
    </row>
    <row r="54" spans="1:5">
      <c r="A54">
        <v>1999</v>
      </c>
      <c r="B54">
        <v>2.7823240999999999E-2</v>
      </c>
      <c r="C54">
        <v>8500</v>
      </c>
      <c r="D54">
        <v>12300</v>
      </c>
      <c r="E54">
        <v>305500</v>
      </c>
    </row>
    <row r="55" spans="1:5">
      <c r="A55">
        <v>2000</v>
      </c>
      <c r="B55">
        <v>1.1263318E-2</v>
      </c>
      <c r="C55">
        <v>3700</v>
      </c>
      <c r="D55">
        <v>10700</v>
      </c>
      <c r="E55">
        <v>328500</v>
      </c>
    </row>
    <row r="56" spans="1:5">
      <c r="A56">
        <v>2001</v>
      </c>
      <c r="B56">
        <v>-4.2276423E-2</v>
      </c>
      <c r="C56">
        <v>-13000</v>
      </c>
      <c r="D56">
        <v>-11800</v>
      </c>
      <c r="E56">
        <v>307500</v>
      </c>
    </row>
    <row r="57" spans="1:5">
      <c r="A57">
        <v>2002</v>
      </c>
      <c r="B57">
        <v>-3.6928105000000003E-2</v>
      </c>
      <c r="C57">
        <v>-11300</v>
      </c>
      <c r="D57">
        <v>-4800</v>
      </c>
      <c r="E57">
        <v>306000</v>
      </c>
    </row>
    <row r="58" spans="1:5">
      <c r="A58">
        <v>2003</v>
      </c>
      <c r="B58">
        <v>-2.3306401000000001E-2</v>
      </c>
      <c r="C58">
        <v>-7500</v>
      </c>
      <c r="D58">
        <v>-1500</v>
      </c>
      <c r="E58">
        <v>321800</v>
      </c>
    </row>
    <row r="59" spans="1:5">
      <c r="A59">
        <v>2004</v>
      </c>
      <c r="B59">
        <v>-1.4783526999999999E-2</v>
      </c>
      <c r="C59">
        <v>-5600</v>
      </c>
      <c r="D59">
        <v>3300</v>
      </c>
      <c r="E59">
        <v>378800</v>
      </c>
    </row>
    <row r="60" spans="1:5">
      <c r="A60">
        <v>2005</v>
      </c>
      <c r="B60">
        <v>-9.9201549999999999E-3</v>
      </c>
      <c r="C60">
        <v>-4100</v>
      </c>
      <c r="D60">
        <v>4400</v>
      </c>
      <c r="E60">
        <v>413300</v>
      </c>
    </row>
    <row r="61" spans="1:5">
      <c r="A61">
        <v>2006</v>
      </c>
      <c r="B61">
        <v>1.0748064999999999E-2</v>
      </c>
      <c r="C61">
        <v>5000</v>
      </c>
      <c r="D61">
        <v>15000</v>
      </c>
      <c r="E61">
        <v>465200</v>
      </c>
    </row>
    <row r="62" spans="1:5">
      <c r="A62">
        <v>2007</v>
      </c>
      <c r="B62">
        <v>2.8834836999999999E-2</v>
      </c>
      <c r="C62">
        <v>14700</v>
      </c>
      <c r="D62">
        <v>19900</v>
      </c>
      <c r="E62">
        <v>509800</v>
      </c>
    </row>
    <row r="63" spans="1:5">
      <c r="A63">
        <v>2008</v>
      </c>
      <c r="B63">
        <v>-4.5829675E-2</v>
      </c>
      <c r="C63">
        <v>-26100</v>
      </c>
      <c r="D63">
        <v>-1100</v>
      </c>
      <c r="E63">
        <v>569500</v>
      </c>
    </row>
    <row r="64" spans="1:5">
      <c r="A64">
        <v>2009</v>
      </c>
      <c r="B64">
        <v>-9.6679279999999992E-3</v>
      </c>
      <c r="C64">
        <v>-4600</v>
      </c>
      <c r="D64">
        <v>1900</v>
      </c>
      <c r="E64">
        <v>475800</v>
      </c>
    </row>
    <row r="65" spans="1:8">
      <c r="A65">
        <v>2010</v>
      </c>
      <c r="B65">
        <v>3.0700976000000001E-2</v>
      </c>
      <c r="C65">
        <v>17300</v>
      </c>
      <c r="D65">
        <v>27600</v>
      </c>
      <c r="E65">
        <v>563500</v>
      </c>
    </row>
    <row r="66" spans="1:8">
      <c r="A66">
        <v>2011</v>
      </c>
      <c r="B66">
        <v>1.2922309999999999E-2</v>
      </c>
      <c r="C66">
        <v>8300</v>
      </c>
      <c r="D66">
        <v>19800</v>
      </c>
      <c r="E66">
        <v>642300</v>
      </c>
    </row>
    <row r="67" spans="1:8">
      <c r="A67">
        <v>2012</v>
      </c>
      <c r="B67">
        <v>1.3040397E-2</v>
      </c>
      <c r="C67">
        <v>9200</v>
      </c>
      <c r="D67">
        <v>18400</v>
      </c>
      <c r="E67">
        <v>705500</v>
      </c>
    </row>
    <row r="68" spans="1:8">
      <c r="A68">
        <v>2013</v>
      </c>
      <c r="B68">
        <v>2.5131908000000001E-2</v>
      </c>
      <c r="C68">
        <v>18100</v>
      </c>
      <c r="D68">
        <v>25300</v>
      </c>
      <c r="E68">
        <v>720200</v>
      </c>
    </row>
    <row r="69" spans="1:8">
      <c r="A69">
        <v>2014</v>
      </c>
      <c r="B69">
        <v>2.2558352E-2</v>
      </c>
      <c r="C69">
        <v>17300</v>
      </c>
      <c r="D69">
        <v>41700</v>
      </c>
      <c r="E69">
        <v>766900</v>
      </c>
    </row>
    <row r="70" spans="1:8">
      <c r="A70">
        <v>2015</v>
      </c>
      <c r="B70">
        <v>5.2047189000000001E-2</v>
      </c>
      <c r="C70">
        <v>37500</v>
      </c>
      <c r="D70">
        <v>59800</v>
      </c>
      <c r="E70">
        <v>720500</v>
      </c>
    </row>
    <row r="71" spans="1:8">
      <c r="A71">
        <v>2016</v>
      </c>
      <c r="B71">
        <v>5.0211565999999999E-2</v>
      </c>
      <c r="C71">
        <v>35600</v>
      </c>
      <c r="D71">
        <v>65200</v>
      </c>
      <c r="E71">
        <v>709000</v>
      </c>
    </row>
    <row r="72" spans="1:8">
      <c r="A72">
        <v>2017</v>
      </c>
      <c r="B72">
        <v>5.2930306000000003E-2</v>
      </c>
      <c r="C72">
        <v>40100</v>
      </c>
      <c r="D72">
        <v>59700</v>
      </c>
      <c r="E72">
        <v>757600</v>
      </c>
    </row>
    <row r="73" spans="1:8">
      <c r="A73">
        <v>2018</v>
      </c>
      <c r="B73">
        <v>4.1021861999999999E-2</v>
      </c>
      <c r="C73">
        <v>33400</v>
      </c>
      <c r="D73">
        <v>50900</v>
      </c>
      <c r="E73">
        <v>814200</v>
      </c>
    </row>
    <row r="74" spans="1:8">
      <c r="A74">
        <v>2019</v>
      </c>
      <c r="B74">
        <v>3.7917509000000002E-2</v>
      </c>
      <c r="C74">
        <v>31900</v>
      </c>
      <c r="D74">
        <v>45000</v>
      </c>
      <c r="E74">
        <v>841300</v>
      </c>
    </row>
    <row r="77" spans="1:8" ht="14.4" customHeight="1">
      <c r="A77" s="34" t="s">
        <v>101</v>
      </c>
      <c r="B77" s="34"/>
      <c r="C77" s="34"/>
      <c r="D77" s="34"/>
      <c r="E77" s="34"/>
      <c r="F77" s="34"/>
      <c r="G77" s="34"/>
      <c r="H77" s="34"/>
    </row>
    <row r="78" spans="1:8">
      <c r="A78" s="34"/>
      <c r="B78" s="34"/>
      <c r="C78" s="34"/>
      <c r="D78" s="34"/>
      <c r="E78" s="34"/>
      <c r="F78" s="34"/>
      <c r="G78" s="34"/>
      <c r="H78" s="34"/>
    </row>
  </sheetData>
  <mergeCells count="1">
    <mergeCell ref="A77:H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06D5-9F82-493E-A844-97CF642E4F6F}">
  <dimension ref="A1:O117"/>
  <sheetViews>
    <sheetView topLeftCell="A91" zoomScaleNormal="100" workbookViewId="0">
      <selection activeCell="I118" sqref="I118"/>
    </sheetView>
  </sheetViews>
  <sheetFormatPr defaultRowHeight="14.5"/>
  <sheetData>
    <row r="1" spans="1:15">
      <c r="A1" s="36" t="s">
        <v>0</v>
      </c>
      <c r="B1" s="37" t="s">
        <v>1</v>
      </c>
      <c r="C1" s="37"/>
      <c r="D1" s="37"/>
      <c r="E1" s="37"/>
      <c r="F1" s="37"/>
      <c r="G1" s="37"/>
      <c r="H1" s="37"/>
      <c r="I1" s="37"/>
    </row>
    <row r="2" spans="1:15">
      <c r="A2" s="36"/>
      <c r="B2" s="38" t="s">
        <v>2</v>
      </c>
      <c r="C2" s="37"/>
      <c r="D2" s="38" t="s">
        <v>3</v>
      </c>
      <c r="E2" s="37"/>
      <c r="F2" s="38" t="s">
        <v>4</v>
      </c>
      <c r="G2" s="37"/>
      <c r="H2" s="38" t="s">
        <v>5</v>
      </c>
      <c r="I2" s="37"/>
      <c r="K2" s="35" t="s">
        <v>85</v>
      </c>
      <c r="L2" s="35"/>
      <c r="M2" s="35"/>
      <c r="N2" s="35"/>
      <c r="O2" s="35"/>
    </row>
    <row r="3" spans="1:15">
      <c r="A3" s="36"/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15">
      <c r="A4" s="2" t="s">
        <v>8</v>
      </c>
      <c r="B4" s="3">
        <v>2088</v>
      </c>
      <c r="C4" s="4">
        <v>0.94</v>
      </c>
      <c r="D4" s="3">
        <v>129000</v>
      </c>
      <c r="E4" s="4">
        <v>58</v>
      </c>
      <c r="F4" s="3">
        <v>349000</v>
      </c>
      <c r="G4" s="4">
        <v>158</v>
      </c>
      <c r="H4" s="3">
        <v>480000</v>
      </c>
      <c r="I4" s="4">
        <v>217</v>
      </c>
      <c r="L4" t="s">
        <v>86</v>
      </c>
      <c r="M4" t="s">
        <v>87</v>
      </c>
      <c r="N4" t="s">
        <v>88</v>
      </c>
    </row>
    <row r="5" spans="1:15">
      <c r="A5" s="2" t="s">
        <v>9</v>
      </c>
      <c r="B5" s="3">
        <v>1880</v>
      </c>
      <c r="C5" s="4">
        <v>0.89</v>
      </c>
      <c r="D5" s="3">
        <v>124000</v>
      </c>
      <c r="E5" s="4">
        <v>59</v>
      </c>
      <c r="F5" s="3">
        <v>318000</v>
      </c>
      <c r="G5" s="4">
        <v>150</v>
      </c>
      <c r="H5" s="3">
        <v>444000</v>
      </c>
      <c r="I5" s="4">
        <v>209</v>
      </c>
      <c r="L5">
        <v>2011</v>
      </c>
      <c r="M5" s="30">
        <f>SUM(H4:H15)</f>
        <v>5338000</v>
      </c>
      <c r="N5" s="30">
        <f>SUM(B4:B15)</f>
        <v>29867</v>
      </c>
    </row>
    <row r="6" spans="1:15">
      <c r="A6" s="2" t="s">
        <v>10</v>
      </c>
      <c r="B6" s="3">
        <v>2220</v>
      </c>
      <c r="C6" s="4">
        <v>0.89</v>
      </c>
      <c r="D6" s="3">
        <v>120000</v>
      </c>
      <c r="E6" s="4">
        <v>48</v>
      </c>
      <c r="F6" s="3">
        <v>298000</v>
      </c>
      <c r="G6" s="4">
        <v>120</v>
      </c>
      <c r="H6" s="3">
        <v>420000</v>
      </c>
      <c r="I6" s="4">
        <v>169</v>
      </c>
      <c r="L6">
        <v>2012</v>
      </c>
      <c r="M6" s="30">
        <f>SUM(H16:H27)</f>
        <v>5615000</v>
      </c>
      <c r="N6" s="30">
        <f>SUM(B16:B27)</f>
        <v>31006</v>
      </c>
    </row>
    <row r="7" spans="1:15">
      <c r="A7" s="2" t="s">
        <v>11</v>
      </c>
      <c r="B7" s="3">
        <v>2338</v>
      </c>
      <c r="C7" s="4">
        <v>0.94</v>
      </c>
      <c r="D7" s="3">
        <v>119000</v>
      </c>
      <c r="E7" s="4">
        <v>48</v>
      </c>
      <c r="F7" s="3">
        <v>285000</v>
      </c>
      <c r="G7" s="4">
        <v>115</v>
      </c>
      <c r="H7" s="3">
        <v>406000</v>
      </c>
      <c r="I7" s="4">
        <v>164</v>
      </c>
      <c r="L7">
        <v>2013</v>
      </c>
      <c r="M7" s="30">
        <f>SUM(H28:H39)</f>
        <v>5687000</v>
      </c>
      <c r="N7" s="30">
        <f>SUM(B28:B39)</f>
        <v>30202</v>
      </c>
    </row>
    <row r="8" spans="1:15">
      <c r="A8" s="2" t="s">
        <v>12</v>
      </c>
      <c r="B8" s="3">
        <v>2578</v>
      </c>
      <c r="C8" s="4">
        <v>1.02</v>
      </c>
      <c r="D8" s="3">
        <v>130000</v>
      </c>
      <c r="E8" s="4">
        <v>51</v>
      </c>
      <c r="F8" s="3">
        <v>295000</v>
      </c>
      <c r="G8" s="4">
        <v>117</v>
      </c>
      <c r="H8" s="3">
        <v>428000</v>
      </c>
      <c r="I8" s="4">
        <v>169</v>
      </c>
      <c r="L8">
        <v>2014</v>
      </c>
      <c r="M8" s="30">
        <f>SUM(H40:H51)</f>
        <v>6063000</v>
      </c>
      <c r="N8" s="30">
        <f>SUM(B40:B51)</f>
        <v>30056</v>
      </c>
    </row>
    <row r="9" spans="1:15">
      <c r="A9" s="2" t="s">
        <v>13</v>
      </c>
      <c r="B9" s="3">
        <v>2624</v>
      </c>
      <c r="C9" s="4">
        <v>1.02</v>
      </c>
      <c r="D9" s="3">
        <v>125000</v>
      </c>
      <c r="E9" s="4">
        <v>49</v>
      </c>
      <c r="F9" s="3">
        <v>286000</v>
      </c>
      <c r="G9" s="4">
        <v>111</v>
      </c>
      <c r="H9" s="3">
        <v>413000</v>
      </c>
      <c r="I9" s="4">
        <v>161</v>
      </c>
      <c r="L9">
        <v>2015</v>
      </c>
      <c r="M9" s="30">
        <f>SUM(H52:H63)</f>
        <v>6295000</v>
      </c>
      <c r="N9" s="30">
        <f>SUM(B52:B63)</f>
        <v>32538</v>
      </c>
    </row>
    <row r="10" spans="1:15">
      <c r="A10" s="2" t="s">
        <v>14</v>
      </c>
      <c r="B10" s="3">
        <v>2910</v>
      </c>
      <c r="C10" s="4">
        <v>1.1200000000000001</v>
      </c>
      <c r="D10" s="3">
        <v>119000</v>
      </c>
      <c r="E10" s="4">
        <v>46</v>
      </c>
      <c r="F10" s="3">
        <v>285000</v>
      </c>
      <c r="G10" s="4">
        <v>110</v>
      </c>
      <c r="H10" s="3">
        <v>406000</v>
      </c>
      <c r="I10" s="4">
        <v>157</v>
      </c>
      <c r="L10">
        <v>2016</v>
      </c>
      <c r="M10" s="30">
        <f>SUM(H64:H75)</f>
        <v>6822000</v>
      </c>
      <c r="N10" s="30">
        <f>SUM(B64:B75)</f>
        <v>34748</v>
      </c>
    </row>
    <row r="11" spans="1:15">
      <c r="A11" s="2" t="s">
        <v>15</v>
      </c>
      <c r="B11" s="3">
        <v>2749</v>
      </c>
      <c r="C11" s="4">
        <v>1.06</v>
      </c>
      <c r="D11" s="3">
        <v>129000</v>
      </c>
      <c r="E11" s="4">
        <v>50</v>
      </c>
      <c r="F11" s="3">
        <v>302000</v>
      </c>
      <c r="G11" s="4">
        <v>117</v>
      </c>
      <c r="H11" s="3">
        <v>434000</v>
      </c>
      <c r="I11" s="4">
        <v>167</v>
      </c>
      <c r="L11">
        <v>2017</v>
      </c>
      <c r="M11" s="30">
        <f>SUM(H76:H87)</f>
        <v>6452000</v>
      </c>
      <c r="N11" s="30">
        <f>SUM(B76:B87)</f>
        <v>34560</v>
      </c>
    </row>
    <row r="12" spans="1:15">
      <c r="A12" s="2" t="s">
        <v>16</v>
      </c>
      <c r="B12" s="3">
        <v>2633</v>
      </c>
      <c r="C12" s="4">
        <v>1.1000000000000001</v>
      </c>
      <c r="D12" s="3">
        <v>129000</v>
      </c>
      <c r="E12" s="4">
        <v>54</v>
      </c>
      <c r="F12" s="3">
        <v>308000</v>
      </c>
      <c r="G12" s="4">
        <v>128</v>
      </c>
      <c r="H12" s="3">
        <v>440000</v>
      </c>
      <c r="I12" s="4">
        <v>183</v>
      </c>
      <c r="L12">
        <v>2018</v>
      </c>
      <c r="M12" s="30">
        <f>SUM(H88:H99)</f>
        <v>6737000</v>
      </c>
      <c r="N12" s="30">
        <f>SUM(B88:B99)</f>
        <v>33919</v>
      </c>
    </row>
    <row r="13" spans="1:15">
      <c r="A13" s="2" t="s">
        <v>17</v>
      </c>
      <c r="B13" s="3">
        <v>2856</v>
      </c>
      <c r="C13" s="4">
        <v>1.1399999999999999</v>
      </c>
      <c r="D13" s="3">
        <v>141000</v>
      </c>
      <c r="E13" s="4">
        <v>56</v>
      </c>
      <c r="F13" s="3">
        <v>340000</v>
      </c>
      <c r="G13" s="4">
        <v>136</v>
      </c>
      <c r="H13" s="3">
        <v>483000</v>
      </c>
      <c r="I13" s="4">
        <v>193</v>
      </c>
      <c r="L13">
        <v>2019</v>
      </c>
      <c r="M13" s="30">
        <f>SUM(H100:H111)</f>
        <v>6754000</v>
      </c>
      <c r="N13" s="30">
        <f>SUM(B100:B111)</f>
        <v>33244</v>
      </c>
    </row>
    <row r="14" spans="1:15">
      <c r="A14" s="2" t="s">
        <v>18</v>
      </c>
      <c r="B14" s="3">
        <v>2494</v>
      </c>
      <c r="C14" s="4">
        <v>1.05</v>
      </c>
      <c r="D14" s="3">
        <v>131000</v>
      </c>
      <c r="E14" s="4">
        <v>55</v>
      </c>
      <c r="F14" s="3">
        <v>350000</v>
      </c>
      <c r="G14" s="4">
        <v>148</v>
      </c>
      <c r="H14" s="3">
        <v>483000</v>
      </c>
      <c r="I14" s="4">
        <v>204</v>
      </c>
    </row>
    <row r="15" spans="1:15">
      <c r="A15" s="2" t="s">
        <v>19</v>
      </c>
      <c r="B15" s="3">
        <v>2497</v>
      </c>
      <c r="C15" s="4">
        <v>1.03</v>
      </c>
      <c r="D15" s="3">
        <v>135000</v>
      </c>
      <c r="E15" s="4">
        <v>55</v>
      </c>
      <c r="F15" s="3">
        <v>364000</v>
      </c>
      <c r="G15" s="4">
        <v>150</v>
      </c>
      <c r="H15" s="3">
        <v>501000</v>
      </c>
      <c r="I15" s="4">
        <v>206</v>
      </c>
    </row>
    <row r="16" spans="1:15">
      <c r="A16" s="6" t="s">
        <v>8</v>
      </c>
      <c r="B16" s="7">
        <v>2283</v>
      </c>
      <c r="C16" s="8">
        <v>1.01</v>
      </c>
      <c r="D16" s="7">
        <v>136000</v>
      </c>
      <c r="E16" s="8">
        <v>60</v>
      </c>
      <c r="F16" s="7">
        <v>334000</v>
      </c>
      <c r="G16" s="8">
        <v>148</v>
      </c>
      <c r="H16" s="7">
        <v>472000</v>
      </c>
      <c r="I16" s="8">
        <v>209</v>
      </c>
    </row>
    <row r="17" spans="1:9">
      <c r="A17" s="6" t="s">
        <v>9</v>
      </c>
      <c r="B17" s="7">
        <v>2127</v>
      </c>
      <c r="C17" s="8">
        <v>0.98</v>
      </c>
      <c r="D17" s="7">
        <v>123000</v>
      </c>
      <c r="E17" s="8">
        <v>57</v>
      </c>
      <c r="F17" s="7">
        <v>314000</v>
      </c>
      <c r="G17" s="8">
        <v>144</v>
      </c>
      <c r="H17" s="7">
        <v>440000</v>
      </c>
      <c r="I17" s="8">
        <v>202</v>
      </c>
    </row>
    <row r="18" spans="1:9">
      <c r="A18" s="6" t="s">
        <v>10</v>
      </c>
      <c r="B18" s="7">
        <v>2487</v>
      </c>
      <c r="C18" s="8">
        <v>0.98</v>
      </c>
      <c r="D18" s="7">
        <v>136000</v>
      </c>
      <c r="E18" s="8">
        <v>54</v>
      </c>
      <c r="F18" s="7">
        <v>303000</v>
      </c>
      <c r="G18" s="8">
        <v>120</v>
      </c>
      <c r="H18" s="7">
        <v>441000</v>
      </c>
      <c r="I18" s="8">
        <v>175</v>
      </c>
    </row>
    <row r="19" spans="1:9">
      <c r="A19" s="6" t="s">
        <v>11</v>
      </c>
      <c r="B19" s="7">
        <v>2434</v>
      </c>
      <c r="C19" s="8">
        <v>0.98</v>
      </c>
      <c r="D19" s="7">
        <v>121000</v>
      </c>
      <c r="E19" s="8">
        <v>49</v>
      </c>
      <c r="F19" s="7">
        <v>295000</v>
      </c>
      <c r="G19" s="8">
        <v>119</v>
      </c>
      <c r="H19" s="7">
        <v>418000</v>
      </c>
      <c r="I19" s="8">
        <v>168</v>
      </c>
    </row>
    <row r="20" spans="1:9">
      <c r="A20" s="6" t="s">
        <v>12</v>
      </c>
      <c r="B20" s="7">
        <v>2672</v>
      </c>
      <c r="C20" s="8">
        <v>1.03</v>
      </c>
      <c r="D20" s="7">
        <v>145000</v>
      </c>
      <c r="E20" s="8">
        <v>56</v>
      </c>
      <c r="F20" s="7">
        <v>327000</v>
      </c>
      <c r="G20" s="8">
        <v>126</v>
      </c>
      <c r="H20" s="7">
        <v>475000</v>
      </c>
      <c r="I20" s="8">
        <v>183</v>
      </c>
    </row>
    <row r="21" spans="1:9">
      <c r="A21" s="6" t="s">
        <v>13</v>
      </c>
      <c r="B21" s="7">
        <v>2789</v>
      </c>
      <c r="C21" s="8">
        <v>1.08</v>
      </c>
      <c r="D21" s="7">
        <v>137000</v>
      </c>
      <c r="E21" s="8">
        <v>53</v>
      </c>
      <c r="F21" s="7">
        <v>311000</v>
      </c>
      <c r="G21" s="8">
        <v>120</v>
      </c>
      <c r="H21" s="7">
        <v>452000</v>
      </c>
      <c r="I21" s="8">
        <v>174</v>
      </c>
    </row>
    <row r="22" spans="1:9">
      <c r="A22" s="6" t="s">
        <v>14</v>
      </c>
      <c r="B22" s="7">
        <v>2833</v>
      </c>
      <c r="C22" s="8">
        <v>1.0900000000000001</v>
      </c>
      <c r="D22" s="7">
        <v>132000</v>
      </c>
      <c r="E22" s="8">
        <v>51</v>
      </c>
      <c r="F22" s="7">
        <v>301000</v>
      </c>
      <c r="G22" s="8">
        <v>116</v>
      </c>
      <c r="H22" s="7">
        <v>436000</v>
      </c>
      <c r="I22" s="8">
        <v>168</v>
      </c>
    </row>
    <row r="23" spans="1:9">
      <c r="A23" s="6" t="s">
        <v>15</v>
      </c>
      <c r="B23" s="7">
        <v>2844</v>
      </c>
      <c r="C23" s="8">
        <v>1.08</v>
      </c>
      <c r="D23" s="7">
        <v>142000</v>
      </c>
      <c r="E23" s="8">
        <v>54</v>
      </c>
      <c r="F23" s="7">
        <v>312000</v>
      </c>
      <c r="G23" s="8">
        <v>118</v>
      </c>
      <c r="H23" s="7">
        <v>456000</v>
      </c>
      <c r="I23" s="8">
        <v>173</v>
      </c>
    </row>
    <row r="24" spans="1:9">
      <c r="A24" s="6" t="s">
        <v>16</v>
      </c>
      <c r="B24" s="7">
        <v>2735</v>
      </c>
      <c r="C24" s="8">
        <v>1.1499999999999999</v>
      </c>
      <c r="D24" s="7">
        <v>139000</v>
      </c>
      <c r="E24" s="8">
        <v>58</v>
      </c>
      <c r="F24" s="7">
        <v>324000</v>
      </c>
      <c r="G24" s="8">
        <v>136</v>
      </c>
      <c r="H24" s="7">
        <v>466000</v>
      </c>
      <c r="I24" s="8">
        <v>196</v>
      </c>
    </row>
    <row r="25" spans="1:9">
      <c r="A25" s="6" t="s">
        <v>17</v>
      </c>
      <c r="B25" s="7">
        <v>2658</v>
      </c>
      <c r="C25" s="8">
        <v>1.05</v>
      </c>
      <c r="D25" s="7">
        <v>147000</v>
      </c>
      <c r="E25" s="8">
        <v>58</v>
      </c>
      <c r="F25" s="7">
        <v>368000</v>
      </c>
      <c r="G25" s="8">
        <v>145</v>
      </c>
      <c r="H25" s="7">
        <v>518000</v>
      </c>
      <c r="I25" s="8">
        <v>205</v>
      </c>
    </row>
    <row r="26" spans="1:9">
      <c r="A26" s="6" t="s">
        <v>18</v>
      </c>
      <c r="B26" s="7">
        <v>2602</v>
      </c>
      <c r="C26" s="8">
        <v>1.0900000000000001</v>
      </c>
      <c r="D26" s="7">
        <v>136000</v>
      </c>
      <c r="E26" s="8">
        <v>57</v>
      </c>
      <c r="F26" s="7">
        <v>371000</v>
      </c>
      <c r="G26" s="8">
        <v>155</v>
      </c>
      <c r="H26" s="7">
        <v>510000</v>
      </c>
      <c r="I26" s="8">
        <v>213</v>
      </c>
    </row>
    <row r="27" spans="1:9">
      <c r="A27" s="6" t="s">
        <v>19</v>
      </c>
      <c r="B27" s="7">
        <v>2542</v>
      </c>
      <c r="C27" s="8">
        <v>1.07</v>
      </c>
      <c r="D27" s="7">
        <v>140000</v>
      </c>
      <c r="E27" s="8">
        <v>59</v>
      </c>
      <c r="F27" s="7">
        <v>388000</v>
      </c>
      <c r="G27" s="8">
        <v>163</v>
      </c>
      <c r="H27" s="7">
        <v>531000</v>
      </c>
      <c r="I27" s="8">
        <v>223</v>
      </c>
    </row>
    <row r="28" spans="1:9">
      <c r="A28" s="9" t="s">
        <v>8</v>
      </c>
      <c r="B28" s="10">
        <v>2230</v>
      </c>
      <c r="C28" s="11">
        <v>0.98</v>
      </c>
      <c r="D28" s="10">
        <v>114000</v>
      </c>
      <c r="E28" s="11">
        <v>50</v>
      </c>
      <c r="F28" s="10">
        <v>343000</v>
      </c>
      <c r="G28" s="11">
        <v>151</v>
      </c>
      <c r="H28" s="10">
        <v>459000</v>
      </c>
      <c r="I28" s="11">
        <v>202</v>
      </c>
    </row>
    <row r="29" spans="1:9">
      <c r="A29" s="9" t="s">
        <v>9</v>
      </c>
      <c r="B29" s="10">
        <v>1952</v>
      </c>
      <c r="C29" s="11">
        <v>0.91</v>
      </c>
      <c r="D29" s="10">
        <v>109000</v>
      </c>
      <c r="E29" s="11">
        <v>51</v>
      </c>
      <c r="F29" s="10">
        <v>332000</v>
      </c>
      <c r="G29" s="11">
        <v>155</v>
      </c>
      <c r="H29" s="10">
        <v>442000</v>
      </c>
      <c r="I29" s="11">
        <v>206</v>
      </c>
    </row>
    <row r="30" spans="1:9">
      <c r="A30" s="9" t="s">
        <v>10</v>
      </c>
      <c r="B30" s="10">
        <v>2356</v>
      </c>
      <c r="C30" s="11">
        <v>0.95</v>
      </c>
      <c r="D30" s="10">
        <v>126000</v>
      </c>
      <c r="E30" s="11">
        <v>51</v>
      </c>
      <c r="F30" s="10">
        <v>329000</v>
      </c>
      <c r="G30" s="11">
        <v>132</v>
      </c>
      <c r="H30" s="10">
        <v>457000</v>
      </c>
      <c r="I30" s="11">
        <v>184</v>
      </c>
    </row>
    <row r="31" spans="1:9">
      <c r="A31" s="9" t="s">
        <v>11</v>
      </c>
      <c r="B31" s="10">
        <v>2300</v>
      </c>
      <c r="C31" s="11">
        <v>0.92</v>
      </c>
      <c r="D31" s="10">
        <v>131000</v>
      </c>
      <c r="E31" s="11">
        <v>52</v>
      </c>
      <c r="F31" s="10">
        <v>308000</v>
      </c>
      <c r="G31" s="11">
        <v>123</v>
      </c>
      <c r="H31" s="10">
        <v>441000</v>
      </c>
      <c r="I31" s="11">
        <v>176</v>
      </c>
    </row>
    <row r="32" spans="1:9">
      <c r="A32" s="9" t="s">
        <v>12</v>
      </c>
      <c r="B32" s="10">
        <v>2532</v>
      </c>
      <c r="C32" s="11">
        <v>0.97</v>
      </c>
      <c r="D32" s="10">
        <v>136000</v>
      </c>
      <c r="E32" s="11">
        <v>52</v>
      </c>
      <c r="F32" s="10">
        <v>332000</v>
      </c>
      <c r="G32" s="11">
        <v>127</v>
      </c>
      <c r="H32" s="10">
        <v>470000</v>
      </c>
      <c r="I32" s="11">
        <v>180</v>
      </c>
    </row>
    <row r="33" spans="1:9">
      <c r="A33" s="9" t="s">
        <v>13</v>
      </c>
      <c r="B33" s="10">
        <v>2692</v>
      </c>
      <c r="C33" s="11">
        <v>1.04</v>
      </c>
      <c r="D33" s="10">
        <v>136000</v>
      </c>
      <c r="E33" s="11">
        <v>53</v>
      </c>
      <c r="F33" s="10">
        <v>306000</v>
      </c>
      <c r="G33" s="11">
        <v>119</v>
      </c>
      <c r="H33" s="10">
        <v>445000</v>
      </c>
      <c r="I33" s="11">
        <v>172</v>
      </c>
    </row>
    <row r="34" spans="1:9">
      <c r="A34" s="9" t="s">
        <v>14</v>
      </c>
      <c r="B34" s="10">
        <v>2660</v>
      </c>
      <c r="C34" s="11">
        <v>1.01</v>
      </c>
      <c r="D34" s="10">
        <v>134000</v>
      </c>
      <c r="E34" s="11">
        <v>51</v>
      </c>
      <c r="F34" s="10">
        <v>309000</v>
      </c>
      <c r="G34" s="11">
        <v>118</v>
      </c>
      <c r="H34" s="10">
        <v>446000</v>
      </c>
      <c r="I34" s="11">
        <v>170</v>
      </c>
    </row>
    <row r="35" spans="1:9">
      <c r="A35" s="9" t="s">
        <v>15</v>
      </c>
      <c r="B35" s="10">
        <v>2899</v>
      </c>
      <c r="C35" s="11">
        <v>1.0900000000000001</v>
      </c>
      <c r="D35" s="10">
        <v>137000</v>
      </c>
      <c r="E35" s="11">
        <v>52</v>
      </c>
      <c r="F35" s="10">
        <v>323000</v>
      </c>
      <c r="G35" s="11">
        <v>121</v>
      </c>
      <c r="H35" s="10">
        <v>464000</v>
      </c>
      <c r="I35" s="11">
        <v>174</v>
      </c>
    </row>
    <row r="36" spans="1:9">
      <c r="A36" s="9" t="s">
        <v>16</v>
      </c>
      <c r="B36" s="10">
        <v>2741</v>
      </c>
      <c r="C36" s="11">
        <v>1.1399999999999999</v>
      </c>
      <c r="D36" s="10">
        <v>132000</v>
      </c>
      <c r="E36" s="11">
        <v>55</v>
      </c>
      <c r="F36" s="10">
        <v>323000</v>
      </c>
      <c r="G36" s="11">
        <v>134</v>
      </c>
      <c r="H36" s="10">
        <v>458000</v>
      </c>
      <c r="I36" s="11">
        <v>190</v>
      </c>
    </row>
    <row r="37" spans="1:9">
      <c r="A37" s="9" t="s">
        <v>17</v>
      </c>
      <c r="B37" s="10">
        <v>2768</v>
      </c>
      <c r="C37" s="11">
        <v>1.07</v>
      </c>
      <c r="D37" s="10">
        <v>146000</v>
      </c>
      <c r="E37" s="11">
        <v>57</v>
      </c>
      <c r="F37" s="10">
        <v>379000</v>
      </c>
      <c r="G37" s="11">
        <v>147</v>
      </c>
      <c r="H37" s="10">
        <v>527000</v>
      </c>
      <c r="I37" s="11">
        <v>205</v>
      </c>
    </row>
    <row r="38" spans="1:9">
      <c r="A38" s="9" t="s">
        <v>18</v>
      </c>
      <c r="B38" s="10">
        <v>2615</v>
      </c>
      <c r="C38" s="11">
        <v>1.1000000000000001</v>
      </c>
      <c r="D38" s="10">
        <v>151000</v>
      </c>
      <c r="E38" s="11">
        <v>63</v>
      </c>
      <c r="F38" s="10">
        <v>388000</v>
      </c>
      <c r="G38" s="11">
        <v>163</v>
      </c>
      <c r="H38" s="10">
        <v>541000</v>
      </c>
      <c r="I38" s="11">
        <v>227</v>
      </c>
    </row>
    <row r="39" spans="1:9">
      <c r="A39" s="9" t="s">
        <v>19</v>
      </c>
      <c r="B39" s="10">
        <v>2457</v>
      </c>
      <c r="C39" s="11">
        <v>1.03</v>
      </c>
      <c r="D39" s="10">
        <v>139000</v>
      </c>
      <c r="E39" s="11">
        <v>58</v>
      </c>
      <c r="F39" s="10">
        <v>395000</v>
      </c>
      <c r="G39" s="11">
        <v>165</v>
      </c>
      <c r="H39" s="10">
        <v>537000</v>
      </c>
      <c r="I39" s="11">
        <v>224</v>
      </c>
    </row>
    <row r="40" spans="1:9">
      <c r="A40" s="12" t="s">
        <v>8</v>
      </c>
      <c r="B40" s="13">
        <v>2168</v>
      </c>
      <c r="C40" s="14">
        <v>0.96</v>
      </c>
      <c r="D40" s="13">
        <v>130000</v>
      </c>
      <c r="E40" s="14">
        <v>57</v>
      </c>
      <c r="F40" s="13">
        <v>450000</v>
      </c>
      <c r="G40" s="14">
        <v>199</v>
      </c>
      <c r="H40" s="13">
        <v>582000</v>
      </c>
      <c r="I40" s="14">
        <v>257</v>
      </c>
    </row>
    <row r="41" spans="1:9">
      <c r="A41" s="12" t="s">
        <v>9</v>
      </c>
      <c r="B41" s="13">
        <v>1893</v>
      </c>
      <c r="C41" s="14">
        <v>0.88</v>
      </c>
      <c r="D41" s="13">
        <v>122000</v>
      </c>
      <c r="E41" s="14">
        <v>57</v>
      </c>
      <c r="F41" s="13">
        <v>365000</v>
      </c>
      <c r="G41" s="14">
        <v>170</v>
      </c>
      <c r="H41" s="13">
        <v>489000</v>
      </c>
      <c r="I41" s="14">
        <v>227</v>
      </c>
    </row>
    <row r="42" spans="1:9">
      <c r="A42" s="12" t="s">
        <v>10</v>
      </c>
      <c r="B42" s="13">
        <v>2245</v>
      </c>
      <c r="C42" s="14">
        <v>0.89</v>
      </c>
      <c r="D42" s="13">
        <v>127000</v>
      </c>
      <c r="E42" s="14">
        <v>51</v>
      </c>
      <c r="F42" s="13">
        <v>366000</v>
      </c>
      <c r="G42" s="14">
        <v>145</v>
      </c>
      <c r="H42" s="13">
        <v>495000</v>
      </c>
      <c r="I42" s="14">
        <v>197</v>
      </c>
    </row>
    <row r="43" spans="1:9">
      <c r="A43" s="12" t="s">
        <v>11</v>
      </c>
      <c r="B43" s="13">
        <v>2308</v>
      </c>
      <c r="C43" s="14">
        <v>0.89</v>
      </c>
      <c r="D43" s="13">
        <v>132000</v>
      </c>
      <c r="E43" s="14">
        <v>51</v>
      </c>
      <c r="F43" s="13">
        <v>317000</v>
      </c>
      <c r="G43" s="14">
        <v>123</v>
      </c>
      <c r="H43" s="13">
        <v>451000</v>
      </c>
      <c r="I43" s="14">
        <v>175</v>
      </c>
    </row>
    <row r="44" spans="1:9">
      <c r="A44" s="12" t="s">
        <v>12</v>
      </c>
      <c r="B44" s="13">
        <v>2596</v>
      </c>
      <c r="C44" s="14">
        <v>0.97</v>
      </c>
      <c r="D44" s="13">
        <v>141000</v>
      </c>
      <c r="E44" s="14">
        <v>53</v>
      </c>
      <c r="F44" s="13">
        <v>340000</v>
      </c>
      <c r="G44" s="14">
        <v>127</v>
      </c>
      <c r="H44" s="13">
        <v>484000</v>
      </c>
      <c r="I44" s="14">
        <v>180</v>
      </c>
    </row>
    <row r="45" spans="1:9">
      <c r="A45" s="12" t="s">
        <v>13</v>
      </c>
      <c r="B45" s="13">
        <v>2583</v>
      </c>
      <c r="C45" s="14">
        <v>0.98</v>
      </c>
      <c r="D45" s="13">
        <v>135000</v>
      </c>
      <c r="E45" s="14">
        <v>51</v>
      </c>
      <c r="F45" s="13">
        <v>323000</v>
      </c>
      <c r="G45" s="14">
        <v>122</v>
      </c>
      <c r="H45" s="13">
        <v>460000</v>
      </c>
      <c r="I45" s="14">
        <v>174</v>
      </c>
    </row>
    <row r="46" spans="1:9">
      <c r="A46" s="12" t="s">
        <v>14</v>
      </c>
      <c r="B46" s="13">
        <v>2696</v>
      </c>
      <c r="C46" s="14">
        <v>0.99</v>
      </c>
      <c r="D46" s="13">
        <v>129000</v>
      </c>
      <c r="E46" s="14">
        <v>47</v>
      </c>
      <c r="F46" s="13">
        <v>329000</v>
      </c>
      <c r="G46" s="14">
        <v>121</v>
      </c>
      <c r="H46" s="13">
        <v>461000</v>
      </c>
      <c r="I46" s="14">
        <v>169</v>
      </c>
    </row>
    <row r="47" spans="1:9">
      <c r="A47" s="12" t="s">
        <v>15</v>
      </c>
      <c r="B47" s="13">
        <v>2800</v>
      </c>
      <c r="C47" s="14">
        <v>1.03</v>
      </c>
      <c r="D47" s="13">
        <v>147000</v>
      </c>
      <c r="E47" s="14">
        <v>54</v>
      </c>
      <c r="F47" s="13">
        <v>325000</v>
      </c>
      <c r="G47" s="14">
        <v>120</v>
      </c>
      <c r="H47" s="13">
        <v>475000</v>
      </c>
      <c r="I47" s="14">
        <v>175</v>
      </c>
    </row>
    <row r="48" spans="1:9">
      <c r="A48" s="12" t="s">
        <v>16</v>
      </c>
      <c r="B48" s="13">
        <v>2618</v>
      </c>
      <c r="C48" s="14">
        <v>1.05</v>
      </c>
      <c r="D48" s="13">
        <v>147000</v>
      </c>
      <c r="E48" s="14">
        <v>59</v>
      </c>
      <c r="F48" s="13">
        <v>341000</v>
      </c>
      <c r="G48" s="14">
        <v>137</v>
      </c>
      <c r="H48" s="13">
        <v>491000</v>
      </c>
      <c r="I48" s="14">
        <v>197</v>
      </c>
    </row>
    <row r="49" spans="1:9">
      <c r="A49" s="12" t="s">
        <v>17</v>
      </c>
      <c r="B49" s="13">
        <v>2831</v>
      </c>
      <c r="C49" s="14">
        <v>1.06</v>
      </c>
      <c r="D49" s="13">
        <v>155000</v>
      </c>
      <c r="E49" s="14">
        <v>58</v>
      </c>
      <c r="F49" s="13">
        <v>403000</v>
      </c>
      <c r="G49" s="14">
        <v>151</v>
      </c>
      <c r="H49" s="13">
        <v>561000</v>
      </c>
      <c r="I49" s="14">
        <v>210</v>
      </c>
    </row>
    <row r="50" spans="1:9">
      <c r="A50" s="12" t="s">
        <v>18</v>
      </c>
      <c r="B50" s="13">
        <v>2714</v>
      </c>
      <c r="C50" s="14">
        <v>1.1200000000000001</v>
      </c>
      <c r="D50" s="13">
        <v>133000</v>
      </c>
      <c r="E50" s="14">
        <v>55</v>
      </c>
      <c r="F50" s="13">
        <v>430000</v>
      </c>
      <c r="G50" s="14">
        <v>177</v>
      </c>
      <c r="H50" s="13">
        <v>566000</v>
      </c>
      <c r="I50" s="14">
        <v>233</v>
      </c>
    </row>
    <row r="51" spans="1:9">
      <c r="A51" s="12" t="s">
        <v>19</v>
      </c>
      <c r="B51" s="13">
        <v>2604</v>
      </c>
      <c r="C51" s="14">
        <v>1.03</v>
      </c>
      <c r="D51" s="13">
        <v>149000</v>
      </c>
      <c r="E51" s="14">
        <v>59</v>
      </c>
      <c r="F51" s="13">
        <v>397000</v>
      </c>
      <c r="G51" s="14">
        <v>156</v>
      </c>
      <c r="H51" s="13">
        <v>548000</v>
      </c>
      <c r="I51" s="14">
        <v>216</v>
      </c>
    </row>
    <row r="52" spans="1:9">
      <c r="A52" s="15" t="s">
        <v>8</v>
      </c>
      <c r="B52" s="16">
        <v>2371</v>
      </c>
      <c r="C52" s="17">
        <v>1</v>
      </c>
      <c r="D52" s="16">
        <v>141000</v>
      </c>
      <c r="E52" s="17">
        <v>60</v>
      </c>
      <c r="F52" s="16">
        <v>419000</v>
      </c>
      <c r="G52" s="17">
        <v>178</v>
      </c>
      <c r="H52" s="16">
        <v>562000</v>
      </c>
      <c r="I52" s="17">
        <v>238</v>
      </c>
    </row>
    <row r="53" spans="1:9">
      <c r="A53" s="15" t="s">
        <v>9</v>
      </c>
      <c r="B53" s="16">
        <v>1983</v>
      </c>
      <c r="C53" s="17">
        <v>0.9</v>
      </c>
      <c r="D53" s="16">
        <v>130000</v>
      </c>
      <c r="E53" s="17">
        <v>59</v>
      </c>
      <c r="F53" s="16">
        <v>383000</v>
      </c>
      <c r="G53" s="17">
        <v>175</v>
      </c>
      <c r="H53" s="16">
        <v>516000</v>
      </c>
      <c r="I53" s="17">
        <v>235</v>
      </c>
    </row>
    <row r="54" spans="1:9">
      <c r="A54" s="15" t="s">
        <v>10</v>
      </c>
      <c r="B54" s="16">
        <v>2401</v>
      </c>
      <c r="C54" s="17">
        <v>0.92</v>
      </c>
      <c r="D54" s="16">
        <v>142000</v>
      </c>
      <c r="E54" s="17">
        <v>54</v>
      </c>
      <c r="F54" s="16">
        <v>369000</v>
      </c>
      <c r="G54" s="17">
        <v>141</v>
      </c>
      <c r="H54" s="16">
        <v>513000</v>
      </c>
      <c r="I54" s="17">
        <v>197</v>
      </c>
    </row>
    <row r="55" spans="1:9">
      <c r="A55" s="15" t="s">
        <v>11</v>
      </c>
      <c r="B55" s="16">
        <v>2439</v>
      </c>
      <c r="C55" s="17">
        <v>0.92</v>
      </c>
      <c r="D55" s="16">
        <v>141000</v>
      </c>
      <c r="E55" s="17">
        <v>53</v>
      </c>
      <c r="F55" s="16">
        <v>338000</v>
      </c>
      <c r="G55" s="17">
        <v>127</v>
      </c>
      <c r="H55" s="16">
        <v>481000</v>
      </c>
      <c r="I55" s="17">
        <v>181</v>
      </c>
    </row>
    <row r="56" spans="1:9">
      <c r="A56" s="15" t="s">
        <v>12</v>
      </c>
      <c r="B56" s="16">
        <v>2869</v>
      </c>
      <c r="C56" s="17">
        <v>1.05</v>
      </c>
      <c r="D56" s="16">
        <v>142000</v>
      </c>
      <c r="E56" s="17">
        <v>52</v>
      </c>
      <c r="F56" s="16">
        <v>363000</v>
      </c>
      <c r="G56" s="17">
        <v>133</v>
      </c>
      <c r="H56" s="16">
        <v>508000</v>
      </c>
      <c r="I56" s="17">
        <v>185</v>
      </c>
    </row>
    <row r="57" spans="1:9">
      <c r="A57" s="15" t="s">
        <v>13</v>
      </c>
      <c r="B57" s="16">
        <v>2790</v>
      </c>
      <c r="C57" s="17">
        <v>1.02</v>
      </c>
      <c r="D57" s="16">
        <v>141000</v>
      </c>
      <c r="E57" s="17">
        <v>52</v>
      </c>
      <c r="F57" s="16">
        <v>343000</v>
      </c>
      <c r="G57" s="17">
        <v>125</v>
      </c>
      <c r="H57" s="16">
        <v>487000</v>
      </c>
      <c r="I57" s="17">
        <v>178</v>
      </c>
    </row>
    <row r="58" spans="1:9">
      <c r="A58" s="15" t="s">
        <v>14</v>
      </c>
      <c r="B58" s="16">
        <v>3021</v>
      </c>
      <c r="C58" s="17">
        <v>1.07</v>
      </c>
      <c r="D58" s="16">
        <v>149000</v>
      </c>
      <c r="E58" s="17">
        <v>53</v>
      </c>
      <c r="F58" s="16">
        <v>347000</v>
      </c>
      <c r="G58" s="17">
        <v>123</v>
      </c>
      <c r="H58" s="16">
        <v>498000</v>
      </c>
      <c r="I58" s="17">
        <v>177</v>
      </c>
    </row>
    <row r="59" spans="1:9">
      <c r="A59" s="15" t="s">
        <v>15</v>
      </c>
      <c r="B59" s="16">
        <v>3049</v>
      </c>
      <c r="C59" s="17">
        <v>1.1100000000000001</v>
      </c>
      <c r="D59" s="16">
        <v>149000</v>
      </c>
      <c r="E59" s="17">
        <v>54</v>
      </c>
      <c r="F59" s="16">
        <v>342000</v>
      </c>
      <c r="G59" s="17">
        <v>124</v>
      </c>
      <c r="H59" s="16">
        <v>494000</v>
      </c>
      <c r="I59" s="17">
        <v>179</v>
      </c>
    </row>
    <row r="60" spans="1:9">
      <c r="A60" s="15" t="s">
        <v>16</v>
      </c>
      <c r="B60" s="16">
        <v>2904</v>
      </c>
      <c r="C60" s="17">
        <v>1.1299999999999999</v>
      </c>
      <c r="D60" s="16">
        <v>142000</v>
      </c>
      <c r="E60" s="17">
        <v>55</v>
      </c>
      <c r="F60" s="16">
        <v>365000</v>
      </c>
      <c r="G60" s="17">
        <v>141</v>
      </c>
      <c r="H60" s="16">
        <v>509000</v>
      </c>
      <c r="I60" s="17">
        <v>197</v>
      </c>
    </row>
    <row r="61" spans="1:9">
      <c r="A61" s="15" t="s">
        <v>17</v>
      </c>
      <c r="B61" s="16">
        <v>3070</v>
      </c>
      <c r="C61" s="17">
        <v>1.1299999999999999</v>
      </c>
      <c r="D61" s="16">
        <v>160000</v>
      </c>
      <c r="E61" s="17">
        <v>59</v>
      </c>
      <c r="F61" s="16">
        <v>422000</v>
      </c>
      <c r="G61" s="17">
        <v>155</v>
      </c>
      <c r="H61" s="16">
        <v>585000</v>
      </c>
      <c r="I61" s="17">
        <v>215</v>
      </c>
    </row>
    <row r="62" spans="1:9">
      <c r="A62" s="15" t="s">
        <v>18</v>
      </c>
      <c r="B62" s="16">
        <v>2780</v>
      </c>
      <c r="C62" s="17">
        <v>1.1100000000000001</v>
      </c>
      <c r="D62" s="16">
        <v>138000</v>
      </c>
      <c r="E62" s="17">
        <v>55</v>
      </c>
      <c r="F62" s="16">
        <v>429000</v>
      </c>
      <c r="G62" s="17">
        <v>170</v>
      </c>
      <c r="H62" s="16">
        <v>569000</v>
      </c>
      <c r="I62" s="17">
        <v>226</v>
      </c>
    </row>
    <row r="63" spans="1:9">
      <c r="A63" s="15" t="s">
        <v>19</v>
      </c>
      <c r="B63" s="16">
        <v>2861</v>
      </c>
      <c r="C63" s="17">
        <v>1.0900000000000001</v>
      </c>
      <c r="D63" s="16">
        <v>141000</v>
      </c>
      <c r="E63" s="17">
        <v>54</v>
      </c>
      <c r="F63" s="16">
        <v>429000</v>
      </c>
      <c r="G63" s="17">
        <v>164</v>
      </c>
      <c r="H63" s="16">
        <v>573000</v>
      </c>
      <c r="I63" s="17">
        <v>218</v>
      </c>
    </row>
    <row r="64" spans="1:9">
      <c r="A64" s="18" t="s">
        <v>8</v>
      </c>
      <c r="B64" s="19">
        <v>2354</v>
      </c>
      <c r="C64" s="20">
        <v>1</v>
      </c>
      <c r="D64" s="19">
        <v>188000</v>
      </c>
      <c r="E64" s="20">
        <v>80</v>
      </c>
      <c r="F64" s="19">
        <v>462000</v>
      </c>
      <c r="G64" s="20">
        <v>195</v>
      </c>
      <c r="H64" s="19">
        <v>652000</v>
      </c>
      <c r="I64" s="20">
        <v>276</v>
      </c>
    </row>
    <row r="65" spans="1:9">
      <c r="A65" s="18" t="s">
        <v>9</v>
      </c>
      <c r="B65" s="19">
        <v>2426</v>
      </c>
      <c r="C65" s="20">
        <v>1.06</v>
      </c>
      <c r="D65" s="19">
        <v>176000</v>
      </c>
      <c r="E65" s="20">
        <v>77</v>
      </c>
      <c r="F65" s="19">
        <v>432000</v>
      </c>
      <c r="G65" s="20">
        <v>189</v>
      </c>
      <c r="H65" s="19">
        <v>611000</v>
      </c>
      <c r="I65" s="20">
        <v>267</v>
      </c>
    </row>
    <row r="66" spans="1:9">
      <c r="A66" s="18" t="s">
        <v>10</v>
      </c>
      <c r="B66" s="19">
        <v>2694</v>
      </c>
      <c r="C66" s="20">
        <v>1</v>
      </c>
      <c r="D66" s="19">
        <v>193000</v>
      </c>
      <c r="E66" s="20">
        <v>71</v>
      </c>
      <c r="F66" s="19">
        <v>407000</v>
      </c>
      <c r="G66" s="20">
        <v>151</v>
      </c>
      <c r="H66" s="19">
        <v>602000</v>
      </c>
      <c r="I66" s="20">
        <v>223</v>
      </c>
    </row>
    <row r="67" spans="1:9">
      <c r="A67" s="18" t="s">
        <v>11</v>
      </c>
      <c r="B67" s="19">
        <v>2713</v>
      </c>
      <c r="C67" s="20">
        <v>1.01</v>
      </c>
      <c r="D67" s="19">
        <v>182000</v>
      </c>
      <c r="E67" s="20">
        <v>68</v>
      </c>
      <c r="F67" s="19">
        <v>373000</v>
      </c>
      <c r="G67" s="20">
        <v>139</v>
      </c>
      <c r="H67" s="19">
        <v>557000</v>
      </c>
      <c r="I67" s="20">
        <v>208</v>
      </c>
    </row>
    <row r="68" spans="1:9">
      <c r="A68" s="18" t="s">
        <v>12</v>
      </c>
      <c r="B68" s="19">
        <v>3005</v>
      </c>
      <c r="C68" s="20">
        <v>1.0900000000000001</v>
      </c>
      <c r="D68" s="19">
        <v>188000</v>
      </c>
      <c r="E68" s="20">
        <v>68</v>
      </c>
      <c r="F68" s="19">
        <v>387000</v>
      </c>
      <c r="G68" s="20">
        <v>141</v>
      </c>
      <c r="H68" s="19">
        <v>578000</v>
      </c>
      <c r="I68" s="20">
        <v>210</v>
      </c>
    </row>
    <row r="69" spans="1:9">
      <c r="A69" s="18" t="s">
        <v>13</v>
      </c>
      <c r="B69" s="19">
        <v>3025</v>
      </c>
      <c r="C69" s="20">
        <v>1.0900000000000001</v>
      </c>
      <c r="D69" s="19">
        <v>180000</v>
      </c>
      <c r="E69" s="20">
        <v>65</v>
      </c>
      <c r="F69" s="19">
        <v>376000</v>
      </c>
      <c r="G69" s="20">
        <v>135</v>
      </c>
      <c r="H69" s="19">
        <v>559000</v>
      </c>
      <c r="I69" s="20">
        <v>202</v>
      </c>
    </row>
    <row r="70" spans="1:9">
      <c r="A70" s="18" t="s">
        <v>14</v>
      </c>
      <c r="B70" s="19">
        <v>3025</v>
      </c>
      <c r="C70" s="20">
        <v>1.08</v>
      </c>
      <c r="D70" s="19">
        <v>174000</v>
      </c>
      <c r="E70" s="20">
        <v>62</v>
      </c>
      <c r="F70" s="19">
        <v>353000</v>
      </c>
      <c r="G70" s="20">
        <v>126</v>
      </c>
      <c r="H70" s="19">
        <v>530000</v>
      </c>
      <c r="I70" s="20">
        <v>188</v>
      </c>
    </row>
    <row r="71" spans="1:9">
      <c r="A71" s="18" t="s">
        <v>15</v>
      </c>
      <c r="B71" s="19">
        <v>3134</v>
      </c>
      <c r="C71" s="20">
        <v>1.1200000000000001</v>
      </c>
      <c r="D71" s="19">
        <v>195000</v>
      </c>
      <c r="E71" s="20">
        <v>70</v>
      </c>
      <c r="F71" s="19">
        <v>404000</v>
      </c>
      <c r="G71" s="20">
        <v>145</v>
      </c>
      <c r="H71" s="19">
        <v>603000</v>
      </c>
      <c r="I71" s="20">
        <v>216</v>
      </c>
    </row>
    <row r="72" spans="1:9">
      <c r="A72" s="18" t="s">
        <v>16</v>
      </c>
      <c r="B72" s="19">
        <v>3154</v>
      </c>
      <c r="C72" s="20">
        <v>1.2</v>
      </c>
      <c r="D72" s="19">
        <v>175000</v>
      </c>
      <c r="E72" s="20">
        <v>67</v>
      </c>
      <c r="F72" s="19">
        <v>366000</v>
      </c>
      <c r="G72" s="20">
        <v>140</v>
      </c>
      <c r="H72" s="19">
        <v>544000</v>
      </c>
      <c r="I72" s="20">
        <v>208</v>
      </c>
    </row>
    <row r="73" spans="1:9">
      <c r="A73" s="18" t="s">
        <v>17</v>
      </c>
      <c r="B73" s="19">
        <v>3287</v>
      </c>
      <c r="C73" s="20">
        <v>1.21</v>
      </c>
      <c r="D73" s="19">
        <v>175000</v>
      </c>
      <c r="E73" s="20">
        <v>64</v>
      </c>
      <c r="F73" s="19">
        <v>375000</v>
      </c>
      <c r="G73" s="20">
        <v>138</v>
      </c>
      <c r="H73" s="19">
        <v>553000</v>
      </c>
      <c r="I73" s="20">
        <v>203</v>
      </c>
    </row>
    <row r="74" spans="1:9">
      <c r="A74" s="18" t="s">
        <v>18</v>
      </c>
      <c r="B74" s="19">
        <v>3041</v>
      </c>
      <c r="C74" s="20">
        <v>1.18</v>
      </c>
      <c r="D74" s="19">
        <v>148000</v>
      </c>
      <c r="E74" s="20">
        <v>57</v>
      </c>
      <c r="F74" s="19">
        <v>360000</v>
      </c>
      <c r="G74" s="20">
        <v>139</v>
      </c>
      <c r="H74" s="19">
        <v>511000</v>
      </c>
      <c r="I74" s="20">
        <v>198</v>
      </c>
    </row>
    <row r="75" spans="1:9">
      <c r="A75" s="18" t="s">
        <v>19</v>
      </c>
      <c r="B75" s="19">
        <v>2890</v>
      </c>
      <c r="C75" s="20">
        <v>1.1100000000000001</v>
      </c>
      <c r="D75" s="19">
        <v>142000</v>
      </c>
      <c r="E75" s="20">
        <v>55</v>
      </c>
      <c r="F75" s="19">
        <v>377000</v>
      </c>
      <c r="G75" s="20">
        <v>145</v>
      </c>
      <c r="H75" s="19">
        <v>522000</v>
      </c>
      <c r="I75" s="20">
        <v>201</v>
      </c>
    </row>
    <row r="76" spans="1:9">
      <c r="A76" s="21" t="s">
        <v>8</v>
      </c>
      <c r="B76" s="22">
        <v>2625</v>
      </c>
      <c r="C76" s="23">
        <v>1.07</v>
      </c>
      <c r="D76" s="22">
        <v>150000</v>
      </c>
      <c r="E76" s="23">
        <v>61</v>
      </c>
      <c r="F76" s="22">
        <v>376000</v>
      </c>
      <c r="G76" s="23">
        <v>154</v>
      </c>
      <c r="H76" s="22">
        <v>528000</v>
      </c>
      <c r="I76" s="23">
        <v>216</v>
      </c>
    </row>
    <row r="77" spans="1:9">
      <c r="A77" s="21" t="s">
        <v>9</v>
      </c>
      <c r="B77" s="22">
        <v>2312</v>
      </c>
      <c r="C77" s="23">
        <v>1.02</v>
      </c>
      <c r="D77" s="22">
        <v>132000</v>
      </c>
      <c r="E77" s="23">
        <v>58</v>
      </c>
      <c r="F77" s="22">
        <v>332000</v>
      </c>
      <c r="G77" s="23">
        <v>146</v>
      </c>
      <c r="H77" s="22">
        <v>467000</v>
      </c>
      <c r="I77" s="23">
        <v>206</v>
      </c>
    </row>
    <row r="78" spans="1:9">
      <c r="A78" s="21" t="s">
        <v>10</v>
      </c>
      <c r="B78" s="22">
        <v>2689</v>
      </c>
      <c r="C78" s="23">
        <v>1.01</v>
      </c>
      <c r="D78" s="22">
        <v>166000</v>
      </c>
      <c r="E78" s="23">
        <v>62</v>
      </c>
      <c r="F78" s="22">
        <v>389000</v>
      </c>
      <c r="G78" s="23">
        <v>145</v>
      </c>
      <c r="H78" s="22">
        <v>557000</v>
      </c>
      <c r="I78" s="23">
        <v>208</v>
      </c>
    </row>
    <row r="79" spans="1:9">
      <c r="A79" s="21" t="s">
        <v>11</v>
      </c>
      <c r="B79" s="22">
        <v>2770</v>
      </c>
      <c r="C79" s="23">
        <v>1.02</v>
      </c>
      <c r="D79" s="22">
        <v>163000</v>
      </c>
      <c r="E79" s="23">
        <v>60</v>
      </c>
      <c r="F79" s="22">
        <v>355000</v>
      </c>
      <c r="G79" s="23">
        <v>130</v>
      </c>
      <c r="H79" s="22">
        <v>522000</v>
      </c>
      <c r="I79" s="23">
        <v>191</v>
      </c>
    </row>
    <row r="80" spans="1:9">
      <c r="A80" s="21" t="s">
        <v>12</v>
      </c>
      <c r="B80" s="22">
        <v>2915</v>
      </c>
      <c r="C80" s="23">
        <v>1.03</v>
      </c>
      <c r="D80" s="22">
        <v>170000</v>
      </c>
      <c r="E80" s="23">
        <v>60</v>
      </c>
      <c r="F80" s="22">
        <v>398000</v>
      </c>
      <c r="G80" s="23">
        <v>140</v>
      </c>
      <c r="H80" s="22">
        <v>571000</v>
      </c>
      <c r="I80" s="23">
        <v>201</v>
      </c>
    </row>
    <row r="81" spans="1:9">
      <c r="A81" s="21" t="s">
        <v>13</v>
      </c>
      <c r="B81" s="22">
        <v>3032</v>
      </c>
      <c r="C81" s="23">
        <v>1.08</v>
      </c>
      <c r="D81" s="22">
        <v>161000</v>
      </c>
      <c r="E81" s="23">
        <v>57</v>
      </c>
      <c r="F81" s="22">
        <v>358000</v>
      </c>
      <c r="G81" s="23">
        <v>128</v>
      </c>
      <c r="H81" s="22">
        <v>522000</v>
      </c>
      <c r="I81" s="23">
        <v>186</v>
      </c>
    </row>
    <row r="82" spans="1:9">
      <c r="A82" s="21" t="s">
        <v>14</v>
      </c>
      <c r="B82" s="22">
        <v>3237</v>
      </c>
      <c r="C82" s="23">
        <v>1.1299999999999999</v>
      </c>
      <c r="D82" s="22">
        <v>154000</v>
      </c>
      <c r="E82" s="23">
        <v>53</v>
      </c>
      <c r="F82" s="22">
        <v>331000</v>
      </c>
      <c r="G82" s="23">
        <v>115</v>
      </c>
      <c r="H82" s="22">
        <v>488000</v>
      </c>
      <c r="I82" s="23">
        <v>170</v>
      </c>
    </row>
    <row r="83" spans="1:9">
      <c r="A83" s="21" t="s">
        <v>15</v>
      </c>
      <c r="B83" s="22">
        <v>2990</v>
      </c>
      <c r="C83" s="23">
        <v>1.06</v>
      </c>
      <c r="D83" s="22">
        <v>165000</v>
      </c>
      <c r="E83" s="23">
        <v>58</v>
      </c>
      <c r="F83" s="22">
        <v>369000</v>
      </c>
      <c r="G83" s="23">
        <v>130</v>
      </c>
      <c r="H83" s="22">
        <v>537000</v>
      </c>
      <c r="I83" s="23">
        <v>190</v>
      </c>
    </row>
    <row r="84" spans="1:9">
      <c r="A84" s="21" t="s">
        <v>16</v>
      </c>
      <c r="B84" s="22">
        <v>3108</v>
      </c>
      <c r="C84" s="23">
        <v>1.18</v>
      </c>
      <c r="D84" s="22">
        <v>156000</v>
      </c>
      <c r="E84" s="23">
        <v>59</v>
      </c>
      <c r="F84" s="22">
        <v>363000</v>
      </c>
      <c r="G84" s="23">
        <v>138</v>
      </c>
      <c r="H84" s="22">
        <v>522000</v>
      </c>
      <c r="I84" s="23">
        <v>199</v>
      </c>
    </row>
    <row r="85" spans="1:9">
      <c r="A85" s="21" t="s">
        <v>17</v>
      </c>
      <c r="B85" s="22">
        <v>3107</v>
      </c>
      <c r="C85" s="23">
        <v>1.1100000000000001</v>
      </c>
      <c r="D85" s="22">
        <v>173000</v>
      </c>
      <c r="E85" s="23">
        <v>62</v>
      </c>
      <c r="F85" s="22">
        <v>417000</v>
      </c>
      <c r="G85" s="23">
        <v>150</v>
      </c>
      <c r="H85" s="22">
        <v>593000</v>
      </c>
      <c r="I85" s="23">
        <v>213</v>
      </c>
    </row>
    <row r="86" spans="1:9">
      <c r="A86" s="21" t="s">
        <v>18</v>
      </c>
      <c r="B86" s="22">
        <v>2903</v>
      </c>
      <c r="C86" s="23">
        <v>1.1299999999999999</v>
      </c>
      <c r="D86" s="22">
        <v>149000</v>
      </c>
      <c r="E86" s="23">
        <v>58</v>
      </c>
      <c r="F86" s="22">
        <v>418000</v>
      </c>
      <c r="G86" s="23">
        <v>162</v>
      </c>
      <c r="H86" s="22">
        <v>570000</v>
      </c>
      <c r="I86" s="23">
        <v>221</v>
      </c>
    </row>
    <row r="87" spans="1:9">
      <c r="A87" s="21" t="s">
        <v>19</v>
      </c>
      <c r="B87" s="22">
        <v>2872</v>
      </c>
      <c r="C87" s="23">
        <v>1.08</v>
      </c>
      <c r="D87" s="22">
        <v>150000</v>
      </c>
      <c r="E87" s="23">
        <v>56</v>
      </c>
      <c r="F87" s="22">
        <v>422000</v>
      </c>
      <c r="G87" s="23">
        <v>158</v>
      </c>
      <c r="H87" s="22">
        <v>575000</v>
      </c>
      <c r="I87" s="23">
        <v>216</v>
      </c>
    </row>
    <row r="88" spans="1:9">
      <c r="A88" s="24" t="s">
        <v>8</v>
      </c>
      <c r="B88" s="25">
        <v>2631</v>
      </c>
      <c r="C88" s="26">
        <v>1.08</v>
      </c>
      <c r="D88" s="25">
        <v>153000</v>
      </c>
      <c r="E88" s="26">
        <v>62</v>
      </c>
      <c r="F88" s="25">
        <v>429000</v>
      </c>
      <c r="G88" s="26">
        <v>175</v>
      </c>
      <c r="H88" s="25">
        <v>584000</v>
      </c>
      <c r="I88" s="26">
        <v>239</v>
      </c>
    </row>
    <row r="89" spans="1:9">
      <c r="A89" s="24" t="s">
        <v>9</v>
      </c>
      <c r="B89" s="25">
        <v>2320</v>
      </c>
      <c r="C89" s="26">
        <v>1.02</v>
      </c>
      <c r="D89" s="25">
        <v>137000</v>
      </c>
      <c r="E89" s="26">
        <v>60</v>
      </c>
      <c r="F89" s="25">
        <v>377000</v>
      </c>
      <c r="G89" s="26">
        <v>166</v>
      </c>
      <c r="H89" s="25">
        <v>517000</v>
      </c>
      <c r="I89" s="26">
        <v>227</v>
      </c>
    </row>
    <row r="90" spans="1:9">
      <c r="A90" s="24" t="s">
        <v>10</v>
      </c>
      <c r="B90" s="25">
        <v>2615</v>
      </c>
      <c r="C90" s="26">
        <v>0.97</v>
      </c>
      <c r="D90" s="25">
        <v>155000</v>
      </c>
      <c r="E90" s="26">
        <v>57</v>
      </c>
      <c r="F90" s="25">
        <v>400000</v>
      </c>
      <c r="G90" s="26">
        <v>148</v>
      </c>
      <c r="H90" s="25">
        <v>558000</v>
      </c>
      <c r="I90" s="26">
        <v>206</v>
      </c>
    </row>
    <row r="91" spans="1:9">
      <c r="A91" s="24" t="s">
        <v>11</v>
      </c>
      <c r="B91" s="25">
        <v>2572</v>
      </c>
      <c r="C91" s="26">
        <v>0.93</v>
      </c>
      <c r="D91" s="25">
        <v>147000</v>
      </c>
      <c r="E91" s="26">
        <v>53</v>
      </c>
      <c r="F91" s="25">
        <v>371000</v>
      </c>
      <c r="G91" s="26">
        <v>135</v>
      </c>
      <c r="H91" s="25">
        <v>521000</v>
      </c>
      <c r="I91" s="26">
        <v>189</v>
      </c>
    </row>
    <row r="92" spans="1:9">
      <c r="A92" s="24" t="s">
        <v>12</v>
      </c>
      <c r="B92" s="25">
        <v>2977</v>
      </c>
      <c r="C92" s="26">
        <v>1.05</v>
      </c>
      <c r="D92" s="25">
        <v>167000</v>
      </c>
      <c r="E92" s="26">
        <v>59</v>
      </c>
      <c r="F92" s="25">
        <v>412000</v>
      </c>
      <c r="G92" s="26">
        <v>145</v>
      </c>
      <c r="H92" s="25">
        <v>581000</v>
      </c>
      <c r="I92" s="26">
        <v>205</v>
      </c>
    </row>
    <row r="93" spans="1:9">
      <c r="A93" s="24" t="s">
        <v>13</v>
      </c>
      <c r="B93" s="25">
        <v>3026</v>
      </c>
      <c r="C93" s="26">
        <v>1.07</v>
      </c>
      <c r="D93" s="25">
        <v>156000</v>
      </c>
      <c r="E93" s="26">
        <v>55</v>
      </c>
      <c r="F93" s="25">
        <v>375000</v>
      </c>
      <c r="G93" s="26">
        <v>133</v>
      </c>
      <c r="H93" s="25">
        <v>534000</v>
      </c>
      <c r="I93" s="26">
        <v>189</v>
      </c>
    </row>
    <row r="94" spans="1:9">
      <c r="A94" s="24" t="s">
        <v>14</v>
      </c>
      <c r="B94" s="25">
        <v>3056</v>
      </c>
      <c r="C94" s="26">
        <v>1.05</v>
      </c>
      <c r="D94" s="25">
        <v>157000</v>
      </c>
      <c r="E94" s="26">
        <v>54</v>
      </c>
      <c r="F94" s="25">
        <v>359000</v>
      </c>
      <c r="G94" s="26">
        <v>123</v>
      </c>
      <c r="H94" s="25">
        <v>519000</v>
      </c>
      <c r="I94" s="26">
        <v>178</v>
      </c>
    </row>
    <row r="95" spans="1:9">
      <c r="A95" s="24" t="s">
        <v>15</v>
      </c>
      <c r="B95" s="25">
        <v>3009</v>
      </c>
      <c r="C95" s="26">
        <v>1.06</v>
      </c>
      <c r="D95" s="25">
        <v>168000</v>
      </c>
      <c r="E95" s="26">
        <v>59</v>
      </c>
      <c r="F95" s="25">
        <v>386000</v>
      </c>
      <c r="G95" s="26">
        <v>135</v>
      </c>
      <c r="H95" s="25">
        <v>557000</v>
      </c>
      <c r="I95" s="26">
        <v>195</v>
      </c>
    </row>
    <row r="96" spans="1:9">
      <c r="A96" s="24" t="s">
        <v>16</v>
      </c>
      <c r="B96" s="25">
        <v>3064</v>
      </c>
      <c r="C96" s="26">
        <v>1.1499999999999999</v>
      </c>
      <c r="D96" s="25">
        <v>169000</v>
      </c>
      <c r="E96" s="26">
        <v>63</v>
      </c>
      <c r="F96" s="25">
        <v>380000</v>
      </c>
      <c r="G96" s="26">
        <v>142</v>
      </c>
      <c r="H96" s="25">
        <v>553000</v>
      </c>
      <c r="I96" s="26">
        <v>207</v>
      </c>
    </row>
    <row r="97" spans="1:9">
      <c r="A97" s="24" t="s">
        <v>17</v>
      </c>
      <c r="B97" s="25">
        <v>3108</v>
      </c>
      <c r="C97" s="26">
        <v>1.1000000000000001</v>
      </c>
      <c r="D97" s="25">
        <v>169000</v>
      </c>
      <c r="E97" s="26">
        <v>60</v>
      </c>
      <c r="F97" s="25">
        <v>440000</v>
      </c>
      <c r="G97" s="26">
        <v>157</v>
      </c>
      <c r="H97" s="25">
        <v>613000</v>
      </c>
      <c r="I97" s="26">
        <v>218</v>
      </c>
    </row>
    <row r="98" spans="1:9">
      <c r="A98" s="24" t="s">
        <v>18</v>
      </c>
      <c r="B98" s="25">
        <v>2791</v>
      </c>
      <c r="C98" s="26">
        <v>1.07</v>
      </c>
      <c r="D98" s="25">
        <v>165000</v>
      </c>
      <c r="E98" s="26">
        <v>63</v>
      </c>
      <c r="F98" s="25">
        <v>454000</v>
      </c>
      <c r="G98" s="26">
        <v>174</v>
      </c>
      <c r="H98" s="25">
        <v>622000</v>
      </c>
      <c r="I98" s="26">
        <v>239</v>
      </c>
    </row>
    <row r="99" spans="1:9">
      <c r="A99" s="24" t="s">
        <v>19</v>
      </c>
      <c r="B99" s="25">
        <v>2750</v>
      </c>
      <c r="C99" s="26">
        <v>1.02</v>
      </c>
      <c r="D99" s="25">
        <v>152000</v>
      </c>
      <c r="E99" s="26">
        <v>56</v>
      </c>
      <c r="F99" s="25">
        <v>423000</v>
      </c>
      <c r="G99" s="26">
        <v>157</v>
      </c>
      <c r="H99" s="25">
        <v>578000</v>
      </c>
      <c r="I99" s="26">
        <v>214</v>
      </c>
    </row>
    <row r="100" spans="1:9">
      <c r="A100" s="27" t="s">
        <v>8</v>
      </c>
      <c r="B100" s="28">
        <v>2472</v>
      </c>
      <c r="C100" s="29">
        <v>1</v>
      </c>
      <c r="D100" s="28">
        <v>151000</v>
      </c>
      <c r="E100" s="29">
        <v>61</v>
      </c>
      <c r="F100" s="28">
        <v>426000</v>
      </c>
      <c r="G100" s="29">
        <v>173</v>
      </c>
      <c r="H100" s="28">
        <v>579000</v>
      </c>
      <c r="I100" s="29">
        <v>235</v>
      </c>
    </row>
    <row r="101" spans="1:9">
      <c r="A101" s="27" t="s">
        <v>9</v>
      </c>
      <c r="B101" s="28">
        <v>2200</v>
      </c>
      <c r="C101" s="29">
        <v>0.96</v>
      </c>
      <c r="D101" s="28">
        <v>144000</v>
      </c>
      <c r="E101" s="29">
        <v>63</v>
      </c>
      <c r="F101" s="28">
        <v>385000</v>
      </c>
      <c r="G101" s="29">
        <v>168</v>
      </c>
      <c r="H101" s="28">
        <v>532000</v>
      </c>
      <c r="I101" s="29">
        <v>232</v>
      </c>
    </row>
    <row r="102" spans="1:9">
      <c r="A102" s="27" t="s">
        <v>10</v>
      </c>
      <c r="B102" s="28">
        <v>2540</v>
      </c>
      <c r="C102" s="29">
        <v>0.93</v>
      </c>
      <c r="D102" s="28">
        <v>160000</v>
      </c>
      <c r="E102" s="29">
        <v>59</v>
      </c>
      <c r="F102" s="28">
        <v>384000</v>
      </c>
      <c r="G102" s="29">
        <v>141</v>
      </c>
      <c r="H102" s="28">
        <v>546000</v>
      </c>
      <c r="I102" s="29">
        <v>200</v>
      </c>
    </row>
    <row r="103" spans="1:9">
      <c r="A103" s="27" t="s">
        <v>11</v>
      </c>
      <c r="B103" s="28">
        <v>2609</v>
      </c>
      <c r="C103" s="29">
        <v>0.94</v>
      </c>
      <c r="D103" s="28">
        <v>148000</v>
      </c>
      <c r="E103" s="29">
        <v>54</v>
      </c>
      <c r="F103" s="28">
        <v>381000</v>
      </c>
      <c r="G103" s="29">
        <v>138</v>
      </c>
      <c r="H103" s="28">
        <v>532000</v>
      </c>
      <c r="I103" s="29">
        <v>192</v>
      </c>
    </row>
    <row r="104" spans="1:9">
      <c r="A104" s="27" t="s">
        <v>12</v>
      </c>
      <c r="B104" s="28">
        <v>2911</v>
      </c>
      <c r="C104" s="29">
        <v>1.02</v>
      </c>
      <c r="D104" s="28">
        <v>168000</v>
      </c>
      <c r="E104" s="29">
        <v>59</v>
      </c>
      <c r="F104" s="28">
        <v>402000</v>
      </c>
      <c r="G104" s="29">
        <v>141</v>
      </c>
      <c r="H104" s="28">
        <v>573000</v>
      </c>
      <c r="I104" s="29">
        <v>201</v>
      </c>
    </row>
    <row r="105" spans="1:9">
      <c r="A105" s="27" t="s">
        <v>13</v>
      </c>
      <c r="B105" s="28">
        <v>2915</v>
      </c>
      <c r="C105" s="29">
        <v>1.03</v>
      </c>
      <c r="D105" s="28">
        <v>159000</v>
      </c>
      <c r="E105" s="29">
        <v>56</v>
      </c>
      <c r="F105" s="28">
        <v>378000</v>
      </c>
      <c r="G105" s="29">
        <v>133</v>
      </c>
      <c r="H105" s="28">
        <v>539000</v>
      </c>
      <c r="I105" s="29">
        <v>190</v>
      </c>
    </row>
    <row r="106" spans="1:9">
      <c r="A106" s="27" t="s">
        <v>14</v>
      </c>
      <c r="B106" s="28">
        <v>3027</v>
      </c>
      <c r="C106" s="29">
        <v>1.03</v>
      </c>
      <c r="D106" s="28">
        <v>156000</v>
      </c>
      <c r="E106" s="29">
        <v>53</v>
      </c>
      <c r="F106" s="28">
        <v>373000</v>
      </c>
      <c r="G106" s="29">
        <v>127</v>
      </c>
      <c r="H106" s="28">
        <v>532000</v>
      </c>
      <c r="I106" s="29">
        <v>182</v>
      </c>
    </row>
    <row r="107" spans="1:9">
      <c r="A107" s="27" t="s">
        <v>15</v>
      </c>
      <c r="B107" s="28">
        <v>3083</v>
      </c>
      <c r="C107" s="29">
        <v>1.08</v>
      </c>
      <c r="D107" s="28">
        <v>169000</v>
      </c>
      <c r="E107" s="29">
        <v>59</v>
      </c>
      <c r="F107" s="28">
        <v>383000</v>
      </c>
      <c r="G107" s="29">
        <v>134</v>
      </c>
      <c r="H107" s="28">
        <v>554000</v>
      </c>
      <c r="I107" s="29">
        <v>193</v>
      </c>
    </row>
    <row r="108" spans="1:9">
      <c r="A108" s="27" t="s">
        <v>16</v>
      </c>
      <c r="B108" s="28">
        <v>3070</v>
      </c>
      <c r="C108" s="29">
        <v>1.1399999999999999</v>
      </c>
      <c r="D108" s="28">
        <v>168000</v>
      </c>
      <c r="E108" s="29">
        <v>62</v>
      </c>
      <c r="F108" s="28">
        <v>366000</v>
      </c>
      <c r="G108" s="29">
        <v>136</v>
      </c>
      <c r="H108" s="28">
        <v>537000</v>
      </c>
      <c r="I108" s="29">
        <v>200</v>
      </c>
    </row>
    <row r="109" spans="1:9">
      <c r="A109" s="27" t="s">
        <v>17</v>
      </c>
      <c r="B109" s="28">
        <v>2944</v>
      </c>
      <c r="C109" s="29">
        <v>1.04</v>
      </c>
      <c r="D109" s="28">
        <v>178000</v>
      </c>
      <c r="E109" s="29">
        <v>63</v>
      </c>
      <c r="F109" s="28">
        <v>452000</v>
      </c>
      <c r="G109" s="29">
        <v>160</v>
      </c>
      <c r="H109" s="28">
        <v>633000</v>
      </c>
      <c r="I109" s="29">
        <v>224</v>
      </c>
    </row>
    <row r="110" spans="1:9">
      <c r="A110" s="27" t="s">
        <v>18</v>
      </c>
      <c r="B110" s="28">
        <v>2807</v>
      </c>
      <c r="C110" s="29">
        <v>1.07</v>
      </c>
      <c r="D110" s="28">
        <v>167000</v>
      </c>
      <c r="E110" s="29">
        <v>64</v>
      </c>
      <c r="F110" s="28">
        <v>441000</v>
      </c>
      <c r="G110" s="29">
        <v>168</v>
      </c>
      <c r="H110" s="28">
        <v>610000</v>
      </c>
      <c r="I110" s="29">
        <v>233</v>
      </c>
    </row>
    <row r="111" spans="1:9">
      <c r="A111" s="27" t="s">
        <v>19</v>
      </c>
      <c r="B111" s="28">
        <v>2666</v>
      </c>
      <c r="C111" s="29">
        <v>0.98</v>
      </c>
      <c r="D111" s="28">
        <v>150000</v>
      </c>
      <c r="E111" s="29">
        <v>55</v>
      </c>
      <c r="F111" s="28">
        <v>435000</v>
      </c>
      <c r="G111" s="29">
        <v>160</v>
      </c>
      <c r="H111" s="28">
        <v>587000</v>
      </c>
      <c r="I111" s="29">
        <v>216</v>
      </c>
    </row>
    <row r="114" spans="1:8" ht="14.4" customHeight="1">
      <c r="A114" s="34" t="s">
        <v>102</v>
      </c>
      <c r="B114" s="34"/>
      <c r="C114" s="34"/>
      <c r="D114" s="34"/>
      <c r="E114" s="34"/>
      <c r="F114" s="34"/>
      <c r="G114" s="32"/>
      <c r="H114" s="32"/>
    </row>
    <row r="115" spans="1:8" ht="14.4" customHeight="1">
      <c r="A115" s="34"/>
      <c r="B115" s="34"/>
      <c r="C115" s="34"/>
      <c r="D115" s="34"/>
      <c r="E115" s="34"/>
      <c r="F115" s="34"/>
      <c r="G115" s="32"/>
      <c r="H115" s="32"/>
    </row>
    <row r="117" spans="1:8" ht="14.4" customHeight="1"/>
  </sheetData>
  <mergeCells count="8">
    <mergeCell ref="A114:F115"/>
    <mergeCell ref="K2:O2"/>
    <mergeCell ref="A1:A3"/>
    <mergeCell ref="B1:I1"/>
    <mergeCell ref="B2:C2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3FEC-425A-42BF-8B14-20E88EABC6E7}">
  <dimension ref="A1:N61"/>
  <sheetViews>
    <sheetView topLeftCell="A43" workbookViewId="0">
      <selection activeCell="F66" sqref="F66"/>
    </sheetView>
  </sheetViews>
  <sheetFormatPr defaultRowHeight="14.5"/>
  <cols>
    <col min="2" max="2" width="11" bestFit="1" customWidth="1"/>
    <col min="10" max="11" width="10.54296875" bestFit="1" customWidth="1"/>
    <col min="13" max="13" width="10.54296875" bestFit="1" customWidth="1"/>
  </cols>
  <sheetData>
    <row r="1" spans="1:14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91</v>
      </c>
      <c r="J1" t="s">
        <v>90</v>
      </c>
      <c r="K1" t="s">
        <v>89</v>
      </c>
      <c r="L1" t="s">
        <v>28</v>
      </c>
      <c r="M1" t="s">
        <v>92</v>
      </c>
      <c r="N1" t="s">
        <v>93</v>
      </c>
    </row>
    <row r="2" spans="1:14">
      <c r="A2" t="s">
        <v>29</v>
      </c>
      <c r="B2">
        <v>1197672318</v>
      </c>
      <c r="C2">
        <v>76</v>
      </c>
      <c r="D2">
        <v>14</v>
      </c>
      <c r="E2">
        <v>128</v>
      </c>
      <c r="F2">
        <v>6</v>
      </c>
      <c r="G2">
        <v>1</v>
      </c>
      <c r="H2">
        <v>88</v>
      </c>
      <c r="I2" s="5">
        <v>934184000000</v>
      </c>
      <c r="J2" s="31">
        <f>(C2/I2)*1000000000000</f>
        <v>81.354422683325765</v>
      </c>
      <c r="K2" s="31">
        <f>(F2/I2)*1000000000000</f>
        <v>6.4227175802625611</v>
      </c>
      <c r="L2" s="31">
        <f>K2-J2</f>
        <v>-74.931705103063209</v>
      </c>
      <c r="M2" s="31">
        <f>(D2/I2)*1000000000000</f>
        <v>14.986341020612642</v>
      </c>
      <c r="N2" s="31">
        <f>(G2/I2)*1000000000000</f>
        <v>1.07045293004376</v>
      </c>
    </row>
    <row r="3" spans="1:14">
      <c r="A3" t="s">
        <v>30</v>
      </c>
      <c r="B3">
        <v>488560643</v>
      </c>
      <c r="C3">
        <v>25</v>
      </c>
      <c r="D3">
        <v>5</v>
      </c>
      <c r="E3">
        <v>167</v>
      </c>
      <c r="F3">
        <v>5</v>
      </c>
      <c r="G3">
        <v>2</v>
      </c>
      <c r="H3">
        <v>92</v>
      </c>
      <c r="I3" s="5">
        <v>381077000000</v>
      </c>
      <c r="J3" s="31">
        <f t="shared" ref="J3:J57" si="0">(C3/I3)*1000000000000</f>
        <v>65.603539442159985</v>
      </c>
      <c r="K3" s="31">
        <f t="shared" ref="K3:K57" si="1">(F3/I3)*1000000000000</f>
        <v>13.120707888431996</v>
      </c>
      <c r="L3" s="31">
        <f t="shared" ref="L3:L57" si="2">K3-J3</f>
        <v>-52.482831553727991</v>
      </c>
      <c r="M3" s="31">
        <f t="shared" ref="M3:M57" si="3">(D3/I3)*1000000000000</f>
        <v>13.120707888431996</v>
      </c>
      <c r="N3" s="31">
        <f t="shared" ref="N3:N57" si="4">(G3/I3)*1000000000000</f>
        <v>5.2482831553727989</v>
      </c>
    </row>
    <row r="4" spans="1:14">
      <c r="A4" t="s">
        <v>31</v>
      </c>
      <c r="B4">
        <v>430462962</v>
      </c>
      <c r="C4">
        <v>9</v>
      </c>
      <c r="D4">
        <v>1</v>
      </c>
      <c r="E4">
        <v>82</v>
      </c>
      <c r="F4">
        <v>2</v>
      </c>
      <c r="G4">
        <v>0</v>
      </c>
      <c r="H4">
        <v>0</v>
      </c>
      <c r="I4" s="5">
        <v>335761000000</v>
      </c>
      <c r="J4" s="31">
        <f t="shared" si="0"/>
        <v>26.804780781567842</v>
      </c>
      <c r="K4" s="31">
        <f t="shared" si="1"/>
        <v>5.9566179514595206</v>
      </c>
      <c r="L4" s="31">
        <f t="shared" si="2"/>
        <v>-20.848162830108322</v>
      </c>
      <c r="M4" s="31">
        <f t="shared" si="3"/>
        <v>2.9783089757297603</v>
      </c>
      <c r="N4" s="31">
        <f t="shared" si="4"/>
        <v>0</v>
      </c>
    </row>
    <row r="5" spans="1:14">
      <c r="A5" t="s">
        <v>32</v>
      </c>
      <c r="B5">
        <v>385803648</v>
      </c>
      <c r="C5">
        <v>6</v>
      </c>
      <c r="D5">
        <v>0</v>
      </c>
      <c r="E5">
        <v>0</v>
      </c>
      <c r="F5">
        <v>1</v>
      </c>
      <c r="G5">
        <v>0</v>
      </c>
      <c r="H5">
        <v>0</v>
      </c>
      <c r="I5" s="5">
        <v>300927000000</v>
      </c>
      <c r="J5" s="31">
        <f t="shared" si="0"/>
        <v>19.938390373745129</v>
      </c>
      <c r="K5" s="31">
        <f t="shared" si="1"/>
        <v>3.3230650622908544</v>
      </c>
      <c r="L5" s="31">
        <f t="shared" si="2"/>
        <v>-16.615325311454274</v>
      </c>
      <c r="M5" s="31">
        <f t="shared" si="3"/>
        <v>0</v>
      </c>
      <c r="N5" s="31">
        <f t="shared" si="4"/>
        <v>0</v>
      </c>
    </row>
    <row r="6" spans="1:14">
      <c r="A6" t="s">
        <v>33</v>
      </c>
      <c r="B6">
        <v>396922563</v>
      </c>
      <c r="C6">
        <v>5</v>
      </c>
      <c r="D6">
        <v>3</v>
      </c>
      <c r="E6">
        <v>323</v>
      </c>
      <c r="F6">
        <v>0</v>
      </c>
      <c r="G6">
        <v>0</v>
      </c>
      <c r="H6">
        <v>0</v>
      </c>
      <c r="I6" s="5">
        <v>309600000000</v>
      </c>
      <c r="J6" s="31">
        <f t="shared" si="0"/>
        <v>16.149870801033593</v>
      </c>
      <c r="K6" s="31">
        <f t="shared" si="1"/>
        <v>0</v>
      </c>
      <c r="L6" s="31">
        <f t="shared" si="2"/>
        <v>-16.149870801033593</v>
      </c>
      <c r="M6" s="31">
        <f t="shared" si="3"/>
        <v>9.6899224806201545</v>
      </c>
      <c r="N6" s="31">
        <f t="shared" si="4"/>
        <v>0</v>
      </c>
    </row>
    <row r="7" spans="1:14">
      <c r="A7" t="s">
        <v>34</v>
      </c>
      <c r="B7">
        <v>813216487</v>
      </c>
      <c r="C7">
        <v>12</v>
      </c>
      <c r="D7">
        <v>6</v>
      </c>
      <c r="E7">
        <v>535</v>
      </c>
      <c r="F7">
        <v>2</v>
      </c>
      <c r="G7">
        <v>1</v>
      </c>
      <c r="H7">
        <v>225</v>
      </c>
      <c r="I7" s="5">
        <v>634309000000</v>
      </c>
      <c r="J7" s="31">
        <f t="shared" si="0"/>
        <v>18.918224398518703</v>
      </c>
      <c r="K7" s="31">
        <f t="shared" si="1"/>
        <v>3.1530373997531171</v>
      </c>
      <c r="L7" s="31">
        <f t="shared" si="2"/>
        <v>-15.765186998765586</v>
      </c>
      <c r="M7" s="31">
        <f t="shared" si="3"/>
        <v>9.4591121992593514</v>
      </c>
      <c r="N7" s="31">
        <f t="shared" si="4"/>
        <v>1.5765186998765586</v>
      </c>
    </row>
    <row r="8" spans="1:14">
      <c r="A8" t="s">
        <v>35</v>
      </c>
      <c r="B8">
        <v>413007158</v>
      </c>
      <c r="C8">
        <v>7</v>
      </c>
      <c r="D8">
        <v>4</v>
      </c>
      <c r="E8">
        <v>74</v>
      </c>
      <c r="F8">
        <v>2</v>
      </c>
      <c r="G8">
        <v>1</v>
      </c>
      <c r="H8">
        <v>1</v>
      </c>
      <c r="I8" s="5">
        <v>322146000000</v>
      </c>
      <c r="J8" s="31">
        <f t="shared" si="0"/>
        <v>21.729278029216566</v>
      </c>
      <c r="K8" s="31">
        <f t="shared" si="1"/>
        <v>6.2083651512047329</v>
      </c>
      <c r="L8" s="31">
        <f t="shared" si="2"/>
        <v>-15.520912878011833</v>
      </c>
      <c r="M8" s="31">
        <f t="shared" si="3"/>
        <v>12.416730302409466</v>
      </c>
      <c r="N8" s="31">
        <f t="shared" si="4"/>
        <v>3.1041825756023664</v>
      </c>
    </row>
    <row r="9" spans="1:14">
      <c r="A9" t="s">
        <v>36</v>
      </c>
      <c r="B9">
        <v>613356665</v>
      </c>
      <c r="C9">
        <v>10</v>
      </c>
      <c r="D9">
        <v>3</v>
      </c>
      <c r="E9">
        <v>260</v>
      </c>
      <c r="F9">
        <v>4</v>
      </c>
      <c r="G9">
        <v>2</v>
      </c>
      <c r="H9">
        <v>22</v>
      </c>
      <c r="I9" s="5">
        <v>478418000000</v>
      </c>
      <c r="J9" s="31">
        <f t="shared" si="0"/>
        <v>20.902223578544287</v>
      </c>
      <c r="K9" s="31">
        <f t="shared" si="1"/>
        <v>8.3608894314177142</v>
      </c>
      <c r="L9" s="31">
        <f t="shared" si="2"/>
        <v>-12.541334147126573</v>
      </c>
      <c r="M9" s="31">
        <f t="shared" si="3"/>
        <v>6.2706670735632857</v>
      </c>
      <c r="N9" s="31">
        <f t="shared" si="4"/>
        <v>4.1804447157088571</v>
      </c>
    </row>
    <row r="10" spans="1:14">
      <c r="A10" t="s">
        <v>37</v>
      </c>
      <c r="B10">
        <v>625084918</v>
      </c>
      <c r="C10">
        <v>7</v>
      </c>
      <c r="D10">
        <v>3</v>
      </c>
      <c r="E10">
        <v>171</v>
      </c>
      <c r="F10">
        <v>1</v>
      </c>
      <c r="G10">
        <v>0</v>
      </c>
      <c r="H10">
        <v>0</v>
      </c>
      <c r="I10" s="5">
        <v>487566000000</v>
      </c>
      <c r="J10" s="31">
        <f t="shared" si="0"/>
        <v>14.357030637903382</v>
      </c>
      <c r="K10" s="31">
        <f t="shared" si="1"/>
        <v>2.0510043768433404</v>
      </c>
      <c r="L10" s="31">
        <f t="shared" si="2"/>
        <v>-12.30602626106004</v>
      </c>
      <c r="M10" s="31">
        <f t="shared" si="3"/>
        <v>6.1530131305300202</v>
      </c>
      <c r="N10" s="31">
        <f t="shared" si="4"/>
        <v>0</v>
      </c>
    </row>
    <row r="11" spans="1:14">
      <c r="A11" t="s">
        <v>38</v>
      </c>
      <c r="B11">
        <v>259373346</v>
      </c>
      <c r="C11">
        <v>3</v>
      </c>
      <c r="D11">
        <v>1</v>
      </c>
      <c r="E11">
        <v>3</v>
      </c>
      <c r="F11">
        <v>1</v>
      </c>
      <c r="G11">
        <v>1</v>
      </c>
      <c r="H11">
        <v>3</v>
      </c>
      <c r="I11" s="5">
        <v>202311000000</v>
      </c>
      <c r="J11" s="31">
        <f t="shared" si="0"/>
        <v>14.828654892714683</v>
      </c>
      <c r="K11" s="31">
        <f t="shared" si="1"/>
        <v>4.9428849642382273</v>
      </c>
      <c r="L11" s="31">
        <f t="shared" si="2"/>
        <v>-9.8857699284764564</v>
      </c>
      <c r="M11" s="31">
        <f t="shared" si="3"/>
        <v>4.9428849642382273</v>
      </c>
      <c r="N11" s="31">
        <f t="shared" si="4"/>
        <v>4.9428849642382273</v>
      </c>
    </row>
    <row r="12" spans="1:14">
      <c r="A12" t="s">
        <v>39</v>
      </c>
      <c r="B12">
        <v>557699891</v>
      </c>
      <c r="C12">
        <v>8</v>
      </c>
      <c r="D12">
        <v>3</v>
      </c>
      <c r="E12">
        <v>282</v>
      </c>
      <c r="F12">
        <v>4</v>
      </c>
      <c r="G12">
        <v>1</v>
      </c>
      <c r="H12">
        <v>14</v>
      </c>
      <c r="I12" s="5">
        <v>435006000000</v>
      </c>
      <c r="J12" s="31">
        <f t="shared" si="0"/>
        <v>18.390550934929632</v>
      </c>
      <c r="K12" s="31">
        <f t="shared" si="1"/>
        <v>9.1952754674648158</v>
      </c>
      <c r="L12" s="31">
        <f t="shared" si="2"/>
        <v>-9.1952754674648158</v>
      </c>
      <c r="M12" s="31">
        <f t="shared" si="3"/>
        <v>6.8964566005986123</v>
      </c>
      <c r="N12" s="31">
        <f t="shared" si="4"/>
        <v>2.298818866866204</v>
      </c>
    </row>
    <row r="13" spans="1:14">
      <c r="A13" t="s">
        <v>40</v>
      </c>
      <c r="B13">
        <v>295705339</v>
      </c>
      <c r="C13">
        <v>5</v>
      </c>
      <c r="D13">
        <v>3</v>
      </c>
      <c r="E13">
        <v>51</v>
      </c>
      <c r="F13">
        <v>3</v>
      </c>
      <c r="G13">
        <v>0</v>
      </c>
      <c r="H13">
        <v>0</v>
      </c>
      <c r="I13" s="5">
        <v>230650000000</v>
      </c>
      <c r="J13" s="31">
        <f t="shared" si="0"/>
        <v>21.67786689789725</v>
      </c>
      <c r="K13" s="31">
        <f t="shared" si="1"/>
        <v>13.006720138738348</v>
      </c>
      <c r="L13" s="31">
        <f t="shared" si="2"/>
        <v>-8.6711467591589013</v>
      </c>
      <c r="M13" s="31">
        <f t="shared" si="3"/>
        <v>13.006720138738348</v>
      </c>
      <c r="N13" s="31">
        <f t="shared" si="4"/>
        <v>0</v>
      </c>
    </row>
    <row r="14" spans="1:14">
      <c r="A14" t="s">
        <v>41</v>
      </c>
      <c r="B14">
        <v>1734522605</v>
      </c>
      <c r="C14">
        <v>12</v>
      </c>
      <c r="D14">
        <v>5</v>
      </c>
      <c r="E14">
        <v>425</v>
      </c>
      <c r="F14">
        <v>1</v>
      </c>
      <c r="G14">
        <v>0</v>
      </c>
      <c r="H14">
        <v>0</v>
      </c>
      <c r="I14" s="5">
        <v>1352930000000</v>
      </c>
      <c r="J14" s="31">
        <f t="shared" si="0"/>
        <v>8.8696384883179462</v>
      </c>
      <c r="K14" s="31">
        <f t="shared" si="1"/>
        <v>0.73913654069316226</v>
      </c>
      <c r="L14" s="31">
        <f t="shared" si="2"/>
        <v>-8.1305019476247846</v>
      </c>
      <c r="M14" s="31">
        <f t="shared" si="3"/>
        <v>3.6956827034658115</v>
      </c>
      <c r="N14" s="31">
        <f t="shared" si="4"/>
        <v>0</v>
      </c>
    </row>
    <row r="15" spans="1:14">
      <c r="A15" t="s">
        <v>42</v>
      </c>
      <c r="B15">
        <v>320906734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 s="5">
        <v>250307000000</v>
      </c>
      <c r="J15" s="31">
        <f t="shared" si="0"/>
        <v>7.9901880490757353</v>
      </c>
      <c r="K15" s="31">
        <f t="shared" si="1"/>
        <v>0</v>
      </c>
      <c r="L15" s="31">
        <f t="shared" si="2"/>
        <v>-7.9901880490757353</v>
      </c>
      <c r="M15" s="31">
        <f t="shared" si="3"/>
        <v>0</v>
      </c>
      <c r="N15" s="31">
        <f t="shared" si="4"/>
        <v>0</v>
      </c>
    </row>
    <row r="16" spans="1:14">
      <c r="A16" t="s">
        <v>43</v>
      </c>
      <c r="B16">
        <v>550491507</v>
      </c>
      <c r="C16">
        <v>3</v>
      </c>
      <c r="D16">
        <v>1</v>
      </c>
      <c r="E16">
        <v>47</v>
      </c>
      <c r="F16">
        <v>0</v>
      </c>
      <c r="G16">
        <v>0</v>
      </c>
      <c r="H16">
        <v>0</v>
      </c>
      <c r="I16" s="5">
        <v>429383000000</v>
      </c>
      <c r="J16" s="31">
        <f t="shared" si="0"/>
        <v>6.9867693877028199</v>
      </c>
      <c r="K16" s="31">
        <f t="shared" si="1"/>
        <v>0</v>
      </c>
      <c r="L16" s="31">
        <f t="shared" si="2"/>
        <v>-6.9867693877028199</v>
      </c>
      <c r="M16" s="31">
        <f t="shared" si="3"/>
        <v>2.3289231292342731</v>
      </c>
      <c r="N16" s="31">
        <f t="shared" si="4"/>
        <v>0</v>
      </c>
    </row>
    <row r="17" spans="1:14">
      <c r="A17" t="s">
        <v>44</v>
      </c>
      <c r="B17">
        <v>417982610</v>
      </c>
      <c r="C17">
        <v>2</v>
      </c>
      <c r="D17">
        <v>1</v>
      </c>
      <c r="E17">
        <v>16</v>
      </c>
      <c r="F17">
        <v>0</v>
      </c>
      <c r="G17">
        <v>0</v>
      </c>
      <c r="H17">
        <v>0</v>
      </c>
      <c r="I17" s="5">
        <v>326026000000</v>
      </c>
      <c r="J17" s="31">
        <f t="shared" si="0"/>
        <v>6.1344800721414856</v>
      </c>
      <c r="K17" s="31">
        <f t="shared" si="1"/>
        <v>0</v>
      </c>
      <c r="L17" s="31">
        <f t="shared" si="2"/>
        <v>-6.1344800721414856</v>
      </c>
      <c r="M17" s="31">
        <f t="shared" si="3"/>
        <v>3.0672400360707428</v>
      </c>
      <c r="N17" s="31">
        <f t="shared" si="4"/>
        <v>0</v>
      </c>
    </row>
    <row r="18" spans="1:14">
      <c r="A18" t="s">
        <v>45</v>
      </c>
      <c r="B18">
        <v>698012498</v>
      </c>
      <c r="C18">
        <v>7</v>
      </c>
      <c r="D18">
        <v>2</v>
      </c>
      <c r="E18">
        <v>50</v>
      </c>
      <c r="F18">
        <v>4</v>
      </c>
      <c r="G18">
        <v>0</v>
      </c>
      <c r="H18">
        <v>0</v>
      </c>
      <c r="I18" s="5">
        <v>544450000000</v>
      </c>
      <c r="J18" s="31">
        <f t="shared" si="0"/>
        <v>12.857011663146295</v>
      </c>
      <c r="K18" s="31">
        <f t="shared" si="1"/>
        <v>7.3468638075121682</v>
      </c>
      <c r="L18" s="31">
        <f t="shared" si="2"/>
        <v>-5.510147855634127</v>
      </c>
      <c r="M18" s="31">
        <f t="shared" si="3"/>
        <v>3.6734319037560841</v>
      </c>
      <c r="N18" s="31">
        <f t="shared" si="4"/>
        <v>0</v>
      </c>
    </row>
    <row r="19" spans="1:14">
      <c r="A19" t="s">
        <v>46</v>
      </c>
      <c r="B19">
        <v>1702802250</v>
      </c>
      <c r="C19">
        <v>8</v>
      </c>
      <c r="D19">
        <v>4</v>
      </c>
      <c r="E19">
        <v>308</v>
      </c>
      <c r="F19">
        <v>2</v>
      </c>
      <c r="G19">
        <v>1</v>
      </c>
      <c r="H19">
        <v>1</v>
      </c>
      <c r="I19" s="5">
        <v>1328190000000</v>
      </c>
      <c r="J19" s="31">
        <f t="shared" si="0"/>
        <v>6.0232346275758735</v>
      </c>
      <c r="K19" s="31">
        <f t="shared" si="1"/>
        <v>1.5058086568939684</v>
      </c>
      <c r="L19" s="31">
        <f t="shared" si="2"/>
        <v>-4.5174259706819049</v>
      </c>
      <c r="M19" s="31">
        <f t="shared" si="3"/>
        <v>3.0116173137879367</v>
      </c>
      <c r="N19" s="31">
        <f t="shared" si="4"/>
        <v>0.75290432844698418</v>
      </c>
    </row>
    <row r="20" spans="1:14">
      <c r="A20" t="s">
        <v>47</v>
      </c>
      <c r="B20">
        <v>1874561773</v>
      </c>
      <c r="C20">
        <v>7</v>
      </c>
      <c r="D20">
        <v>1</v>
      </c>
      <c r="E20">
        <v>3</v>
      </c>
      <c r="F20">
        <v>1</v>
      </c>
      <c r="G20">
        <v>0</v>
      </c>
      <c r="H20">
        <v>0</v>
      </c>
      <c r="I20" s="5">
        <v>1462160000000</v>
      </c>
      <c r="J20" s="31">
        <f t="shared" si="0"/>
        <v>4.787437763309077</v>
      </c>
      <c r="K20" s="31">
        <f t="shared" si="1"/>
        <v>0.68391968047272522</v>
      </c>
      <c r="L20" s="31">
        <f t="shared" si="2"/>
        <v>-4.1035180828363522</v>
      </c>
      <c r="M20" s="31">
        <f t="shared" si="3"/>
        <v>0.68391968047272522</v>
      </c>
      <c r="N20" s="31">
        <f t="shared" si="4"/>
        <v>0</v>
      </c>
    </row>
    <row r="21" spans="1:14">
      <c r="A21" t="s">
        <v>48</v>
      </c>
      <c r="B21">
        <v>1001965891</v>
      </c>
      <c r="C21">
        <v>3</v>
      </c>
      <c r="D21">
        <v>2</v>
      </c>
      <c r="E21">
        <v>21</v>
      </c>
      <c r="F21">
        <v>0</v>
      </c>
      <c r="G21">
        <v>0</v>
      </c>
      <c r="H21">
        <v>0</v>
      </c>
      <c r="I21" s="5">
        <v>781533000000</v>
      </c>
      <c r="J21" s="31">
        <f t="shared" si="0"/>
        <v>3.8386095020939619</v>
      </c>
      <c r="K21" s="31">
        <f t="shared" si="1"/>
        <v>0</v>
      </c>
      <c r="L21" s="31">
        <f t="shared" si="2"/>
        <v>-3.8386095020939619</v>
      </c>
      <c r="M21" s="31">
        <f t="shared" si="3"/>
        <v>2.5590730013959742</v>
      </c>
      <c r="N21" s="31">
        <f t="shared" si="4"/>
        <v>0</v>
      </c>
    </row>
    <row r="22" spans="1:14">
      <c r="A22" t="s">
        <v>49</v>
      </c>
      <c r="B22">
        <v>3004002661</v>
      </c>
      <c r="C22">
        <v>14</v>
      </c>
      <c r="D22">
        <v>4</v>
      </c>
      <c r="E22">
        <v>79</v>
      </c>
      <c r="F22">
        <v>6</v>
      </c>
      <c r="G22">
        <v>2</v>
      </c>
      <c r="H22">
        <v>337</v>
      </c>
      <c r="I22" s="5">
        <v>2343120000000</v>
      </c>
      <c r="J22" s="31">
        <f t="shared" si="0"/>
        <v>5.9749393970432587</v>
      </c>
      <c r="K22" s="31">
        <f t="shared" si="1"/>
        <v>2.5606883130185394</v>
      </c>
      <c r="L22" s="31">
        <f t="shared" si="2"/>
        <v>-3.4142510840247193</v>
      </c>
      <c r="M22" s="31">
        <f t="shared" si="3"/>
        <v>1.7071255420123597</v>
      </c>
      <c r="N22" s="31">
        <f t="shared" si="4"/>
        <v>0.85356277100617983</v>
      </c>
    </row>
    <row r="23" spans="1:14">
      <c r="A23" t="s">
        <v>50</v>
      </c>
      <c r="B23">
        <v>2455687887</v>
      </c>
      <c r="C23">
        <v>16</v>
      </c>
      <c r="D23">
        <v>7</v>
      </c>
      <c r="E23">
        <v>224</v>
      </c>
      <c r="F23">
        <v>11</v>
      </c>
      <c r="G23">
        <v>2</v>
      </c>
      <c r="H23">
        <v>23</v>
      </c>
      <c r="I23" s="5">
        <v>1915440000000</v>
      </c>
      <c r="J23" s="31">
        <f t="shared" si="0"/>
        <v>8.3531721171114732</v>
      </c>
      <c r="K23" s="31">
        <f t="shared" si="1"/>
        <v>5.7428058305141381</v>
      </c>
      <c r="L23" s="31">
        <f t="shared" si="2"/>
        <v>-2.6103662865973352</v>
      </c>
      <c r="M23" s="31">
        <f t="shared" si="3"/>
        <v>3.6545128012362698</v>
      </c>
      <c r="N23" s="31">
        <f t="shared" si="4"/>
        <v>1.0441465146389342</v>
      </c>
    </row>
    <row r="24" spans="1:14">
      <c r="A24" t="s">
        <v>51</v>
      </c>
      <c r="B24">
        <v>506464950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 s="5">
        <v>395043000000</v>
      </c>
      <c r="J24" s="31">
        <f t="shared" si="0"/>
        <v>2.5313700027591932</v>
      </c>
      <c r="K24" s="31">
        <f t="shared" si="1"/>
        <v>0</v>
      </c>
      <c r="L24" s="31">
        <f t="shared" si="2"/>
        <v>-2.5313700027591932</v>
      </c>
      <c r="M24" s="31">
        <f t="shared" si="3"/>
        <v>0</v>
      </c>
      <c r="N24" s="31">
        <f t="shared" si="4"/>
        <v>0</v>
      </c>
    </row>
    <row r="25" spans="1:14">
      <c r="A25" t="s">
        <v>52</v>
      </c>
      <c r="B25">
        <v>1574217531</v>
      </c>
      <c r="C25">
        <v>3</v>
      </c>
      <c r="D25">
        <v>1</v>
      </c>
      <c r="E25">
        <v>520</v>
      </c>
      <c r="F25">
        <v>0</v>
      </c>
      <c r="G25">
        <v>0</v>
      </c>
      <c r="H25">
        <v>0</v>
      </c>
      <c r="I25" s="5">
        <v>1227890000000</v>
      </c>
      <c r="J25" s="31">
        <f t="shared" si="0"/>
        <v>2.4432155974883742</v>
      </c>
      <c r="K25" s="31">
        <f t="shared" si="1"/>
        <v>0</v>
      </c>
      <c r="L25" s="31">
        <f t="shared" si="2"/>
        <v>-2.4432155974883742</v>
      </c>
      <c r="M25" s="31">
        <f t="shared" si="3"/>
        <v>0.81440519916279142</v>
      </c>
      <c r="N25" s="31">
        <f t="shared" si="4"/>
        <v>0</v>
      </c>
    </row>
    <row r="26" spans="1:14">
      <c r="A26" t="s">
        <v>53</v>
      </c>
      <c r="B26">
        <v>651502442</v>
      </c>
      <c r="C26">
        <v>2</v>
      </c>
      <c r="D26">
        <v>1</v>
      </c>
      <c r="E26">
        <v>159</v>
      </c>
      <c r="F26">
        <v>1</v>
      </c>
      <c r="G26">
        <v>0</v>
      </c>
      <c r="H26">
        <v>0</v>
      </c>
      <c r="I26" s="5">
        <v>508172000000</v>
      </c>
      <c r="J26" s="31">
        <f t="shared" si="0"/>
        <v>3.935675322528593</v>
      </c>
      <c r="K26" s="31">
        <f t="shared" si="1"/>
        <v>1.9678376612642965</v>
      </c>
      <c r="L26" s="31">
        <f t="shared" si="2"/>
        <v>-1.9678376612642965</v>
      </c>
      <c r="M26" s="31">
        <f t="shared" si="3"/>
        <v>1.9678376612642965</v>
      </c>
      <c r="N26" s="31">
        <f t="shared" si="4"/>
        <v>0</v>
      </c>
    </row>
    <row r="27" spans="1:14">
      <c r="A27" t="s">
        <v>54</v>
      </c>
      <c r="B27">
        <v>1005248585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 s="5">
        <v>784094000000</v>
      </c>
      <c r="J27" s="31">
        <f t="shared" si="0"/>
        <v>1.2753572913451703</v>
      </c>
      <c r="K27" s="31">
        <f t="shared" si="1"/>
        <v>0</v>
      </c>
      <c r="L27" s="31">
        <f t="shared" si="2"/>
        <v>-1.2753572913451703</v>
      </c>
      <c r="M27" s="31">
        <f t="shared" si="3"/>
        <v>0</v>
      </c>
      <c r="N27" s="31">
        <f t="shared" si="4"/>
        <v>0</v>
      </c>
    </row>
    <row r="28" spans="1:14">
      <c r="A28" t="s">
        <v>55</v>
      </c>
      <c r="B28">
        <v>3426529504</v>
      </c>
      <c r="C28">
        <v>6</v>
      </c>
      <c r="D28">
        <v>1</v>
      </c>
      <c r="E28">
        <v>2</v>
      </c>
      <c r="F28">
        <v>3</v>
      </c>
      <c r="G28">
        <v>0</v>
      </c>
      <c r="H28">
        <v>0</v>
      </c>
      <c r="I28" s="5">
        <v>2672690000000</v>
      </c>
      <c r="J28" s="31">
        <f t="shared" si="0"/>
        <v>2.2449292660203768</v>
      </c>
      <c r="K28" s="31">
        <f t="shared" si="1"/>
        <v>1.1224646330101884</v>
      </c>
      <c r="L28" s="31">
        <f t="shared" si="2"/>
        <v>-1.1224646330101884</v>
      </c>
      <c r="M28" s="31">
        <f t="shared" si="3"/>
        <v>0.37415487767006272</v>
      </c>
      <c r="N28" s="31">
        <f t="shared" si="4"/>
        <v>0</v>
      </c>
    </row>
    <row r="29" spans="1:14">
      <c r="A29" t="s">
        <v>56</v>
      </c>
      <c r="B29">
        <v>7139291291</v>
      </c>
      <c r="C29">
        <v>19</v>
      </c>
      <c r="D29">
        <v>8</v>
      </c>
      <c r="E29">
        <v>319</v>
      </c>
      <c r="F29">
        <v>14</v>
      </c>
      <c r="G29">
        <v>2</v>
      </c>
      <c r="H29">
        <v>109</v>
      </c>
      <c r="I29" s="5">
        <v>5568650000000</v>
      </c>
      <c r="J29" s="31">
        <f t="shared" si="0"/>
        <v>3.4119580149587421</v>
      </c>
      <c r="K29" s="31">
        <f t="shared" si="1"/>
        <v>2.5140743268117052</v>
      </c>
      <c r="L29" s="31">
        <f t="shared" si="2"/>
        <v>-0.8978836881470369</v>
      </c>
      <c r="M29" s="31">
        <f t="shared" si="3"/>
        <v>1.4366139010352599</v>
      </c>
      <c r="N29" s="31">
        <f t="shared" si="4"/>
        <v>0.35915347525881497</v>
      </c>
    </row>
    <row r="30" spans="1:14">
      <c r="A30" t="s">
        <v>57</v>
      </c>
      <c r="B30">
        <v>5228357340</v>
      </c>
      <c r="C30">
        <v>21</v>
      </c>
      <c r="D30">
        <v>5</v>
      </c>
      <c r="E30">
        <v>101</v>
      </c>
      <c r="F30">
        <v>17</v>
      </c>
      <c r="G30">
        <v>3</v>
      </c>
      <c r="H30">
        <v>416</v>
      </c>
      <c r="I30" s="5">
        <v>4078120000000</v>
      </c>
      <c r="J30" s="31">
        <f t="shared" si="0"/>
        <v>5.1494316008356789</v>
      </c>
      <c r="K30" s="31">
        <f t="shared" si="1"/>
        <v>4.1685874863907886</v>
      </c>
      <c r="L30" s="31">
        <f t="shared" si="2"/>
        <v>-0.98084411444489028</v>
      </c>
      <c r="M30" s="31">
        <f t="shared" si="3"/>
        <v>1.2260551430561142</v>
      </c>
      <c r="N30" s="31">
        <f t="shared" si="4"/>
        <v>0.73563308583366838</v>
      </c>
    </row>
    <row r="31" spans="1:14">
      <c r="A31" t="s">
        <v>58</v>
      </c>
      <c r="B31">
        <v>1509195646</v>
      </c>
      <c r="C31">
        <v>8</v>
      </c>
      <c r="D31">
        <v>3</v>
      </c>
      <c r="E31">
        <v>98</v>
      </c>
      <c r="F31">
        <v>7</v>
      </c>
      <c r="G31">
        <v>2</v>
      </c>
      <c r="H31">
        <v>188</v>
      </c>
      <c r="I31" s="5">
        <v>1177170000000</v>
      </c>
      <c r="J31" s="31">
        <f t="shared" si="0"/>
        <v>6.795959801897772</v>
      </c>
      <c r="K31" s="31">
        <f t="shared" si="1"/>
        <v>5.9464648266605504</v>
      </c>
      <c r="L31" s="31">
        <f t="shared" si="2"/>
        <v>-0.84949497523722162</v>
      </c>
      <c r="M31" s="31">
        <f t="shared" si="3"/>
        <v>2.5484849257116644</v>
      </c>
      <c r="N31" s="31">
        <f t="shared" si="4"/>
        <v>1.698989950474443</v>
      </c>
    </row>
    <row r="32" spans="1:14">
      <c r="A32" t="s">
        <v>59</v>
      </c>
      <c r="B32">
        <v>1865253802</v>
      </c>
      <c r="C32">
        <v>2</v>
      </c>
      <c r="D32">
        <v>0</v>
      </c>
      <c r="E32">
        <v>0</v>
      </c>
      <c r="F32">
        <v>2</v>
      </c>
      <c r="G32">
        <v>0</v>
      </c>
      <c r="H32">
        <v>0</v>
      </c>
      <c r="I32" s="5">
        <v>1454900000000</v>
      </c>
      <c r="J32" s="31">
        <f t="shared" si="0"/>
        <v>1.3746649254244279</v>
      </c>
      <c r="K32" s="31">
        <f t="shared" si="1"/>
        <v>1.3746649254244279</v>
      </c>
      <c r="L32" s="31">
        <f t="shared" si="2"/>
        <v>0</v>
      </c>
      <c r="M32" s="31">
        <f t="shared" si="3"/>
        <v>0</v>
      </c>
      <c r="N32" s="31">
        <f t="shared" si="4"/>
        <v>0</v>
      </c>
    </row>
    <row r="33" spans="1:14">
      <c r="A33" t="s">
        <v>60</v>
      </c>
      <c r="B33">
        <v>965346773</v>
      </c>
      <c r="C33">
        <v>5</v>
      </c>
      <c r="D33">
        <v>0</v>
      </c>
      <c r="E33">
        <v>0</v>
      </c>
      <c r="F33">
        <v>5</v>
      </c>
      <c r="G33">
        <v>1</v>
      </c>
      <c r="H33">
        <v>88</v>
      </c>
      <c r="I33" s="5">
        <v>752970000000</v>
      </c>
      <c r="J33" s="31">
        <f t="shared" si="0"/>
        <v>6.6403707983053772</v>
      </c>
      <c r="K33" s="31">
        <f t="shared" si="1"/>
        <v>6.6403707983053772</v>
      </c>
      <c r="L33" s="31">
        <f t="shared" si="2"/>
        <v>0</v>
      </c>
      <c r="M33" s="31">
        <f t="shared" si="3"/>
        <v>0</v>
      </c>
      <c r="N33" s="31">
        <f t="shared" si="4"/>
        <v>1.3280741596610754</v>
      </c>
    </row>
    <row r="34" spans="1:14">
      <c r="A34" t="s">
        <v>61</v>
      </c>
      <c r="B34">
        <v>358239823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 s="5">
        <v>279427000000</v>
      </c>
      <c r="J34" s="31">
        <f t="shared" si="0"/>
        <v>3.5787522322467047</v>
      </c>
      <c r="K34" s="31">
        <f t="shared" si="1"/>
        <v>3.5787522322467047</v>
      </c>
      <c r="L34" s="31">
        <f t="shared" si="2"/>
        <v>0</v>
      </c>
      <c r="M34" s="31">
        <f t="shared" si="3"/>
        <v>0</v>
      </c>
      <c r="N34" s="31">
        <f t="shared" si="4"/>
        <v>0</v>
      </c>
    </row>
    <row r="35" spans="1:14">
      <c r="A35" t="s">
        <v>62</v>
      </c>
      <c r="B35">
        <v>6525658894</v>
      </c>
      <c r="C35">
        <v>24</v>
      </c>
      <c r="D35">
        <v>12</v>
      </c>
      <c r="E35">
        <v>407</v>
      </c>
      <c r="F35">
        <v>24</v>
      </c>
      <c r="G35">
        <v>2</v>
      </c>
      <c r="H35">
        <v>51</v>
      </c>
      <c r="I35" s="5">
        <v>5090010000000</v>
      </c>
      <c r="J35" s="31">
        <f t="shared" si="0"/>
        <v>4.7151184378812614</v>
      </c>
      <c r="K35" s="31">
        <f t="shared" si="1"/>
        <v>4.7151184378812614</v>
      </c>
      <c r="L35" s="31">
        <f t="shared" si="2"/>
        <v>0</v>
      </c>
      <c r="M35" s="31">
        <f t="shared" si="3"/>
        <v>2.3575592189406307</v>
      </c>
      <c r="N35" s="31">
        <f t="shared" si="4"/>
        <v>0.39292653649010512</v>
      </c>
    </row>
    <row r="36" spans="1:14">
      <c r="A36" t="s">
        <v>63</v>
      </c>
      <c r="B36">
        <v>335448023</v>
      </c>
      <c r="C36">
        <v>1</v>
      </c>
      <c r="D36">
        <v>1</v>
      </c>
      <c r="E36">
        <v>4</v>
      </c>
      <c r="F36">
        <v>1</v>
      </c>
      <c r="G36">
        <v>0</v>
      </c>
      <c r="H36">
        <v>0</v>
      </c>
      <c r="I36" s="5">
        <v>261649000000</v>
      </c>
      <c r="J36" s="31">
        <f t="shared" si="0"/>
        <v>3.8219140910150617</v>
      </c>
      <c r="K36" s="31">
        <f t="shared" si="1"/>
        <v>3.8219140910150617</v>
      </c>
      <c r="L36" s="31">
        <f t="shared" si="2"/>
        <v>0</v>
      </c>
      <c r="M36" s="31">
        <f t="shared" si="3"/>
        <v>3.8219140910150617</v>
      </c>
      <c r="N36" s="31">
        <f t="shared" si="4"/>
        <v>0</v>
      </c>
    </row>
    <row r="37" spans="1:14">
      <c r="A37" t="s">
        <v>64</v>
      </c>
      <c r="B37">
        <v>277414794</v>
      </c>
      <c r="C37">
        <v>2</v>
      </c>
      <c r="D37">
        <v>0</v>
      </c>
      <c r="E37">
        <v>0</v>
      </c>
      <c r="F37">
        <v>2</v>
      </c>
      <c r="G37">
        <v>2</v>
      </c>
      <c r="H37">
        <v>283</v>
      </c>
      <c r="I37" s="5">
        <v>216384000000</v>
      </c>
      <c r="J37" s="31">
        <f t="shared" si="0"/>
        <v>9.2428275658089323</v>
      </c>
      <c r="K37" s="31">
        <f t="shared" si="1"/>
        <v>9.2428275658089323</v>
      </c>
      <c r="L37" s="31">
        <f t="shared" si="2"/>
        <v>0</v>
      </c>
      <c r="M37" s="31">
        <f t="shared" si="3"/>
        <v>0</v>
      </c>
      <c r="N37" s="31">
        <f t="shared" si="4"/>
        <v>9.2428275658089323</v>
      </c>
    </row>
    <row r="38" spans="1:14">
      <c r="A38" t="s">
        <v>65</v>
      </c>
      <c r="B38">
        <v>1039171244</v>
      </c>
      <c r="C38">
        <v>3</v>
      </c>
      <c r="D38">
        <v>1</v>
      </c>
      <c r="E38">
        <v>34</v>
      </c>
      <c r="F38">
        <v>3</v>
      </c>
      <c r="G38">
        <v>2</v>
      </c>
      <c r="H38">
        <v>537</v>
      </c>
      <c r="I38" s="5">
        <v>810554000000</v>
      </c>
      <c r="J38" s="31">
        <f t="shared" si="0"/>
        <v>3.7011722846349535</v>
      </c>
      <c r="K38" s="31">
        <f t="shared" si="1"/>
        <v>3.7011722846349535</v>
      </c>
      <c r="L38" s="31">
        <f t="shared" si="2"/>
        <v>0</v>
      </c>
      <c r="M38" s="31">
        <f t="shared" si="3"/>
        <v>1.2337240948783179</v>
      </c>
      <c r="N38" s="31">
        <f t="shared" si="4"/>
        <v>2.4674481897566358</v>
      </c>
    </row>
    <row r="39" spans="1:14">
      <c r="A39" t="s">
        <v>66</v>
      </c>
      <c r="B39">
        <v>2376857805</v>
      </c>
      <c r="C39">
        <v>2</v>
      </c>
      <c r="D39">
        <v>2</v>
      </c>
      <c r="E39">
        <v>6</v>
      </c>
      <c r="F39">
        <v>2</v>
      </c>
      <c r="G39">
        <v>1</v>
      </c>
      <c r="H39">
        <v>83</v>
      </c>
      <c r="I39" s="5">
        <v>1853950000000</v>
      </c>
      <c r="J39" s="31">
        <f t="shared" si="0"/>
        <v>1.0787777448151243</v>
      </c>
      <c r="K39" s="31">
        <f t="shared" si="1"/>
        <v>1.0787777448151243</v>
      </c>
      <c r="L39" s="31">
        <f t="shared" si="2"/>
        <v>0</v>
      </c>
      <c r="M39" s="31">
        <f t="shared" si="3"/>
        <v>1.0787777448151243</v>
      </c>
      <c r="N39" s="31">
        <f t="shared" si="4"/>
        <v>0.53938887240756217</v>
      </c>
    </row>
    <row r="40" spans="1:14">
      <c r="A40" t="s">
        <v>67</v>
      </c>
      <c r="B40">
        <v>619130754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5">
        <v>482922000000</v>
      </c>
      <c r="J40" s="31">
        <f t="shared" si="0"/>
        <v>0</v>
      </c>
      <c r="K40" s="31">
        <f t="shared" si="1"/>
        <v>0</v>
      </c>
      <c r="L40" s="31">
        <f t="shared" si="2"/>
        <v>0</v>
      </c>
      <c r="M40" s="31">
        <f t="shared" si="3"/>
        <v>0</v>
      </c>
      <c r="N40" s="31">
        <f t="shared" si="4"/>
        <v>0</v>
      </c>
    </row>
    <row r="41" spans="1:14">
      <c r="A41" t="s">
        <v>68</v>
      </c>
      <c r="B41">
        <v>1946098294</v>
      </c>
      <c r="C41">
        <v>8</v>
      </c>
      <c r="D41">
        <v>3</v>
      </c>
      <c r="E41">
        <v>64</v>
      </c>
      <c r="F41">
        <v>8</v>
      </c>
      <c r="G41">
        <v>2</v>
      </c>
      <c r="H41">
        <v>84</v>
      </c>
      <c r="I41" s="5">
        <v>1517960000000</v>
      </c>
      <c r="J41" s="31">
        <f t="shared" si="0"/>
        <v>5.2702310996337189</v>
      </c>
      <c r="K41" s="31">
        <f t="shared" si="1"/>
        <v>5.2702310996337189</v>
      </c>
      <c r="L41" s="31">
        <f t="shared" si="2"/>
        <v>0</v>
      </c>
      <c r="M41" s="31">
        <f t="shared" si="3"/>
        <v>1.9763366623626446</v>
      </c>
      <c r="N41" s="31">
        <f t="shared" si="4"/>
        <v>1.3175577749084297</v>
      </c>
    </row>
    <row r="42" spans="1:14">
      <c r="A42" t="s">
        <v>69</v>
      </c>
      <c r="B42">
        <v>3179760952</v>
      </c>
      <c r="C42">
        <v>4</v>
      </c>
      <c r="D42">
        <v>0</v>
      </c>
      <c r="E42">
        <v>0</v>
      </c>
      <c r="F42">
        <v>6</v>
      </c>
      <c r="G42">
        <v>0</v>
      </c>
      <c r="H42">
        <v>0</v>
      </c>
      <c r="I42" s="5">
        <v>2480210000000</v>
      </c>
      <c r="J42" s="31">
        <f t="shared" si="0"/>
        <v>1.6127666608875861</v>
      </c>
      <c r="K42" s="31">
        <f t="shared" si="1"/>
        <v>2.4191499913313792</v>
      </c>
      <c r="L42" s="31">
        <f t="shared" si="2"/>
        <v>0.80638333044379307</v>
      </c>
      <c r="M42" s="31">
        <f t="shared" si="3"/>
        <v>0</v>
      </c>
      <c r="N42" s="31">
        <f t="shared" si="4"/>
        <v>0</v>
      </c>
    </row>
    <row r="43" spans="1:14">
      <c r="A43" t="s">
        <v>70</v>
      </c>
      <c r="B43">
        <v>2582459303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 s="5">
        <v>2014320000000</v>
      </c>
      <c r="J43" s="31">
        <f t="shared" si="0"/>
        <v>0</v>
      </c>
      <c r="K43" s="31">
        <f t="shared" si="1"/>
        <v>0.99289090114778189</v>
      </c>
      <c r="L43" s="31">
        <f t="shared" si="2"/>
        <v>0.99289090114778189</v>
      </c>
      <c r="M43" s="31">
        <f t="shared" si="3"/>
        <v>0</v>
      </c>
      <c r="N43" s="31">
        <f t="shared" si="4"/>
        <v>0</v>
      </c>
    </row>
    <row r="44" spans="1:14">
      <c r="A44" t="s">
        <v>71</v>
      </c>
      <c r="B44">
        <v>1173203126</v>
      </c>
      <c r="C44">
        <v>4</v>
      </c>
      <c r="D44">
        <v>1</v>
      </c>
      <c r="E44">
        <v>148</v>
      </c>
      <c r="F44">
        <v>5</v>
      </c>
      <c r="G44">
        <v>0</v>
      </c>
      <c r="H44">
        <v>0</v>
      </c>
      <c r="I44" s="5">
        <v>915098000000</v>
      </c>
      <c r="J44" s="31">
        <f t="shared" si="0"/>
        <v>4.371116536152412</v>
      </c>
      <c r="K44" s="31">
        <f t="shared" si="1"/>
        <v>5.4638956701905146</v>
      </c>
      <c r="L44" s="31">
        <f t="shared" si="2"/>
        <v>1.0927791340381026</v>
      </c>
      <c r="M44" s="31">
        <f t="shared" si="3"/>
        <v>1.092779134038103</v>
      </c>
      <c r="N44" s="31">
        <f t="shared" si="4"/>
        <v>0</v>
      </c>
    </row>
    <row r="45" spans="1:14">
      <c r="A45" t="s">
        <v>72</v>
      </c>
      <c r="B45">
        <v>792601299</v>
      </c>
      <c r="C45">
        <v>2</v>
      </c>
      <c r="D45">
        <v>1</v>
      </c>
      <c r="E45">
        <v>229</v>
      </c>
      <c r="F45">
        <v>3</v>
      </c>
      <c r="G45">
        <v>0</v>
      </c>
      <c r="H45">
        <v>0</v>
      </c>
      <c r="I45" s="5">
        <v>618229000000</v>
      </c>
      <c r="J45" s="31">
        <f t="shared" si="0"/>
        <v>3.2350472074263741</v>
      </c>
      <c r="K45" s="31">
        <f t="shared" si="1"/>
        <v>4.8525708111395609</v>
      </c>
      <c r="L45" s="31">
        <f t="shared" si="2"/>
        <v>1.6175236037131868</v>
      </c>
      <c r="M45" s="31">
        <f t="shared" si="3"/>
        <v>1.617523603713187</v>
      </c>
      <c r="N45" s="31">
        <f t="shared" si="4"/>
        <v>0</v>
      </c>
    </row>
    <row r="46" spans="1:14">
      <c r="A46" t="s">
        <v>73</v>
      </c>
      <c r="B46">
        <v>682971852</v>
      </c>
      <c r="C46">
        <v>5</v>
      </c>
      <c r="D46">
        <v>0</v>
      </c>
      <c r="E46">
        <v>0</v>
      </c>
      <c r="F46">
        <v>6</v>
      </c>
      <c r="G46">
        <v>1</v>
      </c>
      <c r="H46">
        <v>110</v>
      </c>
      <c r="I46" s="5">
        <v>532718000000</v>
      </c>
      <c r="J46" s="31">
        <f t="shared" si="0"/>
        <v>9.3858289000934825</v>
      </c>
      <c r="K46" s="31">
        <f>(F46/I46)*1000000000000</f>
        <v>11.262994680112179</v>
      </c>
      <c r="L46" s="31">
        <f t="shared" si="2"/>
        <v>1.8771657800186965</v>
      </c>
      <c r="M46" s="31">
        <f t="shared" si="3"/>
        <v>0</v>
      </c>
      <c r="N46" s="31">
        <f t="shared" si="4"/>
        <v>1.8771657800186963</v>
      </c>
    </row>
    <row r="47" spans="1:14">
      <c r="A47" t="s">
        <v>74</v>
      </c>
      <c r="B47">
        <v>1917428984</v>
      </c>
      <c r="C47">
        <v>1</v>
      </c>
      <c r="D47">
        <v>0</v>
      </c>
      <c r="E47">
        <v>0</v>
      </c>
      <c r="F47">
        <v>5</v>
      </c>
      <c r="G47">
        <v>0</v>
      </c>
      <c r="H47">
        <v>0</v>
      </c>
      <c r="I47" s="5">
        <v>1495590000000</v>
      </c>
      <c r="J47" s="31">
        <f t="shared" si="0"/>
        <v>0.66863244605807737</v>
      </c>
      <c r="K47" s="31">
        <f t="shared" si="1"/>
        <v>3.3431622302903872</v>
      </c>
      <c r="L47" s="31">
        <f t="shared" si="2"/>
        <v>2.6745297842323099</v>
      </c>
      <c r="M47" s="31">
        <f t="shared" si="3"/>
        <v>0</v>
      </c>
      <c r="N47" s="31">
        <f t="shared" si="4"/>
        <v>0</v>
      </c>
    </row>
    <row r="48" spans="1:14">
      <c r="A48" t="s">
        <v>75</v>
      </c>
      <c r="B48">
        <v>493877795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 s="5">
        <v>385225000000</v>
      </c>
      <c r="J48" s="31">
        <f t="shared" si="0"/>
        <v>0</v>
      </c>
      <c r="K48" s="31">
        <f t="shared" si="1"/>
        <v>2.5958855214485039</v>
      </c>
      <c r="L48" s="31">
        <f t="shared" si="2"/>
        <v>2.5958855214485039</v>
      </c>
      <c r="M48" s="31">
        <f t="shared" si="3"/>
        <v>0</v>
      </c>
      <c r="N48" s="31">
        <f t="shared" si="4"/>
        <v>0</v>
      </c>
    </row>
    <row r="49" spans="1:14">
      <c r="A49" t="s">
        <v>76</v>
      </c>
      <c r="B49">
        <v>3276525770</v>
      </c>
      <c r="C49">
        <v>1</v>
      </c>
      <c r="D49">
        <v>0</v>
      </c>
      <c r="E49">
        <v>0</v>
      </c>
      <c r="F49">
        <v>8</v>
      </c>
      <c r="G49">
        <v>0</v>
      </c>
      <c r="H49">
        <v>0</v>
      </c>
      <c r="I49" s="5">
        <v>2555690000000</v>
      </c>
      <c r="J49" s="31">
        <f t="shared" si="0"/>
        <v>0.39128376289769101</v>
      </c>
      <c r="K49" s="31">
        <f t="shared" si="1"/>
        <v>3.1302701031815281</v>
      </c>
      <c r="L49" s="31">
        <f t="shared" si="2"/>
        <v>2.7389863402838373</v>
      </c>
      <c r="M49" s="31">
        <f t="shared" si="3"/>
        <v>0</v>
      </c>
      <c r="N49" s="31">
        <f t="shared" si="4"/>
        <v>0</v>
      </c>
    </row>
    <row r="50" spans="1:14">
      <c r="A50" t="s">
        <v>77</v>
      </c>
      <c r="B50">
        <v>1841234177</v>
      </c>
      <c r="C50">
        <v>3</v>
      </c>
      <c r="D50">
        <v>1</v>
      </c>
      <c r="E50">
        <v>1</v>
      </c>
      <c r="F50">
        <v>7</v>
      </c>
      <c r="G50">
        <v>0</v>
      </c>
      <c r="H50">
        <v>0</v>
      </c>
      <c r="I50" s="5">
        <v>1436160000000</v>
      </c>
      <c r="J50" s="31">
        <f t="shared" si="0"/>
        <v>2.088903743315508</v>
      </c>
      <c r="K50" s="31">
        <f t="shared" si="1"/>
        <v>4.874108734402852</v>
      </c>
      <c r="L50" s="31">
        <f t="shared" si="2"/>
        <v>2.785204991087344</v>
      </c>
      <c r="M50" s="31">
        <f t="shared" si="3"/>
        <v>0.696301247771836</v>
      </c>
      <c r="N50" s="31">
        <f t="shared" si="4"/>
        <v>0</v>
      </c>
    </row>
    <row r="51" spans="1:14">
      <c r="A51" t="s">
        <v>78</v>
      </c>
      <c r="B51">
        <v>869253552</v>
      </c>
      <c r="C51">
        <v>2</v>
      </c>
      <c r="D51">
        <v>1</v>
      </c>
      <c r="E51">
        <v>329</v>
      </c>
      <c r="F51">
        <v>4</v>
      </c>
      <c r="G51">
        <v>1</v>
      </c>
      <c r="H51">
        <v>158</v>
      </c>
      <c r="I51" s="5">
        <v>678018000000</v>
      </c>
      <c r="J51" s="31">
        <f t="shared" si="0"/>
        <v>2.9497741947853893</v>
      </c>
      <c r="K51" s="31">
        <f t="shared" si="1"/>
        <v>5.8995483895707785</v>
      </c>
      <c r="L51" s="31">
        <f t="shared" si="2"/>
        <v>2.9497741947853893</v>
      </c>
      <c r="M51" s="31">
        <f t="shared" si="3"/>
        <v>1.4748870973926946</v>
      </c>
      <c r="N51" s="31">
        <f t="shared" si="4"/>
        <v>1.4748870973926946</v>
      </c>
    </row>
    <row r="52" spans="1:14">
      <c r="A52" t="s">
        <v>79</v>
      </c>
      <c r="B52">
        <v>710174817</v>
      </c>
      <c r="C52">
        <v>3</v>
      </c>
      <c r="D52">
        <v>0</v>
      </c>
      <c r="E52">
        <v>0</v>
      </c>
      <c r="F52">
        <v>5</v>
      </c>
      <c r="G52">
        <v>1</v>
      </c>
      <c r="H52">
        <v>7</v>
      </c>
      <c r="I52" s="5">
        <v>553936000000</v>
      </c>
      <c r="J52" s="31">
        <f t="shared" si="0"/>
        <v>5.4157881054851105</v>
      </c>
      <c r="K52" s="31">
        <f t="shared" si="1"/>
        <v>9.0263135091418505</v>
      </c>
      <c r="L52" s="31">
        <f t="shared" si="2"/>
        <v>3.61052540365674</v>
      </c>
      <c r="M52" s="31">
        <f t="shared" si="3"/>
        <v>0</v>
      </c>
      <c r="N52" s="31">
        <f t="shared" si="4"/>
        <v>1.8052627018283702</v>
      </c>
    </row>
    <row r="53" spans="1:14">
      <c r="A53" t="s">
        <v>80</v>
      </c>
      <c r="B53">
        <v>596871813</v>
      </c>
      <c r="C53">
        <v>3</v>
      </c>
      <c r="D53">
        <v>1</v>
      </c>
      <c r="E53">
        <v>64</v>
      </c>
      <c r="F53">
        <v>5</v>
      </c>
      <c r="G53">
        <v>0</v>
      </c>
      <c r="H53">
        <v>0</v>
      </c>
      <c r="I53" s="5">
        <v>465560000000</v>
      </c>
      <c r="J53" s="31">
        <f t="shared" si="0"/>
        <v>6.4438525646533202</v>
      </c>
      <c r="K53" s="31">
        <f t="shared" si="1"/>
        <v>10.7397542744222</v>
      </c>
      <c r="L53" s="31">
        <f t="shared" si="2"/>
        <v>4.2959017097688799</v>
      </c>
      <c r="M53" s="31">
        <f t="shared" si="3"/>
        <v>2.1479508548844404</v>
      </c>
      <c r="N53" s="31">
        <f t="shared" si="4"/>
        <v>0</v>
      </c>
    </row>
    <row r="54" spans="1:14">
      <c r="A54" t="s">
        <v>81</v>
      </c>
      <c r="B54">
        <v>859673901</v>
      </c>
      <c r="C54">
        <v>7</v>
      </c>
      <c r="D54">
        <v>2</v>
      </c>
      <c r="E54">
        <v>313</v>
      </c>
      <c r="F54">
        <v>11</v>
      </c>
      <c r="G54">
        <v>0</v>
      </c>
      <c r="H54">
        <v>0</v>
      </c>
      <c r="I54" s="5">
        <v>670546000000</v>
      </c>
      <c r="J54" s="31">
        <f t="shared" si="0"/>
        <v>10.439253981084072</v>
      </c>
      <c r="K54" s="31">
        <f t="shared" si="1"/>
        <v>16.40454197027497</v>
      </c>
      <c r="L54" s="31">
        <f t="shared" si="2"/>
        <v>5.9652879891908981</v>
      </c>
      <c r="M54" s="31">
        <f t="shared" si="3"/>
        <v>2.982643994595449</v>
      </c>
      <c r="N54" s="31">
        <f t="shared" si="4"/>
        <v>0</v>
      </c>
    </row>
    <row r="55" spans="1:14">
      <c r="A55" t="s">
        <v>82</v>
      </c>
      <c r="B55">
        <v>348563137</v>
      </c>
      <c r="C55">
        <v>8</v>
      </c>
      <c r="D55">
        <v>3</v>
      </c>
      <c r="E55">
        <v>234</v>
      </c>
      <c r="F55">
        <v>10</v>
      </c>
      <c r="G55">
        <v>2</v>
      </c>
      <c r="H55">
        <v>46</v>
      </c>
      <c r="I55" s="5">
        <v>271879000000</v>
      </c>
      <c r="J55" s="31">
        <f t="shared" si="0"/>
        <v>29.424854438923195</v>
      </c>
      <c r="K55" s="31">
        <f t="shared" si="1"/>
        <v>36.781068048653999</v>
      </c>
      <c r="L55" s="31">
        <f t="shared" si="2"/>
        <v>7.3562136097308048</v>
      </c>
      <c r="M55" s="31">
        <f t="shared" si="3"/>
        <v>11.034320414596198</v>
      </c>
      <c r="N55" s="31">
        <f t="shared" si="4"/>
        <v>7.3562136097307986</v>
      </c>
    </row>
    <row r="56" spans="1:14">
      <c r="A56" t="s">
        <v>83</v>
      </c>
      <c r="B56">
        <v>325582976</v>
      </c>
      <c r="C56">
        <v>2</v>
      </c>
      <c r="D56">
        <v>1</v>
      </c>
      <c r="E56">
        <v>14</v>
      </c>
      <c r="F56">
        <v>4</v>
      </c>
      <c r="G56">
        <v>0</v>
      </c>
      <c r="H56">
        <v>0</v>
      </c>
      <c r="I56" s="5">
        <v>253955000000</v>
      </c>
      <c r="J56" s="31">
        <f t="shared" si="0"/>
        <v>7.8754109980114597</v>
      </c>
      <c r="K56" s="31">
        <f t="shared" si="1"/>
        <v>15.750821996022919</v>
      </c>
      <c r="L56" s="31">
        <f t="shared" si="2"/>
        <v>7.8754109980114597</v>
      </c>
      <c r="M56" s="31">
        <f t="shared" si="3"/>
        <v>3.9377054990057299</v>
      </c>
      <c r="N56" s="31">
        <f t="shared" si="4"/>
        <v>0</v>
      </c>
    </row>
    <row r="57" spans="1:14">
      <c r="A57" t="s">
        <v>84</v>
      </c>
      <c r="B57">
        <v>301379762</v>
      </c>
      <c r="C57">
        <v>1</v>
      </c>
      <c r="D57">
        <v>0</v>
      </c>
      <c r="E57">
        <v>0</v>
      </c>
      <c r="F57">
        <v>3</v>
      </c>
      <c r="G57">
        <v>1</v>
      </c>
      <c r="H57">
        <v>143</v>
      </c>
      <c r="I57" s="5">
        <v>235076000000</v>
      </c>
      <c r="J57" s="31">
        <f t="shared" si="0"/>
        <v>4.2539434055369325</v>
      </c>
      <c r="K57" s="31">
        <f t="shared" si="1"/>
        <v>12.761830216610798</v>
      </c>
      <c r="L57" s="31">
        <f t="shared" si="2"/>
        <v>8.5078868110738668</v>
      </c>
      <c r="M57" s="31">
        <f t="shared" si="3"/>
        <v>0</v>
      </c>
      <c r="N57" s="31">
        <f t="shared" si="4"/>
        <v>4.2539434055369325</v>
      </c>
    </row>
    <row r="60" spans="1:14" ht="14.4" customHeight="1">
      <c r="A60" s="34" t="s">
        <v>103</v>
      </c>
      <c r="B60" s="34"/>
      <c r="C60" s="34"/>
      <c r="D60" s="34"/>
      <c r="E60" s="34"/>
      <c r="F60" s="34"/>
      <c r="G60" s="34"/>
      <c r="H60" s="34"/>
    </row>
    <row r="61" spans="1:14">
      <c r="A61" s="34"/>
      <c r="B61" s="34"/>
      <c r="C61" s="34"/>
      <c r="D61" s="34"/>
      <c r="E61" s="34"/>
      <c r="F61" s="34"/>
      <c r="G61" s="34"/>
      <c r="H61" s="34"/>
    </row>
  </sheetData>
  <mergeCells count="1">
    <mergeCell ref="A60:H6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1042-38EA-4B0B-BCD4-043EA39DD961}">
  <dimension ref="A1:E107"/>
  <sheetViews>
    <sheetView topLeftCell="A87" workbookViewId="0">
      <selection activeCell="F109" sqref="F109"/>
    </sheetView>
  </sheetViews>
  <sheetFormatPr defaultRowHeight="14.5"/>
  <sheetData>
    <row r="1" spans="1:3">
      <c r="A1" t="s">
        <v>86</v>
      </c>
      <c r="B1" t="s">
        <v>99</v>
      </c>
      <c r="C1" t="s">
        <v>98</v>
      </c>
    </row>
    <row r="2" spans="1:3">
      <c r="A2">
        <v>1918</v>
      </c>
      <c r="B2">
        <v>12</v>
      </c>
      <c r="C2">
        <v>4</v>
      </c>
    </row>
    <row r="3" spans="1:3">
      <c r="A3">
        <v>1919</v>
      </c>
      <c r="B3">
        <v>62</v>
      </c>
      <c r="C3">
        <v>33</v>
      </c>
    </row>
    <row r="4" spans="1:3">
      <c r="A4">
        <v>1920</v>
      </c>
      <c r="B4">
        <v>97</v>
      </c>
      <c r="C4">
        <v>54</v>
      </c>
    </row>
    <row r="5" spans="1:3">
      <c r="A5">
        <v>1921</v>
      </c>
      <c r="B5">
        <v>98</v>
      </c>
      <c r="C5">
        <v>42</v>
      </c>
    </row>
    <row r="6" spans="1:3">
      <c r="A6">
        <v>1922</v>
      </c>
      <c r="B6">
        <v>80</v>
      </c>
      <c r="C6">
        <v>69</v>
      </c>
    </row>
    <row r="7" spans="1:3">
      <c r="A7">
        <v>1923</v>
      </c>
      <c r="B7">
        <v>52</v>
      </c>
      <c r="C7">
        <v>51</v>
      </c>
    </row>
    <row r="8" spans="1:3">
      <c r="A8">
        <v>1924</v>
      </c>
      <c r="B8">
        <v>37</v>
      </c>
      <c r="C8">
        <v>28</v>
      </c>
    </row>
    <row r="9" spans="1:3">
      <c r="A9">
        <v>1925</v>
      </c>
      <c r="B9">
        <v>56</v>
      </c>
      <c r="C9">
        <v>32</v>
      </c>
    </row>
    <row r="10" spans="1:3">
      <c r="A10">
        <v>1926</v>
      </c>
      <c r="B10">
        <v>84</v>
      </c>
      <c r="C10">
        <v>71</v>
      </c>
    </row>
    <row r="11" spans="1:3">
      <c r="A11">
        <v>1927</v>
      </c>
      <c r="B11">
        <v>109</v>
      </c>
      <c r="C11">
        <v>107</v>
      </c>
    </row>
    <row r="12" spans="1:3">
      <c r="A12">
        <v>1928</v>
      </c>
      <c r="B12">
        <v>191</v>
      </c>
      <c r="C12">
        <v>169</v>
      </c>
    </row>
    <row r="13" spans="1:3">
      <c r="A13">
        <v>1929</v>
      </c>
      <c r="B13">
        <v>239</v>
      </c>
      <c r="C13">
        <v>251</v>
      </c>
    </row>
    <row r="14" spans="1:3">
      <c r="A14">
        <v>1930</v>
      </c>
      <c r="B14">
        <v>184</v>
      </c>
      <c r="C14">
        <v>190</v>
      </c>
    </row>
    <row r="15" spans="1:3">
      <c r="A15">
        <v>1931</v>
      </c>
      <c r="B15">
        <v>164</v>
      </c>
      <c r="C15">
        <v>172</v>
      </c>
    </row>
    <row r="16" spans="1:3">
      <c r="A16">
        <v>1932</v>
      </c>
      <c r="B16">
        <v>142</v>
      </c>
      <c r="C16">
        <v>120</v>
      </c>
    </row>
    <row r="17" spans="1:3">
      <c r="A17">
        <v>1933</v>
      </c>
      <c r="B17">
        <v>151</v>
      </c>
      <c r="C17">
        <v>201</v>
      </c>
    </row>
    <row r="18" spans="1:3">
      <c r="A18">
        <v>1934</v>
      </c>
      <c r="B18">
        <v>136</v>
      </c>
      <c r="C18">
        <v>199</v>
      </c>
    </row>
    <row r="19" spans="1:3">
      <c r="A19">
        <v>1935</v>
      </c>
      <c r="B19">
        <v>182</v>
      </c>
      <c r="C19">
        <v>329</v>
      </c>
    </row>
    <row r="20" spans="1:3">
      <c r="A20">
        <v>1936</v>
      </c>
      <c r="B20">
        <v>215</v>
      </c>
      <c r="C20">
        <v>399</v>
      </c>
    </row>
    <row r="21" spans="1:3">
      <c r="A21">
        <v>1937</v>
      </c>
      <c r="B21">
        <v>165</v>
      </c>
      <c r="C21">
        <v>346</v>
      </c>
    </row>
    <row r="22" spans="1:3">
      <c r="A22">
        <v>1938</v>
      </c>
      <c r="B22">
        <v>203</v>
      </c>
      <c r="C22">
        <v>618</v>
      </c>
    </row>
    <row r="23" spans="1:3">
      <c r="A23">
        <v>1939</v>
      </c>
      <c r="B23">
        <v>240</v>
      </c>
      <c r="C23">
        <v>486</v>
      </c>
    </row>
    <row r="24" spans="1:3">
      <c r="A24">
        <v>1940</v>
      </c>
      <c r="B24">
        <v>459</v>
      </c>
      <c r="C24">
        <v>1127</v>
      </c>
    </row>
    <row r="25" spans="1:3">
      <c r="A25">
        <v>1941</v>
      </c>
      <c r="B25">
        <v>335</v>
      </c>
      <c r="C25">
        <v>1134</v>
      </c>
    </row>
    <row r="26" spans="1:3">
      <c r="A26">
        <v>1942</v>
      </c>
      <c r="B26">
        <v>698</v>
      </c>
      <c r="C26">
        <v>2736</v>
      </c>
    </row>
    <row r="27" spans="1:3">
      <c r="A27">
        <v>1943</v>
      </c>
      <c r="B27">
        <v>815</v>
      </c>
      <c r="C27">
        <v>4060</v>
      </c>
    </row>
    <row r="28" spans="1:3">
      <c r="A28">
        <v>1944</v>
      </c>
      <c r="B28">
        <v>944</v>
      </c>
      <c r="C28">
        <v>4646</v>
      </c>
    </row>
    <row r="29" spans="1:3">
      <c r="A29">
        <v>1945</v>
      </c>
      <c r="B29">
        <v>737</v>
      </c>
      <c r="C29">
        <v>4700</v>
      </c>
    </row>
    <row r="30" spans="1:3">
      <c r="A30">
        <v>1946</v>
      </c>
      <c r="B30">
        <v>423</v>
      </c>
      <c r="C30">
        <v>2064</v>
      </c>
    </row>
    <row r="31" spans="1:3">
      <c r="A31">
        <v>1947</v>
      </c>
      <c r="B31">
        <v>371</v>
      </c>
      <c r="C31">
        <v>1922</v>
      </c>
    </row>
    <row r="32" spans="1:3">
      <c r="A32">
        <v>1948</v>
      </c>
      <c r="B32">
        <v>391</v>
      </c>
      <c r="C32">
        <v>1978</v>
      </c>
    </row>
    <row r="33" spans="1:3">
      <c r="A33">
        <v>1949</v>
      </c>
      <c r="B33">
        <v>351</v>
      </c>
      <c r="C33">
        <v>1916</v>
      </c>
    </row>
    <row r="34" spans="1:3">
      <c r="A34">
        <v>1950</v>
      </c>
      <c r="B34">
        <v>426</v>
      </c>
      <c r="C34">
        <v>2138</v>
      </c>
    </row>
    <row r="35" spans="1:3">
      <c r="A35">
        <v>1951</v>
      </c>
      <c r="B35">
        <v>491</v>
      </c>
      <c r="C35">
        <v>2304</v>
      </c>
    </row>
    <row r="36" spans="1:3">
      <c r="A36">
        <v>1952</v>
      </c>
      <c r="B36">
        <v>404</v>
      </c>
      <c r="C36">
        <v>2286</v>
      </c>
    </row>
    <row r="37" spans="1:3">
      <c r="A37">
        <v>1953</v>
      </c>
      <c r="B37">
        <v>337</v>
      </c>
      <c r="C37">
        <v>1970</v>
      </c>
    </row>
    <row r="38" spans="1:3">
      <c r="A38">
        <v>1954</v>
      </c>
      <c r="B38">
        <v>289</v>
      </c>
      <c r="C38">
        <v>1549</v>
      </c>
    </row>
    <row r="39" spans="1:3">
      <c r="A39">
        <v>1955</v>
      </c>
      <c r="B39">
        <v>280</v>
      </c>
      <c r="C39">
        <v>1432</v>
      </c>
    </row>
    <row r="40" spans="1:3">
      <c r="A40">
        <v>1956</v>
      </c>
      <c r="B40">
        <v>243</v>
      </c>
      <c r="C40">
        <v>1435</v>
      </c>
    </row>
    <row r="41" spans="1:3">
      <c r="A41">
        <v>1957</v>
      </c>
      <c r="B41">
        <v>263</v>
      </c>
      <c r="C41">
        <v>1654</v>
      </c>
    </row>
    <row r="42" spans="1:3">
      <c r="A42">
        <v>1958</v>
      </c>
      <c r="B42">
        <v>272</v>
      </c>
      <c r="C42">
        <v>1808</v>
      </c>
    </row>
    <row r="43" spans="1:3">
      <c r="A43">
        <v>1959</v>
      </c>
      <c r="B43">
        <v>242</v>
      </c>
      <c r="C43">
        <v>1524</v>
      </c>
    </row>
    <row r="44" spans="1:3">
      <c r="A44">
        <v>1960</v>
      </c>
      <c r="B44">
        <v>234</v>
      </c>
      <c r="C44">
        <v>2033</v>
      </c>
    </row>
    <row r="45" spans="1:3">
      <c r="A45">
        <v>1961</v>
      </c>
      <c r="B45">
        <v>262</v>
      </c>
      <c r="C45">
        <v>1961</v>
      </c>
    </row>
    <row r="46" spans="1:3">
      <c r="A46">
        <v>1962</v>
      </c>
      <c r="B46">
        <v>262</v>
      </c>
      <c r="C46">
        <v>2477</v>
      </c>
    </row>
    <row r="47" spans="1:3">
      <c r="A47">
        <v>1963</v>
      </c>
      <c r="B47">
        <v>211</v>
      </c>
      <c r="C47">
        <v>1838</v>
      </c>
    </row>
    <row r="48" spans="1:3">
      <c r="A48">
        <v>1964</v>
      </c>
      <c r="B48">
        <v>273</v>
      </c>
      <c r="C48">
        <v>1803</v>
      </c>
    </row>
    <row r="49" spans="1:3">
      <c r="A49">
        <v>1965</v>
      </c>
      <c r="B49">
        <v>293</v>
      </c>
      <c r="C49">
        <v>2272</v>
      </c>
    </row>
    <row r="50" spans="1:3">
      <c r="A50">
        <v>1966</v>
      </c>
      <c r="B50">
        <v>281</v>
      </c>
      <c r="C50">
        <v>2222</v>
      </c>
    </row>
    <row r="51" spans="1:3">
      <c r="A51">
        <v>1967</v>
      </c>
      <c r="B51">
        <v>353</v>
      </c>
      <c r="C51">
        <v>2351</v>
      </c>
    </row>
    <row r="52" spans="1:3">
      <c r="A52">
        <v>1968</v>
      </c>
      <c r="B52">
        <v>340</v>
      </c>
      <c r="C52">
        <v>2435</v>
      </c>
    </row>
    <row r="53" spans="1:3">
      <c r="A53">
        <v>1969</v>
      </c>
      <c r="B53">
        <v>364</v>
      </c>
      <c r="C53">
        <v>2752</v>
      </c>
    </row>
    <row r="54" spans="1:3">
      <c r="A54">
        <v>1970</v>
      </c>
      <c r="B54">
        <v>330</v>
      </c>
      <c r="C54">
        <v>2309</v>
      </c>
    </row>
    <row r="55" spans="1:3">
      <c r="A55">
        <v>1970</v>
      </c>
      <c r="B55">
        <v>313</v>
      </c>
      <c r="C55">
        <v>2188</v>
      </c>
    </row>
    <row r="56" spans="1:3">
      <c r="A56">
        <v>1972</v>
      </c>
      <c r="B56">
        <v>376</v>
      </c>
      <c r="C56">
        <v>3355</v>
      </c>
    </row>
    <row r="57" spans="1:3">
      <c r="A57">
        <v>1973</v>
      </c>
      <c r="B57">
        <v>372</v>
      </c>
      <c r="C57">
        <v>2975</v>
      </c>
    </row>
    <row r="58" spans="1:3">
      <c r="A58">
        <v>1974</v>
      </c>
      <c r="B58">
        <v>317</v>
      </c>
      <c r="C58">
        <v>2782</v>
      </c>
    </row>
    <row r="59" spans="1:3">
      <c r="A59">
        <v>1975</v>
      </c>
      <c r="B59">
        <v>332</v>
      </c>
      <c r="C59">
        <v>1930</v>
      </c>
    </row>
    <row r="60" spans="1:3">
      <c r="A60">
        <v>1976</v>
      </c>
      <c r="B60">
        <v>307</v>
      </c>
      <c r="C60">
        <v>2416</v>
      </c>
    </row>
    <row r="61" spans="1:3">
      <c r="A61">
        <v>1977</v>
      </c>
      <c r="B61">
        <v>372</v>
      </c>
      <c r="C61">
        <v>2556</v>
      </c>
    </row>
    <row r="62" spans="1:3">
      <c r="A62">
        <v>1978</v>
      </c>
      <c r="B62">
        <v>408</v>
      </c>
      <c r="C62">
        <v>2220</v>
      </c>
    </row>
    <row r="63" spans="1:3">
      <c r="A63">
        <v>1979</v>
      </c>
      <c r="B63">
        <v>383</v>
      </c>
      <c r="C63">
        <v>2593</v>
      </c>
    </row>
    <row r="64" spans="1:3">
      <c r="A64">
        <v>1980</v>
      </c>
      <c r="B64">
        <v>379</v>
      </c>
      <c r="C64">
        <v>2343</v>
      </c>
    </row>
    <row r="65" spans="1:3">
      <c r="A65">
        <v>1981</v>
      </c>
      <c r="B65">
        <v>320</v>
      </c>
      <c r="C65">
        <v>1585</v>
      </c>
    </row>
    <row r="66" spans="1:3">
      <c r="A66">
        <v>1982</v>
      </c>
      <c r="B66">
        <v>309</v>
      </c>
      <c r="C66">
        <v>2066</v>
      </c>
    </row>
    <row r="67" spans="1:3">
      <c r="A67">
        <v>1983</v>
      </c>
      <c r="B67">
        <v>289</v>
      </c>
      <c r="C67">
        <v>2047</v>
      </c>
    </row>
    <row r="68" spans="1:3">
      <c r="A68">
        <v>1984</v>
      </c>
      <c r="B68">
        <v>284</v>
      </c>
      <c r="C68">
        <v>1329</v>
      </c>
    </row>
    <row r="69" spans="1:3">
      <c r="A69">
        <v>1985</v>
      </c>
      <c r="B69">
        <v>296</v>
      </c>
      <c r="C69">
        <v>3023</v>
      </c>
    </row>
    <row r="70" spans="1:3">
      <c r="A70">
        <v>1986</v>
      </c>
      <c r="B70">
        <v>276</v>
      </c>
      <c r="C70">
        <v>1781</v>
      </c>
    </row>
    <row r="71" spans="1:3">
      <c r="A71">
        <v>1987</v>
      </c>
      <c r="B71">
        <v>341</v>
      </c>
      <c r="C71">
        <v>2157</v>
      </c>
    </row>
    <row r="72" spans="1:3">
      <c r="A72">
        <v>1988</v>
      </c>
      <c r="B72">
        <v>306</v>
      </c>
      <c r="C72">
        <v>2392</v>
      </c>
    </row>
    <row r="73" spans="1:3">
      <c r="A73">
        <v>1989</v>
      </c>
      <c r="B73">
        <v>337</v>
      </c>
      <c r="C73">
        <v>2603</v>
      </c>
    </row>
    <row r="74" spans="1:3">
      <c r="A74">
        <v>1990</v>
      </c>
      <c r="B74">
        <v>282</v>
      </c>
      <c r="C74">
        <v>1417</v>
      </c>
    </row>
    <row r="75" spans="1:3">
      <c r="A75">
        <v>1991</v>
      </c>
      <c r="B75">
        <v>269</v>
      </c>
      <c r="C75">
        <v>2023</v>
      </c>
    </row>
    <row r="76" spans="1:3">
      <c r="A76">
        <v>1992</v>
      </c>
      <c r="B76">
        <v>289</v>
      </c>
      <c r="C76">
        <v>2325</v>
      </c>
    </row>
    <row r="77" spans="1:3">
      <c r="A77">
        <v>1993</v>
      </c>
      <c r="B77">
        <v>299</v>
      </c>
      <c r="C77">
        <v>1782</v>
      </c>
    </row>
    <row r="78" spans="1:3">
      <c r="A78">
        <v>1994</v>
      </c>
      <c r="B78">
        <v>249</v>
      </c>
      <c r="C78">
        <v>2000</v>
      </c>
    </row>
    <row r="79" spans="1:3">
      <c r="A79">
        <v>1995</v>
      </c>
      <c r="B79">
        <v>295</v>
      </c>
      <c r="C79">
        <v>1848</v>
      </c>
    </row>
    <row r="80" spans="1:3">
      <c r="A80">
        <v>1996</v>
      </c>
      <c r="B80">
        <v>273</v>
      </c>
      <c r="C80">
        <v>2856</v>
      </c>
    </row>
    <row r="81" spans="1:3">
      <c r="A81">
        <v>1997</v>
      </c>
      <c r="B81">
        <v>252</v>
      </c>
      <c r="C81">
        <v>1797</v>
      </c>
    </row>
    <row r="82" spans="1:3">
      <c r="A82">
        <v>1998</v>
      </c>
      <c r="B82">
        <v>250</v>
      </c>
      <c r="C82">
        <v>1761</v>
      </c>
    </row>
    <row r="83" spans="1:3">
      <c r="A83">
        <v>1999</v>
      </c>
      <c r="B83">
        <v>234</v>
      </c>
      <c r="C83">
        <v>1178</v>
      </c>
    </row>
    <row r="84" spans="1:3">
      <c r="A84">
        <v>2000</v>
      </c>
      <c r="B84">
        <v>232</v>
      </c>
      <c r="C84">
        <v>1634</v>
      </c>
    </row>
    <row r="85" spans="1:3">
      <c r="A85">
        <v>2001</v>
      </c>
      <c r="B85">
        <v>229</v>
      </c>
      <c r="C85">
        <v>1549</v>
      </c>
    </row>
    <row r="86" spans="1:3">
      <c r="A86">
        <v>2002</v>
      </c>
      <c r="B86">
        <v>230</v>
      </c>
      <c r="C86">
        <v>1388</v>
      </c>
    </row>
    <row r="87" spans="1:3">
      <c r="A87">
        <v>2003</v>
      </c>
      <c r="B87">
        <v>225</v>
      </c>
      <c r="C87">
        <v>1260</v>
      </c>
    </row>
    <row r="88" spans="1:3">
      <c r="A88">
        <v>2004</v>
      </c>
      <c r="B88">
        <v>195</v>
      </c>
      <c r="C88">
        <v>795</v>
      </c>
    </row>
    <row r="89" spans="1:3">
      <c r="A89">
        <v>2005</v>
      </c>
      <c r="B89">
        <v>211</v>
      </c>
      <c r="C89">
        <v>1478</v>
      </c>
    </row>
    <row r="90" spans="1:3">
      <c r="A90">
        <v>2006</v>
      </c>
      <c r="B90">
        <v>212</v>
      </c>
      <c r="C90">
        <v>1322</v>
      </c>
    </row>
    <row r="91" spans="1:3">
      <c r="A91">
        <v>2007</v>
      </c>
      <c r="B91">
        <v>195</v>
      </c>
      <c r="C91">
        <v>1008</v>
      </c>
    </row>
    <row r="92" spans="1:3">
      <c r="A92">
        <v>2008</v>
      </c>
      <c r="B92">
        <v>212</v>
      </c>
      <c r="C92">
        <v>916</v>
      </c>
    </row>
    <row r="93" spans="1:3">
      <c r="A93">
        <v>2009</v>
      </c>
      <c r="B93">
        <v>182</v>
      </c>
      <c r="C93">
        <v>1120</v>
      </c>
    </row>
    <row r="94" spans="1:3">
      <c r="A94">
        <v>2010</v>
      </c>
      <c r="B94">
        <v>188</v>
      </c>
      <c r="C94">
        <v>1153</v>
      </c>
    </row>
    <row r="95" spans="1:3">
      <c r="A95">
        <v>2011</v>
      </c>
      <c r="B95">
        <v>180</v>
      </c>
      <c r="C95">
        <v>850</v>
      </c>
    </row>
    <row r="96" spans="1:3">
      <c r="A96">
        <v>2012</v>
      </c>
      <c r="B96">
        <v>178</v>
      </c>
      <c r="C96">
        <v>807</v>
      </c>
    </row>
    <row r="97" spans="1:5">
      <c r="A97">
        <v>2013</v>
      </c>
      <c r="B97">
        <v>157</v>
      </c>
      <c r="C97">
        <v>457</v>
      </c>
    </row>
    <row r="98" spans="1:5">
      <c r="A98">
        <v>2014</v>
      </c>
      <c r="B98">
        <v>125</v>
      </c>
      <c r="C98">
        <v>1329</v>
      </c>
    </row>
    <row r="99" spans="1:5">
      <c r="A99">
        <v>2015</v>
      </c>
      <c r="B99">
        <v>128</v>
      </c>
      <c r="C99">
        <v>904</v>
      </c>
    </row>
    <row r="100" spans="1:5">
      <c r="A100">
        <v>2016</v>
      </c>
      <c r="B100">
        <v>106</v>
      </c>
      <c r="C100">
        <v>631</v>
      </c>
    </row>
    <row r="101" spans="1:5">
      <c r="A101">
        <v>2017</v>
      </c>
      <c r="B101">
        <v>102</v>
      </c>
      <c r="C101">
        <v>399</v>
      </c>
    </row>
    <row r="102" spans="1:5">
      <c r="A102">
        <v>2018</v>
      </c>
      <c r="B102">
        <v>115</v>
      </c>
      <c r="C102">
        <v>1039</v>
      </c>
    </row>
    <row r="103" spans="1:5">
      <c r="A103">
        <v>2019</v>
      </c>
      <c r="B103">
        <v>126</v>
      </c>
      <c r="C103">
        <v>578</v>
      </c>
    </row>
    <row r="106" spans="1:5">
      <c r="A106" s="34" t="s">
        <v>104</v>
      </c>
      <c r="B106" s="39"/>
      <c r="C106" s="39"/>
      <c r="D106" s="39"/>
      <c r="E106" s="39"/>
    </row>
    <row r="107" spans="1:5">
      <c r="A107" s="39"/>
      <c r="B107" s="39"/>
      <c r="C107" s="39"/>
      <c r="D107" s="39"/>
      <c r="E107" s="39"/>
    </row>
  </sheetData>
  <mergeCells count="1">
    <mergeCell ref="A106:E1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World Airline Finances</vt:lpstr>
      <vt:lpstr>US Car Accidents</vt:lpstr>
      <vt:lpstr>World Airline Safety</vt:lpstr>
      <vt:lpstr>World Airline Accidents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Kudaimi</dc:creator>
  <cp:lastModifiedBy>Bilal Kudaimi</cp:lastModifiedBy>
  <cp:lastPrinted>2021-09-20T02:59:51Z</cp:lastPrinted>
  <dcterms:created xsi:type="dcterms:W3CDTF">2015-06-05T18:17:20Z</dcterms:created>
  <dcterms:modified xsi:type="dcterms:W3CDTF">2021-09-25T18:10:41Z</dcterms:modified>
</cp:coreProperties>
</file>