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aurabh singh tanwar\AppData\Roaming\Microsoft\Windows\Network Shortcuts\"/>
    </mc:Choice>
  </mc:AlternateContent>
  <xr:revisionPtr revIDLastSave="0" documentId="8_{96CD0425-AED7-4CEF-88B6-3AB9C4A14DD3}" xr6:coauthVersionLast="47" xr6:coauthVersionMax="47" xr10:uidLastSave="{00000000-0000-0000-0000-000000000000}"/>
  <bookViews>
    <workbookView xWindow="-108" yWindow="-108" windowWidth="23256" windowHeight="12456" xr2:uid="{635D5DFA-441B-4AEA-9CE7-D31B2DAA8526}"/>
  </bookViews>
  <sheets>
    <sheet name="Sheet1" sheetId="1" r:id="rId1"/>
  </sheets>
  <definedNames>
    <definedName name="_xlnm._FilterDatabase" localSheetId="0" hidden="1">Sheet1!$A$1:$H$1</definedName>
  </definedName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  <c r="K18" i="1"/>
  <c r="C6" i="1"/>
  <c r="C7" i="1"/>
  <c r="C8" i="1"/>
  <c r="C9" i="1"/>
  <c r="C10" i="1"/>
  <c r="C2" i="1"/>
  <c r="C11" i="1"/>
  <c r="C12" i="1"/>
  <c r="C13" i="1"/>
  <c r="C14" i="1"/>
  <c r="C3" i="1"/>
  <c r="C15" i="1"/>
  <c r="C16" i="1"/>
  <c r="C17" i="1"/>
  <c r="C18" i="1"/>
  <c r="C19" i="1"/>
  <c r="C20" i="1"/>
  <c r="C21" i="1"/>
  <c r="C4" i="1"/>
  <c r="A29" i="1" s="1" a="1"/>
  <c r="A29" i="1" s="1"/>
  <c r="C22" i="1"/>
  <c r="C23" i="1"/>
  <c r="C24" i="1"/>
  <c r="C25" i="1"/>
  <c r="C26" i="1"/>
  <c r="C5" i="1"/>
  <c r="K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saurabh singh tanwar</author>
  </authors>
  <commentList>
    <comment ref="B10" authorId="0" shapeId="0" xr:uid="{6B5A6757-845D-414D-98EE-AAE5E3195CA8}">
      <text>
        <r>
          <rPr>
            <b/>
            <sz val="9"/>
            <color indexed="81"/>
            <rFont val="Tahoma"/>
            <family val="2"/>
          </rPr>
          <t>saurabh singh tanwar: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Have a Performance Rating ≥ 4, AN[
Å Worked less than the average hours of all employees.
</t>
        </r>
      </text>
    </comment>
    <comment ref="A29" authorId="0" shapeId="0" xr:uid="{AF781EFA-FD4A-4DE9-BC7C-EC6C511FD440}">
      <text>
        <r>
          <rPr>
            <b/>
            <sz val="9"/>
            <color indexed="81"/>
            <rFont val="Tahoma"/>
            <family val="2"/>
          </rPr>
          <t>saurabh singh tanwar: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 most task-efficient employee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<sst xmlns="http://schemas.openxmlformats.org/spreadsheetml/2006/main" count="78" uniqueCount="46">
  <si>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</si>
  <si>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</si>
  <si>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</si>
  <si>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</si>
  <si>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</si>
  <si>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</si>
  <si>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</si>
  <si>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</si>
  <si>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</si>
  <si>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</si>
  <si>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</si>
  <si>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</si>
  <si>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</si>
  <si>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</si>
  <si>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</si>
  <si>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</si>
  <si>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</si>
  <si>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</si>
  <si>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</si>
  <si>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</si>
  <si>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</si>
  <si>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</si>
  <si>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</si>
  <si>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</si>
  <si>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</si>
  <si>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</si>
  <si>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</si>
  <si>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</si>
  <si>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</si>
  <si>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</si>
  <si>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</si>
  <si>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</si>
  <si>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</si>
  <si>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</si>
  <si>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</si>
  <si>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</si>
  <si>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</si>
  <si>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Row Labels</t>
  </si>
  <si>
    <t>Grand Total</t>
  </si>
  <si>
    <t>StdDevp of Productivity_Score</t>
  </si>
  <si>
    <t xml:space="preserve">Tasks PER HOUR </t>
  </si>
  <si>
    <t>STANDARD DEVIATION ( LEAST )</t>
  </si>
  <si>
    <t xml:space="preserve">correlation coefficients between hour worked and tasks compled </t>
  </si>
  <si>
    <t>scatter plot</t>
  </si>
  <si>
    <t>bar chart</t>
  </si>
  <si>
    <t xml:space="preserve"> PEI (Productivity Efficiency Index) WITH TOP 3 with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</si>
</sst>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b/>
      <sz val="20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C0504D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/>
      <top/>
      <bottom/>
      <diagonal/>
    </border>
  </borders>
  <cellStyleXfs count="3">
    <xf numFmtId="0" fontId="0" fillId="0" borderId="0"/>
    <xf numFmtId="0" fontId="1" fillId="0" borderId="0"/>
    <xf numFmtId="0" fontId="3" fillId="5" borderId="8"/>
  </cellStyleXfs>
  <cellXfs count="29">
    <xf numFmtId="0" fontId="0" fillId="0" borderId="0" xfId="0"/>
    <xf numFmtId="0" fontId="4" fillId="2" borderId="3" xfId="0" applyFont="1" applyFill="1" applyBorder="1" applyAlignment="1">
      <alignment vertical="center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4" fillId="2" borderId="6" xfId="0" applyFont="1" applyFill="1" applyBorder="1" applyAlignment="1">
      <alignment vertical="center" wrapText="1"/>
    </xf>
    <xf numFmtId="0" fontId="0" fillId="3" borderId="0" xfId="0" applyFill="1"/>
    <xf numFmtId="0" fontId="5" fillId="0" borderId="7" xfId="0" applyFont="1" applyBorder="1" applyAlignment="1">
      <alignment horizontal="center" wrapText="1"/>
    </xf>
    <xf numFmtId="2" fontId="2" fillId="0" borderId="8" xfId="0" applyNumberFormat="1" applyFont="1" applyBorder="1" applyAlignment="1">
      <alignment horizontal="center"/>
    </xf>
    <xf numFmtId="0" fontId="5" fillId="4" borderId="5" xfId="0" applyFont="1" applyFill="1" applyBorder="1" applyAlignment="1">
      <alignment horizontal="center" wrapText="1"/>
    </xf>
    <xf numFmtId="2" fontId="2" fillId="4" borderId="8" xfId="0" applyNumberFormat="1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vertical="center" wrapText="1"/>
    </xf>
    <xf numFmtId="0" fontId="2" fillId="0" borderId="9" xfId="0" applyFont="1" applyBorder="1"/>
    <xf numFmtId="0" fontId="5" fillId="8" borderId="7" xfId="0" applyFont="1" applyFill="1" applyBorder="1" applyAlignment="1">
      <alignment horizontal="center" wrapText="1"/>
    </xf>
    <xf numFmtId="0" fontId="0" fillId="8" borderId="0" xfId="0" applyFill="1"/>
    <xf numFmtId="0" fontId="2" fillId="0" borderId="11" xfId="0" applyFont="1" applyBorder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2" fillId="6" borderId="11" xfId="0" applyFont="1" applyFill="1" applyBorder="1" applyAlignment="1">
      <alignment wrapText="1"/>
    </xf>
    <xf numFmtId="0" fontId="2" fillId="6" borderId="0" xfId="0" applyFont="1" applyFill="1" applyAlignment="1">
      <alignment horizontal="center" vertical="center"/>
    </xf>
  </cellXfs>
  <cellStyles count="3">
    <cellStyle name="black background" xfId="2" xr:uid="{F7B9091F-9C6A-4CE7-8FD1-89904613BA25}"/>
    <cellStyle name="Calculation" xfId="1" builtinId="22" customBuiltin="1"/>
    <cellStyle name="Normal" xfId="0" builtinId="0"/>
  </cellStyles>
  <dxfs count="6">
    <dxf>
      <fill>
        <patternFill>
          <bgColor theme="8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6486455949220868"/>
          <c:y val="6.48393966799895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82148901903796"/>
          <c:y val="0.19211606908422557"/>
          <c:w val="0.89030796150481195"/>
          <c:h val="0.721258019830854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Sheet1!$B$31</c:f>
              <c:strCache>
                <c:ptCount val="1"/>
                <c:pt idx="0">
                  <c:v>Productivity_Score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Sheet1!$A$32:$A$36</c:f>
              <c:strCache>
                <c:ptCount val="5"/>
                <c:pt idx="0">
                  <c:v>Riya</c:v>
                </c:pt>
                <c:pt idx="1">
                  <c:v>Rahul</c:v>
                </c:pt>
                <c:pt idx="2">
                  <c:v>Rakesh</c:v>
                </c:pt>
                <c:pt idx="3">
                  <c:v>Neeraj</c:v>
                </c:pt>
                <c:pt idx="4">
                  <c:v>Tanya</c:v>
                </c:pt>
              </c:strCache>
            </c:strRef>
          </c:cat>
          <c:val>
            <c:numRef>
              <c:f>Sheet1!$B$32:$B$36</c:f>
              <c:numCache>
                <c:formatCode>General</c:formatCode>
                <c:ptCount val="5"/>
                <c:pt idx="0">
                  <c:v>95</c:v>
                </c:pt>
                <c:pt idx="1">
                  <c:v>100</c:v>
                </c:pt>
                <c:pt idx="2">
                  <c:v>98</c:v>
                </c:pt>
                <c:pt idx="3">
                  <c:v>96</c:v>
                </c:pt>
                <c:pt idx="4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A9-4D47-94B5-D375F05013C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62859503"/>
        <c:axId val="362861423"/>
      </c:barChart>
      <c:catAx>
        <c:axId val="36285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861423"/>
        <c:crosses val="autoZero"/>
        <c:auto val="1"/>
        <c:lblAlgn val="ctr"/>
        <c:lblOffset val="100"/>
        <c:noMultiLvlLbl val="0"/>
      </c:catAx>
      <c:valAx>
        <c:axId val="36286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859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HOUR WORKED VS PRODUCTIVITY SCOURE</a:t>
            </a:r>
            <a:r>
              <a:rPr lang="en-IN"/>
              <a:t> </a:t>
            </a:r>
            <a:r>
              <a:rPr lang="en-US"/>
              <a:t> 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15168044619422572"/>
          <c:y val="6.0185185185185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247594050743651E-2"/>
          <c:y val="0.18138888888888888"/>
          <c:w val="0.88041907261592289"/>
          <c:h val="0.68380431612715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Sheet1!$F$2:$F$26</c:f>
              <c:numCache>
                <c:formatCode>General</c:formatCode>
                <c:ptCount val="25"/>
                <c:pt idx="0">
                  <c:v>40</c:v>
                </c:pt>
                <c:pt idx="1">
                  <c:v>42</c:v>
                </c:pt>
                <c:pt idx="2">
                  <c:v>43</c:v>
                </c:pt>
                <c:pt idx="3">
                  <c:v>45</c:v>
                </c:pt>
                <c:pt idx="4">
                  <c:v>50</c:v>
                </c:pt>
                <c:pt idx="5">
                  <c:v>48</c:v>
                </c:pt>
                <c:pt idx="6">
                  <c:v>46</c:v>
                </c:pt>
                <c:pt idx="7">
                  <c:v>47</c:v>
                </c:pt>
                <c:pt idx="8">
                  <c:v>35</c:v>
                </c:pt>
                <c:pt idx="9">
                  <c:v>30</c:v>
                </c:pt>
                <c:pt idx="10">
                  <c:v>25</c:v>
                </c:pt>
                <c:pt idx="11">
                  <c:v>38</c:v>
                </c:pt>
                <c:pt idx="12">
                  <c:v>28</c:v>
                </c:pt>
                <c:pt idx="13">
                  <c:v>37</c:v>
                </c:pt>
                <c:pt idx="14">
                  <c:v>29</c:v>
                </c:pt>
                <c:pt idx="15">
                  <c:v>44</c:v>
                </c:pt>
                <c:pt idx="16">
                  <c:v>33</c:v>
                </c:pt>
                <c:pt idx="17">
                  <c:v>41</c:v>
                </c:pt>
                <c:pt idx="18">
                  <c:v>26</c:v>
                </c:pt>
                <c:pt idx="19">
                  <c:v>31</c:v>
                </c:pt>
                <c:pt idx="20">
                  <c:v>39</c:v>
                </c:pt>
                <c:pt idx="21">
                  <c:v>36</c:v>
                </c:pt>
                <c:pt idx="22">
                  <c:v>27</c:v>
                </c:pt>
                <c:pt idx="23">
                  <c:v>32</c:v>
                </c:pt>
                <c:pt idx="24">
                  <c:v>34</c:v>
                </c:pt>
              </c:numCache>
            </c:numRef>
          </c:xVal>
          <c:yVal>
            <c:numRef>
              <c:f>Sheet1!$G$2:$G$26</c:f>
              <c:numCache>
                <c:formatCode>General</c:formatCode>
                <c:ptCount val="25"/>
                <c:pt idx="0">
                  <c:v>90</c:v>
                </c:pt>
                <c:pt idx="1">
                  <c:v>92</c:v>
                </c:pt>
                <c:pt idx="2">
                  <c:v>93</c:v>
                </c:pt>
                <c:pt idx="3">
                  <c:v>95</c:v>
                </c:pt>
                <c:pt idx="4">
                  <c:v>100</c:v>
                </c:pt>
                <c:pt idx="5">
                  <c:v>98</c:v>
                </c:pt>
                <c:pt idx="6">
                  <c:v>96</c:v>
                </c:pt>
                <c:pt idx="7">
                  <c:v>99</c:v>
                </c:pt>
                <c:pt idx="8">
                  <c:v>80</c:v>
                </c:pt>
                <c:pt idx="9">
                  <c:v>70</c:v>
                </c:pt>
                <c:pt idx="10">
                  <c:v>60</c:v>
                </c:pt>
                <c:pt idx="11">
                  <c:v>85</c:v>
                </c:pt>
                <c:pt idx="12">
                  <c:v>65</c:v>
                </c:pt>
                <c:pt idx="13">
                  <c:v>83</c:v>
                </c:pt>
                <c:pt idx="14">
                  <c:v>68</c:v>
                </c:pt>
                <c:pt idx="15">
                  <c:v>94</c:v>
                </c:pt>
                <c:pt idx="16">
                  <c:v>75</c:v>
                </c:pt>
                <c:pt idx="17">
                  <c:v>89</c:v>
                </c:pt>
                <c:pt idx="18">
                  <c:v>62</c:v>
                </c:pt>
                <c:pt idx="19">
                  <c:v>72</c:v>
                </c:pt>
                <c:pt idx="20">
                  <c:v>87</c:v>
                </c:pt>
                <c:pt idx="21">
                  <c:v>78</c:v>
                </c:pt>
                <c:pt idx="22">
                  <c:v>64</c:v>
                </c:pt>
                <c:pt idx="23">
                  <c:v>74</c:v>
                </c:pt>
                <c:pt idx="24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84-4C32-B825-025138233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050703"/>
        <c:axId val="442047343"/>
      </c:scatterChart>
      <c:valAx>
        <c:axId val="442050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047343"/>
        <c:crosses val="autoZero"/>
        <c:crossBetween val="midCat"/>
      </c:valAx>
      <c:valAx>
        <c:axId val="44204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050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36</xdr:row>
      <xdr:rowOff>155864</xdr:rowOff>
    </xdr:from>
    <xdr:to>
      <xdr:col>2</xdr:col>
      <xdr:colOff>17318</xdr:colOff>
      <xdr:row>51</xdr:row>
      <xdr:rowOff>170411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76DAC4-5C85-D643-6F28-49331D801D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368011</xdr:colOff>
      <xdr:row>30</xdr:row>
      <xdr:rowOff>0</xdr:rowOff>
    </xdr:from>
    <xdr:to>
      <xdr:col>5</xdr:col>
      <xdr:colOff>645102</xdr:colOff>
      <xdr:row>44</xdr:row>
      <xdr:rowOff>124690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59521F4-F711-FA9F-7B7F-B8353A7D8B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urabh singh tanwar" refreshedDate="45825.967702430557" createdVersion="8" refreshedVersion="8" minRefreshableVersion="3" recordCount="25" xr:uid="{F3760312-436F-4EB3-B3F9-D9B59A067CEF}">
  <cacheSource type="worksheet">
    <worksheetSource ref="A1:H26" sheet="Sheet1"/>
  </cacheSource>
  <cacheFields count="7">
    <cacheField name="Employee_ID" numFmtId="0">
      <sharedItems containsSemiMixedTypes="0" containsString="0" containsNumber="1" containsInteger="1" minValue="101" maxValue="125"/>
    </cacheField>
    <cacheField name="Name" numFmtId="0">
      <sharedItems/>
    </cacheField>
    <cacheField name="Department" numFmtId="0">
      <sharedItems count="5">
        <s v="IT"/>
        <s v="Marketing"/>
        <s v="Sales"/>
        <s v="HR"/>
        <s v="Finance"/>
      </sharedItems>
    </cacheField>
    <cacheField name="Hours_Worked" numFmtId="0">
      <sharedItems containsSemiMixedTypes="0" containsString="0" containsNumber="1" containsInteger="1" minValue="25" maxValue="50"/>
    </cacheField>
    <cacheField name="Tasks_Completed" numFmtId="0">
      <sharedItems containsSemiMixedTypes="0" containsString="0" containsNumber="1" containsInteger="1" minValue="30" maxValue="80"/>
    </cacheField>
    <cacheField name="Productivity_Score" numFmtId="0">
      <sharedItems containsSemiMixedTypes="0" containsString="0" containsNumber="1" containsInteger="1" minValue="60" maxValue="100" count="25">
        <n v="95"/>
        <n v="100"/>
        <n v="98"/>
        <n v="96"/>
        <n v="99"/>
        <n v="80"/>
        <n v="90"/>
        <n v="70"/>
        <n v="60"/>
        <n v="85"/>
        <n v="65"/>
        <n v="92"/>
        <n v="83"/>
        <n v="68"/>
        <n v="94"/>
        <n v="75"/>
        <n v="89"/>
        <n v="62"/>
        <n v="72"/>
        <n v="93"/>
        <n v="87"/>
        <n v="78"/>
        <n v="64"/>
        <n v="74"/>
        <n v="76"/>
      </sharedItems>
    </cacheField>
    <cacheField name="Performance_Rating" numFmtId="0">
      <sharedItems containsSemiMixedTypes="0" containsString="0" containsNumber="1" containsInteger="1" minValue="2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04"/>
    <s v="Riya"/>
    <x v="0"/>
    <n v="45"/>
    <n v="75"/>
    <x v="0"/>
    <n v="5"/>
  </r>
  <r>
    <n v="107"/>
    <s v="Rahul"/>
    <x v="0"/>
    <n v="50"/>
    <n v="80"/>
    <x v="1"/>
    <n v="5"/>
  </r>
  <r>
    <n v="115"/>
    <s v="Rakesh"/>
    <x v="0"/>
    <n v="48"/>
    <n v="78"/>
    <x v="2"/>
    <n v="5"/>
  </r>
  <r>
    <n v="123"/>
    <s v="Neeraj"/>
    <x v="1"/>
    <n v="46"/>
    <n v="77"/>
    <x v="3"/>
    <n v="5"/>
  </r>
  <r>
    <n v="125"/>
    <s v="Tanya"/>
    <x v="0"/>
    <n v="47"/>
    <n v="79"/>
    <x v="4"/>
    <n v="5"/>
  </r>
  <r>
    <n v="101"/>
    <s v="Aakash"/>
    <x v="2"/>
    <n v="35"/>
    <n v="50"/>
    <x v="5"/>
    <n v="4"/>
  </r>
  <r>
    <n v="102"/>
    <s v="Meera"/>
    <x v="1"/>
    <n v="40"/>
    <n v="65"/>
    <x v="6"/>
    <n v="5"/>
  </r>
  <r>
    <n v="103"/>
    <s v="Suresh"/>
    <x v="3"/>
    <n v="30"/>
    <n v="40"/>
    <x v="7"/>
    <n v="3"/>
  </r>
  <r>
    <n v="105"/>
    <s v="Prakash"/>
    <x v="4"/>
    <n v="25"/>
    <n v="30"/>
    <x v="8"/>
    <n v="2"/>
  </r>
  <r>
    <n v="106"/>
    <s v="Neha"/>
    <x v="2"/>
    <n v="38"/>
    <n v="58"/>
    <x v="9"/>
    <n v="4"/>
  </r>
  <r>
    <n v="108"/>
    <s v="Priya"/>
    <x v="3"/>
    <n v="28"/>
    <n v="35"/>
    <x v="10"/>
    <n v="3"/>
  </r>
  <r>
    <n v="109"/>
    <s v="Kunal"/>
    <x v="1"/>
    <n v="42"/>
    <n v="70"/>
    <x v="11"/>
    <n v="5"/>
  </r>
  <r>
    <n v="110"/>
    <s v="Sneha"/>
    <x v="2"/>
    <n v="37"/>
    <n v="55"/>
    <x v="12"/>
    <n v="4"/>
  </r>
  <r>
    <n v="111"/>
    <s v="Amit"/>
    <x v="4"/>
    <n v="29"/>
    <n v="38"/>
    <x v="13"/>
    <n v="3"/>
  </r>
  <r>
    <n v="112"/>
    <s v="Pooja"/>
    <x v="1"/>
    <n v="44"/>
    <n v="73"/>
    <x v="14"/>
    <n v="5"/>
  </r>
  <r>
    <n v="113"/>
    <s v="Varun"/>
    <x v="3"/>
    <n v="33"/>
    <n v="45"/>
    <x v="15"/>
    <n v="3"/>
  </r>
  <r>
    <n v="114"/>
    <s v="Deepak"/>
    <x v="2"/>
    <n v="41"/>
    <n v="66"/>
    <x v="16"/>
    <n v="4"/>
  </r>
  <r>
    <n v="116"/>
    <s v="Kavita"/>
    <x v="4"/>
    <n v="26"/>
    <n v="32"/>
    <x v="17"/>
    <n v="2"/>
  </r>
  <r>
    <n v="117"/>
    <s v="Sanjay"/>
    <x v="3"/>
    <n v="31"/>
    <n v="42"/>
    <x v="18"/>
    <n v="3"/>
  </r>
  <r>
    <n v="118"/>
    <s v="Arjun"/>
    <x v="1"/>
    <n v="43"/>
    <n v="75"/>
    <x v="19"/>
    <n v="5"/>
  </r>
  <r>
    <n v="119"/>
    <s v="Anjali"/>
    <x v="0"/>
    <n v="39"/>
    <n v="60"/>
    <x v="20"/>
    <n v="4"/>
  </r>
  <r>
    <n v="120"/>
    <s v="Suman"/>
    <x v="2"/>
    <n v="36"/>
    <n v="52"/>
    <x v="21"/>
    <n v="4"/>
  </r>
  <r>
    <n v="121"/>
    <s v="Mohan"/>
    <x v="4"/>
    <n v="27"/>
    <n v="34"/>
    <x v="22"/>
    <n v="2"/>
  </r>
  <r>
    <n v="122"/>
    <s v="Jyoti"/>
    <x v="3"/>
    <n v="32"/>
    <n v="44"/>
    <x v="23"/>
    <n v="3"/>
  </r>
  <r>
    <n v="124"/>
    <s v="Akash"/>
    <x v="2"/>
    <n v="34"/>
    <n v="48"/>
    <x v="24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3C9808-7871-4457-9F8E-ABF2CCD02D4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4:K10" firstHeaderRow="1" firstDataRow="1" firstDataCol="1"/>
  <pivotFields count="7">
    <pivotField showAll="0"/>
    <pivotField showAll="0"/>
    <pivotField axis="axisRow" showAll="0">
      <items count="6">
        <item x="4"/>
        <item x="3"/>
        <item x="0"/>
        <item x="1"/>
        <item x="2"/>
        <item t="default"/>
      </items>
    </pivotField>
    <pivotField showAll="0"/>
    <pivotField showAll="0"/>
    <pivotField dataField="1" showAll="0">
      <items count="26">
        <item x="8"/>
        <item x="17"/>
        <item x="22"/>
        <item x="10"/>
        <item x="13"/>
        <item x="7"/>
        <item x="18"/>
        <item x="23"/>
        <item x="15"/>
        <item x="24"/>
        <item x="21"/>
        <item x="5"/>
        <item x="12"/>
        <item x="9"/>
        <item x="20"/>
        <item x="16"/>
        <item x="6"/>
        <item x="11"/>
        <item x="19"/>
        <item x="14"/>
        <item x="0"/>
        <item x="3"/>
        <item x="2"/>
        <item x="4"/>
        <item x="1"/>
        <item t="default"/>
      </items>
    </pivotField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tdDevp of Productivity_Score" fld="5" subtotal="stdDevp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3025A64-D2D8-48A4-BBAB-EBA16FC2C0D3}">
  <we:reference id="wa200005271" version="2.5.5.0" store="en-US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2742-9F1B-4485-BB2B-6DF999C499CD}">
  <sheetPr codeName="Sheet1"/>
  <dimension ref="A1:K54"/>
  <sheetViews>
    <sheetView tabSelected="1" zoomScale="80" zoomScaleNormal="88" workbookViewId="0">
      <selection activeCell="I1" sqref="I1"/>
    </sheetView>
  </sheetViews>
  <sheetFormatPr defaultRowHeight="14.4" x14ac:dyDescent="0.3"/>
  <cols>
    <col min="1" max="1" width="14.6640625" bestFit="1" customWidth="1"/>
    <col min="2" max="2" width="20" customWidth="1"/>
    <col min="3" max="3" width="49" customWidth="1"/>
    <col min="4" max="4" width="19.88671875" customWidth="1"/>
    <col min="5" max="5" width="18.44140625" bestFit="1" customWidth="1"/>
    <col min="6" max="6" width="20.21875" bestFit="1" customWidth="1"/>
    <col min="7" max="7" width="20.21875" customWidth="1"/>
    <col min="8" max="8" width="19.6640625" customWidth="1"/>
    <col min="9" max="9" width="16.6640625" customWidth="1"/>
    <col min="10" max="10" width="27.6640625" customWidth="1"/>
    <col min="11" max="11" width="13.6640625" bestFit="1" customWidth="1"/>
    <col min="12" max="12" width="15.88671875" bestFit="1" customWidth="1"/>
    <col min="13" max="13" width="17" bestFit="1" customWidth="1"/>
  </cols>
  <sheetData>
    <row r="1" spans="1:11" ht="21.6" customHeight="1" thickBot="1" x14ac:dyDescent="0.35">
      <c r="A1" s="4" t="s">
        <v>0</v>
      </c>
      <c r="B1" s="5" t="s">
        <v>1</v>
      </c>
      <c r="C1" s="12" t="s">
        <v>45</v>
      </c>
      <c r="D1" s="1" t="s">
        <v>6</v>
      </c>
      <c r="E1" s="5" t="s">
        <v>2</v>
      </c>
      <c r="F1" s="5" t="s">
        <v>3</v>
      </c>
      <c r="G1" s="5" t="s">
        <v>5</v>
      </c>
      <c r="H1" s="11" t="s">
        <v>4</v>
      </c>
      <c r="I1" s="18" t="s">
        <v>40</v>
      </c>
      <c r="J1" s="6"/>
      <c r="K1" s="6"/>
    </row>
    <row r="2" spans="1:11" ht="15" thickBot="1" x14ac:dyDescent="0.35">
      <c r="A2" s="2">
        <v>102</v>
      </c>
      <c r="B2" s="15" t="s">
        <v>9</v>
      </c>
      <c r="C2" s="16">
        <f t="shared" ref="C2:C26" si="0">(D2*D2)/F2</f>
        <v>0.625</v>
      </c>
      <c r="D2" s="13">
        <v>5</v>
      </c>
      <c r="E2" s="3" t="s">
        <v>10</v>
      </c>
      <c r="F2" s="3">
        <v>40</v>
      </c>
      <c r="G2" s="3">
        <v>90</v>
      </c>
      <c r="H2" s="13">
        <v>65</v>
      </c>
      <c r="I2" s="19">
        <f>H2/F2</f>
        <v>1.625</v>
      </c>
    </row>
    <row r="3" spans="1:11" ht="15" thickBot="1" x14ac:dyDescent="0.35">
      <c r="A3" s="2">
        <v>109</v>
      </c>
      <c r="B3" s="15" t="s">
        <v>20</v>
      </c>
      <c r="C3" s="14">
        <f t="shared" si="0"/>
        <v>0.59523809523809523</v>
      </c>
      <c r="D3" s="13">
        <v>5</v>
      </c>
      <c r="E3" s="3" t="s">
        <v>10</v>
      </c>
      <c r="F3" s="3">
        <v>42</v>
      </c>
      <c r="G3" s="3">
        <v>92</v>
      </c>
      <c r="H3" s="13">
        <v>70</v>
      </c>
      <c r="I3" s="19">
        <f t="shared" ref="I3:I26" si="1">H3/F3</f>
        <v>1.6666666666666667</v>
      </c>
      <c r="J3" s="25" t="s">
        <v>41</v>
      </c>
      <c r="K3" s="26"/>
    </row>
    <row r="4" spans="1:11" ht="15" thickBot="1" x14ac:dyDescent="0.35">
      <c r="A4" s="2">
        <v>118</v>
      </c>
      <c r="B4" s="15" t="s">
        <v>29</v>
      </c>
      <c r="C4" s="14">
        <f t="shared" si="0"/>
        <v>0.58139534883720934</v>
      </c>
      <c r="D4" s="20">
        <v>5</v>
      </c>
      <c r="E4" s="3" t="s">
        <v>10</v>
      </c>
      <c r="F4" s="3">
        <v>43</v>
      </c>
      <c r="G4" s="3">
        <v>93</v>
      </c>
      <c r="H4" s="13">
        <v>75</v>
      </c>
      <c r="I4" s="19">
        <f t="shared" si="1"/>
        <v>1.7441860465116279</v>
      </c>
      <c r="J4" s="9" t="s">
        <v>37</v>
      </c>
      <c r="K4" t="s">
        <v>39</v>
      </c>
    </row>
    <row r="5" spans="1:11" ht="15" thickBot="1" x14ac:dyDescent="0.35">
      <c r="A5" s="2">
        <v>104</v>
      </c>
      <c r="B5" s="3" t="s">
        <v>13</v>
      </c>
      <c r="C5" s="14">
        <f t="shared" si="0"/>
        <v>0.55555555555555558</v>
      </c>
      <c r="D5" s="13">
        <v>5</v>
      </c>
      <c r="E5" s="3" t="s">
        <v>14</v>
      </c>
      <c r="F5" s="3">
        <v>45</v>
      </c>
      <c r="G5" s="3">
        <v>95</v>
      </c>
      <c r="H5" s="13">
        <v>75</v>
      </c>
      <c r="I5" s="19">
        <f t="shared" si="1"/>
        <v>1.6666666666666667</v>
      </c>
      <c r="J5" s="10" t="s">
        <v>16</v>
      </c>
      <c r="K5">
        <v>2.9580398915498081</v>
      </c>
    </row>
    <row r="6" spans="1:11" ht="15" thickBot="1" x14ac:dyDescent="0.35">
      <c r="A6" s="2">
        <v>107</v>
      </c>
      <c r="B6" s="3" t="s">
        <v>18</v>
      </c>
      <c r="C6" s="14">
        <f t="shared" si="0"/>
        <v>0.5</v>
      </c>
      <c r="D6" s="13">
        <v>5</v>
      </c>
      <c r="E6" s="3" t="s">
        <v>14</v>
      </c>
      <c r="F6" s="3">
        <v>50</v>
      </c>
      <c r="G6" s="3">
        <v>100</v>
      </c>
      <c r="H6" s="13">
        <v>80</v>
      </c>
      <c r="I6" s="19">
        <f t="shared" si="1"/>
        <v>1.6</v>
      </c>
      <c r="J6" s="10" t="s">
        <v>12</v>
      </c>
      <c r="K6">
        <v>3.54400902933387</v>
      </c>
    </row>
    <row r="7" spans="1:11" ht="15" thickBot="1" x14ac:dyDescent="0.35">
      <c r="A7" s="2">
        <v>115</v>
      </c>
      <c r="B7" s="3" t="s">
        <v>26</v>
      </c>
      <c r="C7" s="14">
        <f t="shared" si="0"/>
        <v>0.52083333333333337</v>
      </c>
      <c r="D7" s="13">
        <v>5</v>
      </c>
      <c r="E7" s="3" t="s">
        <v>14</v>
      </c>
      <c r="F7" s="3">
        <v>48</v>
      </c>
      <c r="G7" s="3">
        <v>98</v>
      </c>
      <c r="H7" s="13">
        <v>78</v>
      </c>
      <c r="I7" s="19">
        <f t="shared" si="1"/>
        <v>1.625</v>
      </c>
      <c r="J7" s="10" t="s">
        <v>14</v>
      </c>
      <c r="K7">
        <v>4.7074409183759283</v>
      </c>
    </row>
    <row r="8" spans="1:11" ht="15" thickBot="1" x14ac:dyDescent="0.35">
      <c r="A8" s="2">
        <v>123</v>
      </c>
      <c r="B8" s="3" t="s">
        <v>34</v>
      </c>
      <c r="C8" s="14">
        <f t="shared" si="0"/>
        <v>0.54347826086956519</v>
      </c>
      <c r="D8" s="13">
        <v>5</v>
      </c>
      <c r="E8" s="3" t="s">
        <v>10</v>
      </c>
      <c r="F8" s="3">
        <v>46</v>
      </c>
      <c r="G8" s="3">
        <v>96</v>
      </c>
      <c r="H8" s="13">
        <v>77</v>
      </c>
      <c r="I8" s="19">
        <f t="shared" si="1"/>
        <v>1.673913043478261</v>
      </c>
      <c r="J8" s="10" t="s">
        <v>10</v>
      </c>
      <c r="K8">
        <v>2</v>
      </c>
    </row>
    <row r="9" spans="1:11" ht="15" thickBot="1" x14ac:dyDescent="0.35">
      <c r="A9" s="2">
        <v>125</v>
      </c>
      <c r="B9" s="3" t="s">
        <v>36</v>
      </c>
      <c r="C9" s="14">
        <f t="shared" si="0"/>
        <v>0.53191489361702127</v>
      </c>
      <c r="D9" s="13">
        <v>5</v>
      </c>
      <c r="E9" s="3" t="s">
        <v>14</v>
      </c>
      <c r="F9" s="3">
        <v>47</v>
      </c>
      <c r="G9" s="3">
        <v>99</v>
      </c>
      <c r="H9" s="13">
        <v>79</v>
      </c>
      <c r="I9" s="19">
        <f t="shared" si="1"/>
        <v>1.6808510638297873</v>
      </c>
      <c r="J9" s="10" t="s">
        <v>8</v>
      </c>
      <c r="K9">
        <v>4.3748015828022293</v>
      </c>
    </row>
    <row r="10" spans="1:11" ht="15" thickBot="1" x14ac:dyDescent="0.35">
      <c r="A10" s="2">
        <v>101</v>
      </c>
      <c r="B10" s="17" t="s">
        <v>7</v>
      </c>
      <c r="C10" s="14">
        <f t="shared" si="0"/>
        <v>0.45714285714285713</v>
      </c>
      <c r="D10" s="13">
        <v>4</v>
      </c>
      <c r="E10" s="3" t="s">
        <v>8</v>
      </c>
      <c r="F10" s="3">
        <v>35</v>
      </c>
      <c r="G10" s="3">
        <v>80</v>
      </c>
      <c r="H10" s="13">
        <v>50</v>
      </c>
      <c r="I10" s="19">
        <f t="shared" si="1"/>
        <v>1.4285714285714286</v>
      </c>
      <c r="J10" s="10" t="s">
        <v>38</v>
      </c>
      <c r="K10">
        <v>12.412896519346321</v>
      </c>
    </row>
    <row r="11" spans="1:11" ht="15" thickBot="1" x14ac:dyDescent="0.35">
      <c r="A11" s="2">
        <v>103</v>
      </c>
      <c r="B11" s="17" t="s">
        <v>11</v>
      </c>
      <c r="C11" s="14">
        <f t="shared" si="0"/>
        <v>0.3</v>
      </c>
      <c r="D11" s="13">
        <v>3</v>
      </c>
      <c r="E11" s="3" t="s">
        <v>12</v>
      </c>
      <c r="F11" s="3">
        <v>30</v>
      </c>
      <c r="G11" s="3">
        <v>70</v>
      </c>
      <c r="H11" s="13">
        <v>40</v>
      </c>
      <c r="I11" s="19">
        <f t="shared" si="1"/>
        <v>1.3333333333333333</v>
      </c>
    </row>
    <row r="12" spans="1:11" ht="15" thickBot="1" x14ac:dyDescent="0.35">
      <c r="A12" s="2">
        <v>105</v>
      </c>
      <c r="B12" s="17" t="s">
        <v>15</v>
      </c>
      <c r="C12" s="14">
        <f t="shared" si="0"/>
        <v>0.16</v>
      </c>
      <c r="D12" s="13">
        <v>2</v>
      </c>
      <c r="E12" s="3" t="s">
        <v>16</v>
      </c>
      <c r="F12" s="3">
        <v>25</v>
      </c>
      <c r="G12" s="3">
        <v>60</v>
      </c>
      <c r="H12" s="13">
        <v>30</v>
      </c>
      <c r="I12" s="19">
        <f t="shared" si="1"/>
        <v>1.2</v>
      </c>
    </row>
    <row r="13" spans="1:11" ht="15" thickBot="1" x14ac:dyDescent="0.35">
      <c r="A13" s="2">
        <v>106</v>
      </c>
      <c r="B13" s="3" t="s">
        <v>17</v>
      </c>
      <c r="C13" s="14">
        <f t="shared" si="0"/>
        <v>0.42105263157894735</v>
      </c>
      <c r="D13" s="13">
        <v>4</v>
      </c>
      <c r="E13" s="3" t="s">
        <v>8</v>
      </c>
      <c r="F13" s="3">
        <v>38</v>
      </c>
      <c r="G13" s="3">
        <v>85</v>
      </c>
      <c r="H13" s="13">
        <v>58</v>
      </c>
      <c r="I13" s="19">
        <f t="shared" si="1"/>
        <v>1.5263157894736843</v>
      </c>
    </row>
    <row r="14" spans="1:11" ht="15" thickBot="1" x14ac:dyDescent="0.35">
      <c r="A14" s="2">
        <v>108</v>
      </c>
      <c r="B14" s="17" t="s">
        <v>19</v>
      </c>
      <c r="C14" s="14">
        <f t="shared" si="0"/>
        <v>0.32142857142857145</v>
      </c>
      <c r="D14" s="13">
        <v>3</v>
      </c>
      <c r="E14" s="3" t="s">
        <v>12</v>
      </c>
      <c r="F14" s="3">
        <v>28</v>
      </c>
      <c r="G14" s="3">
        <v>65</v>
      </c>
      <c r="H14" s="13">
        <v>35</v>
      </c>
      <c r="I14" s="19">
        <f t="shared" si="1"/>
        <v>1.25</v>
      </c>
      <c r="K14">
        <f>_xlfn.STDEV.P(G2:G26,E2:E26)</f>
        <v>12.412896519346321</v>
      </c>
    </row>
    <row r="15" spans="1:11" ht="15" thickBot="1" x14ac:dyDescent="0.35">
      <c r="A15" s="2">
        <v>110</v>
      </c>
      <c r="B15" s="17" t="s">
        <v>21</v>
      </c>
      <c r="C15" s="14">
        <f t="shared" si="0"/>
        <v>0.43243243243243246</v>
      </c>
      <c r="D15" s="13">
        <v>4</v>
      </c>
      <c r="E15" s="3" t="s">
        <v>8</v>
      </c>
      <c r="F15" s="3">
        <v>37</v>
      </c>
      <c r="G15" s="3">
        <v>83</v>
      </c>
      <c r="H15" s="13">
        <v>55</v>
      </c>
      <c r="I15" s="19">
        <f t="shared" si="1"/>
        <v>1.4864864864864864</v>
      </c>
    </row>
    <row r="16" spans="1:11" ht="15" thickBot="1" x14ac:dyDescent="0.35">
      <c r="A16" s="2">
        <v>111</v>
      </c>
      <c r="B16" s="17" t="s">
        <v>22</v>
      </c>
      <c r="C16" s="14">
        <f t="shared" si="0"/>
        <v>0.31034482758620691</v>
      </c>
      <c r="D16" s="13">
        <v>3</v>
      </c>
      <c r="E16" s="3" t="s">
        <v>16</v>
      </c>
      <c r="F16" s="3">
        <v>29</v>
      </c>
      <c r="G16" s="3">
        <v>68</v>
      </c>
      <c r="H16" s="13">
        <v>38</v>
      </c>
      <c r="I16" s="19">
        <f t="shared" si="1"/>
        <v>1.3103448275862069</v>
      </c>
    </row>
    <row r="17" spans="1:11" ht="15" thickBot="1" x14ac:dyDescent="0.35">
      <c r="A17" s="2">
        <v>112</v>
      </c>
      <c r="B17" s="3" t="s">
        <v>23</v>
      </c>
      <c r="C17" s="14">
        <f t="shared" si="0"/>
        <v>0.56818181818181823</v>
      </c>
      <c r="D17" s="13">
        <v>5</v>
      </c>
      <c r="E17" s="3" t="s">
        <v>10</v>
      </c>
      <c r="F17" s="3">
        <v>44</v>
      </c>
      <c r="G17" s="3">
        <v>94</v>
      </c>
      <c r="H17" s="13">
        <v>73</v>
      </c>
      <c r="I17" s="19">
        <f t="shared" si="1"/>
        <v>1.6590909090909092</v>
      </c>
    </row>
    <row r="18" spans="1:11" ht="15" thickBot="1" x14ac:dyDescent="0.35">
      <c r="A18" s="2">
        <v>113</v>
      </c>
      <c r="B18" s="17" t="s">
        <v>24</v>
      </c>
      <c r="C18" s="14">
        <f t="shared" si="0"/>
        <v>0.27272727272727271</v>
      </c>
      <c r="D18" s="13">
        <v>3</v>
      </c>
      <c r="E18" s="3" t="s">
        <v>12</v>
      </c>
      <c r="F18" s="3">
        <v>33</v>
      </c>
      <c r="G18" s="3">
        <v>75</v>
      </c>
      <c r="H18" s="13">
        <v>45</v>
      </c>
      <c r="I18" s="19">
        <f t="shared" si="1"/>
        <v>1.3636363636363635</v>
      </c>
      <c r="J18" s="27" t="s">
        <v>42</v>
      </c>
      <c r="K18" s="28">
        <f>CORREL(F1:F26,H1:H26)</f>
        <v>0.99276048812270679</v>
      </c>
    </row>
    <row r="19" spans="1:11" ht="15" thickBot="1" x14ac:dyDescent="0.35">
      <c r="A19" s="2">
        <v>114</v>
      </c>
      <c r="B19" s="3" t="s">
        <v>25</v>
      </c>
      <c r="C19" s="14">
        <f t="shared" si="0"/>
        <v>0.3902439024390244</v>
      </c>
      <c r="D19" s="13">
        <v>4</v>
      </c>
      <c r="E19" s="3" t="s">
        <v>8</v>
      </c>
      <c r="F19" s="3">
        <v>41</v>
      </c>
      <c r="G19" s="3">
        <v>89</v>
      </c>
      <c r="H19" s="13">
        <v>66</v>
      </c>
      <c r="I19" s="19">
        <f t="shared" si="1"/>
        <v>1.6097560975609757</v>
      </c>
      <c r="J19" s="27"/>
      <c r="K19" s="28"/>
    </row>
    <row r="20" spans="1:11" ht="15" thickBot="1" x14ac:dyDescent="0.35">
      <c r="A20" s="2">
        <v>116</v>
      </c>
      <c r="B20" s="17" t="s">
        <v>27</v>
      </c>
      <c r="C20" s="14">
        <f t="shared" si="0"/>
        <v>0.15384615384615385</v>
      </c>
      <c r="D20" s="13">
        <v>2</v>
      </c>
      <c r="E20" s="3" t="s">
        <v>16</v>
      </c>
      <c r="F20" s="3">
        <v>26</v>
      </c>
      <c r="G20" s="3">
        <v>62</v>
      </c>
      <c r="H20" s="13">
        <v>32</v>
      </c>
      <c r="I20" s="19">
        <f t="shared" si="1"/>
        <v>1.2307692307692308</v>
      </c>
      <c r="J20" s="27"/>
      <c r="K20" s="28"/>
    </row>
    <row r="21" spans="1:11" ht="15" thickBot="1" x14ac:dyDescent="0.35">
      <c r="A21" s="2">
        <v>117</v>
      </c>
      <c r="B21" s="17" t="s">
        <v>28</v>
      </c>
      <c r="C21" s="14">
        <f t="shared" si="0"/>
        <v>0.29032258064516131</v>
      </c>
      <c r="D21" s="13">
        <v>3</v>
      </c>
      <c r="E21" s="3" t="s">
        <v>12</v>
      </c>
      <c r="F21" s="3">
        <v>31</v>
      </c>
      <c r="G21" s="3">
        <v>72</v>
      </c>
      <c r="H21" s="13">
        <v>42</v>
      </c>
      <c r="I21" s="19">
        <f t="shared" si="1"/>
        <v>1.3548387096774193</v>
      </c>
      <c r="J21" s="22"/>
    </row>
    <row r="22" spans="1:11" ht="15" thickBot="1" x14ac:dyDescent="0.35">
      <c r="A22" s="2">
        <v>119</v>
      </c>
      <c r="B22" s="3" t="s">
        <v>30</v>
      </c>
      <c r="C22" s="14">
        <f t="shared" si="0"/>
        <v>0.41025641025641024</v>
      </c>
      <c r="D22" s="13">
        <v>4</v>
      </c>
      <c r="E22" s="3" t="s">
        <v>14</v>
      </c>
      <c r="F22" s="3">
        <v>39</v>
      </c>
      <c r="G22" s="3">
        <v>87</v>
      </c>
      <c r="H22" s="13">
        <v>60</v>
      </c>
      <c r="I22" s="19">
        <f t="shared" si="1"/>
        <v>1.5384615384615385</v>
      </c>
      <c r="J22" s="22"/>
    </row>
    <row r="23" spans="1:11" ht="15" thickBot="1" x14ac:dyDescent="0.35">
      <c r="A23" s="2">
        <v>120</v>
      </c>
      <c r="B23" s="17" t="s">
        <v>31</v>
      </c>
      <c r="C23" s="14">
        <f t="shared" si="0"/>
        <v>0.44444444444444442</v>
      </c>
      <c r="D23" s="13">
        <v>4</v>
      </c>
      <c r="E23" s="3" t="s">
        <v>8</v>
      </c>
      <c r="F23" s="3">
        <v>36</v>
      </c>
      <c r="G23" s="3">
        <v>78</v>
      </c>
      <c r="H23" s="13">
        <v>52</v>
      </c>
      <c r="I23" s="19">
        <f t="shared" si="1"/>
        <v>1.4444444444444444</v>
      </c>
    </row>
    <row r="24" spans="1:11" ht="15" thickBot="1" x14ac:dyDescent="0.35">
      <c r="A24" s="2">
        <v>121</v>
      </c>
      <c r="B24" s="17" t="s">
        <v>32</v>
      </c>
      <c r="C24" s="14">
        <f t="shared" si="0"/>
        <v>0.14814814814814814</v>
      </c>
      <c r="D24" s="13">
        <v>2</v>
      </c>
      <c r="E24" s="3" t="s">
        <v>16</v>
      </c>
      <c r="F24" s="3">
        <v>27</v>
      </c>
      <c r="G24" s="3">
        <v>64</v>
      </c>
      <c r="H24" s="13">
        <v>34</v>
      </c>
      <c r="I24" s="19">
        <f t="shared" si="1"/>
        <v>1.2592592592592593</v>
      </c>
    </row>
    <row r="25" spans="1:11" ht="15" thickBot="1" x14ac:dyDescent="0.35">
      <c r="A25" s="2">
        <v>122</v>
      </c>
      <c r="B25" s="17" t="s">
        <v>33</v>
      </c>
      <c r="C25" s="14">
        <f t="shared" si="0"/>
        <v>0.28125</v>
      </c>
      <c r="D25" s="13">
        <v>3</v>
      </c>
      <c r="E25" s="3" t="s">
        <v>12</v>
      </c>
      <c r="F25" s="3">
        <v>32</v>
      </c>
      <c r="G25" s="3">
        <v>74</v>
      </c>
      <c r="H25" s="13">
        <v>44</v>
      </c>
      <c r="I25" s="19">
        <f t="shared" si="1"/>
        <v>1.375</v>
      </c>
    </row>
    <row r="26" spans="1:11" ht="15" thickBot="1" x14ac:dyDescent="0.35">
      <c r="A26" s="2">
        <v>124</v>
      </c>
      <c r="B26" s="17" t="s">
        <v>35</v>
      </c>
      <c r="C26" s="14">
        <f t="shared" si="0"/>
        <v>0.26470588235294118</v>
      </c>
      <c r="D26" s="13">
        <v>3</v>
      </c>
      <c r="E26" s="3" t="s">
        <v>8</v>
      </c>
      <c r="F26" s="3">
        <v>34</v>
      </c>
      <c r="G26" s="3">
        <v>76</v>
      </c>
      <c r="H26" s="13">
        <v>48</v>
      </c>
      <c r="I26" s="19">
        <f t="shared" si="1"/>
        <v>1.411764705882353</v>
      </c>
    </row>
    <row r="29" spans="1:11" x14ac:dyDescent="0.3">
      <c r="A29" s="21" cm="1">
        <f t="array" ref="A29:I29">INDEX(A1:I26,MATCH(I1,I1:I26,0)*4,0)</f>
        <v>118</v>
      </c>
      <c r="B29" s="21" t="str">
        <v>Arjun</v>
      </c>
      <c r="C29" s="21">
        <v>0.58139534883720934</v>
      </c>
      <c r="D29" s="21">
        <v>5</v>
      </c>
      <c r="E29" s="21" t="str">
        <v>Marketing</v>
      </c>
      <c r="F29" s="21">
        <v>43</v>
      </c>
      <c r="G29" s="21">
        <v>93</v>
      </c>
      <c r="H29" s="21">
        <v>75</v>
      </c>
      <c r="I29" s="21">
        <v>1.7441860465116279</v>
      </c>
    </row>
    <row r="30" spans="1:11" ht="15" thickBot="1" x14ac:dyDescent="0.35"/>
    <row r="31" spans="1:11" ht="15" thickBot="1" x14ac:dyDescent="0.35">
      <c r="A31" s="7" t="s">
        <v>1</v>
      </c>
      <c r="B31" s="8" t="s">
        <v>5</v>
      </c>
    </row>
    <row r="32" spans="1:11" ht="15" thickBot="1" x14ac:dyDescent="0.35">
      <c r="A32" s="3" t="s">
        <v>13</v>
      </c>
      <c r="B32" s="3">
        <v>95</v>
      </c>
    </row>
    <row r="33" spans="1:4" ht="15" thickBot="1" x14ac:dyDescent="0.35">
      <c r="A33" s="3" t="s">
        <v>18</v>
      </c>
      <c r="B33" s="3">
        <v>100</v>
      </c>
    </row>
    <row r="34" spans="1:4" ht="15" thickBot="1" x14ac:dyDescent="0.35">
      <c r="A34" s="3" t="s">
        <v>26</v>
      </c>
      <c r="B34" s="3">
        <v>98</v>
      </c>
    </row>
    <row r="35" spans="1:4" ht="15" thickBot="1" x14ac:dyDescent="0.35">
      <c r="A35" s="3" t="s">
        <v>34</v>
      </c>
      <c r="B35" s="3">
        <v>96</v>
      </c>
    </row>
    <row r="36" spans="1:4" ht="15" thickBot="1" x14ac:dyDescent="0.35">
      <c r="A36" s="3" t="s">
        <v>36</v>
      </c>
      <c r="B36" s="3">
        <v>99</v>
      </c>
    </row>
    <row r="46" spans="1:4" ht="25.8" x14ac:dyDescent="0.5">
      <c r="D46" s="23" t="s">
        <v>43</v>
      </c>
    </row>
    <row r="54" spans="1:2" ht="25.8" x14ac:dyDescent="0.5">
      <c r="A54" s="24" t="s">
        <v>44</v>
      </c>
      <c r="B54" s="24"/>
    </row>
  </sheetData>
  <mergeCells count="4">
    <mergeCell ref="A54:B54"/>
    <mergeCell ref="J3:K3"/>
    <mergeCell ref="J18:J20"/>
    <mergeCell ref="K18:K20"/>
  </mergeCells>
  <conditionalFormatting sqref="A32:A36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{87979A44-4CBC-4C72-BFB0-2A3E83E749D8}</x14:id>
        </ext>
      </extLst>
    </cfRule>
  </conditionalFormatting>
  <conditionalFormatting sqref="A35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{F3693AB3-0874-4411-9371-3B78C854EBCD}</x14:id>
        </ext>
      </extLst>
    </cfRule>
  </conditionalFormatting>
  <conditionalFormatting sqref="B2:B26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{05F8E19B-71AB-4391-9271-D5848E6D0C76}</x14:id>
        </ext>
      </extLst>
    </cfRule>
  </conditionalFormatting>
  <conditionalFormatting sqref="B5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{FB3BEE09-151C-4090-A925-F41688F8C804}</x14:id>
        </ext>
      </extLst>
    </cfRule>
  </conditionalFormatting>
  <conditionalFormatting sqref="B32:B36">
    <cfRule type="top10" dxfId="5" priority="11" rank="5"/>
  </conditionalFormatting>
  <conditionalFormatting sqref="C2:C26">
    <cfRule type="top10" dxfId="4" priority="7" rank="3"/>
    <cfRule type="top10" dxfId="3" priority="8" rank="3"/>
  </conditionalFormatting>
  <conditionalFormatting sqref="D1">
    <cfRule type="cellIs" dxfId="2" priority="5" operator="lessThan">
      <formula>4</formula>
    </cfRule>
  </conditionalFormatting>
  <conditionalFormatting sqref="G2:G26">
    <cfRule type="top10" dxfId="1" priority="17" rank="5"/>
  </conditionalFormatting>
  <conditionalFormatting sqref="I2:I26">
    <cfRule type="top10" dxfId="0" priority="1" rank="1"/>
  </conditionalFormatting>
  <pageMargins left="0.7" right="0.7" top="0.75" bottom="0.75" header="0.3" footer="0.3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7979A44-4CBC-4C72-BFB0-2A3E83E749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A32:A36</xm:sqref>
        </x14:conditionalFormatting>
        <x14:conditionalFormatting xmlns:xm="http://schemas.microsoft.com/office/excel/2006/main">
          <x14:cfRule type="dataBar" id="{F3693AB3-0874-4411-9371-3B78C854EB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A35</xm:sqref>
        </x14:conditionalFormatting>
        <x14:conditionalFormatting xmlns:xm="http://schemas.microsoft.com/office/excel/2006/main">
          <x14:cfRule type="dataBar" id="{05F8E19B-71AB-4391-9271-D5848E6D0C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B2:B26</xm:sqref>
        </x14:conditionalFormatting>
        <x14:conditionalFormatting xmlns:xm="http://schemas.microsoft.com/office/excel/2006/main">
          <x14:cfRule type="dataBar" id="{FB3BEE09-151C-4090-A925-F41688F8C8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 TANWARR</dc:creator>
  <cp:lastModifiedBy>SAURABH SINGH TANWARR</cp:lastModifiedBy>
  <dcterms:created xsi:type="dcterms:W3CDTF">2025-06-17T16:59:41Z</dcterms:created>
  <dcterms:modified xsi:type="dcterms:W3CDTF">2025-06-18T11:57:51Z</dcterms:modified>
</cp:coreProperties>
</file>