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11610" windowHeight="10110"/>
  </bookViews>
  <sheets>
    <sheet name="Sheet1" sheetId="1" r:id="rId1"/>
  </sheets>
  <definedNames>
    <definedName name="_xlnm._FilterDatabase" localSheetId="0" hidden="1">Sheet1!$J$3:$DJ$3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M8" i="1"/>
  <c r="M6" i="1"/>
  <c r="M4" i="1"/>
  <c r="L16" i="1"/>
  <c r="M16" i="1" s="1"/>
  <c r="L14" i="1"/>
  <c r="M14" i="1" s="1"/>
  <c r="L13" i="1"/>
  <c r="M13" i="1" s="1"/>
  <c r="L11" i="1"/>
  <c r="M11" i="1" s="1"/>
  <c r="L10" i="1"/>
  <c r="M10" i="1" s="1"/>
  <c r="L9" i="1"/>
  <c r="M9" i="1" s="1"/>
  <c r="L8" i="1"/>
  <c r="L7" i="1"/>
  <c r="M7" i="1" s="1"/>
  <c r="L6" i="1"/>
  <c r="L5" i="1"/>
  <c r="M5" i="1" s="1"/>
  <c r="L4" i="1"/>
</calcChain>
</file>

<file path=xl/comments1.xml><?xml version="1.0" encoding="utf-8"?>
<comments xmlns="http://schemas.openxmlformats.org/spreadsheetml/2006/main">
  <authors>
    <author>Dave Mun</author>
  </authors>
  <commentList>
    <comment ref="M1" authorId="0" shapeId="0">
      <text>
        <r>
          <rPr>
            <sz val="9"/>
            <color indexed="81"/>
            <rFont val="돋움"/>
            <family val="3"/>
            <charset val="129"/>
          </rPr>
          <t>적립마일</t>
        </r>
        <r>
          <rPr>
            <sz val="9"/>
            <color indexed="81"/>
            <rFont val="Tahoma"/>
            <family val="2"/>
          </rPr>
          <t>*(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아시</t>
        </r>
        <r>
          <rPr>
            <sz val="9"/>
            <color indexed="81"/>
            <rFont val="Tahoma"/>
            <family val="2"/>
          </rPr>
          <t>,12.5)-</t>
        </r>
        <r>
          <rPr>
            <sz val="9"/>
            <color indexed="81"/>
            <rFont val="돋움"/>
            <family val="3"/>
            <charset val="129"/>
          </rPr>
          <t>적립기준원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돋움"/>
            <family val="3"/>
            <charset val="129"/>
          </rPr>
          <t>해외수수료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<sst xmlns="http://schemas.openxmlformats.org/spreadsheetml/2006/main" count="258" uniqueCount="217">
  <si>
    <t>카드명</t>
  </si>
  <si>
    <t>브랜드</t>
  </si>
  <si>
    <t>연회비</t>
  </si>
  <si>
    <t>전월실적</t>
  </si>
  <si>
    <t>기본적립</t>
  </si>
  <si>
    <t>특별적립</t>
  </si>
  <si>
    <r>
      <t>47</t>
    </r>
    <r>
      <rPr>
        <sz val="11"/>
        <color theme="1"/>
        <rFont val="Malgun Gothic"/>
        <family val="3"/>
        <charset val="129"/>
      </rPr>
      <t>천</t>
    </r>
    <r>
      <rPr>
        <sz val="11"/>
        <color theme="1"/>
        <rFont val="Calibri"/>
        <family val="2"/>
      </rPr>
      <t>/49</t>
    </r>
    <r>
      <rPr>
        <sz val="11"/>
        <color theme="1"/>
        <rFont val="Malgun Gothic"/>
        <family val="3"/>
        <charset val="129"/>
      </rPr>
      <t>천원</t>
    </r>
  </si>
  <si>
    <t>없음</t>
  </si>
  <si>
    <t>주유</t>
    <phoneticPr fontId="4" type="noConversion"/>
  </si>
  <si>
    <t>커피</t>
    <phoneticPr fontId="4" type="noConversion"/>
  </si>
  <si>
    <t>편의점</t>
    <phoneticPr fontId="4" type="noConversion"/>
  </si>
  <si>
    <t>택시</t>
    <phoneticPr fontId="4" type="noConversion"/>
  </si>
  <si>
    <t>적립한도</t>
    <phoneticPr fontId="4" type="noConversion"/>
  </si>
  <si>
    <t>라운지</t>
    <phoneticPr fontId="4" type="noConversion"/>
  </si>
  <si>
    <t>대한</t>
    <phoneticPr fontId="4" type="noConversion"/>
  </si>
  <si>
    <t>기타</t>
    <phoneticPr fontId="4" type="noConversion"/>
  </si>
  <si>
    <t>PP</t>
    <phoneticPr fontId="4" type="noConversion"/>
  </si>
  <si>
    <t>발렛파킹</t>
    <phoneticPr fontId="4" type="noConversion"/>
  </si>
  <si>
    <t>인천공항</t>
    <phoneticPr fontId="4" type="noConversion"/>
  </si>
  <si>
    <t>김포공항</t>
    <phoneticPr fontId="4" type="noConversion"/>
  </si>
  <si>
    <t>호텔</t>
    <phoneticPr fontId="4" type="noConversion"/>
  </si>
  <si>
    <t>O</t>
    <phoneticPr fontId="4" type="noConversion"/>
  </si>
  <si>
    <t>O</t>
    <phoneticPr fontId="4" type="noConversion"/>
  </si>
  <si>
    <t>회사</t>
    <phoneticPr fontId="4" type="noConversion"/>
  </si>
  <si>
    <t>삼성</t>
    <phoneticPr fontId="4" type="noConversion"/>
  </si>
  <si>
    <r>
      <t>앤마일리지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Malgun Gothic"/>
        <family val="3"/>
        <charset val="129"/>
      </rPr>
      <t>플래티늄</t>
    </r>
    <phoneticPr fontId="4" type="noConversion"/>
  </si>
  <si>
    <t>씨티</t>
    <phoneticPr fontId="4" type="noConversion"/>
  </si>
  <si>
    <t>메가마일</t>
    <phoneticPr fontId="4" type="noConversion"/>
  </si>
  <si>
    <t>8천/1만원</t>
    <phoneticPr fontId="4" type="noConversion"/>
  </si>
  <si>
    <t>30만원</t>
    <phoneticPr fontId="4" type="noConversion"/>
  </si>
  <si>
    <t>3천이상</t>
    <phoneticPr fontId="4" type="noConversion"/>
  </si>
  <si>
    <t>5천이상</t>
    <phoneticPr fontId="4" type="noConversion"/>
  </si>
  <si>
    <t>사용금액추가적립</t>
    <phoneticPr fontId="4" type="noConversion"/>
  </si>
  <si>
    <t>면세점</t>
    <phoneticPr fontId="4" type="noConversion"/>
  </si>
  <si>
    <t>영화</t>
    <phoneticPr fontId="4" type="noConversion"/>
  </si>
  <si>
    <t>기내면세</t>
    <phoneticPr fontId="4" type="noConversion"/>
  </si>
  <si>
    <t>적립항공</t>
    <phoneticPr fontId="4" type="noConversion"/>
  </si>
  <si>
    <t>대한/아시</t>
    <phoneticPr fontId="4" type="noConversion"/>
  </si>
  <si>
    <t>적립기준</t>
    <phoneticPr fontId="4" type="noConversion"/>
  </si>
  <si>
    <t>온라인쇼핑</t>
    <phoneticPr fontId="4" type="noConversion"/>
  </si>
  <si>
    <t>백화점</t>
    <phoneticPr fontId="4" type="noConversion"/>
  </si>
  <si>
    <t>신세계</t>
    <phoneticPr fontId="4" type="noConversion"/>
  </si>
  <si>
    <t>롯데</t>
    <phoneticPr fontId="4" type="noConversion"/>
  </si>
  <si>
    <t>현대</t>
    <phoneticPr fontId="4" type="noConversion"/>
  </si>
  <si>
    <t>갤러리아</t>
    <phoneticPr fontId="4" type="noConversion"/>
  </si>
  <si>
    <t>동아</t>
    <phoneticPr fontId="4" type="noConversion"/>
  </si>
  <si>
    <t>대구</t>
    <phoneticPr fontId="4" type="noConversion"/>
  </si>
  <si>
    <t>세이</t>
    <phoneticPr fontId="4" type="noConversion"/>
  </si>
  <si>
    <t>AK</t>
    <phoneticPr fontId="4" type="noConversion"/>
  </si>
  <si>
    <t>기타</t>
    <phoneticPr fontId="4" type="noConversion"/>
  </si>
  <si>
    <t>SK</t>
    <phoneticPr fontId="4" type="noConversion"/>
  </si>
  <si>
    <t>GS</t>
    <phoneticPr fontId="4" type="noConversion"/>
  </si>
  <si>
    <t>현대</t>
    <phoneticPr fontId="4" type="noConversion"/>
  </si>
  <si>
    <t>S-OIL</t>
    <phoneticPr fontId="4" type="noConversion"/>
  </si>
  <si>
    <t>농협</t>
    <phoneticPr fontId="4" type="noConversion"/>
  </si>
  <si>
    <t>알뜰</t>
    <phoneticPr fontId="4" type="noConversion"/>
  </si>
  <si>
    <t>기타</t>
    <phoneticPr fontId="4" type="noConversion"/>
  </si>
  <si>
    <t>스타벅스</t>
    <phoneticPr fontId="4" type="noConversion"/>
  </si>
  <si>
    <t>커피빈</t>
    <phoneticPr fontId="4" type="noConversion"/>
  </si>
  <si>
    <t>카페베네</t>
    <phoneticPr fontId="4" type="noConversion"/>
  </si>
  <si>
    <t>할리스</t>
    <phoneticPr fontId="4" type="noConversion"/>
  </si>
  <si>
    <t>기타</t>
    <phoneticPr fontId="4" type="noConversion"/>
  </si>
  <si>
    <t>CU</t>
    <phoneticPr fontId="4" type="noConversion"/>
  </si>
  <si>
    <t>7,11</t>
    <phoneticPr fontId="4" type="noConversion"/>
  </si>
  <si>
    <t>메트로</t>
    <phoneticPr fontId="4" type="noConversion"/>
  </si>
  <si>
    <t>특별규정</t>
    <phoneticPr fontId="4" type="noConversion"/>
  </si>
  <si>
    <t>결제금액반올림</t>
    <phoneticPr fontId="4" type="noConversion"/>
  </si>
  <si>
    <t>LPG</t>
    <phoneticPr fontId="4" type="noConversion"/>
  </si>
  <si>
    <t>교통</t>
    <phoneticPr fontId="4" type="noConversion"/>
  </si>
  <si>
    <t>버스</t>
    <phoneticPr fontId="4" type="noConversion"/>
  </si>
  <si>
    <t>지하철</t>
    <phoneticPr fontId="4" type="noConversion"/>
  </si>
  <si>
    <t>공항철도</t>
    <phoneticPr fontId="4" type="noConversion"/>
  </si>
  <si>
    <t>리무진</t>
    <phoneticPr fontId="4" type="noConversion"/>
  </si>
  <si>
    <t>롯데</t>
    <phoneticPr fontId="4" type="noConversion"/>
  </si>
  <si>
    <t>신라</t>
    <phoneticPr fontId="4" type="noConversion"/>
  </si>
  <si>
    <t>CGV</t>
    <phoneticPr fontId="4" type="noConversion"/>
  </si>
  <si>
    <t>메가막스</t>
    <phoneticPr fontId="4" type="noConversion"/>
  </si>
  <si>
    <t>G마켓</t>
    <phoneticPr fontId="4" type="noConversion"/>
  </si>
  <si>
    <t>옥션</t>
    <phoneticPr fontId="4" type="noConversion"/>
  </si>
  <si>
    <t>신세계몰</t>
    <phoneticPr fontId="4" type="noConversion"/>
  </si>
  <si>
    <t>11번가</t>
    <phoneticPr fontId="4" type="noConversion"/>
  </si>
  <si>
    <t>인터파크</t>
    <phoneticPr fontId="4" type="noConversion"/>
  </si>
  <si>
    <t>티몬</t>
    <phoneticPr fontId="4" type="noConversion"/>
  </si>
  <si>
    <t>쿠팡</t>
    <phoneticPr fontId="4" type="noConversion"/>
  </si>
  <si>
    <t>여행사</t>
    <phoneticPr fontId="4" type="noConversion"/>
  </si>
  <si>
    <t>투어</t>
    <phoneticPr fontId="4" type="noConversion"/>
  </si>
  <si>
    <t>통신</t>
    <phoneticPr fontId="4" type="noConversion"/>
  </si>
  <si>
    <t>SKT</t>
    <phoneticPr fontId="4" type="noConversion"/>
  </si>
  <si>
    <t>KT</t>
    <phoneticPr fontId="4" type="noConversion"/>
  </si>
  <si>
    <t>LGU</t>
    <phoneticPr fontId="4" type="noConversion"/>
  </si>
  <si>
    <t>알뜰폰</t>
    <phoneticPr fontId="4" type="noConversion"/>
  </si>
  <si>
    <t>교육</t>
    <phoneticPr fontId="4" type="noConversion"/>
  </si>
  <si>
    <t>학원</t>
    <phoneticPr fontId="4" type="noConversion"/>
  </si>
  <si>
    <t>유치원</t>
    <phoneticPr fontId="4" type="noConversion"/>
  </si>
  <si>
    <t>교보</t>
    <phoneticPr fontId="4" type="noConversion"/>
  </si>
  <si>
    <t>YES24</t>
    <phoneticPr fontId="4" type="noConversion"/>
  </si>
  <si>
    <t>반디</t>
    <phoneticPr fontId="4" type="noConversion"/>
  </si>
  <si>
    <t>뷰티</t>
    <phoneticPr fontId="4" type="noConversion"/>
  </si>
  <si>
    <t>헤어샵</t>
    <phoneticPr fontId="4" type="noConversion"/>
  </si>
  <si>
    <t>스파</t>
    <phoneticPr fontId="4" type="noConversion"/>
  </si>
  <si>
    <t>대형마트</t>
    <phoneticPr fontId="4" type="noConversion"/>
  </si>
  <si>
    <t>이마트</t>
    <phoneticPr fontId="4" type="noConversion"/>
  </si>
  <si>
    <t>홈플러스</t>
    <phoneticPr fontId="4" type="noConversion"/>
  </si>
  <si>
    <t>롯데마트</t>
    <phoneticPr fontId="4" type="noConversion"/>
  </si>
  <si>
    <t>슈퍼마켓</t>
    <phoneticPr fontId="4" type="noConversion"/>
  </si>
  <si>
    <t>외식</t>
    <phoneticPr fontId="4" type="noConversion"/>
  </si>
  <si>
    <t>아웃백</t>
    <phoneticPr fontId="4" type="noConversion"/>
  </si>
  <si>
    <t>세븐스프링스</t>
    <phoneticPr fontId="4" type="noConversion"/>
  </si>
  <si>
    <t>불고기브라더스</t>
    <phoneticPr fontId="4" type="noConversion"/>
  </si>
  <si>
    <t>토다이</t>
    <phoneticPr fontId="4" type="noConversion"/>
  </si>
  <si>
    <t>70만원</t>
    <phoneticPr fontId="4" type="noConversion"/>
  </si>
  <si>
    <t>100만원</t>
    <phoneticPr fontId="4" type="noConversion"/>
  </si>
  <si>
    <t>대한</t>
    <phoneticPr fontId="4" type="noConversion"/>
  </si>
  <si>
    <t>SKYPASS THE DREAM</t>
    <phoneticPr fontId="4" type="noConversion"/>
  </si>
  <si>
    <t>롯데</t>
    <phoneticPr fontId="4" type="noConversion"/>
  </si>
  <si>
    <t>국내</t>
    <phoneticPr fontId="4" type="noConversion"/>
  </si>
  <si>
    <t>해외</t>
    <phoneticPr fontId="4" type="noConversion"/>
  </si>
  <si>
    <t>대한</t>
    <phoneticPr fontId="4" type="noConversion"/>
  </si>
  <si>
    <t>마스터 플래티넘</t>
    <phoneticPr fontId="4" type="noConversion"/>
  </si>
  <si>
    <t>25천/30천원</t>
    <phoneticPr fontId="4" type="noConversion"/>
  </si>
  <si>
    <t>없음</t>
    <phoneticPr fontId="4" type="noConversion"/>
  </si>
  <si>
    <t>O</t>
    <phoneticPr fontId="4" type="noConversion"/>
  </si>
  <si>
    <t>하나</t>
    <phoneticPr fontId="4" type="noConversion"/>
  </si>
  <si>
    <t>100천원</t>
    <phoneticPr fontId="4" type="noConversion"/>
  </si>
  <si>
    <t>동방</t>
    <phoneticPr fontId="4" type="noConversion"/>
  </si>
  <si>
    <t>O</t>
    <phoneticPr fontId="4" type="noConversion"/>
  </si>
  <si>
    <t>O</t>
    <phoneticPr fontId="4" type="noConversion"/>
  </si>
  <si>
    <t>삼성</t>
    <phoneticPr fontId="4" type="noConversion"/>
  </si>
  <si>
    <t>The O</t>
    <phoneticPr fontId="4" type="noConversion"/>
  </si>
  <si>
    <t>비자 인피니티</t>
    <phoneticPr fontId="4" type="noConversion"/>
  </si>
  <si>
    <t>600천원</t>
    <phoneticPr fontId="4" type="noConversion"/>
  </si>
  <si>
    <t>연간1천이상</t>
    <phoneticPr fontId="4" type="noConversion"/>
  </si>
  <si>
    <t>1.5천이상</t>
    <phoneticPr fontId="4" type="noConversion"/>
  </si>
  <si>
    <t>아시아나</t>
    <phoneticPr fontId="4" type="noConversion"/>
  </si>
  <si>
    <t>O</t>
    <phoneticPr fontId="4" type="noConversion"/>
  </si>
  <si>
    <t>O</t>
    <phoneticPr fontId="4" type="noConversion"/>
  </si>
  <si>
    <t>스카이허브</t>
    <phoneticPr fontId="4" type="noConversion"/>
  </si>
  <si>
    <t>마티나</t>
    <phoneticPr fontId="4" type="noConversion"/>
  </si>
  <si>
    <t>O</t>
    <phoneticPr fontId="4" type="noConversion"/>
  </si>
  <si>
    <t>에어(김포)</t>
    <phoneticPr fontId="4" type="noConversion"/>
  </si>
  <si>
    <t>지앤미플래티늄</t>
    <phoneticPr fontId="4" type="noConversion"/>
  </si>
  <si>
    <t>마스터 플래티넘</t>
    <phoneticPr fontId="4" type="noConversion"/>
  </si>
  <si>
    <t>20천원</t>
    <phoneticPr fontId="4" type="noConversion"/>
  </si>
  <si>
    <t>아시아나</t>
    <phoneticPr fontId="4" type="noConversion"/>
  </si>
  <si>
    <t>없음</t>
    <phoneticPr fontId="4" type="noConversion"/>
  </si>
  <si>
    <t>파스쿠찌</t>
    <phoneticPr fontId="4" type="noConversion"/>
  </si>
  <si>
    <t>투썸</t>
    <phoneticPr fontId="4" type="noConversion"/>
  </si>
  <si>
    <t>탐앤탐스</t>
    <phoneticPr fontId="4" type="noConversion"/>
  </si>
  <si>
    <t>GS SHOP</t>
    <phoneticPr fontId="4" type="noConversion"/>
  </si>
  <si>
    <t>롯데i</t>
    <phoneticPr fontId="4" type="noConversion"/>
  </si>
  <si>
    <t>현대H</t>
    <phoneticPr fontId="4" type="noConversion"/>
  </si>
  <si>
    <t>AK몰</t>
    <phoneticPr fontId="4" type="noConversion"/>
  </si>
  <si>
    <t>CJ몰</t>
    <phoneticPr fontId="4" type="noConversion"/>
  </si>
  <si>
    <t>홈쇼핑</t>
    <phoneticPr fontId="4" type="noConversion"/>
  </si>
  <si>
    <t>삼성</t>
    <phoneticPr fontId="4" type="noConversion"/>
  </si>
  <si>
    <t>애니패스플래티늄</t>
    <phoneticPr fontId="4" type="noConversion"/>
  </si>
  <si>
    <t>없음</t>
    <phoneticPr fontId="4" type="noConversion"/>
  </si>
  <si>
    <t>일반음식점</t>
    <phoneticPr fontId="4" type="noConversion"/>
  </si>
  <si>
    <t>아시아나 올림카드</t>
    <phoneticPr fontId="4" type="noConversion"/>
  </si>
  <si>
    <t>마스터</t>
    <phoneticPr fontId="4" type="noConversion"/>
  </si>
  <si>
    <t>28천/30천원</t>
    <phoneticPr fontId="4" type="noConversion"/>
  </si>
  <si>
    <t>금액기준500만원</t>
    <phoneticPr fontId="4" type="noConversion"/>
  </si>
  <si>
    <t>호텔(10만원+멤버십)
항공(대한항공국내선동반2인or아시아나4만마일)
신세계상품권(50만원)
신라면세점상품권(50만원)
골프라운딩(2~4인무료)
중 택1
전년 600만원이상,신청직전3개월결제내역유</t>
    <phoneticPr fontId="4" type="noConversion"/>
  </si>
  <si>
    <t>크마세이브(바우처는아니지만)</t>
    <phoneticPr fontId="4" type="noConversion"/>
  </si>
  <si>
    <t>연회비대비년최저사용금액
(1마일 15원(12.5원),연회비해외기준,바우처가격*80%)</t>
    <phoneticPr fontId="4" type="noConversion"/>
  </si>
  <si>
    <t>아시아나</t>
    <phoneticPr fontId="4" type="noConversion"/>
  </si>
  <si>
    <t>Air Platinum#</t>
    <phoneticPr fontId="4" type="noConversion"/>
  </si>
  <si>
    <t>신한</t>
    <phoneticPr fontId="4" type="noConversion"/>
  </si>
  <si>
    <t>37원/40천원</t>
    <phoneticPr fontId="4" type="noConversion"/>
  </si>
  <si>
    <t>없음</t>
    <phoneticPr fontId="4" type="noConversion"/>
  </si>
  <si>
    <t>대한/아시</t>
    <phoneticPr fontId="4" type="noConversion"/>
  </si>
  <si>
    <t>-신한 포인트 추가 2% 적립-
해외거래-일1회월2회10만원한도
주유-월2회20만원까지
골프-일1회월2회20만원
쇼핑/요식-명동,청담,강남,압구정로데오,가로수길,부산서면,부산해운대 지역내 모든 상가</t>
    <phoneticPr fontId="4" type="noConversion"/>
  </si>
  <si>
    <t>마일만:4,000,000
포인트포함:1,333,000</t>
    <phoneticPr fontId="4" type="noConversion"/>
  </si>
  <si>
    <t>비씨
(하나,대구,부산,경남)</t>
    <phoneticPr fontId="4" type="noConversion"/>
  </si>
  <si>
    <t>다이아몬드</t>
    <phoneticPr fontId="4" type="noConversion"/>
  </si>
  <si>
    <t>300천원</t>
    <phoneticPr fontId="4" type="noConversion"/>
  </si>
  <si>
    <t>대한/아시
(2마일동일)</t>
    <phoneticPr fontId="4" type="noConversion"/>
  </si>
  <si>
    <t>첫카드-0.018캐럿 박힌 다이아몬드카드
국내1박+1박호텔
항공(근거리해외1+1), 하나:커버리지적음
해외2박+1박무료호텔, 하나:조식포함
제주렌트카24시간: 하나:오케이렌트/기타:롯데및한성렌트</t>
    <phoneticPr fontId="4" type="noConversion"/>
  </si>
  <si>
    <t>REX카드</t>
    <phoneticPr fontId="4" type="noConversion"/>
  </si>
  <si>
    <t>비자 시그니처</t>
    <phoneticPr fontId="4" type="noConversion"/>
  </si>
  <si>
    <t>150천원</t>
    <phoneticPr fontId="4" type="noConversion"/>
  </si>
  <si>
    <t>아시아나</t>
    <phoneticPr fontId="4" type="noConversion"/>
  </si>
  <si>
    <t>롯데상품권12만원
아시아나8000마일
아시아나국내1+1항공권
KTX1인 일반석왕복승차권
골프라운딩12만원청구할인
부산/울산/창원 2인혹은3인뷔페식사권
중 택1
전년도300만원이상</t>
    <phoneticPr fontId="4" type="noConversion"/>
  </si>
  <si>
    <t>O</t>
    <phoneticPr fontId="4" type="noConversion"/>
  </si>
  <si>
    <t>O</t>
    <phoneticPr fontId="4" type="noConversion"/>
  </si>
  <si>
    <t>김해공항</t>
    <phoneticPr fontId="4" type="noConversion"/>
  </si>
  <si>
    <t>BNK
(부산,경남)</t>
    <phoneticPr fontId="4" type="noConversion"/>
  </si>
  <si>
    <t>호텔패스</t>
    <phoneticPr fontId="4" type="noConversion"/>
  </si>
  <si>
    <t>항공권</t>
    <phoneticPr fontId="4" type="noConversion"/>
  </si>
  <si>
    <t>아시아나 Air 1.5</t>
    <phoneticPr fontId="4" type="noConversion"/>
  </si>
  <si>
    <t>43천/45천원</t>
    <phoneticPr fontId="4" type="noConversion"/>
  </si>
  <si>
    <t>50만원</t>
    <phoneticPr fontId="4" type="noConversion"/>
  </si>
  <si>
    <t>TGIF</t>
  </si>
  <si>
    <t>해외특별</t>
    <phoneticPr fontId="4" type="noConversion"/>
  </si>
  <si>
    <t>추가적립</t>
    <phoneticPr fontId="4" type="noConversion"/>
  </si>
  <si>
    <t>바우처/추가적립</t>
    <phoneticPr fontId="4" type="noConversion"/>
  </si>
  <si>
    <t>크로스마일 SE</t>
    <phoneticPr fontId="4" type="noConversion"/>
  </si>
  <si>
    <t>해외수수료</t>
    <phoneticPr fontId="4" type="noConversion"/>
  </si>
  <si>
    <t>국민</t>
    <phoneticPr fontId="4" type="noConversion"/>
  </si>
  <si>
    <t>아멕스 플래티늄</t>
    <phoneticPr fontId="4" type="noConversion"/>
  </si>
  <si>
    <t>JCB(URS)/비자/마스터</t>
    <phoneticPr fontId="4" type="noConversion"/>
  </si>
  <si>
    <t>0.18%/1.18%/1.18%</t>
    <phoneticPr fontId="4" type="noConversion"/>
  </si>
  <si>
    <t>대한/아시
(전환형)</t>
    <phoneticPr fontId="4" type="noConversion"/>
  </si>
  <si>
    <t>해외적립마일순가치</t>
    <phoneticPr fontId="4" type="noConversion"/>
  </si>
  <si>
    <r>
      <t xml:space="preserve">12.3
/ </t>
    </r>
    <r>
      <rPr>
        <sz val="11"/>
        <color rgb="FFFF0000"/>
        <rFont val="Malgun Gothic"/>
        <family val="3"/>
        <charset val="129"/>
      </rPr>
      <t>(2.7) / (2.7)</t>
    </r>
    <phoneticPr fontId="4" type="noConversion"/>
  </si>
  <si>
    <t>씨티</t>
    <phoneticPr fontId="4" type="noConversion"/>
  </si>
  <si>
    <t>프리미어마일</t>
    <phoneticPr fontId="4" type="noConversion"/>
  </si>
  <si>
    <t>비자 시그니처</t>
    <phoneticPr fontId="4" type="noConversion"/>
  </si>
  <si>
    <t>120천원</t>
    <phoneticPr fontId="4" type="noConversion"/>
  </si>
  <si>
    <t>O</t>
    <phoneticPr fontId="4" type="noConversion"/>
  </si>
  <si>
    <t>O</t>
    <phoneticPr fontId="4" type="noConversion"/>
  </si>
  <si>
    <t>대한/아시
(전환형)</t>
    <phoneticPr fontId="4" type="noConversion"/>
  </si>
  <si>
    <t>웨스틴 조선호텔 서울 레스토랑 이용권(12만원)
국내선 동반자 무료 항공권
하나투어 해외여행 상품 이용권(12만원)
JW 메리어트 호텔 서울 이용권(12만원)
롯데면세점 이용권(10만원)
택 1
전년도 300만원이상
씨티골드 6개월 체험</t>
    <phoneticPr fontId="4" type="noConversion"/>
  </si>
  <si>
    <t>없음</t>
    <phoneticPr fontId="4" type="noConversion"/>
  </si>
  <si>
    <r>
      <t xml:space="preserve">해외 1.5추가 적립 2000마일한도(약1,334천원)
</t>
    </r>
    <r>
      <rPr>
        <sz val="11"/>
        <color rgb="FFFF0000"/>
        <rFont val="맑은 고딕"/>
        <family val="3"/>
        <charset val="129"/>
        <scheme val="minor"/>
      </rPr>
      <t>전월실적 미달시 마일적립 없음!!!</t>
    </r>
    <phoneticPr fontId="4" type="noConversion"/>
  </si>
  <si>
    <t>비자 플래티넘</t>
    <phoneticPr fontId="4" type="noConversion"/>
  </si>
  <si>
    <t>6.95 / 25.7 (2000마일한도)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</si>
</sst>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81" formatCode="0.00_);[Red]\(0.00\)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FF0000"/>
      <name val="Malgun Gothic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1" fontId="0" fillId="0" borderId="1" xfId="1" applyFont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41" fontId="0" fillId="0" borderId="8" xfId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0" borderId="1" xfId="1" applyFont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 wrapText="1"/>
    </xf>
    <xf numFmtId="41" fontId="0" fillId="0" borderId="1" xfId="1" applyFont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1" fontId="0" fillId="0" borderId="0" xfId="0" applyNumberFormat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 wrapText="1"/>
    </xf>
    <xf numFmtId="181" fontId="3" fillId="0" borderId="1" xfId="2" applyNumberFormat="1" applyFont="1" applyBorder="1" applyAlignment="1">
      <alignment horizontal="center" vertical="center" wrapText="1"/>
    </xf>
    <xf numFmtId="181" fontId="3" fillId="0" borderId="1" xfId="2" quotePrefix="1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41" fontId="2" fillId="0" borderId="3" xfId="1" applyFont="1" applyBorder="1" applyAlignment="1">
      <alignment horizontal="center" vertical="center" wrapText="1"/>
    </xf>
    <xf numFmtId="10" fontId="2" fillId="0" borderId="3" xfId="2" applyNumberFormat="1" applyFont="1" applyBorder="1" applyAlignment="1">
      <alignment horizontal="center" vertical="center" wrapText="1"/>
    </xf>
    <xf numFmtId="181" fontId="3" fillId="0" borderId="3" xfId="2" applyNumberFormat="1" applyFont="1" applyBorder="1" applyAlignment="1">
      <alignment horizontal="center" vertical="center" wrapText="1"/>
    </xf>
    <xf numFmtId="47" fontId="5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0" fontId="2" fillId="0" borderId="8" xfId="2" applyNumberFormat="1" applyFont="1" applyBorder="1" applyAlignment="1">
      <alignment horizontal="center" vertical="center" wrapText="1"/>
    </xf>
    <xf numFmtId="181" fontId="3" fillId="0" borderId="8" xfId="2" applyNumberFormat="1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J21"/>
  <sheetViews>
    <sheetView tabSelected="1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M1" sqref="M1:M3"/>
    </sheetView>
  </sheetViews>
  <sheetFormatPr defaultRowHeight="16.5"/>
  <cols>
    <col min="1" max="1" width="19.875" bestFit="1" customWidth="1"/>
    <col min="2" max="2" width="25.375" bestFit="1" customWidth="1"/>
    <col min="3" max="3" width="21.25" bestFit="1" customWidth="1"/>
    <col min="4" max="4" width="12.125" bestFit="1" customWidth="1"/>
    <col min="5" max="5" width="38.875" bestFit="1" customWidth="1"/>
    <col min="6" max="6" width="24.875" customWidth="1"/>
    <col min="7" max="7" width="9" style="11"/>
    <col min="8" max="8" width="9.75" style="11" bestFit="1" customWidth="1"/>
    <col min="9" max="10" width="9.75" style="11" customWidth="1"/>
    <col min="11" max="11" width="9" style="11"/>
    <col min="12" max="12" width="11" style="11" bestFit="1" customWidth="1"/>
    <col min="13" max="13" width="10.625" style="11" customWidth="1"/>
    <col min="14" max="14" width="9" style="11"/>
    <col min="15" max="15" width="8.625" style="11" bestFit="1" customWidth="1"/>
    <col min="16" max="22" width="8.625" style="11" customWidth="1"/>
    <col min="23" max="68" width="9" style="11"/>
    <col min="69" max="69" width="13" style="11" bestFit="1" customWidth="1"/>
    <col min="70" max="70" width="11.125" style="11" bestFit="1" customWidth="1"/>
    <col min="71" max="85" width="9" style="11"/>
    <col min="86" max="86" width="11" style="11" bestFit="1" customWidth="1"/>
    <col min="87" max="88" width="9" style="11"/>
    <col min="89" max="89" width="15.125" style="11" bestFit="1" customWidth="1"/>
    <col min="90" max="95" width="9" style="11"/>
    <col min="96" max="96" width="16.375" style="11" bestFit="1" customWidth="1"/>
    <col min="97" max="97" width="15.125" style="11" bestFit="1" customWidth="1"/>
    <col min="98" max="98" width="11" style="11" customWidth="1"/>
    <col min="99" max="99" width="13.375" style="11" bestFit="1" customWidth="1"/>
    <col min="100" max="100" width="10.375" style="11" bestFit="1" customWidth="1"/>
    <col min="101" max="101" width="10.375" style="11" customWidth="1"/>
    <col min="102" max="102" width="10.375" style="11" bestFit="1" customWidth="1"/>
    <col min="103" max="104" width="9" style="11"/>
    <col min="105" max="105" width="11" style="11" bestFit="1" customWidth="1"/>
    <col min="106" max="110" width="9" style="11"/>
    <col min="111" max="111" width="11" style="11" bestFit="1" customWidth="1"/>
    <col min="112" max="114" width="9" style="11"/>
  </cols>
  <sheetData>
    <row r="1" spans="1:114" ht="16.5" customHeight="1">
      <c r="A1" s="35" t="s">
        <v>23</v>
      </c>
      <c r="B1" s="30" t="s">
        <v>0</v>
      </c>
      <c r="C1" s="30" t="s">
        <v>1</v>
      </c>
      <c r="D1" s="30" t="s">
        <v>2</v>
      </c>
      <c r="E1" s="30" t="s">
        <v>195</v>
      </c>
      <c r="F1" s="30" t="s">
        <v>164</v>
      </c>
      <c r="G1" s="30" t="s">
        <v>3</v>
      </c>
      <c r="H1" s="30" t="s">
        <v>36</v>
      </c>
      <c r="I1" s="30" t="s">
        <v>38</v>
      </c>
      <c r="J1" s="30" t="s">
        <v>4</v>
      </c>
      <c r="K1" s="30"/>
      <c r="L1" s="30" t="s">
        <v>197</v>
      </c>
      <c r="M1" s="30" t="s">
        <v>203</v>
      </c>
      <c r="N1" s="30" t="s">
        <v>5</v>
      </c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2" t="s">
        <v>12</v>
      </c>
      <c r="CP1" s="32"/>
      <c r="CQ1" s="32"/>
      <c r="CR1" s="32"/>
      <c r="CS1" s="32" t="s">
        <v>65</v>
      </c>
      <c r="CT1" s="30" t="s">
        <v>32</v>
      </c>
      <c r="CU1" s="30"/>
      <c r="CV1" s="30"/>
      <c r="CW1" s="30"/>
      <c r="CX1" s="30"/>
      <c r="CY1" s="32" t="s">
        <v>13</v>
      </c>
      <c r="CZ1" s="32"/>
      <c r="DA1" s="32"/>
      <c r="DB1" s="32"/>
      <c r="DC1" s="32"/>
      <c r="DD1" s="32"/>
      <c r="DE1" s="32"/>
      <c r="DF1" s="32"/>
      <c r="DG1" s="32" t="s">
        <v>17</v>
      </c>
      <c r="DH1" s="32"/>
      <c r="DI1" s="32"/>
      <c r="DJ1" s="33"/>
    </row>
    <row r="2" spans="1:114">
      <c r="A2" s="36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 t="s">
        <v>40</v>
      </c>
      <c r="O2" s="31"/>
      <c r="P2" s="31"/>
      <c r="Q2" s="31"/>
      <c r="R2" s="31"/>
      <c r="S2" s="31"/>
      <c r="T2" s="31"/>
      <c r="U2" s="31"/>
      <c r="V2" s="31"/>
      <c r="W2" s="29" t="s">
        <v>8</v>
      </c>
      <c r="X2" s="29"/>
      <c r="Y2" s="29"/>
      <c r="Z2" s="29"/>
      <c r="AA2" s="29"/>
      <c r="AB2" s="29"/>
      <c r="AC2" s="29"/>
      <c r="AD2" s="29"/>
      <c r="AE2" s="29" t="s">
        <v>9</v>
      </c>
      <c r="AF2" s="29"/>
      <c r="AG2" s="29"/>
      <c r="AH2" s="29"/>
      <c r="AI2" s="29"/>
      <c r="AJ2" s="29"/>
      <c r="AK2" s="29"/>
      <c r="AL2" s="29"/>
      <c r="AM2" s="29" t="s">
        <v>10</v>
      </c>
      <c r="AN2" s="29"/>
      <c r="AO2" s="29"/>
      <c r="AP2" s="29"/>
      <c r="AQ2" s="29"/>
      <c r="AR2" s="29" t="s">
        <v>68</v>
      </c>
      <c r="AS2" s="29"/>
      <c r="AT2" s="29"/>
      <c r="AU2" s="29"/>
      <c r="AV2" s="29"/>
      <c r="AW2" s="29" t="s">
        <v>33</v>
      </c>
      <c r="AX2" s="29"/>
      <c r="AY2" s="29"/>
      <c r="AZ2" s="29" t="s">
        <v>34</v>
      </c>
      <c r="BA2" s="29"/>
      <c r="BB2" s="29"/>
      <c r="BC2" s="29" t="s">
        <v>39</v>
      </c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 t="s">
        <v>84</v>
      </c>
      <c r="BQ2" s="29"/>
      <c r="BR2" s="29"/>
      <c r="BS2" s="29" t="s">
        <v>86</v>
      </c>
      <c r="BT2" s="29"/>
      <c r="BU2" s="29"/>
      <c r="BV2" s="29"/>
      <c r="BW2" s="29" t="s">
        <v>91</v>
      </c>
      <c r="BX2" s="29"/>
      <c r="BY2" s="29"/>
      <c r="BZ2" s="29"/>
      <c r="CA2" s="29"/>
      <c r="CB2" s="29" t="s">
        <v>97</v>
      </c>
      <c r="CC2" s="29"/>
      <c r="CD2" s="29" t="s">
        <v>100</v>
      </c>
      <c r="CE2" s="29"/>
      <c r="CF2" s="29"/>
      <c r="CG2" s="29"/>
      <c r="CH2" s="29" t="s">
        <v>105</v>
      </c>
      <c r="CI2" s="29"/>
      <c r="CJ2" s="29"/>
      <c r="CK2" s="29"/>
      <c r="CL2" s="29"/>
      <c r="CM2" s="29"/>
      <c r="CN2" s="26" t="s">
        <v>194</v>
      </c>
      <c r="CO2" s="29"/>
      <c r="CP2" s="29"/>
      <c r="CQ2" s="29"/>
      <c r="CR2" s="29"/>
      <c r="CS2" s="29"/>
      <c r="CT2" s="31"/>
      <c r="CU2" s="31"/>
      <c r="CV2" s="31"/>
      <c r="CW2" s="31"/>
      <c r="CX2" s="31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34"/>
    </row>
    <row r="3" spans="1:114" ht="17.25" thickBot="1">
      <c r="A3" s="48"/>
      <c r="B3" s="49"/>
      <c r="C3" s="49"/>
      <c r="D3" s="49"/>
      <c r="E3" s="49"/>
      <c r="F3" s="49"/>
      <c r="G3" s="49"/>
      <c r="H3" s="49"/>
      <c r="I3" s="49"/>
      <c r="J3" s="50" t="s">
        <v>115</v>
      </c>
      <c r="K3" s="50" t="s">
        <v>116</v>
      </c>
      <c r="L3" s="49"/>
      <c r="M3" s="49"/>
      <c r="N3" s="50" t="s">
        <v>41</v>
      </c>
      <c r="O3" s="50" t="s">
        <v>42</v>
      </c>
      <c r="P3" s="50" t="s">
        <v>43</v>
      </c>
      <c r="Q3" s="50" t="s">
        <v>44</v>
      </c>
      <c r="R3" s="50" t="s">
        <v>45</v>
      </c>
      <c r="S3" s="50" t="s">
        <v>46</v>
      </c>
      <c r="T3" s="50" t="s">
        <v>47</v>
      </c>
      <c r="U3" s="50" t="s">
        <v>48</v>
      </c>
      <c r="V3" s="50" t="s">
        <v>49</v>
      </c>
      <c r="W3" s="51" t="s">
        <v>50</v>
      </c>
      <c r="X3" s="51" t="s">
        <v>51</v>
      </c>
      <c r="Y3" s="51" t="s">
        <v>52</v>
      </c>
      <c r="Z3" s="51" t="s">
        <v>53</v>
      </c>
      <c r="AA3" s="51" t="s">
        <v>54</v>
      </c>
      <c r="AB3" s="51" t="s">
        <v>55</v>
      </c>
      <c r="AC3" s="51" t="s">
        <v>67</v>
      </c>
      <c r="AD3" s="51" t="s">
        <v>56</v>
      </c>
      <c r="AE3" s="37" t="s">
        <v>57</v>
      </c>
      <c r="AF3" s="51" t="s">
        <v>58</v>
      </c>
      <c r="AG3" s="51" t="s">
        <v>59</v>
      </c>
      <c r="AH3" s="51" t="s">
        <v>60</v>
      </c>
      <c r="AI3" s="51" t="s">
        <v>145</v>
      </c>
      <c r="AJ3" s="51" t="s">
        <v>146</v>
      </c>
      <c r="AK3" s="51" t="s">
        <v>147</v>
      </c>
      <c r="AL3" s="51" t="s">
        <v>61</v>
      </c>
      <c r="AM3" s="37" t="s">
        <v>62</v>
      </c>
      <c r="AN3" s="51" t="s">
        <v>63</v>
      </c>
      <c r="AO3" s="51" t="s">
        <v>51</v>
      </c>
      <c r="AP3" s="51" t="s">
        <v>64</v>
      </c>
      <c r="AQ3" s="51" t="s">
        <v>61</v>
      </c>
      <c r="AR3" s="37" t="s">
        <v>11</v>
      </c>
      <c r="AS3" s="51" t="s">
        <v>69</v>
      </c>
      <c r="AT3" s="51" t="s">
        <v>70</v>
      </c>
      <c r="AU3" s="51" t="s">
        <v>71</v>
      </c>
      <c r="AV3" s="51" t="s">
        <v>72</v>
      </c>
      <c r="AW3" s="37" t="s">
        <v>73</v>
      </c>
      <c r="AX3" s="51" t="s">
        <v>74</v>
      </c>
      <c r="AY3" s="37" t="s">
        <v>35</v>
      </c>
      <c r="AZ3" s="37" t="s">
        <v>75</v>
      </c>
      <c r="BA3" s="37" t="s">
        <v>76</v>
      </c>
      <c r="BB3" s="37" t="s">
        <v>73</v>
      </c>
      <c r="BC3" s="37" t="s">
        <v>77</v>
      </c>
      <c r="BD3" s="37" t="s">
        <v>78</v>
      </c>
      <c r="BE3" s="37" t="s">
        <v>79</v>
      </c>
      <c r="BF3" s="37" t="s">
        <v>148</v>
      </c>
      <c r="BG3" s="37" t="s">
        <v>152</v>
      </c>
      <c r="BH3" s="37" t="s">
        <v>149</v>
      </c>
      <c r="BI3" s="37" t="s">
        <v>150</v>
      </c>
      <c r="BJ3" s="37" t="s">
        <v>151</v>
      </c>
      <c r="BK3" s="37" t="s">
        <v>80</v>
      </c>
      <c r="BL3" s="37" t="s">
        <v>81</v>
      </c>
      <c r="BM3" s="37" t="s">
        <v>82</v>
      </c>
      <c r="BN3" s="37" t="s">
        <v>83</v>
      </c>
      <c r="BO3" s="37" t="s">
        <v>153</v>
      </c>
      <c r="BP3" s="37" t="s">
        <v>85</v>
      </c>
      <c r="BQ3" s="37" t="s">
        <v>187</v>
      </c>
      <c r="BR3" s="37" t="s">
        <v>188</v>
      </c>
      <c r="BS3" s="37" t="s">
        <v>87</v>
      </c>
      <c r="BT3" s="37" t="s">
        <v>88</v>
      </c>
      <c r="BU3" s="37" t="s">
        <v>89</v>
      </c>
      <c r="BV3" s="37" t="s">
        <v>90</v>
      </c>
      <c r="BW3" s="37" t="s">
        <v>92</v>
      </c>
      <c r="BX3" s="37" t="s">
        <v>93</v>
      </c>
      <c r="BY3" s="37" t="s">
        <v>94</v>
      </c>
      <c r="BZ3" s="37" t="s">
        <v>95</v>
      </c>
      <c r="CA3" s="37" t="s">
        <v>96</v>
      </c>
      <c r="CB3" s="37" t="s">
        <v>98</v>
      </c>
      <c r="CC3" s="37" t="s">
        <v>99</v>
      </c>
      <c r="CD3" s="37" t="s">
        <v>101</v>
      </c>
      <c r="CE3" s="37" t="s">
        <v>102</v>
      </c>
      <c r="CF3" s="37" t="s">
        <v>103</v>
      </c>
      <c r="CG3" s="37" t="s">
        <v>104</v>
      </c>
      <c r="CH3" s="37" t="s">
        <v>157</v>
      </c>
      <c r="CI3" s="37" t="s">
        <v>106</v>
      </c>
      <c r="CJ3" s="37" t="s">
        <v>107</v>
      </c>
      <c r="CK3" s="37" t="s">
        <v>108</v>
      </c>
      <c r="CL3" s="37" t="s">
        <v>109</v>
      </c>
      <c r="CM3" s="37" t="s">
        <v>192</v>
      </c>
      <c r="CN3" s="37" t="s">
        <v>193</v>
      </c>
      <c r="CO3" s="37" t="s">
        <v>29</v>
      </c>
      <c r="CP3" s="37" t="s">
        <v>110</v>
      </c>
      <c r="CQ3" s="37" t="s">
        <v>111</v>
      </c>
      <c r="CR3" s="37" t="s">
        <v>161</v>
      </c>
      <c r="CS3" s="37" t="s">
        <v>66</v>
      </c>
      <c r="CT3" s="37" t="s">
        <v>131</v>
      </c>
      <c r="CU3" s="37" t="s">
        <v>132</v>
      </c>
      <c r="CV3" s="37" t="s">
        <v>30</v>
      </c>
      <c r="CW3" s="37" t="s">
        <v>31</v>
      </c>
      <c r="CX3" s="37" t="s">
        <v>31</v>
      </c>
      <c r="CY3" s="37" t="s">
        <v>137</v>
      </c>
      <c r="CZ3" s="37" t="s">
        <v>124</v>
      </c>
      <c r="DA3" s="37" t="s">
        <v>136</v>
      </c>
      <c r="DB3" s="37" t="s">
        <v>14</v>
      </c>
      <c r="DC3" s="37" t="s">
        <v>165</v>
      </c>
      <c r="DD3" s="37" t="s">
        <v>139</v>
      </c>
      <c r="DE3" s="37" t="s">
        <v>15</v>
      </c>
      <c r="DF3" s="37" t="s">
        <v>16</v>
      </c>
      <c r="DG3" s="37" t="s">
        <v>18</v>
      </c>
      <c r="DH3" s="37" t="s">
        <v>19</v>
      </c>
      <c r="DI3" s="37" t="s">
        <v>185</v>
      </c>
      <c r="DJ3" s="41" t="s">
        <v>20</v>
      </c>
    </row>
    <row r="4" spans="1:114">
      <c r="A4" s="18" t="s">
        <v>24</v>
      </c>
      <c r="B4" s="20" t="s">
        <v>25</v>
      </c>
      <c r="C4" s="20" t="s">
        <v>199</v>
      </c>
      <c r="D4" s="52" t="s">
        <v>6</v>
      </c>
      <c r="E4" s="53"/>
      <c r="F4" s="54">
        <v>3267000</v>
      </c>
      <c r="G4" s="20" t="s">
        <v>7</v>
      </c>
      <c r="H4" s="20" t="s">
        <v>112</v>
      </c>
      <c r="I4" s="20">
        <v>1000</v>
      </c>
      <c r="J4" s="20">
        <v>1</v>
      </c>
      <c r="K4" s="52">
        <v>1</v>
      </c>
      <c r="L4" s="55">
        <f>IF(LEFT(C4,2)="비자",1%,IF(LEFT(C4,2)="마스",1%,IF(LEFT(C4,2)="BC",0%,IF(LEFT(C4,2)="JC",0%,IF(LEFT(C4,2)="Un",0%,IF(LEFT(C4,2)="아멕",1.4%,"ERROR"))))))+IF(LEFT(A4,2)="신한",0.18%,IF(LEFT(A4,2)="현대",0.18%,IF(LEFT(A4,2)="삼성",0.2%,IF(LEFT(A4,2)="롯데",0.2%,IF(LEFT(A4,2)="하나",0.2%,IF(LEFT(A4,2)="우리",0.35%,IF(LEFT(A4,2)="비씨",0.3%,IF(LEFT(A4,2)="씨티",0.25%,IF(LEFT(A4,2)="BN",0.3%,IF(LEFT(A4,2)="국민",0.25%,"ERROR"))))))))))</f>
        <v>1.6E-2</v>
      </c>
      <c r="M4" s="56">
        <f>IF(LEFT(H4,2)="대한",15,12.5)*K4-I4*L4</f>
        <v>-1</v>
      </c>
      <c r="N4" s="52">
        <v>2</v>
      </c>
      <c r="O4" s="52">
        <v>2</v>
      </c>
      <c r="P4" s="52">
        <v>2</v>
      </c>
      <c r="Q4" s="52">
        <v>2</v>
      </c>
      <c r="R4" s="52">
        <v>2</v>
      </c>
      <c r="S4" s="52">
        <v>2</v>
      </c>
      <c r="T4" s="52">
        <v>2</v>
      </c>
      <c r="U4" s="52">
        <v>2</v>
      </c>
      <c r="V4" s="52"/>
      <c r="W4" s="52">
        <v>2</v>
      </c>
      <c r="X4" s="52">
        <v>2</v>
      </c>
      <c r="Y4" s="52">
        <v>2</v>
      </c>
      <c r="Z4" s="52">
        <v>2</v>
      </c>
      <c r="AA4" s="52">
        <v>2</v>
      </c>
      <c r="AB4" s="52">
        <v>2</v>
      </c>
      <c r="AC4" s="52">
        <v>2</v>
      </c>
      <c r="AD4" s="52">
        <v>2</v>
      </c>
      <c r="AE4" s="52">
        <v>2</v>
      </c>
      <c r="AF4" s="52">
        <v>2</v>
      </c>
      <c r="AG4" s="52">
        <v>2</v>
      </c>
      <c r="AH4" s="52">
        <v>2</v>
      </c>
      <c r="AI4" s="52">
        <v>2</v>
      </c>
      <c r="AJ4" s="52">
        <v>2</v>
      </c>
      <c r="AK4" s="52">
        <v>2</v>
      </c>
      <c r="AL4" s="52">
        <v>2</v>
      </c>
      <c r="AM4" s="52">
        <v>2</v>
      </c>
      <c r="AN4" s="52">
        <v>2</v>
      </c>
      <c r="AO4" s="52">
        <v>2</v>
      </c>
      <c r="AP4" s="52">
        <v>2</v>
      </c>
      <c r="AQ4" s="52">
        <v>2</v>
      </c>
      <c r="AR4" s="52">
        <v>2</v>
      </c>
      <c r="AS4" s="52"/>
      <c r="AT4" s="52"/>
      <c r="AU4" s="52"/>
      <c r="AV4" s="52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23">
        <v>2000</v>
      </c>
      <c r="CP4" s="23">
        <v>2000</v>
      </c>
      <c r="CQ4" s="23">
        <v>2000</v>
      </c>
      <c r="CR4" s="23"/>
      <c r="CS4" s="23" t="s">
        <v>22</v>
      </c>
      <c r="CT4" s="23"/>
      <c r="CU4" s="23"/>
      <c r="CV4" s="23"/>
      <c r="CW4" s="23"/>
      <c r="CX4" s="23"/>
      <c r="CY4" s="23" t="s">
        <v>21</v>
      </c>
      <c r="CZ4" s="23"/>
      <c r="DA4" s="23"/>
      <c r="DB4" s="23"/>
      <c r="DC4" s="23"/>
      <c r="DD4" s="23"/>
      <c r="DE4" s="23"/>
      <c r="DF4" s="23"/>
      <c r="DG4" s="58" t="s">
        <v>126</v>
      </c>
      <c r="DH4" s="23"/>
      <c r="DI4" s="23"/>
      <c r="DJ4" s="24"/>
    </row>
    <row r="5" spans="1:114">
      <c r="A5" s="19" t="s">
        <v>26</v>
      </c>
      <c r="B5" s="22" t="s">
        <v>27</v>
      </c>
      <c r="C5" s="22" t="s">
        <v>215</v>
      </c>
      <c r="D5" s="22" t="s">
        <v>28</v>
      </c>
      <c r="E5" s="43"/>
      <c r="F5" s="4">
        <v>1429000</v>
      </c>
      <c r="G5" s="22" t="s">
        <v>29</v>
      </c>
      <c r="H5" s="22" t="s">
        <v>37</v>
      </c>
      <c r="I5" s="22">
        <v>1500</v>
      </c>
      <c r="J5" s="22">
        <v>0.7</v>
      </c>
      <c r="K5" s="22">
        <v>0.7</v>
      </c>
      <c r="L5" s="38">
        <f>IF(LEFT(C5,2)="비자",1%,IF(LEFT(C5,2)="마스",1%,IF(LEFT(C5,2)="BC",0%,IF(LEFT(C5,2)="JC",0%,IF(LEFT(C5,2)="Un",0%,IF(LEFT(C5,2)="아멕",1.4%,"ERROR"))))))+IF(LEFT(A5,2)="신한",0.18%,IF(LEFT(A5,2)="현대",0.18%,IF(LEFT(A5,2)="삼성",0.2%,IF(LEFT(A5,2)="롯데",0.2%,IF(LEFT(A5,2)="하나",0.2%,IF(LEFT(A5,2)="우리",0.35%,IF(LEFT(A5,2)="비씨",0.3%,IF(LEFT(A5,2)="씨티",0.25%,IF(LEFT(A5,2)="BN",0.3%,IF(LEFT(A5,2)="국민",0.25%,"ERROR"))))))))))</f>
        <v>1.2500000000000001E-2</v>
      </c>
      <c r="M5" s="39">
        <f t="shared" ref="M5:M16" si="0">IF(LEFT(H5,2)="대한",15,12.5)*K5-I5*L5</f>
        <v>-8.25</v>
      </c>
      <c r="N5" s="22"/>
      <c r="O5" s="5"/>
      <c r="P5" s="5"/>
      <c r="Q5" s="5"/>
      <c r="R5" s="5"/>
      <c r="S5" s="5"/>
      <c r="T5" s="5"/>
      <c r="U5" s="5"/>
      <c r="V5" s="5"/>
      <c r="W5" s="5"/>
      <c r="X5" s="5">
        <v>5</v>
      </c>
      <c r="Y5" s="5">
        <v>5</v>
      </c>
      <c r="Z5" s="5">
        <v>5</v>
      </c>
      <c r="AA5" s="5"/>
      <c r="AB5" s="5"/>
      <c r="AC5" s="5"/>
      <c r="AD5" s="5"/>
      <c r="AE5" s="5">
        <v>5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>
        <v>5</v>
      </c>
      <c r="AT5" s="5">
        <v>5</v>
      </c>
      <c r="AU5" s="5"/>
      <c r="AV5" s="5"/>
      <c r="AW5" s="5">
        <v>7</v>
      </c>
      <c r="AX5" s="5"/>
      <c r="AY5" s="5">
        <v>7</v>
      </c>
      <c r="AZ5" s="5">
        <v>15</v>
      </c>
      <c r="BA5" s="5"/>
      <c r="BB5" s="5"/>
      <c r="BC5" s="5">
        <v>5</v>
      </c>
      <c r="BD5" s="5">
        <v>5</v>
      </c>
      <c r="BE5" s="5">
        <v>5</v>
      </c>
      <c r="BF5" s="5"/>
      <c r="BG5" s="5"/>
      <c r="BH5" s="5"/>
      <c r="BI5" s="5"/>
      <c r="BJ5" s="5"/>
      <c r="BK5" s="5">
        <v>5</v>
      </c>
      <c r="BL5" s="5">
        <v>5</v>
      </c>
      <c r="BM5" s="5"/>
      <c r="BN5" s="5"/>
      <c r="BO5" s="5"/>
      <c r="BP5" s="5">
        <v>7</v>
      </c>
      <c r="BQ5" s="5">
        <v>7</v>
      </c>
      <c r="BR5" s="5"/>
      <c r="BS5" s="5">
        <v>5</v>
      </c>
      <c r="BT5" s="5">
        <v>5</v>
      </c>
      <c r="BU5" s="5">
        <v>5</v>
      </c>
      <c r="BV5" s="5"/>
      <c r="BW5" s="5">
        <v>5</v>
      </c>
      <c r="BX5" s="5">
        <v>5</v>
      </c>
      <c r="BY5" s="5">
        <v>5</v>
      </c>
      <c r="BZ5" s="5">
        <v>5</v>
      </c>
      <c r="CA5" s="5">
        <v>5</v>
      </c>
      <c r="CB5" s="5">
        <v>5</v>
      </c>
      <c r="CC5" s="5"/>
      <c r="CD5" s="5">
        <v>5</v>
      </c>
      <c r="CE5" s="5">
        <v>5</v>
      </c>
      <c r="CF5" s="5"/>
      <c r="CG5" s="5"/>
      <c r="CH5" s="5"/>
      <c r="CI5" s="5">
        <v>15</v>
      </c>
      <c r="CJ5" s="5">
        <v>15</v>
      </c>
      <c r="CK5" s="5">
        <v>15</v>
      </c>
      <c r="CL5" s="5">
        <v>15</v>
      </c>
      <c r="CM5" s="5">
        <v>15</v>
      </c>
      <c r="CN5" s="5"/>
      <c r="CO5" s="6">
        <v>1000</v>
      </c>
      <c r="CP5" s="6">
        <v>2000</v>
      </c>
      <c r="CQ5" s="6">
        <v>3000</v>
      </c>
      <c r="CR5" s="6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5"/>
    </row>
    <row r="6" spans="1:114">
      <c r="A6" s="19" t="s">
        <v>114</v>
      </c>
      <c r="B6" s="22" t="s">
        <v>113</v>
      </c>
      <c r="C6" s="22" t="s">
        <v>118</v>
      </c>
      <c r="D6" s="22" t="s">
        <v>119</v>
      </c>
      <c r="E6" s="43"/>
      <c r="F6" s="4">
        <v>2000000</v>
      </c>
      <c r="G6" s="22" t="s">
        <v>120</v>
      </c>
      <c r="H6" s="22" t="s">
        <v>117</v>
      </c>
      <c r="I6" s="22">
        <v>1000</v>
      </c>
      <c r="J6" s="22">
        <v>1</v>
      </c>
      <c r="K6" s="22">
        <v>2</v>
      </c>
      <c r="L6" s="38">
        <f>IF(LEFT(C6,2)="비자",1%,IF(LEFT(C6,2)="마스",1%,IF(LEFT(C6,2)="BC",0%,IF(LEFT(C6,2)="JC",0%,IF(LEFT(C6,2)="Un",0%,IF(LEFT(C6,2)="아멕",1.4%,"ERROR"))))))+IF(LEFT(A6,2)="신한",0.18%,IF(LEFT(A6,2)="현대",0.18%,IF(LEFT(A6,2)="삼성",0.2%,IF(LEFT(A6,2)="롯데",0.2%,IF(LEFT(A6,2)="하나",0.2%,IF(LEFT(A6,2)="우리",0.35%,IF(LEFT(A6,2)="비씨",0.3%,IF(LEFT(A6,2)="씨티",0.25%,IF(LEFT(A6,2)="BN",0.3%,IF(LEFT(A6,2)="국민",0.25%,"ERROR"))))))))))</f>
        <v>1.2E-2</v>
      </c>
      <c r="M6" s="39">
        <f t="shared" si="0"/>
        <v>18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 t="s">
        <v>121</v>
      </c>
      <c r="CT6" s="22"/>
      <c r="CU6" s="22"/>
      <c r="CV6" s="22"/>
      <c r="CW6" s="22"/>
      <c r="CX6" s="22"/>
      <c r="CY6" s="22" t="s">
        <v>22</v>
      </c>
      <c r="CZ6" s="22"/>
      <c r="DA6" s="22"/>
      <c r="DB6" s="22"/>
      <c r="DC6" s="22"/>
      <c r="DD6" s="22"/>
      <c r="DE6" s="22" t="s">
        <v>22</v>
      </c>
      <c r="DF6" s="22"/>
      <c r="DG6" s="22"/>
      <c r="DH6" s="22"/>
      <c r="DI6" s="22"/>
      <c r="DJ6" s="25"/>
    </row>
    <row r="7" spans="1:114" ht="33">
      <c r="A7" s="19" t="s">
        <v>122</v>
      </c>
      <c r="B7" s="22" t="s">
        <v>196</v>
      </c>
      <c r="C7" s="21" t="s">
        <v>199</v>
      </c>
      <c r="D7" s="22" t="s">
        <v>123</v>
      </c>
      <c r="E7" s="43" t="s">
        <v>163</v>
      </c>
      <c r="F7" s="4">
        <v>5556000</v>
      </c>
      <c r="G7" s="22" t="s">
        <v>120</v>
      </c>
      <c r="H7" s="7" t="s">
        <v>202</v>
      </c>
      <c r="I7" s="22">
        <v>1500</v>
      </c>
      <c r="J7" s="22">
        <v>1.8</v>
      </c>
      <c r="K7" s="22">
        <v>1.8</v>
      </c>
      <c r="L7" s="38">
        <f>IF(LEFT(C7,2)="비자",1%,IF(LEFT(C7,2)="마스",1%,IF(LEFT(C7,2)="BC",0%,IF(LEFT(C7,2)="JC",0%,IF(LEFT(C7,2)="Un",0%,IF(LEFT(C7,2)="아멕",1.4%,"ERROR"))))))+IF(LEFT(A7,2)="신한",0.18%,IF(LEFT(A7,2)="현대",0.18%,IF(LEFT(A7,2)="삼성",0.2%,IF(LEFT(A7,2)="롯데",0.2%,IF(LEFT(A7,2)="하나",0.2%,IF(LEFT(A7,2)="우리",0.35%,IF(LEFT(A7,2)="비씨",0.3%,IF(LEFT(A7,2)="씨티",0.25%,IF(LEFT(A7,2)="BN",0.3%,IF(LEFT(A7,2)="국민",0.25%,"ERROR"))))))))))</f>
        <v>1.6E-2</v>
      </c>
      <c r="M7" s="39">
        <f t="shared" si="0"/>
        <v>3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>
        <v>5000</v>
      </c>
      <c r="CV7" s="22">
        <v>10000</v>
      </c>
      <c r="CW7" s="22">
        <v>15000</v>
      </c>
      <c r="CX7" s="22"/>
      <c r="CY7" s="22" t="s">
        <v>121</v>
      </c>
      <c r="CZ7" s="22" t="s">
        <v>22</v>
      </c>
      <c r="DA7" s="22"/>
      <c r="DB7" s="22"/>
      <c r="DC7" s="22" t="s">
        <v>22</v>
      </c>
      <c r="DD7" s="22"/>
      <c r="DE7" s="22"/>
      <c r="DF7" s="22" t="s">
        <v>125</v>
      </c>
      <c r="DG7" s="22" t="s">
        <v>22</v>
      </c>
      <c r="DH7" s="22"/>
      <c r="DI7" s="22"/>
      <c r="DJ7" s="25"/>
    </row>
    <row r="8" spans="1:114" ht="132">
      <c r="A8" s="19" t="s">
        <v>127</v>
      </c>
      <c r="B8" s="22" t="s">
        <v>128</v>
      </c>
      <c r="C8" s="22" t="s">
        <v>129</v>
      </c>
      <c r="D8" s="22" t="s">
        <v>130</v>
      </c>
      <c r="E8" s="44" t="s">
        <v>162</v>
      </c>
      <c r="F8" s="8">
        <v>16000000.000000002</v>
      </c>
      <c r="G8" s="22" t="s">
        <v>120</v>
      </c>
      <c r="H8" s="22" t="s">
        <v>133</v>
      </c>
      <c r="I8" s="22">
        <v>1000</v>
      </c>
      <c r="J8" s="22">
        <v>1</v>
      </c>
      <c r="K8" s="22">
        <v>1</v>
      </c>
      <c r="L8" s="38">
        <f>IF(LEFT(C8,2)="비자",1%,IF(LEFT(C8,2)="마스",1%,IF(LEFT(C8,2)="BC",0%,IF(LEFT(C8,2)="JC",0%,IF(LEFT(C8,2)="Un",0%,IF(LEFT(C8,2)="아멕",1.4%,"ERROR"))))))+IF(LEFT(A8,2)="신한",0.18%,IF(LEFT(A8,2)="현대",0.18%,IF(LEFT(A8,2)="삼성",0.2%,IF(LEFT(A8,2)="롯데",0.2%,IF(LEFT(A8,2)="하나",0.2%,IF(LEFT(A8,2)="우리",0.35%,IF(LEFT(A8,2)="비씨",0.3%,IF(LEFT(A8,2)="씨티",0.25%,IF(LEFT(A8,2)="BN",0.3%,IF(LEFT(A8,2)="국민",0.25%,"ERROR"))))))))))</f>
        <v>1.2E-2</v>
      </c>
      <c r="M8" s="39">
        <f t="shared" si="0"/>
        <v>0.5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>
        <v>0</v>
      </c>
      <c r="AT8" s="22">
        <v>0</v>
      </c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>
        <v>3500</v>
      </c>
      <c r="CU8" s="22"/>
      <c r="CV8" s="22"/>
      <c r="CW8" s="22"/>
      <c r="CX8" s="22"/>
      <c r="CY8" s="22" t="s">
        <v>138</v>
      </c>
      <c r="CZ8" s="22" t="s">
        <v>22</v>
      </c>
      <c r="DA8" s="22" t="s">
        <v>22</v>
      </c>
      <c r="DB8" s="22"/>
      <c r="DC8" s="22"/>
      <c r="DD8" s="22" t="s">
        <v>22</v>
      </c>
      <c r="DE8" s="22"/>
      <c r="DF8" s="22"/>
      <c r="DG8" s="22" t="s">
        <v>22</v>
      </c>
      <c r="DH8" s="22" t="s">
        <v>134</v>
      </c>
      <c r="DI8" s="22"/>
      <c r="DJ8" s="25" t="s">
        <v>135</v>
      </c>
    </row>
    <row r="9" spans="1:114">
      <c r="A9" s="19" t="s">
        <v>24</v>
      </c>
      <c r="B9" s="22" t="s">
        <v>140</v>
      </c>
      <c r="C9" s="22" t="s">
        <v>141</v>
      </c>
      <c r="D9" s="22" t="s">
        <v>142</v>
      </c>
      <c r="E9" s="43"/>
      <c r="F9" s="4">
        <v>1600000</v>
      </c>
      <c r="G9" s="22" t="s">
        <v>144</v>
      </c>
      <c r="H9" s="22" t="s">
        <v>143</v>
      </c>
      <c r="I9" s="22">
        <v>1000</v>
      </c>
      <c r="J9" s="22">
        <v>1</v>
      </c>
      <c r="K9" s="22">
        <v>1</v>
      </c>
      <c r="L9" s="38">
        <f t="shared" ref="L9:L16" si="1">IF(LEFT(C9,2)="비자",1%,IF(LEFT(C9,2)="마스",1%,IF(LEFT(C9,2)="BC",0%,IF(LEFT(C9,2)="JC",0%,IF(LEFT(C9,2)="Un",0%,IF(LEFT(C9,2)="아멕",1.4%,"ERROR"))))))+IF(LEFT(A9,2)="신한",0.18%,IF(LEFT(A9,2)="현대",0.18%,IF(LEFT(A9,2)="삼성",0.2%,IF(LEFT(A9,2)="롯데",0.2%,IF(LEFT(A9,2)="하나",0.2%,IF(LEFT(A9,2)="우리",0.35%,IF(LEFT(A9,2)="비씨",0.3%,IF(LEFT(A9,2)="씨티",0.25%,IF(LEFT(A9,2)="BN",0.3%,IF(LEFT(A9,2)="국민",0.25%,"ERROR"))))))))))</f>
        <v>1.2E-2</v>
      </c>
      <c r="M9" s="39">
        <f t="shared" si="0"/>
        <v>0.5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>
        <v>5</v>
      </c>
      <c r="AF9" s="22">
        <v>5</v>
      </c>
      <c r="AG9" s="22"/>
      <c r="AH9" s="22"/>
      <c r="AI9" s="22">
        <v>5</v>
      </c>
      <c r="AJ9" s="22">
        <v>5</v>
      </c>
      <c r="AK9" s="22">
        <v>5</v>
      </c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>
        <v>2</v>
      </c>
      <c r="BD9" s="22">
        <v>2</v>
      </c>
      <c r="BE9" s="22">
        <v>2</v>
      </c>
      <c r="BF9" s="22">
        <v>2</v>
      </c>
      <c r="BG9" s="22">
        <v>2</v>
      </c>
      <c r="BH9" s="22">
        <v>2</v>
      </c>
      <c r="BI9" s="22">
        <v>2</v>
      </c>
      <c r="BJ9" s="22">
        <v>2</v>
      </c>
      <c r="BK9" s="22"/>
      <c r="BL9" s="22"/>
      <c r="BM9" s="22"/>
      <c r="BN9" s="22"/>
      <c r="BO9" s="22">
        <v>2</v>
      </c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>
        <v>2</v>
      </c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5"/>
    </row>
    <row r="10" spans="1:114">
      <c r="A10" s="19" t="s">
        <v>154</v>
      </c>
      <c r="B10" s="22" t="s">
        <v>155</v>
      </c>
      <c r="C10" s="22" t="s">
        <v>141</v>
      </c>
      <c r="D10" s="22" t="s">
        <v>142</v>
      </c>
      <c r="E10" s="43"/>
      <c r="F10" s="4">
        <v>1600000</v>
      </c>
      <c r="G10" s="22" t="s">
        <v>156</v>
      </c>
      <c r="H10" s="22" t="s">
        <v>143</v>
      </c>
      <c r="I10" s="22">
        <v>1000</v>
      </c>
      <c r="J10" s="22">
        <v>1</v>
      </c>
      <c r="K10" s="22">
        <v>1</v>
      </c>
      <c r="L10" s="38">
        <f t="shared" si="1"/>
        <v>1.2E-2</v>
      </c>
      <c r="M10" s="39">
        <f t="shared" si="0"/>
        <v>0.5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>
        <v>5</v>
      </c>
      <c r="AF10" s="22">
        <v>5</v>
      </c>
      <c r="AG10" s="22"/>
      <c r="AH10" s="22"/>
      <c r="AI10" s="22">
        <v>5</v>
      </c>
      <c r="AJ10" s="22">
        <v>5</v>
      </c>
      <c r="AK10" s="22">
        <v>5</v>
      </c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>
        <v>2</v>
      </c>
      <c r="CI10" s="22">
        <v>2</v>
      </c>
      <c r="CJ10" s="22">
        <v>2</v>
      </c>
      <c r="CK10" s="22">
        <v>2</v>
      </c>
      <c r="CL10" s="22">
        <v>2</v>
      </c>
      <c r="CM10" s="22">
        <v>2</v>
      </c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5"/>
    </row>
    <row r="11" spans="1:114">
      <c r="A11" s="19" t="s">
        <v>198</v>
      </c>
      <c r="B11" s="22" t="s">
        <v>158</v>
      </c>
      <c r="C11" s="22" t="s">
        <v>159</v>
      </c>
      <c r="D11" s="22" t="s">
        <v>160</v>
      </c>
      <c r="E11" s="43"/>
      <c r="F11" s="4">
        <v>1800000</v>
      </c>
      <c r="G11" s="22" t="s">
        <v>156</v>
      </c>
      <c r="H11" s="22" t="s">
        <v>143</v>
      </c>
      <c r="I11" s="22">
        <v>1500</v>
      </c>
      <c r="J11" s="22">
        <v>2</v>
      </c>
      <c r="K11" s="22">
        <v>3</v>
      </c>
      <c r="L11" s="38">
        <f t="shared" si="1"/>
        <v>1.2500000000000001E-2</v>
      </c>
      <c r="M11" s="39">
        <f t="shared" si="0"/>
        <v>18.75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 t="s">
        <v>121</v>
      </c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5"/>
    </row>
    <row r="12" spans="1:114" ht="99">
      <c r="A12" s="16" t="s">
        <v>167</v>
      </c>
      <c r="B12" s="12" t="s">
        <v>166</v>
      </c>
      <c r="C12" s="12" t="s">
        <v>200</v>
      </c>
      <c r="D12" s="12" t="s">
        <v>168</v>
      </c>
      <c r="E12" s="45" t="s">
        <v>171</v>
      </c>
      <c r="F12" s="13" t="s">
        <v>172</v>
      </c>
      <c r="G12" s="12" t="s">
        <v>169</v>
      </c>
      <c r="H12" s="12" t="s">
        <v>170</v>
      </c>
      <c r="I12" s="12">
        <v>1500</v>
      </c>
      <c r="J12" s="12">
        <v>1</v>
      </c>
      <c r="K12" s="12">
        <v>1</v>
      </c>
      <c r="L12" s="38" t="s">
        <v>201</v>
      </c>
      <c r="M12" s="40" t="s">
        <v>204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5"/>
    </row>
    <row r="13" spans="1:114" ht="99">
      <c r="A13" s="17" t="s">
        <v>173</v>
      </c>
      <c r="B13" s="12" t="s">
        <v>174</v>
      </c>
      <c r="C13" s="12" t="s">
        <v>159</v>
      </c>
      <c r="D13" s="12" t="s">
        <v>175</v>
      </c>
      <c r="E13" s="44" t="s">
        <v>177</v>
      </c>
      <c r="F13" s="15">
        <v>15000000</v>
      </c>
      <c r="G13" s="12" t="s">
        <v>120</v>
      </c>
      <c r="H13" s="14" t="s">
        <v>176</v>
      </c>
      <c r="I13" s="12">
        <v>1500</v>
      </c>
      <c r="J13" s="12">
        <v>2</v>
      </c>
      <c r="K13" s="12">
        <v>0</v>
      </c>
      <c r="L13" s="38">
        <f t="shared" si="1"/>
        <v>1.3000000000000001E-2</v>
      </c>
      <c r="M13" s="39">
        <f t="shared" si="0"/>
        <v>-19.5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 t="s">
        <v>21</v>
      </c>
      <c r="DB13" s="22"/>
      <c r="DC13" s="22" t="s">
        <v>21</v>
      </c>
      <c r="DD13" s="22"/>
      <c r="DE13" s="22"/>
      <c r="DF13" s="22" t="s">
        <v>21</v>
      </c>
      <c r="DG13" s="22"/>
      <c r="DH13" s="22"/>
      <c r="DI13" s="22"/>
      <c r="DJ13" s="25" t="s">
        <v>21</v>
      </c>
    </row>
    <row r="14" spans="1:114" ht="132">
      <c r="A14" s="17" t="s">
        <v>186</v>
      </c>
      <c r="B14" s="12" t="s">
        <v>178</v>
      </c>
      <c r="C14" s="12" t="s">
        <v>179</v>
      </c>
      <c r="D14" s="12" t="s">
        <v>180</v>
      </c>
      <c r="E14" s="44" t="s">
        <v>182</v>
      </c>
      <c r="F14" s="15">
        <v>5600000</v>
      </c>
      <c r="G14" s="12"/>
      <c r="H14" s="14" t="s">
        <v>181</v>
      </c>
      <c r="I14" s="12">
        <v>1000</v>
      </c>
      <c r="J14" s="12">
        <v>1</v>
      </c>
      <c r="K14" s="12">
        <v>1.5</v>
      </c>
      <c r="L14" s="38">
        <f t="shared" si="1"/>
        <v>1.3000000000000001E-2</v>
      </c>
      <c r="M14" s="39">
        <f t="shared" si="0"/>
        <v>5.7499999999999982</v>
      </c>
      <c r="N14" s="22">
        <v>1.5</v>
      </c>
      <c r="O14" s="22">
        <v>1.5</v>
      </c>
      <c r="P14" s="22">
        <v>1.5</v>
      </c>
      <c r="Q14" s="22">
        <v>1.5</v>
      </c>
      <c r="R14" s="22">
        <v>1.5</v>
      </c>
      <c r="S14" s="22">
        <v>1.5</v>
      </c>
      <c r="T14" s="22">
        <v>1.5</v>
      </c>
      <c r="U14" s="22">
        <v>1.5</v>
      </c>
      <c r="V14" s="22">
        <v>1.5</v>
      </c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>
        <v>1.5</v>
      </c>
      <c r="AX14" s="22">
        <v>1.5</v>
      </c>
      <c r="AY14" s="22">
        <v>1.5</v>
      </c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>
        <v>1.5</v>
      </c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 t="s">
        <v>183</v>
      </c>
      <c r="DG14" s="22" t="s">
        <v>183</v>
      </c>
      <c r="DH14" s="22" t="s">
        <v>183</v>
      </c>
      <c r="DI14" s="22" t="s">
        <v>184</v>
      </c>
      <c r="DJ14" s="25" t="s">
        <v>184</v>
      </c>
    </row>
    <row r="15" spans="1:114" ht="49.5">
      <c r="A15" s="16" t="s">
        <v>167</v>
      </c>
      <c r="B15" s="12" t="s">
        <v>189</v>
      </c>
      <c r="C15" s="12" t="s">
        <v>159</v>
      </c>
      <c r="D15" s="12" t="s">
        <v>190</v>
      </c>
      <c r="E15" s="47" t="s">
        <v>214</v>
      </c>
      <c r="F15" s="15">
        <v>6000000</v>
      </c>
      <c r="G15" s="22" t="s">
        <v>191</v>
      </c>
      <c r="H15" s="22" t="s">
        <v>133</v>
      </c>
      <c r="I15" s="22">
        <v>1000</v>
      </c>
      <c r="J15" s="22">
        <v>1.5</v>
      </c>
      <c r="K15" s="22">
        <v>1.5</v>
      </c>
      <c r="L15" s="38">
        <f t="shared" ref="L15" si="2">IF(LEFT(C15,2)="비자",1%,IF(LEFT(C15,2)="마스",1%,IF(LEFT(C15,2)="BC",0%,IF(LEFT(C15,2)="JC",0%,IF(LEFT(C15,2)="Un",0%,IF(LEFT(C15,2)="아멕",1.4%,"ERROR"))))))+IF(LEFT(A15,2)="신한",0.18%,IF(LEFT(A15,2)="현대",0.18%,IF(LEFT(A15,2)="삼성",0.2%,IF(LEFT(A15,2)="롯데",0.2%,IF(LEFT(A15,2)="하나",0.2%,IF(LEFT(A15,2)="우리",0.35%,IF(LEFT(A15,2)="비씨",0.3%,IF(LEFT(A15,2)="씨티",0.25%,IF(LEFT(A15,2)="BN",0.3%,IF(LEFT(A15,2)="국민",0.25%,"ERROR"))))))))))</f>
        <v>1.18E-2</v>
      </c>
      <c r="M15" s="39" t="s">
        <v>216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>
        <v>1.5</v>
      </c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 t="s">
        <v>121</v>
      </c>
      <c r="DD15" s="22"/>
      <c r="DE15" s="22"/>
      <c r="DF15" s="22"/>
      <c r="DG15" s="22" t="s">
        <v>121</v>
      </c>
      <c r="DH15" s="22"/>
      <c r="DI15" s="22"/>
      <c r="DJ15" s="25" t="s">
        <v>121</v>
      </c>
    </row>
    <row r="16" spans="1:114" ht="149.25" thickBot="1">
      <c r="A16" s="28" t="s">
        <v>205</v>
      </c>
      <c r="B16" s="9" t="s">
        <v>206</v>
      </c>
      <c r="C16" s="9" t="s">
        <v>207</v>
      </c>
      <c r="D16" s="9" t="s">
        <v>208</v>
      </c>
      <c r="E16" s="46" t="s">
        <v>212</v>
      </c>
      <c r="F16" s="10">
        <v>2666000</v>
      </c>
      <c r="G16" s="2" t="s">
        <v>213</v>
      </c>
      <c r="H16" s="42" t="s">
        <v>211</v>
      </c>
      <c r="I16" s="2">
        <v>1000</v>
      </c>
      <c r="J16" s="2">
        <v>1</v>
      </c>
      <c r="K16" s="2">
        <v>1</v>
      </c>
      <c r="L16" s="59">
        <f t="shared" si="1"/>
        <v>1.2500000000000001E-2</v>
      </c>
      <c r="M16" s="60">
        <f t="shared" si="0"/>
        <v>2.5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>
        <v>10000</v>
      </c>
      <c r="CX16" s="2">
        <v>30000</v>
      </c>
      <c r="CY16" s="2"/>
      <c r="CZ16" s="2"/>
      <c r="DA16" s="2"/>
      <c r="DB16" s="2"/>
      <c r="DC16" s="2"/>
      <c r="DD16" s="2"/>
      <c r="DE16" s="2"/>
      <c r="DF16" s="2" t="s">
        <v>209</v>
      </c>
      <c r="DG16" s="2" t="s">
        <v>209</v>
      </c>
      <c r="DH16" s="2"/>
      <c r="DI16" s="2"/>
      <c r="DJ16" s="3" t="s">
        <v>210</v>
      </c>
    </row>
    <row r="17" spans="6:6" customFormat="1">
      <c r="F17" s="27"/>
    </row>
    <row r="18" spans="6:6" customFormat="1">
      <c r="F18" s="1"/>
    </row>
    <row r="21" spans="6:6" customFormat="1">
      <c r="F21" s="1"/>
    </row>
  </sheetData>
  <autoFilter ref="J3:DJ3"/>
  <mergeCells count="32">
    <mergeCell ref="A1:A3"/>
    <mergeCell ref="F1:F3"/>
    <mergeCell ref="N1:CN1"/>
    <mergeCell ref="CO1:CR2"/>
    <mergeCell ref="CS1:CS2"/>
    <mergeCell ref="I1:I3"/>
    <mergeCell ref="J1:K2"/>
    <mergeCell ref="AR2:AV2"/>
    <mergeCell ref="AW2:AY2"/>
    <mergeCell ref="AZ2:BB2"/>
    <mergeCell ref="BC2:BO2"/>
    <mergeCell ref="BP2:BR2"/>
    <mergeCell ref="BS2:BV2"/>
    <mergeCell ref="H1:H3"/>
    <mergeCell ref="N2:V2"/>
    <mergeCell ref="W2:AD2"/>
    <mergeCell ref="CY1:DF2"/>
    <mergeCell ref="DG1:DJ2"/>
    <mergeCell ref="CT1:CX2"/>
    <mergeCell ref="CB2:CC2"/>
    <mergeCell ref="BW2:CA2"/>
    <mergeCell ref="CD2:CG2"/>
    <mergeCell ref="CH2:CM2"/>
    <mergeCell ref="AE2:AL2"/>
    <mergeCell ref="AM2:AQ2"/>
    <mergeCell ref="B1:B3"/>
    <mergeCell ref="C1:C3"/>
    <mergeCell ref="D1:D3"/>
    <mergeCell ref="G1:G3"/>
    <mergeCell ref="E1:E3"/>
    <mergeCell ref="M1:M3"/>
    <mergeCell ref="L1:L3"/>
  </mergeCells>
  <phoneticPr fontId="4" type="noConversion"/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Mun</dc:creator>
  <cp:lastModifiedBy>Dave Mun</cp:lastModifiedBy>
  <dcterms:created xsi:type="dcterms:W3CDTF">2017-08-03T10:10:57Z</dcterms:created>
  <dcterms:modified xsi:type="dcterms:W3CDTF">2017-08-05T13:00:23Z</dcterms:modified>
</cp:coreProperties>
</file>