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yadav/Documents/PO-490/"/>
    </mc:Choice>
  </mc:AlternateContent>
  <xr:revisionPtr revIDLastSave="0" documentId="13_ncr:40009_{E58F7E44-7550-3C4E-A16A-18D6218626DF}" xr6:coauthVersionLast="47" xr6:coauthVersionMax="47" xr10:uidLastSave="{00000000-0000-0000-0000-000000000000}"/>
  <bookViews>
    <workbookView xWindow="0" yWindow="500" windowWidth="38400" windowHeight="19120"/>
  </bookViews>
  <sheets>
    <sheet name="Visit_drop" sheetId="1" r:id="rId1"/>
    <sheet name="Queries" sheetId="2" r:id="rId2"/>
  </sheets>
  <definedNames>
    <definedName name="_xlnm._FilterDatabase" localSheetId="0" hidden="1">Visit_drop!$N$1:$R$32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1" l="1"/>
  <c r="Q28" i="1" s="1"/>
  <c r="R28" i="1" s="1"/>
  <c r="P22" i="1"/>
  <c r="Q22" i="1" s="1"/>
  <c r="R22" i="1" s="1"/>
  <c r="P16" i="1"/>
  <c r="Q16" i="1" s="1"/>
  <c r="R16" i="1" s="1"/>
  <c r="P12" i="1"/>
  <c r="Q12" i="1" s="1"/>
  <c r="R12" i="1" s="1"/>
  <c r="P14" i="1"/>
  <c r="Q14" i="1" s="1"/>
  <c r="R14" i="1" s="1"/>
  <c r="P23" i="1"/>
  <c r="Q23" i="1" s="1"/>
  <c r="R23" i="1" s="1"/>
  <c r="P29" i="1"/>
  <c r="Q29" i="1" s="1"/>
  <c r="R29" i="1" s="1"/>
  <c r="P30" i="1"/>
  <c r="Q30" i="1" s="1"/>
  <c r="R30" i="1" s="1"/>
  <c r="P9" i="1"/>
  <c r="Q9" i="1" s="1"/>
  <c r="R9" i="1" s="1"/>
  <c r="P3" i="1"/>
  <c r="Q3" i="1" s="1"/>
  <c r="R3" i="1" s="1"/>
  <c r="P10" i="1"/>
  <c r="Q10" i="1" s="1"/>
  <c r="R10" i="1" s="1"/>
  <c r="P2" i="1"/>
  <c r="Q2" i="1" s="1"/>
  <c r="R2" i="1" s="1"/>
  <c r="P5" i="1"/>
  <c r="Q5" i="1" s="1"/>
  <c r="R5" i="1" s="1"/>
  <c r="P4" i="1"/>
  <c r="Q4" i="1" s="1"/>
  <c r="R4" i="1" s="1"/>
  <c r="P31" i="1"/>
  <c r="Q31" i="1" s="1"/>
  <c r="R31" i="1" s="1"/>
  <c r="P27" i="1"/>
  <c r="Q27" i="1" s="1"/>
  <c r="R27" i="1" s="1"/>
  <c r="P7" i="1"/>
  <c r="Q7" i="1" s="1"/>
  <c r="R7" i="1" s="1"/>
  <c r="P25" i="1"/>
  <c r="Q25" i="1" s="1"/>
  <c r="R25" i="1" s="1"/>
  <c r="P24" i="1"/>
  <c r="Q24" i="1" s="1"/>
  <c r="R24" i="1" s="1"/>
  <c r="P8" i="1"/>
  <c r="Q8" i="1" s="1"/>
  <c r="R8" i="1" s="1"/>
  <c r="P19" i="1"/>
  <c r="Q19" i="1" s="1"/>
  <c r="R19" i="1" s="1"/>
  <c r="P21" i="1"/>
  <c r="Q21" i="1" s="1"/>
  <c r="R21" i="1" s="1"/>
  <c r="P20" i="1"/>
  <c r="Q20" i="1" s="1"/>
  <c r="R20" i="1" s="1"/>
  <c r="P18" i="1"/>
  <c r="Q18" i="1" s="1"/>
  <c r="R18" i="1" s="1"/>
  <c r="P17" i="1"/>
  <c r="Q17" i="1" s="1"/>
  <c r="R17" i="1" s="1"/>
  <c r="P15" i="1"/>
  <c r="Q15" i="1" s="1"/>
  <c r="R15" i="1" s="1"/>
  <c r="P6" i="1"/>
  <c r="Q6" i="1" s="1"/>
  <c r="R6" i="1" s="1"/>
  <c r="P13" i="1"/>
  <c r="Q13" i="1" s="1"/>
  <c r="R13" i="1" s="1"/>
  <c r="P32" i="1"/>
  <c r="Q32" i="1" s="1"/>
  <c r="R32" i="1" s="1"/>
  <c r="P26" i="1"/>
  <c r="Q26" i="1" s="1"/>
  <c r="R26" i="1" s="1"/>
  <c r="P11" i="1"/>
  <c r="Q11" i="1" s="1"/>
  <c r="R11" i="1" s="1"/>
  <c r="AD3" i="1" l="1"/>
  <c r="AE3" i="1" s="1"/>
  <c r="AD4" i="1"/>
  <c r="AE4" i="1" s="1"/>
  <c r="AD5" i="1"/>
  <c r="AE5" i="1" s="1"/>
  <c r="AD6" i="1"/>
  <c r="AE6" i="1" s="1"/>
  <c r="AD7" i="1"/>
  <c r="AE7" i="1" s="1"/>
  <c r="AD9" i="1"/>
  <c r="AE9" i="1" s="1"/>
  <c r="AD8" i="1"/>
  <c r="AE8" i="1" s="1"/>
  <c r="AD10" i="1"/>
  <c r="AE10" i="1" s="1"/>
  <c r="AD11" i="1"/>
  <c r="AE11" i="1" s="1"/>
  <c r="AD13" i="1"/>
  <c r="AE13" i="1" s="1"/>
  <c r="AD12" i="1"/>
  <c r="AE12" i="1" s="1"/>
  <c r="AD14" i="1"/>
  <c r="AE14" i="1" s="1"/>
  <c r="AD15" i="1"/>
  <c r="AE15" i="1" s="1"/>
  <c r="AD17" i="1"/>
  <c r="AE17" i="1" s="1"/>
  <c r="AD16" i="1"/>
  <c r="AE16" i="1" s="1"/>
  <c r="AD18" i="1"/>
  <c r="AE18" i="1" s="1"/>
  <c r="AD19" i="1"/>
  <c r="AE19" i="1" s="1"/>
  <c r="AD20" i="1"/>
  <c r="AE20" i="1" s="1"/>
  <c r="AD22" i="1"/>
  <c r="AE22" i="1" s="1"/>
  <c r="AD21" i="1"/>
  <c r="AE21" i="1" s="1"/>
  <c r="AD23" i="1"/>
  <c r="AE23" i="1" s="1"/>
  <c r="AD24" i="1"/>
  <c r="AE24" i="1" s="1"/>
  <c r="AD25" i="1"/>
  <c r="AE25" i="1" s="1"/>
  <c r="AD26" i="1"/>
  <c r="AE26" i="1" s="1"/>
  <c r="AD27" i="1"/>
  <c r="AE27" i="1" s="1"/>
  <c r="AD29" i="1"/>
  <c r="AE29" i="1" s="1"/>
  <c r="AD28" i="1"/>
  <c r="AE28" i="1" s="1"/>
  <c r="AD30" i="1"/>
  <c r="AE30" i="1" s="1"/>
  <c r="AD31" i="1"/>
  <c r="AE31" i="1" s="1"/>
  <c r="AD32" i="1"/>
  <c r="AE32" i="1" s="1"/>
  <c r="AD2" i="1"/>
  <c r="AE2" i="1" s="1"/>
  <c r="X14" i="1"/>
  <c r="Y14" i="1" s="1"/>
  <c r="X29" i="1"/>
  <c r="Y29" i="1" s="1"/>
  <c r="X16" i="1"/>
  <c r="Y16" i="1" s="1"/>
  <c r="X28" i="1"/>
  <c r="Y28" i="1" s="1"/>
  <c r="X27" i="1"/>
  <c r="Y27" i="1" s="1"/>
  <c r="X22" i="1"/>
  <c r="Y22" i="1" s="1"/>
  <c r="X26" i="1"/>
  <c r="Y26" i="1" s="1"/>
  <c r="X21" i="1"/>
  <c r="Y21" i="1" s="1"/>
  <c r="X19" i="1"/>
  <c r="Y19" i="1" s="1"/>
  <c r="X15" i="1"/>
  <c r="Y15" i="1" s="1"/>
  <c r="X25" i="1"/>
  <c r="Y25" i="1" s="1"/>
  <c r="X8" i="1"/>
  <c r="Y8" i="1" s="1"/>
  <c r="X23" i="1"/>
  <c r="Y23" i="1" s="1"/>
  <c r="X30" i="1"/>
  <c r="Y30" i="1" s="1"/>
  <c r="X10" i="1"/>
  <c r="Y10" i="1" s="1"/>
  <c r="X7" i="1"/>
  <c r="Y7" i="1" s="1"/>
  <c r="X11" i="1"/>
  <c r="Y11" i="1" s="1"/>
  <c r="X32" i="1"/>
  <c r="Y32" i="1" s="1"/>
  <c r="X5" i="1"/>
  <c r="Y5" i="1" s="1"/>
  <c r="X20" i="1"/>
  <c r="Y20" i="1" s="1"/>
  <c r="X13" i="1"/>
  <c r="Y13" i="1" s="1"/>
  <c r="X24" i="1"/>
  <c r="Y24" i="1" s="1"/>
  <c r="X6" i="1"/>
  <c r="Y6" i="1" s="1"/>
  <c r="X2" i="1"/>
  <c r="Y2" i="1" s="1"/>
  <c r="X18" i="1"/>
  <c r="Y18" i="1" s="1"/>
  <c r="X4" i="1"/>
  <c r="Y4" i="1" s="1"/>
  <c r="X3" i="1"/>
  <c r="Y3" i="1" s="1"/>
  <c r="X9" i="1"/>
  <c r="Y9" i="1" s="1"/>
  <c r="X31" i="1"/>
  <c r="Y31" i="1" s="1"/>
  <c r="X17" i="1"/>
  <c r="Y17" i="1" s="1"/>
  <c r="X12" i="1"/>
  <c r="Y12" i="1" s="1"/>
  <c r="K6" i="1"/>
  <c r="L6" i="1" s="1"/>
  <c r="K12" i="1"/>
  <c r="L12" i="1" s="1"/>
  <c r="K9" i="1"/>
  <c r="L9" i="1" s="1"/>
  <c r="K24" i="1"/>
  <c r="L24" i="1" s="1"/>
  <c r="K22" i="1"/>
  <c r="L22" i="1" s="1"/>
  <c r="K15" i="1"/>
  <c r="L15" i="1" s="1"/>
  <c r="K25" i="1"/>
  <c r="L25" i="1" s="1"/>
  <c r="K29" i="1"/>
  <c r="L29" i="1" s="1"/>
  <c r="K7" i="1"/>
  <c r="L7" i="1" s="1"/>
  <c r="K2" i="1"/>
  <c r="L2" i="1" s="1"/>
  <c r="K23" i="1"/>
  <c r="L23" i="1" s="1"/>
  <c r="K30" i="1"/>
  <c r="L30" i="1" s="1"/>
  <c r="K16" i="1"/>
  <c r="L16" i="1" s="1"/>
  <c r="K10" i="1"/>
  <c r="L10" i="1" s="1"/>
  <c r="K32" i="1"/>
  <c r="L32" i="1" s="1"/>
  <c r="K11" i="1"/>
  <c r="L11" i="1" s="1"/>
  <c r="K5" i="1"/>
  <c r="L5" i="1" s="1"/>
  <c r="K31" i="1"/>
  <c r="L31" i="1" s="1"/>
  <c r="K13" i="1"/>
  <c r="L13" i="1" s="1"/>
  <c r="K26" i="1"/>
  <c r="L26" i="1" s="1"/>
  <c r="K3" i="1"/>
  <c r="L3" i="1" s="1"/>
  <c r="K17" i="1"/>
  <c r="L17" i="1" s="1"/>
  <c r="K8" i="1"/>
  <c r="L8" i="1" s="1"/>
  <c r="K4" i="1"/>
  <c r="L4" i="1" s="1"/>
  <c r="K27" i="1"/>
  <c r="L27" i="1" s="1"/>
  <c r="K14" i="1"/>
  <c r="L14" i="1" s="1"/>
  <c r="K21" i="1"/>
  <c r="L21" i="1" s="1"/>
  <c r="K19" i="1"/>
  <c r="L19" i="1" s="1"/>
  <c r="K28" i="1"/>
  <c r="L28" i="1" s="1"/>
  <c r="K20" i="1"/>
  <c r="L20" i="1" s="1"/>
  <c r="K18" i="1"/>
  <c r="L18" i="1" s="1"/>
  <c r="D8" i="1"/>
  <c r="E8" i="1" s="1"/>
  <c r="D22" i="1"/>
  <c r="E22" i="1" s="1"/>
  <c r="D28" i="1"/>
  <c r="E28" i="1" s="1"/>
  <c r="D15" i="1"/>
  <c r="E15" i="1" s="1"/>
  <c r="D23" i="1"/>
  <c r="E23" i="1" s="1"/>
  <c r="D14" i="1"/>
  <c r="E14" i="1" s="1"/>
  <c r="D13" i="1"/>
  <c r="E13" i="1" s="1"/>
  <c r="D31" i="1"/>
  <c r="E31" i="1" s="1"/>
  <c r="D24" i="1"/>
  <c r="E24" i="1" s="1"/>
  <c r="D32" i="1"/>
  <c r="E32" i="1" s="1"/>
  <c r="D26" i="1"/>
  <c r="E26" i="1" s="1"/>
  <c r="D29" i="1"/>
  <c r="E29" i="1" s="1"/>
  <c r="D30" i="1"/>
  <c r="E30" i="1" s="1"/>
  <c r="D6" i="1"/>
  <c r="E6" i="1" s="1"/>
  <c r="D5" i="1"/>
  <c r="E5" i="1" s="1"/>
  <c r="D18" i="1"/>
  <c r="E18" i="1" s="1"/>
  <c r="D25" i="1"/>
  <c r="E25" i="1" s="1"/>
  <c r="D10" i="1"/>
  <c r="E10" i="1" s="1"/>
  <c r="D12" i="1"/>
  <c r="E12" i="1" s="1"/>
  <c r="D21" i="1"/>
  <c r="E21" i="1" s="1"/>
  <c r="D16" i="1"/>
  <c r="E16" i="1" s="1"/>
  <c r="D27" i="1"/>
  <c r="E27" i="1" s="1"/>
  <c r="D20" i="1"/>
  <c r="E20" i="1" s="1"/>
  <c r="D7" i="1"/>
  <c r="E7" i="1" s="1"/>
  <c r="D4" i="1"/>
  <c r="E4" i="1" s="1"/>
  <c r="D11" i="1"/>
  <c r="E11" i="1" s="1"/>
  <c r="D9" i="1"/>
  <c r="E9" i="1" s="1"/>
  <c r="D19" i="1"/>
  <c r="E19" i="1" s="1"/>
  <c r="D17" i="1"/>
  <c r="E17" i="1" s="1"/>
  <c r="D2" i="1"/>
  <c r="E2" i="1" s="1"/>
  <c r="D3" i="1"/>
  <c r="E3" i="1" s="1"/>
</calcChain>
</file>

<file path=xl/sharedStrings.xml><?xml version="1.0" encoding="utf-8"?>
<sst xmlns="http://schemas.openxmlformats.org/spreadsheetml/2006/main" count="46" uniqueCount="23">
  <si>
    <t>visit_date</t>
  </si>
  <si>
    <t>visits</t>
  </si>
  <si>
    <t>diff</t>
  </si>
  <si>
    <t>%</t>
  </si>
  <si>
    <t>fcap_2</t>
  </si>
  <si>
    <t>fcap_1</t>
  </si>
  <si>
    <t>fcap_3</t>
  </si>
  <si>
    <t>with base as (SELECT visit_date,visit_uid,poi_id,campaign_id,sum(visit) as visits</t>
  </si>
  <si>
    <t>FROM store_visitation_intermediate_orc.store_visitation_intermediate_orc b</t>
  </si>
  <si>
    <t>where b.lag_bucket_id not in ('-1','7','8')</t>
  </si>
  <si>
    <t>and exposure_type = 'IMPRESSION'</t>
  </si>
  <si>
    <t xml:space="preserve">and visit_date&gt;='2022-07-01' </t>
  </si>
  <si>
    <t xml:space="preserve">and visit_date&lt;='2022-07-31' </t>
  </si>
  <si>
    <t>group by 1,2,3,4)</t>
  </si>
  <si>
    <t>select visit_date,sum(visits) as visits from base</t>
  </si>
  <si>
    <t>where visits&lt;=2</t>
  </si>
  <si>
    <t>group by 1</t>
  </si>
  <si>
    <t>SELECT visit_date,sum(visit) as visits</t>
  </si>
  <si>
    <t>Fcap query</t>
  </si>
  <si>
    <t>General query</t>
  </si>
  <si>
    <t>% drop</t>
  </si>
  <si>
    <t>vis</t>
  </si>
  <si>
    <t>vis_drop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</si>
</sst>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0" fontId="0" fillId="0" borderId="0" xfId="2" applyNumberFormat="1" applyFont="1"/>
    <xf numFmtId="0" fontId="16" fillId="0" borderId="0" xfId="0" applyFont="1"/>
    <xf numFmtId="0" fontId="16" fillId="33" borderId="0" xfId="0" applyFont="1" applyFill="1"/>
    <xf numFmtId="0" fontId="16" fillId="0" borderId="10" xfId="0" applyFont="1" applyBorder="1"/>
    <xf numFmtId="14" fontId="0" fillId="0" borderId="10" xfId="0" applyNumberFormat="1" applyBorder="1"/>
    <xf numFmtId="165" fontId="0" fillId="0" borderId="10" xfId="1" applyNumberFormat="1" applyFont="1" applyBorder="1"/>
    <xf numFmtId="165" fontId="0" fillId="0" borderId="10" xfId="0" applyNumberFormat="1" applyBorder="1"/>
    <xf numFmtId="10" fontId="0" fillId="0" borderId="10" xfId="2" applyNumberFormat="1" applyFont="1" applyBorder="1"/>
    <xf numFmtId="10" fontId="0" fillId="33" borderId="10" xfId="2" applyNumberFormat="1" applyFont="1" applyFill="1" applyBorder="1"/>
    <xf numFmtId="0" fontId="16" fillId="0" borderId="0" xfId="0" applyFont="1" applyBorder="1"/>
    <xf numFmtId="10" fontId="0" fillId="0" borderId="0" xfId="2" applyNumberFormat="1" applyFont="1" applyBorder="1"/>
    <xf numFmtId="10" fontId="0" fillId="0" borderId="0" xfId="2" applyNumberFormat="1" applyFont="1" applyFill="1" applyBorder="1"/>
    <xf numFmtId="0" fontId="0" fillId="0" borderId="0" xfId="0" applyFill="1"/>
    <xf numFmtId="10" fontId="0" fillId="0" borderId="10" xfId="2" applyNumberFormat="1" applyFont="1" applyFill="1" applyBorder="1"/>
    <xf numFmtId="10" fontId="0" fillId="34" borderId="10" xfId="2" applyNumberFormat="1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zoomScale="120" zoomScaleNormal="120" workbookViewId="0">
      <selection activeCell="S1" sqref="S1"/>
    </sheetView>
  </sheetViews>
  <sheetFormatPr baseColWidth="10" defaultRowHeight="16" x14ac:dyDescent="0.2"/>
  <cols>
    <col min="2" max="3" width="11.5" bestFit="1" customWidth="1"/>
    <col min="9" max="10" width="11.5" bestFit="1" customWidth="1"/>
    <col min="16" max="16" width="10.33203125" customWidth="1"/>
    <col min="22" max="23" width="11.5" bestFit="1" customWidth="1"/>
    <col min="28" max="29" width="11.5" bestFit="1" customWidth="1"/>
  </cols>
  <sheetData>
    <row r="1" spans="1:3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H1" s="7" t="s">
        <v>0</v>
      </c>
      <c r="I1" s="7" t="s">
        <v>1</v>
      </c>
      <c r="J1" s="7" t="s">
        <v>4</v>
      </c>
      <c r="K1" s="7" t="s">
        <v>2</v>
      </c>
      <c r="L1" s="7" t="s">
        <v>20</v>
      </c>
      <c r="M1" s="13"/>
      <c r="N1" s="7" t="s">
        <v>0</v>
      </c>
      <c r="O1" s="7" t="s">
        <v>1</v>
      </c>
      <c r="P1" s="7" t="s">
        <v>22</v>
      </c>
      <c r="Q1" s="7" t="s">
        <v>2</v>
      </c>
      <c r="R1" s="7" t="s">
        <v>20</v>
      </c>
      <c r="S1" s="13"/>
      <c r="U1" t="s">
        <v>0</v>
      </c>
      <c r="V1" t="s">
        <v>1</v>
      </c>
      <c r="W1" t="s">
        <v>5</v>
      </c>
      <c r="X1" t="s">
        <v>2</v>
      </c>
      <c r="Y1" t="s">
        <v>3</v>
      </c>
      <c r="AA1" t="s">
        <v>0</v>
      </c>
      <c r="AB1" t="s">
        <v>1</v>
      </c>
      <c r="AC1" t="s">
        <v>6</v>
      </c>
      <c r="AD1" t="s">
        <v>2</v>
      </c>
      <c r="AE1" t="s">
        <v>3</v>
      </c>
      <c r="AH1" t="s">
        <v>0</v>
      </c>
      <c r="AI1" t="s">
        <v>21</v>
      </c>
    </row>
    <row r="2" spans="1:35" x14ac:dyDescent="0.2">
      <c r="A2" s="1">
        <v>44647</v>
      </c>
      <c r="B2" s="2">
        <v>281647</v>
      </c>
      <c r="C2" s="2">
        <v>269999</v>
      </c>
      <c r="D2" s="3">
        <f>B2-C2</f>
        <v>11648</v>
      </c>
      <c r="E2" s="4">
        <f>D2/B2</f>
        <v>4.1356733783778986E-2</v>
      </c>
      <c r="F2" s="3"/>
      <c r="G2" s="1"/>
      <c r="H2" s="8">
        <v>44756</v>
      </c>
      <c r="I2" s="9">
        <v>273993</v>
      </c>
      <c r="J2" s="9">
        <v>255387</v>
      </c>
      <c r="K2" s="10">
        <f>I2-J2</f>
        <v>18606</v>
      </c>
      <c r="L2" s="11">
        <f>K2/I2</f>
        <v>6.7906844335439226E-2</v>
      </c>
      <c r="M2" s="14"/>
      <c r="N2" s="8">
        <v>44755</v>
      </c>
      <c r="O2" s="9">
        <v>202083</v>
      </c>
      <c r="P2" s="9">
        <f>VLOOKUP(N2,AH:AI,2,0)</f>
        <v>194049</v>
      </c>
      <c r="Q2" s="10">
        <f>O2-P2</f>
        <v>8034</v>
      </c>
      <c r="R2" s="11">
        <f>Q2/O2</f>
        <v>3.9755941865471121E-2</v>
      </c>
      <c r="S2" s="14"/>
      <c r="U2" s="1">
        <v>44743</v>
      </c>
      <c r="V2" s="2">
        <v>324628</v>
      </c>
      <c r="W2" s="2">
        <v>276556</v>
      </c>
      <c r="X2" s="3">
        <f>V2-W2</f>
        <v>48072</v>
      </c>
      <c r="Y2" s="4">
        <f>X2/V2</f>
        <v>0.14808334462831302</v>
      </c>
      <c r="AA2" s="1">
        <v>44753</v>
      </c>
      <c r="AB2" s="2">
        <v>197947</v>
      </c>
      <c r="AC2" s="2">
        <v>187040</v>
      </c>
      <c r="AD2" s="3">
        <f>AB2-AC2</f>
        <v>10907</v>
      </c>
      <c r="AE2" s="4">
        <f>AD2/AB2</f>
        <v>5.5100607738435038E-2</v>
      </c>
      <c r="AG2" s="1"/>
      <c r="AH2" s="1">
        <v>44749</v>
      </c>
      <c r="AI2">
        <v>266076</v>
      </c>
    </row>
    <row r="3" spans="1:35" x14ac:dyDescent="0.2">
      <c r="A3" s="1">
        <v>44646</v>
      </c>
      <c r="B3" s="2">
        <v>329444</v>
      </c>
      <c r="C3" s="2">
        <v>313958</v>
      </c>
      <c r="D3" s="3">
        <f>B3-C3</f>
        <v>15486</v>
      </c>
      <c r="E3" s="4">
        <f>D3/B3</f>
        <v>4.7006471509573704E-2</v>
      </c>
      <c r="G3" s="1"/>
      <c r="H3" s="8">
        <v>44754</v>
      </c>
      <c r="I3" s="9">
        <v>312317</v>
      </c>
      <c r="J3" s="9">
        <v>290062</v>
      </c>
      <c r="K3" s="10">
        <f>I3-J3</f>
        <v>22255</v>
      </c>
      <c r="L3" s="11">
        <f>K3/I3</f>
        <v>7.1257728525824723E-2</v>
      </c>
      <c r="M3" s="14"/>
      <c r="N3" s="8">
        <v>44753</v>
      </c>
      <c r="O3" s="9">
        <v>197947</v>
      </c>
      <c r="P3" s="9">
        <f>VLOOKUP(N3,AH:AI,2,0)</f>
        <v>188496</v>
      </c>
      <c r="Q3" s="10">
        <f>O3-P3</f>
        <v>9451</v>
      </c>
      <c r="R3" s="17">
        <f>Q3/O3</f>
        <v>4.7745103487297103E-2</v>
      </c>
      <c r="S3" s="14"/>
      <c r="U3" s="1">
        <v>44744</v>
      </c>
      <c r="V3" s="2">
        <v>365413</v>
      </c>
      <c r="W3" s="2">
        <v>301959</v>
      </c>
      <c r="X3" s="3">
        <f>V3-W3</f>
        <v>63454</v>
      </c>
      <c r="Y3" s="4">
        <f>X3/V3</f>
        <v>0.17365008907729063</v>
      </c>
      <c r="AA3" s="1">
        <v>44755</v>
      </c>
      <c r="AB3" s="2">
        <v>202083</v>
      </c>
      <c r="AC3" s="2">
        <v>193100</v>
      </c>
      <c r="AD3" s="3">
        <f>AB3-AC3</f>
        <v>8983</v>
      </c>
      <c r="AE3" s="4">
        <f>AD3/AB3</f>
        <v>4.4452032085826119E-2</v>
      </c>
      <c r="AG3" s="1"/>
      <c r="AH3" s="1">
        <v>44754</v>
      </c>
      <c r="AI3">
        <v>300404</v>
      </c>
    </row>
    <row r="4" spans="1:35" x14ac:dyDescent="0.2">
      <c r="A4" s="1">
        <v>44651</v>
      </c>
      <c r="B4" s="2">
        <v>254425</v>
      </c>
      <c r="C4" s="2">
        <v>241459</v>
      </c>
      <c r="D4" s="3">
        <f>B4-C4</f>
        <v>12966</v>
      </c>
      <c r="E4" s="4">
        <f>D4/B4</f>
        <v>5.0961973076545153E-2</v>
      </c>
      <c r="G4" s="1"/>
      <c r="H4" s="8">
        <v>44743</v>
      </c>
      <c r="I4" s="9">
        <v>324628</v>
      </c>
      <c r="J4" s="9">
        <v>300716</v>
      </c>
      <c r="K4" s="10">
        <f>I4-J4</f>
        <v>23912</v>
      </c>
      <c r="L4" s="11">
        <f>K4/I4</f>
        <v>7.3659696637381866E-2</v>
      </c>
      <c r="M4" s="14"/>
      <c r="N4" s="8">
        <v>44757</v>
      </c>
      <c r="O4" s="9">
        <v>232334</v>
      </c>
      <c r="P4" s="9">
        <f>VLOOKUP(N4,AH:AI,2,0)</f>
        <v>222615</v>
      </c>
      <c r="Q4" s="10">
        <f>O4-P4</f>
        <v>9719</v>
      </c>
      <c r="R4" s="11">
        <f>Q4/O4</f>
        <v>4.1832017698657964E-2</v>
      </c>
      <c r="S4" s="14"/>
      <c r="U4" s="1">
        <v>44745</v>
      </c>
      <c r="V4" s="2">
        <v>362028</v>
      </c>
      <c r="W4" s="2">
        <v>301648</v>
      </c>
      <c r="X4" s="3">
        <f>V4-W4</f>
        <v>60380</v>
      </c>
      <c r="Y4" s="4">
        <f>X4/V4</f>
        <v>0.16678267979272321</v>
      </c>
      <c r="AA4" s="1">
        <v>44770</v>
      </c>
      <c r="AB4" s="2">
        <v>223260</v>
      </c>
      <c r="AC4" s="2">
        <v>211184</v>
      </c>
      <c r="AD4" s="3">
        <f>AB4-AC4</f>
        <v>12076</v>
      </c>
      <c r="AE4" s="4">
        <f>AD4/AB4</f>
        <v>5.4089402490369975E-2</v>
      </c>
      <c r="AG4" s="1"/>
      <c r="AH4" s="1">
        <v>44756</v>
      </c>
      <c r="AI4">
        <v>264033</v>
      </c>
    </row>
    <row r="5" spans="1:35" x14ac:dyDescent="0.2">
      <c r="A5" s="1">
        <v>44639</v>
      </c>
      <c r="B5" s="2">
        <v>353127</v>
      </c>
      <c r="C5" s="2">
        <v>334672</v>
      </c>
      <c r="D5" s="3">
        <f>B5-C5</f>
        <v>18455</v>
      </c>
      <c r="E5" s="4">
        <f>D5/B5</f>
        <v>5.2261650907463889E-2</v>
      </c>
      <c r="G5" s="1"/>
      <c r="H5" s="8">
        <v>44752</v>
      </c>
      <c r="I5" s="9">
        <v>296102</v>
      </c>
      <c r="J5" s="9">
        <v>273768</v>
      </c>
      <c r="K5" s="10">
        <f>I5-J5</f>
        <v>22334</v>
      </c>
      <c r="L5" s="11">
        <f>K5/I5</f>
        <v>7.5426711065781388E-2</v>
      </c>
      <c r="M5" s="14"/>
      <c r="N5" s="8">
        <v>44756</v>
      </c>
      <c r="O5" s="9">
        <v>273993</v>
      </c>
      <c r="P5" s="9">
        <f>VLOOKUP(N5,AH:AI,2,0)</f>
        <v>264033</v>
      </c>
      <c r="Q5" s="10">
        <f>O5-P5</f>
        <v>9960</v>
      </c>
      <c r="R5" s="11">
        <f>Q5/O5</f>
        <v>3.635129364618804E-2</v>
      </c>
      <c r="S5" s="14"/>
      <c r="U5" s="1">
        <v>44746</v>
      </c>
      <c r="V5" s="2">
        <v>309290</v>
      </c>
      <c r="W5" s="2">
        <v>256611</v>
      </c>
      <c r="X5" s="3">
        <f>V5-W5</f>
        <v>52679</v>
      </c>
      <c r="Y5" s="4">
        <f>X5/V5</f>
        <v>0.17032235119143846</v>
      </c>
      <c r="AA5" s="1">
        <v>44757</v>
      </c>
      <c r="AB5" s="2">
        <v>232334</v>
      </c>
      <c r="AC5" s="2">
        <v>221280</v>
      </c>
      <c r="AD5" s="3">
        <f>AB5-AC5</f>
        <v>11054</v>
      </c>
      <c r="AE5" s="4">
        <f>AD5/AB5</f>
        <v>4.757805573011268E-2</v>
      </c>
      <c r="AG5" s="1"/>
      <c r="AH5" s="1">
        <v>44745</v>
      </c>
      <c r="AI5">
        <v>346482</v>
      </c>
    </row>
    <row r="6" spans="1:35" x14ac:dyDescent="0.2">
      <c r="A6" s="1">
        <v>44633</v>
      </c>
      <c r="B6" s="2">
        <v>312606</v>
      </c>
      <c r="C6" s="2">
        <v>296163</v>
      </c>
      <c r="D6" s="3">
        <f>B6-C6</f>
        <v>16443</v>
      </c>
      <c r="E6" s="4">
        <f>D6/B6</f>
        <v>5.259975816203144E-2</v>
      </c>
      <c r="G6" s="1"/>
      <c r="H6" s="8">
        <v>44755</v>
      </c>
      <c r="I6" s="9">
        <v>202083</v>
      </c>
      <c r="J6" s="9">
        <v>186767</v>
      </c>
      <c r="K6" s="10">
        <f>I6-J6</f>
        <v>15316</v>
      </c>
      <c r="L6" s="11">
        <f>K6/I6</f>
        <v>7.5790640479406979E-2</v>
      </c>
      <c r="M6" s="14"/>
      <c r="N6" s="8">
        <v>44770</v>
      </c>
      <c r="O6" s="9">
        <v>223260</v>
      </c>
      <c r="P6" s="9">
        <f>VLOOKUP(N6,AH:AI,2,0)</f>
        <v>212793</v>
      </c>
      <c r="Q6" s="10">
        <f>O6-P6</f>
        <v>10467</v>
      </c>
      <c r="R6" s="11">
        <f>Q6/O6</f>
        <v>4.6882558452029023E-2</v>
      </c>
      <c r="S6" s="14"/>
      <c r="U6" s="1">
        <v>44747</v>
      </c>
      <c r="V6" s="2">
        <v>316989</v>
      </c>
      <c r="W6" s="2">
        <v>266702</v>
      </c>
      <c r="X6" s="3">
        <f>V6-W6</f>
        <v>50287</v>
      </c>
      <c r="Y6" s="4">
        <f>X6/V6</f>
        <v>0.15863957424390121</v>
      </c>
      <c r="AA6" s="1">
        <v>44769</v>
      </c>
      <c r="AB6" s="2">
        <v>236665</v>
      </c>
      <c r="AC6" s="2">
        <v>221787</v>
      </c>
      <c r="AD6" s="3">
        <f>AB6-AC6</f>
        <v>14878</v>
      </c>
      <c r="AE6" s="4">
        <f>AD6/AB6</f>
        <v>6.2865231445291866E-2</v>
      </c>
      <c r="AG6" s="1"/>
      <c r="AH6" s="1">
        <v>44751</v>
      </c>
      <c r="AI6">
        <v>271068</v>
      </c>
    </row>
    <row r="7" spans="1:35" x14ac:dyDescent="0.2">
      <c r="A7" s="1">
        <v>44625</v>
      </c>
      <c r="B7" s="2">
        <v>321898</v>
      </c>
      <c r="C7" s="2">
        <v>304374</v>
      </c>
      <c r="D7" s="3">
        <f>B7-C7</f>
        <v>17524</v>
      </c>
      <c r="E7" s="4">
        <f>D7/B7</f>
        <v>5.4439605092296318E-2</v>
      </c>
      <c r="G7" s="1"/>
      <c r="H7" s="8">
        <v>44760</v>
      </c>
      <c r="I7" s="9">
        <v>273069</v>
      </c>
      <c r="J7" s="9">
        <v>252082</v>
      </c>
      <c r="K7" s="10">
        <f>I7-J7</f>
        <v>20987</v>
      </c>
      <c r="L7" s="11">
        <f>K7/I7</f>
        <v>7.6856032724329754E-2</v>
      </c>
      <c r="M7" s="14"/>
      <c r="N7" s="8">
        <v>44760</v>
      </c>
      <c r="O7" s="9">
        <v>273069</v>
      </c>
      <c r="P7" s="9">
        <f>VLOOKUP(N7,AH:AI,2,0)</f>
        <v>261672</v>
      </c>
      <c r="Q7" s="10">
        <f>O7-P7</f>
        <v>11397</v>
      </c>
      <c r="R7" s="11">
        <f>Q7/O7</f>
        <v>4.1736703910000769E-2</v>
      </c>
      <c r="S7" s="14"/>
      <c r="U7" s="1">
        <v>44748</v>
      </c>
      <c r="V7" s="2">
        <v>293363</v>
      </c>
      <c r="W7" s="2">
        <v>246116</v>
      </c>
      <c r="X7" s="3">
        <f>V7-W7</f>
        <v>47247</v>
      </c>
      <c r="Y7" s="4">
        <f>X7/V7</f>
        <v>0.16105302986402512</v>
      </c>
      <c r="AA7" s="1">
        <v>44768</v>
      </c>
      <c r="AB7" s="2">
        <v>250828</v>
      </c>
      <c r="AC7" s="2">
        <v>235363</v>
      </c>
      <c r="AD7" s="3">
        <f>AB7-AC7</f>
        <v>15465</v>
      </c>
      <c r="AE7" s="4">
        <f>AD7/AB7</f>
        <v>6.1655796003635958E-2</v>
      </c>
      <c r="AG7" s="1"/>
      <c r="AH7" s="1">
        <v>44761</v>
      </c>
      <c r="AI7">
        <v>295179</v>
      </c>
    </row>
    <row r="8" spans="1:35" x14ac:dyDescent="0.2">
      <c r="A8" s="1">
        <v>44637</v>
      </c>
      <c r="B8" s="2">
        <v>290770</v>
      </c>
      <c r="C8" s="2">
        <v>274790</v>
      </c>
      <c r="D8" s="3">
        <f>B8-C8</f>
        <v>15980</v>
      </c>
      <c r="E8" s="4">
        <f>D8/B8</f>
        <v>5.495752656739003E-2</v>
      </c>
      <c r="G8" s="1"/>
      <c r="H8" s="8">
        <v>44747</v>
      </c>
      <c r="I8" s="9">
        <v>316989</v>
      </c>
      <c r="J8" s="9">
        <v>292392</v>
      </c>
      <c r="K8" s="10">
        <f>I8-J8</f>
        <v>24597</v>
      </c>
      <c r="L8" s="11">
        <f>K8/I8</f>
        <v>7.7595752533999598E-2</v>
      </c>
      <c r="M8" s="14"/>
      <c r="N8" s="8">
        <v>44763</v>
      </c>
      <c r="O8" s="9">
        <v>251636</v>
      </c>
      <c r="P8" s="9">
        <f>VLOOKUP(N8,AH:AI,2,0)</f>
        <v>239771</v>
      </c>
      <c r="Q8" s="10">
        <f>O8-P8</f>
        <v>11865</v>
      </c>
      <c r="R8" s="11">
        <f>Q8/O8</f>
        <v>4.715144097029042E-2</v>
      </c>
      <c r="S8" s="14"/>
      <c r="U8" s="1">
        <v>44749</v>
      </c>
      <c r="V8" s="2">
        <v>281691</v>
      </c>
      <c r="W8" s="2">
        <v>222950</v>
      </c>
      <c r="X8" s="3">
        <f>V8-W8</f>
        <v>58741</v>
      </c>
      <c r="Y8" s="4">
        <f>X8/V8</f>
        <v>0.20852991398376236</v>
      </c>
      <c r="AA8" s="1">
        <v>44767</v>
      </c>
      <c r="AB8" s="2">
        <v>252839</v>
      </c>
      <c r="AC8" s="2">
        <v>236778</v>
      </c>
      <c r="AD8" s="3">
        <f>AB8-AC8</f>
        <v>16061</v>
      </c>
      <c r="AE8" s="4">
        <f>AD8/AB8</f>
        <v>6.3522636934966514E-2</v>
      </c>
      <c r="AG8" s="1"/>
      <c r="AH8" s="1">
        <v>44765</v>
      </c>
      <c r="AI8">
        <v>301856</v>
      </c>
    </row>
    <row r="9" spans="1:35" x14ac:dyDescent="0.2">
      <c r="A9" s="1">
        <v>44645</v>
      </c>
      <c r="B9" s="2">
        <v>274741</v>
      </c>
      <c r="C9" s="2">
        <v>259471</v>
      </c>
      <c r="D9" s="3">
        <f>B9-C9</f>
        <v>15270</v>
      </c>
      <c r="E9" s="4">
        <f>D9/B9</f>
        <v>5.5579618622630042E-2</v>
      </c>
      <c r="G9" s="1"/>
      <c r="H9" s="8">
        <v>44757</v>
      </c>
      <c r="I9" s="9">
        <v>232334</v>
      </c>
      <c r="J9" s="9">
        <v>214101</v>
      </c>
      <c r="K9" s="10">
        <f>I9-J9</f>
        <v>18233</v>
      </c>
      <c r="L9" s="11">
        <f>K9/I9</f>
        <v>7.8477536649823099E-2</v>
      </c>
      <c r="M9" s="14"/>
      <c r="N9" s="8">
        <v>44752</v>
      </c>
      <c r="O9" s="9">
        <v>296102</v>
      </c>
      <c r="P9" s="9">
        <f>VLOOKUP(N9,AH:AI,2,0)</f>
        <v>284224</v>
      </c>
      <c r="Q9" s="10">
        <f>O9-P9</f>
        <v>11878</v>
      </c>
      <c r="R9" s="11">
        <f>Q9/O9</f>
        <v>4.0114555119519626E-2</v>
      </c>
      <c r="S9" s="14"/>
      <c r="U9" s="1">
        <v>44750</v>
      </c>
      <c r="V9" s="2">
        <v>376864</v>
      </c>
      <c r="W9" s="2">
        <v>312919</v>
      </c>
      <c r="X9" s="3">
        <f>V9-W9</f>
        <v>63945</v>
      </c>
      <c r="Y9" s="4">
        <f>X9/V9</f>
        <v>0.16967659420905154</v>
      </c>
      <c r="AA9" s="1">
        <v>44763</v>
      </c>
      <c r="AB9" s="2">
        <v>251636</v>
      </c>
      <c r="AC9" s="2">
        <v>237865</v>
      </c>
      <c r="AD9" s="3">
        <f>AB9-AC9</f>
        <v>13771</v>
      </c>
      <c r="AE9" s="4">
        <f>AD9/AB9</f>
        <v>5.4725873881320636E-2</v>
      </c>
      <c r="AG9" s="1"/>
      <c r="AH9" s="1">
        <v>44762</v>
      </c>
      <c r="AI9">
        <v>254308</v>
      </c>
    </row>
    <row r="10" spans="1:35" x14ac:dyDescent="0.2">
      <c r="A10" s="1">
        <v>44635</v>
      </c>
      <c r="B10" s="2">
        <v>292555</v>
      </c>
      <c r="C10" s="2">
        <v>276222</v>
      </c>
      <c r="D10" s="3">
        <f>B10-C10</f>
        <v>16333</v>
      </c>
      <c r="E10" s="4">
        <f>D10/B10</f>
        <v>5.5828818512758283E-2</v>
      </c>
      <c r="G10" s="1"/>
      <c r="H10" s="8">
        <v>44771</v>
      </c>
      <c r="I10" s="9">
        <v>287004</v>
      </c>
      <c r="J10" s="9">
        <v>263740</v>
      </c>
      <c r="K10" s="10">
        <f>I10-J10</f>
        <v>23264</v>
      </c>
      <c r="L10" s="11">
        <f>K10/I10</f>
        <v>8.1058103719808788E-2</v>
      </c>
      <c r="M10" s="14"/>
      <c r="N10" s="8">
        <v>44754</v>
      </c>
      <c r="O10" s="9">
        <v>312317</v>
      </c>
      <c r="P10" s="9">
        <f>VLOOKUP(N10,AH:AI,2,0)</f>
        <v>300404</v>
      </c>
      <c r="Q10" s="10">
        <f>O10-P10</f>
        <v>11913</v>
      </c>
      <c r="R10" s="11">
        <f>Q10/O10</f>
        <v>3.8143937089559647E-2</v>
      </c>
      <c r="S10" s="14"/>
      <c r="U10" s="1">
        <v>44751</v>
      </c>
      <c r="V10" s="2">
        <v>289694</v>
      </c>
      <c r="W10" s="2">
        <v>228268</v>
      </c>
      <c r="X10" s="3">
        <f>V10-W10</f>
        <v>61426</v>
      </c>
      <c r="Y10" s="4">
        <f>X10/V10</f>
        <v>0.21203752925500702</v>
      </c>
      <c r="AA10" s="1">
        <v>44762</v>
      </c>
      <c r="AB10" s="2">
        <v>270071</v>
      </c>
      <c r="AC10" s="2">
        <v>251469</v>
      </c>
      <c r="AD10" s="3">
        <f>AB10-AC10</f>
        <v>18602</v>
      </c>
      <c r="AE10" s="4">
        <f>AD10/AB10</f>
        <v>6.8878183884978392E-2</v>
      </c>
      <c r="AG10" s="1"/>
      <c r="AH10" s="1">
        <v>44767</v>
      </c>
      <c r="AI10">
        <v>239096</v>
      </c>
    </row>
    <row r="11" spans="1:35" x14ac:dyDescent="0.2">
      <c r="A11" s="1">
        <v>44648</v>
      </c>
      <c r="B11" s="2">
        <v>230044</v>
      </c>
      <c r="C11" s="2">
        <v>216960</v>
      </c>
      <c r="D11" s="3">
        <f>B11-C11</f>
        <v>13084</v>
      </c>
      <c r="E11" s="4">
        <f>D11/B11</f>
        <v>5.6876075881135781E-2</v>
      </c>
      <c r="G11" s="1"/>
      <c r="H11" s="8">
        <v>44748</v>
      </c>
      <c r="I11" s="9">
        <v>293363</v>
      </c>
      <c r="J11" s="9">
        <v>269388</v>
      </c>
      <c r="K11" s="10">
        <f>I11-J11</f>
        <v>23975</v>
      </c>
      <c r="L11" s="11">
        <f>K11/I11</f>
        <v>8.1724689207568785E-2</v>
      </c>
      <c r="M11" s="14"/>
      <c r="N11" s="8">
        <v>44743</v>
      </c>
      <c r="O11" s="9">
        <v>324628</v>
      </c>
      <c r="P11" s="9">
        <f>VLOOKUP(N11,AH:AI,2,0)</f>
        <v>312364</v>
      </c>
      <c r="Q11" s="10">
        <f>O11-P11</f>
        <v>12264</v>
      </c>
      <c r="R11" s="11">
        <f>Q11/O11</f>
        <v>3.7778626612615052E-2</v>
      </c>
      <c r="S11" s="14"/>
      <c r="U11" s="1">
        <v>44752</v>
      </c>
      <c r="V11" s="2">
        <v>296102</v>
      </c>
      <c r="W11" s="2">
        <v>252972</v>
      </c>
      <c r="X11" s="3">
        <f>V11-W11</f>
        <v>43130</v>
      </c>
      <c r="Y11" s="4">
        <f>X11/V11</f>
        <v>0.14565926606372129</v>
      </c>
      <c r="AA11" s="1">
        <v>44760</v>
      </c>
      <c r="AB11" s="2">
        <v>273069</v>
      </c>
      <c r="AC11" s="2">
        <v>259987</v>
      </c>
      <c r="AD11" s="3">
        <f>AB11-AC11</f>
        <v>13082</v>
      </c>
      <c r="AE11" s="4">
        <f>AD11/AB11</f>
        <v>4.7907305479567439E-2</v>
      </c>
      <c r="AG11" s="1"/>
      <c r="AH11" s="1">
        <v>44743</v>
      </c>
      <c r="AI11">
        <v>312364</v>
      </c>
    </row>
    <row r="12" spans="1:35" x14ac:dyDescent="0.2">
      <c r="A12" s="1">
        <v>44638</v>
      </c>
      <c r="B12" s="2">
        <v>302853</v>
      </c>
      <c r="C12" s="2">
        <v>285565</v>
      </c>
      <c r="D12" s="3">
        <f>B12-C12</f>
        <v>17288</v>
      </c>
      <c r="E12" s="4">
        <f>D12/B12</f>
        <v>5.708379973122274E-2</v>
      </c>
      <c r="G12" s="1"/>
      <c r="H12" s="8">
        <v>44770</v>
      </c>
      <c r="I12" s="9">
        <v>223260</v>
      </c>
      <c r="J12" s="9">
        <v>204533</v>
      </c>
      <c r="K12" s="10">
        <f>I12-J12</f>
        <v>18727</v>
      </c>
      <c r="L12" s="11">
        <f>K12/I12</f>
        <v>8.3879781420765021E-2</v>
      </c>
      <c r="M12" s="14"/>
      <c r="N12" s="8">
        <v>44747</v>
      </c>
      <c r="O12" s="9">
        <v>316989</v>
      </c>
      <c r="P12" s="9">
        <f>VLOOKUP(N12,AH:AI,2,0)</f>
        <v>304388</v>
      </c>
      <c r="Q12" s="10">
        <f>O12-P12</f>
        <v>12601</v>
      </c>
      <c r="R12" s="11">
        <f>Q12/O12</f>
        <v>3.9752168056304792E-2</v>
      </c>
      <c r="S12" s="14"/>
      <c r="U12" s="1">
        <v>44753</v>
      </c>
      <c r="V12" s="2">
        <v>197947</v>
      </c>
      <c r="W12" s="2">
        <v>164486</v>
      </c>
      <c r="X12" s="3">
        <f>V12-W12</f>
        <v>33461</v>
      </c>
      <c r="Y12" s="4">
        <f>X12/V12</f>
        <v>0.16904019762865818</v>
      </c>
      <c r="AA12" s="1">
        <v>44766</v>
      </c>
      <c r="AB12" s="2">
        <v>278961</v>
      </c>
      <c r="AC12" s="2">
        <v>262320</v>
      </c>
      <c r="AD12" s="3">
        <f>AB12-AC12</f>
        <v>16641</v>
      </c>
      <c r="AE12" s="4">
        <f>AD12/AB12</f>
        <v>5.965349995160614E-2</v>
      </c>
      <c r="AG12" s="1"/>
      <c r="AH12" s="1">
        <v>44773</v>
      </c>
      <c r="AI12">
        <v>288690</v>
      </c>
    </row>
    <row r="13" spans="1:35" x14ac:dyDescent="0.2">
      <c r="A13" s="1">
        <v>44640</v>
      </c>
      <c r="B13" s="2">
        <v>305665</v>
      </c>
      <c r="C13" s="2">
        <v>288123</v>
      </c>
      <c r="D13" s="3">
        <f>B13-C13</f>
        <v>17542</v>
      </c>
      <c r="E13" s="4">
        <f>D13/B13</f>
        <v>5.738962589763303E-2</v>
      </c>
      <c r="G13" s="1"/>
      <c r="H13" s="8">
        <v>44746</v>
      </c>
      <c r="I13" s="9">
        <v>309290</v>
      </c>
      <c r="J13" s="9">
        <v>283335</v>
      </c>
      <c r="K13" s="10">
        <f>I13-J13</f>
        <v>25955</v>
      </c>
      <c r="L13" s="11">
        <f>K13/I13</f>
        <v>8.3918005755116556E-2</v>
      </c>
      <c r="M13" s="14"/>
      <c r="N13" s="8">
        <v>44771</v>
      </c>
      <c r="O13" s="9">
        <v>287004</v>
      </c>
      <c r="P13" s="9">
        <f>VLOOKUP(N13,AH:AI,2,0)</f>
        <v>274336</v>
      </c>
      <c r="Q13" s="10">
        <f>O13-P13</f>
        <v>12668</v>
      </c>
      <c r="R13" s="11">
        <f>Q13/O13</f>
        <v>4.4138757647977034E-2</v>
      </c>
      <c r="S13" s="14"/>
      <c r="U13" s="1">
        <v>44754</v>
      </c>
      <c r="V13" s="2">
        <v>312317</v>
      </c>
      <c r="W13" s="2">
        <v>268994</v>
      </c>
      <c r="X13" s="3">
        <f>V13-W13</f>
        <v>43323</v>
      </c>
      <c r="Y13" s="4">
        <f>X13/V13</f>
        <v>0.13871483140527094</v>
      </c>
      <c r="AA13" s="1">
        <v>44756</v>
      </c>
      <c r="AB13" s="2">
        <v>273993</v>
      </c>
      <c r="AC13" s="2">
        <v>262779</v>
      </c>
      <c r="AD13" s="3">
        <f>AB13-AC13</f>
        <v>11214</v>
      </c>
      <c r="AE13" s="4">
        <f>AD13/AB13</f>
        <v>4.0928052906461114E-2</v>
      </c>
      <c r="AG13" s="1"/>
      <c r="AH13" s="1">
        <v>44766</v>
      </c>
      <c r="AI13">
        <v>264498</v>
      </c>
    </row>
    <row r="14" spans="1:35" x14ac:dyDescent="0.2">
      <c r="A14" s="1">
        <v>44621</v>
      </c>
      <c r="B14" s="2">
        <v>257820</v>
      </c>
      <c r="C14" s="2">
        <v>242947</v>
      </c>
      <c r="D14" s="3">
        <f>B14-C14</f>
        <v>14873</v>
      </c>
      <c r="E14" s="4">
        <f>D14/B14</f>
        <v>5.7687533938406643E-2</v>
      </c>
      <c r="G14" s="1"/>
      <c r="H14" s="8">
        <v>44745</v>
      </c>
      <c r="I14" s="9">
        <v>362028</v>
      </c>
      <c r="J14" s="9">
        <v>331472</v>
      </c>
      <c r="K14" s="10">
        <f>I14-J14</f>
        <v>30556</v>
      </c>
      <c r="L14" s="11">
        <f>K14/I14</f>
        <v>8.4402311423425816E-2</v>
      </c>
      <c r="M14" s="14"/>
      <c r="N14" s="8">
        <v>44748</v>
      </c>
      <c r="O14" s="9">
        <v>293363</v>
      </c>
      <c r="P14" s="9">
        <f>VLOOKUP(N14,AH:AI,2,0)</f>
        <v>280680</v>
      </c>
      <c r="Q14" s="10">
        <f>O14-P14</f>
        <v>12683</v>
      </c>
      <c r="R14" s="11">
        <f>Q14/O14</f>
        <v>4.323312755869009E-2</v>
      </c>
      <c r="S14" s="14"/>
      <c r="U14" s="1">
        <v>44755</v>
      </c>
      <c r="V14" s="2">
        <v>202083</v>
      </c>
      <c r="W14" s="2">
        <v>170447</v>
      </c>
      <c r="X14" s="3">
        <f>V14-W14</f>
        <v>31636</v>
      </c>
      <c r="Y14" s="4">
        <f>X14/V14</f>
        <v>0.15654953657655518</v>
      </c>
      <c r="AA14" s="1">
        <v>44749</v>
      </c>
      <c r="AB14" s="2">
        <v>281691</v>
      </c>
      <c r="AC14" s="2">
        <v>263795</v>
      </c>
      <c r="AD14" s="3">
        <f>AB14-AC14</f>
        <v>17896</v>
      </c>
      <c r="AE14" s="4">
        <f>AD14/AB14</f>
        <v>6.3530606231650993E-2</v>
      </c>
      <c r="AG14" s="1"/>
      <c r="AH14" s="1">
        <v>44770</v>
      </c>
      <c r="AI14">
        <v>212793</v>
      </c>
    </row>
    <row r="15" spans="1:35" x14ac:dyDescent="0.2">
      <c r="A15" s="1">
        <v>44634</v>
      </c>
      <c r="B15" s="2">
        <v>323901</v>
      </c>
      <c r="C15" s="2">
        <v>304864</v>
      </c>
      <c r="D15" s="3">
        <f>B15-C15</f>
        <v>19037</v>
      </c>
      <c r="E15" s="4">
        <f>D15/B15</f>
        <v>5.8774131601940102E-2</v>
      </c>
      <c r="G15" s="1"/>
      <c r="H15" s="8">
        <v>44763</v>
      </c>
      <c r="I15" s="9">
        <v>251636</v>
      </c>
      <c r="J15" s="9">
        <v>230023</v>
      </c>
      <c r="K15" s="10">
        <f>I15-J15</f>
        <v>21613</v>
      </c>
      <c r="L15" s="11">
        <f>K15/I15</f>
        <v>8.5889936257133315E-2</v>
      </c>
      <c r="M15" s="14"/>
      <c r="N15" s="8">
        <v>44769</v>
      </c>
      <c r="O15" s="9">
        <v>236665</v>
      </c>
      <c r="P15" s="9">
        <f>VLOOKUP(N15,AH:AI,2,0)</f>
        <v>223871</v>
      </c>
      <c r="Q15" s="10">
        <f>O15-P15</f>
        <v>12794</v>
      </c>
      <c r="R15" s="11">
        <f>Q15/O15</f>
        <v>5.4059535630532611E-2</v>
      </c>
      <c r="S15" s="14"/>
      <c r="U15" s="1">
        <v>44756</v>
      </c>
      <c r="V15" s="2">
        <v>273993</v>
      </c>
      <c r="W15" s="2">
        <v>236315</v>
      </c>
      <c r="X15" s="3">
        <f>V15-W15</f>
        <v>37678</v>
      </c>
      <c r="Y15" s="4">
        <f>X15/V15</f>
        <v>0.13751446204830051</v>
      </c>
      <c r="AA15" s="1">
        <v>44764</v>
      </c>
      <c r="AB15" s="2">
        <v>282403</v>
      </c>
      <c r="AC15" s="2">
        <v>266009</v>
      </c>
      <c r="AD15" s="3">
        <f>AB15-AC15</f>
        <v>16394</v>
      </c>
      <c r="AE15" s="4">
        <f>AD15/AB15</f>
        <v>5.805179123451238E-2</v>
      </c>
      <c r="AG15" s="1"/>
      <c r="AH15" s="1">
        <v>44769</v>
      </c>
      <c r="AI15">
        <v>223871</v>
      </c>
    </row>
    <row r="16" spans="1:35" x14ac:dyDescent="0.2">
      <c r="A16" s="1">
        <v>44632</v>
      </c>
      <c r="B16" s="2">
        <v>346343</v>
      </c>
      <c r="C16" s="2">
        <v>325833</v>
      </c>
      <c r="D16" s="3">
        <f>B16-C16</f>
        <v>20510</v>
      </c>
      <c r="E16" s="4">
        <f>D16/B16</f>
        <v>5.9218751353427093E-2</v>
      </c>
      <c r="G16" s="1"/>
      <c r="H16" s="8">
        <v>44764</v>
      </c>
      <c r="I16" s="9">
        <v>282403</v>
      </c>
      <c r="J16" s="9">
        <v>257933</v>
      </c>
      <c r="K16" s="10">
        <f>I16-J16</f>
        <v>24470</v>
      </c>
      <c r="L16" s="11">
        <f>K16/I16</f>
        <v>8.6649221148500544E-2</v>
      </c>
      <c r="M16" s="14"/>
      <c r="N16" s="8">
        <v>44746</v>
      </c>
      <c r="O16" s="9">
        <v>309290</v>
      </c>
      <c r="P16" s="9">
        <f>VLOOKUP(N16,AH:AI,2,0)</f>
        <v>296041</v>
      </c>
      <c r="Q16" s="10">
        <f>O16-P16</f>
        <v>13249</v>
      </c>
      <c r="R16" s="11">
        <f>Q16/O16</f>
        <v>4.2836819813120375E-2</v>
      </c>
      <c r="S16" s="14"/>
      <c r="U16" s="1">
        <v>44757</v>
      </c>
      <c r="V16" s="2">
        <v>232334</v>
      </c>
      <c r="W16" s="2">
        <v>196415</v>
      </c>
      <c r="X16" s="3">
        <f>V16-W16</f>
        <v>35919</v>
      </c>
      <c r="Y16" s="4">
        <f>X16/V16</f>
        <v>0.15460070415866811</v>
      </c>
      <c r="AA16" s="1">
        <v>44751</v>
      </c>
      <c r="AB16" s="2">
        <v>289694</v>
      </c>
      <c r="AC16" s="2">
        <v>267589</v>
      </c>
      <c r="AD16" s="3">
        <f>AB16-AC16</f>
        <v>22105</v>
      </c>
      <c r="AE16" s="4">
        <f>AD16/AB16</f>
        <v>7.6304652495391687E-2</v>
      </c>
      <c r="AG16" s="1"/>
      <c r="AH16" s="1">
        <v>44750</v>
      </c>
      <c r="AI16">
        <v>358491</v>
      </c>
    </row>
    <row r="17" spans="1:35" x14ac:dyDescent="0.2">
      <c r="A17" s="1">
        <v>44636</v>
      </c>
      <c r="B17" s="2">
        <v>282661</v>
      </c>
      <c r="C17" s="2">
        <v>265701</v>
      </c>
      <c r="D17" s="3">
        <f>B17-C17</f>
        <v>16960</v>
      </c>
      <c r="E17" s="4">
        <f>D17/B17</f>
        <v>6.00012028543025E-2</v>
      </c>
      <c r="G17" s="1"/>
      <c r="H17" s="8">
        <v>44765</v>
      </c>
      <c r="I17" s="9">
        <v>316855</v>
      </c>
      <c r="J17" s="9">
        <v>288732</v>
      </c>
      <c r="K17" s="10">
        <f>I17-J17</f>
        <v>28123</v>
      </c>
      <c r="L17" s="12">
        <f>K17/I17</f>
        <v>8.8756686812579894E-2</v>
      </c>
      <c r="M17" s="14"/>
      <c r="N17" s="8">
        <v>44768</v>
      </c>
      <c r="O17" s="9">
        <v>250828</v>
      </c>
      <c r="P17" s="9">
        <f>VLOOKUP(N17,AH:AI,2,0)</f>
        <v>237511</v>
      </c>
      <c r="Q17" s="10">
        <f>O17-P17</f>
        <v>13317</v>
      </c>
      <c r="R17" s="18">
        <f>Q17/O17</f>
        <v>5.3092158770153254E-2</v>
      </c>
      <c r="S17" s="14"/>
      <c r="U17" s="1">
        <v>44758</v>
      </c>
      <c r="V17" s="2">
        <v>426251</v>
      </c>
      <c r="W17" s="2">
        <v>353606</v>
      </c>
      <c r="X17" s="3">
        <f>V17-W17</f>
        <v>72645</v>
      </c>
      <c r="Y17" s="4">
        <f>X17/V17</f>
        <v>0.17042775266216384</v>
      </c>
      <c r="AA17" s="1">
        <v>44771</v>
      </c>
      <c r="AB17" s="2">
        <v>287004</v>
      </c>
      <c r="AC17" s="2">
        <v>272359</v>
      </c>
      <c r="AD17" s="3">
        <f>AB17-AC17</f>
        <v>14645</v>
      </c>
      <c r="AE17" s="4">
        <f>AD17/AB17</f>
        <v>5.1027163384482446E-2</v>
      </c>
      <c r="AG17" s="1"/>
      <c r="AH17" s="1">
        <v>44758</v>
      </c>
      <c r="AI17">
        <v>405194</v>
      </c>
    </row>
    <row r="18" spans="1:35" x14ac:dyDescent="0.2">
      <c r="A18" s="1">
        <v>44622</v>
      </c>
      <c r="B18" s="2">
        <v>266326</v>
      </c>
      <c r="C18" s="2">
        <v>250228</v>
      </c>
      <c r="D18" s="3">
        <f>B18-C18</f>
        <v>16098</v>
      </c>
      <c r="E18" s="4">
        <f>D18/B18</f>
        <v>6.0444718127407766E-2</v>
      </c>
      <c r="G18" s="1"/>
      <c r="H18" s="8">
        <v>44753</v>
      </c>
      <c r="I18" s="9">
        <v>197947</v>
      </c>
      <c r="J18" s="9">
        <v>180350</v>
      </c>
      <c r="K18" s="10">
        <f>I18-J18</f>
        <v>17597</v>
      </c>
      <c r="L18" s="11">
        <f>K18/I18</f>
        <v>8.8897533178072918E-2</v>
      </c>
      <c r="M18" s="14"/>
      <c r="N18" s="8">
        <v>44767</v>
      </c>
      <c r="O18" s="9">
        <v>252839</v>
      </c>
      <c r="P18" s="9">
        <f>VLOOKUP(N18,AH:AI,2,0)</f>
        <v>239096</v>
      </c>
      <c r="Q18" s="10">
        <f>O18-P18</f>
        <v>13743</v>
      </c>
      <c r="R18" s="11">
        <f>Q18/O18</f>
        <v>5.4354747487531593E-2</v>
      </c>
      <c r="S18" s="14"/>
      <c r="U18" s="1">
        <v>44759</v>
      </c>
      <c r="V18" s="2">
        <v>338352</v>
      </c>
      <c r="W18" s="2">
        <v>273594</v>
      </c>
      <c r="X18" s="3">
        <f>V18-W18</f>
        <v>64758</v>
      </c>
      <c r="Y18" s="4">
        <f>X18/V18</f>
        <v>0.191392396084551</v>
      </c>
      <c r="AA18" s="1">
        <v>44748</v>
      </c>
      <c r="AB18" s="2">
        <v>293363</v>
      </c>
      <c r="AC18" s="2">
        <v>278817</v>
      </c>
      <c r="AD18" s="3">
        <f>AB18-AC18</f>
        <v>14546</v>
      </c>
      <c r="AE18" s="4">
        <f>AD18/AB18</f>
        <v>4.9583621656446107E-2</v>
      </c>
      <c r="AG18" s="1"/>
      <c r="AH18" s="1">
        <v>44763</v>
      </c>
      <c r="AI18">
        <v>239771</v>
      </c>
    </row>
    <row r="19" spans="1:35" x14ac:dyDescent="0.2">
      <c r="A19" s="1">
        <v>44631</v>
      </c>
      <c r="B19" s="2">
        <v>341520</v>
      </c>
      <c r="C19" s="2">
        <v>320417</v>
      </c>
      <c r="D19" s="3">
        <f>B19-C19</f>
        <v>21103</v>
      </c>
      <c r="E19" s="4">
        <f>D19/B19</f>
        <v>6.1791403138908407E-2</v>
      </c>
      <c r="G19" s="1"/>
      <c r="H19" s="8">
        <v>44750</v>
      </c>
      <c r="I19" s="9">
        <v>376864</v>
      </c>
      <c r="J19" s="9">
        <v>342527</v>
      </c>
      <c r="K19" s="10">
        <f>I19-J19</f>
        <v>34337</v>
      </c>
      <c r="L19" s="11">
        <f>K19/I19</f>
        <v>9.1112443746285132E-2</v>
      </c>
      <c r="M19" s="14"/>
      <c r="N19" s="8">
        <v>44764</v>
      </c>
      <c r="O19" s="9">
        <v>282403</v>
      </c>
      <c r="P19" s="9">
        <f>VLOOKUP(N19,AH:AI,2,0)</f>
        <v>268301</v>
      </c>
      <c r="Q19" s="10">
        <f>O19-P19</f>
        <v>14102</v>
      </c>
      <c r="R19" s="11">
        <f>Q19/O19</f>
        <v>4.9935730144509798E-2</v>
      </c>
      <c r="S19" s="14"/>
      <c r="U19" s="1">
        <v>44760</v>
      </c>
      <c r="V19" s="2">
        <v>273069</v>
      </c>
      <c r="W19" s="2">
        <v>232216</v>
      </c>
      <c r="X19" s="3">
        <f>V19-W19</f>
        <v>40853</v>
      </c>
      <c r="Y19" s="4">
        <f>X19/V19</f>
        <v>0.14960687591780833</v>
      </c>
      <c r="AA19" s="1">
        <v>44752</v>
      </c>
      <c r="AB19" s="2">
        <v>296102</v>
      </c>
      <c r="AC19" s="2">
        <v>282294</v>
      </c>
      <c r="AD19" s="3">
        <f>AB19-AC19</f>
        <v>13808</v>
      </c>
      <c r="AE19" s="4">
        <f>AD19/AB19</f>
        <v>4.6632579313885078E-2</v>
      </c>
      <c r="AG19" s="1"/>
      <c r="AH19" s="1">
        <v>44757</v>
      </c>
      <c r="AI19">
        <v>222615</v>
      </c>
    </row>
    <row r="20" spans="1:35" x14ac:dyDescent="0.2">
      <c r="A20" s="1">
        <v>44626</v>
      </c>
      <c r="B20" s="2">
        <v>277026</v>
      </c>
      <c r="C20" s="2">
        <v>259864</v>
      </c>
      <c r="D20" s="3">
        <f>B20-C20</f>
        <v>17162</v>
      </c>
      <c r="E20" s="4">
        <f>D20/B20</f>
        <v>6.1950863817836592E-2</v>
      </c>
      <c r="G20" s="1"/>
      <c r="H20" s="8">
        <v>44758</v>
      </c>
      <c r="I20" s="9">
        <v>426251</v>
      </c>
      <c r="J20" s="9">
        <v>386902</v>
      </c>
      <c r="K20" s="10">
        <f>I20-J20</f>
        <v>39349</v>
      </c>
      <c r="L20" s="11">
        <f>K20/I20</f>
        <v>9.2314152928673482E-2</v>
      </c>
      <c r="M20" s="14"/>
      <c r="N20" s="8">
        <v>44766</v>
      </c>
      <c r="O20" s="9">
        <v>278961</v>
      </c>
      <c r="P20" s="9">
        <f>VLOOKUP(N20,AH:AI,2,0)</f>
        <v>264498</v>
      </c>
      <c r="Q20" s="10">
        <f>O20-P20</f>
        <v>14463</v>
      </c>
      <c r="R20" s="11">
        <f>Q20/O20</f>
        <v>5.184595696172583E-2</v>
      </c>
      <c r="S20" s="14"/>
      <c r="U20" s="1">
        <v>44761</v>
      </c>
      <c r="V20" s="2">
        <v>311992</v>
      </c>
      <c r="W20" s="2">
        <v>253989</v>
      </c>
      <c r="X20" s="3">
        <f>V20-W20</f>
        <v>58003</v>
      </c>
      <c r="Y20" s="4">
        <f>X20/V20</f>
        <v>0.18591181825175004</v>
      </c>
      <c r="AA20" s="1">
        <v>44773</v>
      </c>
      <c r="AB20" s="2">
        <v>306636</v>
      </c>
      <c r="AC20" s="2">
        <v>286115</v>
      </c>
      <c r="AD20" s="3">
        <f>AB20-AC20</f>
        <v>20521</v>
      </c>
      <c r="AE20" s="4">
        <f>AD20/AB20</f>
        <v>6.6922996647490837E-2</v>
      </c>
      <c r="AG20" s="1"/>
      <c r="AH20" s="1">
        <v>44771</v>
      </c>
      <c r="AI20">
        <v>274336</v>
      </c>
    </row>
    <row r="21" spans="1:35" x14ac:dyDescent="0.2">
      <c r="A21" s="1">
        <v>44643</v>
      </c>
      <c r="B21" s="2">
        <v>264031</v>
      </c>
      <c r="C21" s="2">
        <v>247532</v>
      </c>
      <c r="D21" s="3">
        <f>B21-C21</f>
        <v>16499</v>
      </c>
      <c r="E21" s="4">
        <f>D21/B21</f>
        <v>6.2488874412474291E-2</v>
      </c>
      <c r="G21" s="1"/>
      <c r="H21" s="8">
        <v>44744</v>
      </c>
      <c r="I21" s="9">
        <v>365413</v>
      </c>
      <c r="J21" s="9">
        <v>331063</v>
      </c>
      <c r="K21" s="10">
        <f>I21-J21</f>
        <v>34350</v>
      </c>
      <c r="L21" s="11">
        <f>K21/I21</f>
        <v>9.4003223749565559E-2</v>
      </c>
      <c r="M21" s="14"/>
      <c r="N21" s="8">
        <v>44765</v>
      </c>
      <c r="O21" s="9">
        <v>316855</v>
      </c>
      <c r="P21" s="9">
        <f>VLOOKUP(N21,AH:AI,2,0)</f>
        <v>301856</v>
      </c>
      <c r="Q21" s="10">
        <f>O21-P21</f>
        <v>14999</v>
      </c>
      <c r="R21" s="11">
        <f>Q21/O21</f>
        <v>4.7337110034558393E-2</v>
      </c>
      <c r="S21" s="14"/>
      <c r="U21" s="1">
        <v>44762</v>
      </c>
      <c r="V21" s="2">
        <v>270071</v>
      </c>
      <c r="W21" s="2">
        <v>217804</v>
      </c>
      <c r="X21" s="3">
        <f>V21-W21</f>
        <v>52267</v>
      </c>
      <c r="Y21" s="4">
        <f>X21/V21</f>
        <v>0.19353059010408374</v>
      </c>
      <c r="AA21" s="1">
        <v>44761</v>
      </c>
      <c r="AB21" s="2">
        <v>311992</v>
      </c>
      <c r="AC21" s="2">
        <v>292350</v>
      </c>
      <c r="AD21" s="3">
        <f>AB21-AC21</f>
        <v>19642</v>
      </c>
      <c r="AE21" s="4">
        <f>AD21/AB21</f>
        <v>6.2956742480576422E-2</v>
      </c>
      <c r="AG21" s="1"/>
      <c r="AH21" s="1">
        <v>44748</v>
      </c>
      <c r="AI21">
        <v>280680</v>
      </c>
    </row>
    <row r="22" spans="1:35" x14ac:dyDescent="0.2">
      <c r="A22" s="1">
        <v>44630</v>
      </c>
      <c r="B22" s="2">
        <v>316654</v>
      </c>
      <c r="C22" s="2">
        <v>296645</v>
      </c>
      <c r="D22" s="3">
        <f>B22-C22</f>
        <v>20009</v>
      </c>
      <c r="E22" s="4">
        <f>D22/B22</f>
        <v>6.3188843343207415E-2</v>
      </c>
      <c r="G22" s="1"/>
      <c r="H22" s="8">
        <v>44768</v>
      </c>
      <c r="I22" s="9">
        <v>250828</v>
      </c>
      <c r="J22" s="9">
        <v>227131</v>
      </c>
      <c r="K22" s="10">
        <f>I22-J22</f>
        <v>23697</v>
      </c>
      <c r="L22" s="11">
        <f>K22/I22</f>
        <v>9.4475098473854588E-2</v>
      </c>
      <c r="M22" s="14"/>
      <c r="N22" s="8">
        <v>44745</v>
      </c>
      <c r="O22" s="9">
        <v>362028</v>
      </c>
      <c r="P22" s="9">
        <f>VLOOKUP(N22,AH:AI,2,0)</f>
        <v>346482</v>
      </c>
      <c r="Q22" s="10">
        <f>O22-P22</f>
        <v>15546</v>
      </c>
      <c r="R22" s="11">
        <f>Q22/O22</f>
        <v>4.2941429944645164E-2</v>
      </c>
      <c r="S22" s="14"/>
      <c r="U22" s="1">
        <v>44763</v>
      </c>
      <c r="V22" s="2">
        <v>251636</v>
      </c>
      <c r="W22" s="2">
        <v>209753</v>
      </c>
      <c r="X22" s="3">
        <f>V22-W22</f>
        <v>41883</v>
      </c>
      <c r="Y22" s="4">
        <f>X22/V22</f>
        <v>0.16644279832774325</v>
      </c>
      <c r="AA22" s="1">
        <v>44746</v>
      </c>
      <c r="AB22" s="2">
        <v>309290</v>
      </c>
      <c r="AC22" s="2">
        <v>294420</v>
      </c>
      <c r="AD22" s="3">
        <f>AB22-AC22</f>
        <v>14870</v>
      </c>
      <c r="AE22" s="4">
        <f>AD22/AB22</f>
        <v>4.8077855734100679E-2</v>
      </c>
      <c r="AG22" s="1"/>
      <c r="AH22" s="1">
        <v>44746</v>
      </c>
      <c r="AI22">
        <v>296041</v>
      </c>
    </row>
    <row r="23" spans="1:35" x14ac:dyDescent="0.2">
      <c r="A23" s="1">
        <v>44644</v>
      </c>
      <c r="B23" s="2">
        <v>257329</v>
      </c>
      <c r="C23" s="2">
        <v>241039</v>
      </c>
      <c r="D23" s="3">
        <f>B23-C23</f>
        <v>16290</v>
      </c>
      <c r="E23" s="4">
        <f>D23/B23</f>
        <v>6.3304174811233863E-2</v>
      </c>
      <c r="G23" s="1"/>
      <c r="H23" s="8">
        <v>44766</v>
      </c>
      <c r="I23" s="9">
        <v>278961</v>
      </c>
      <c r="J23" s="9">
        <v>252228</v>
      </c>
      <c r="K23" s="10">
        <f>I23-J23</f>
        <v>26733</v>
      </c>
      <c r="L23" s="11">
        <f>K23/I23</f>
        <v>9.5830599976340775E-2</v>
      </c>
      <c r="M23" s="14"/>
      <c r="N23" s="8">
        <v>44749</v>
      </c>
      <c r="O23" s="9">
        <v>281691</v>
      </c>
      <c r="P23" s="9">
        <f>VLOOKUP(N23,AH:AI,2,0)</f>
        <v>266076</v>
      </c>
      <c r="Q23" s="10">
        <f>O23-P23</f>
        <v>15615</v>
      </c>
      <c r="R23" s="11">
        <f>Q23/O23</f>
        <v>5.5433080929103165E-2</v>
      </c>
      <c r="S23" s="14"/>
      <c r="U23" s="1">
        <v>44764</v>
      </c>
      <c r="V23" s="2">
        <v>282403</v>
      </c>
      <c r="W23" s="2">
        <v>238073</v>
      </c>
      <c r="X23" s="3">
        <f>V23-W23</f>
        <v>44330</v>
      </c>
      <c r="Y23" s="4">
        <f>X23/V23</f>
        <v>0.15697425310637636</v>
      </c>
      <c r="AA23" s="1">
        <v>44754</v>
      </c>
      <c r="AB23" s="2">
        <v>312317</v>
      </c>
      <c r="AC23" s="2">
        <v>298621</v>
      </c>
      <c r="AD23" s="3">
        <f>AB23-AC23</f>
        <v>13696</v>
      </c>
      <c r="AE23" s="4">
        <f>AD23/AB23</f>
        <v>4.385288024667245E-2</v>
      </c>
      <c r="AG23" s="1"/>
      <c r="AH23" s="1">
        <v>44759</v>
      </c>
      <c r="AI23">
        <v>320300</v>
      </c>
    </row>
    <row r="24" spans="1:35" x14ac:dyDescent="0.2">
      <c r="A24" s="1">
        <v>44629</v>
      </c>
      <c r="B24" s="2">
        <v>315123</v>
      </c>
      <c r="C24" s="2">
        <v>294938</v>
      </c>
      <c r="D24" s="3">
        <f>B24-C24</f>
        <v>20185</v>
      </c>
      <c r="E24" s="4">
        <f>D24/B24</f>
        <v>6.4054353379474044E-2</v>
      </c>
      <c r="G24" s="1"/>
      <c r="H24" s="8">
        <v>44769</v>
      </c>
      <c r="I24" s="9">
        <v>236665</v>
      </c>
      <c r="J24" s="9">
        <v>213681</v>
      </c>
      <c r="K24" s="10">
        <f>I24-J24</f>
        <v>22984</v>
      </c>
      <c r="L24" s="11">
        <f>K24/I24</f>
        <v>9.7116176874485038E-2</v>
      </c>
      <c r="M24" s="15"/>
      <c r="N24" s="8">
        <v>44762</v>
      </c>
      <c r="O24" s="9">
        <v>270071</v>
      </c>
      <c r="P24" s="9">
        <f>VLOOKUP(N24,AH:AI,2,0)</f>
        <v>254308</v>
      </c>
      <c r="Q24" s="10">
        <f>O24-P24</f>
        <v>15763</v>
      </c>
      <c r="R24" s="11">
        <f>Q24/O24</f>
        <v>5.8366133350119045E-2</v>
      </c>
      <c r="S24" s="15"/>
      <c r="T24" s="16"/>
      <c r="U24" s="1">
        <v>44765</v>
      </c>
      <c r="V24" s="2">
        <v>316855</v>
      </c>
      <c r="W24" s="2">
        <v>261076</v>
      </c>
      <c r="X24" s="3">
        <f>V24-W24</f>
        <v>55779</v>
      </c>
      <c r="Y24" s="4">
        <f>X24/V24</f>
        <v>0.176039513342065</v>
      </c>
      <c r="AA24" s="1">
        <v>44765</v>
      </c>
      <c r="AB24" s="2">
        <v>316855</v>
      </c>
      <c r="AC24" s="2">
        <v>299793</v>
      </c>
      <c r="AD24" s="3">
        <f>AB24-AC24</f>
        <v>17062</v>
      </c>
      <c r="AE24" s="4">
        <f>AD24/AB24</f>
        <v>5.3847974625617398E-2</v>
      </c>
      <c r="AG24" s="1"/>
      <c r="AH24" s="1">
        <v>44753</v>
      </c>
      <c r="AI24">
        <v>188496</v>
      </c>
    </row>
    <row r="25" spans="1:35" x14ac:dyDescent="0.2">
      <c r="A25" s="1">
        <v>44623</v>
      </c>
      <c r="B25" s="2">
        <v>271094</v>
      </c>
      <c r="C25" s="2">
        <v>253724</v>
      </c>
      <c r="D25" s="3">
        <f>B25-C25</f>
        <v>17370</v>
      </c>
      <c r="E25" s="4">
        <f>D25/B25</f>
        <v>6.4073716127985125E-2</v>
      </c>
      <c r="G25" s="1"/>
      <c r="H25" s="8">
        <v>44767</v>
      </c>
      <c r="I25" s="9">
        <v>252839</v>
      </c>
      <c r="J25" s="9">
        <v>228210</v>
      </c>
      <c r="K25" s="10">
        <f>I25-J25</f>
        <v>24629</v>
      </c>
      <c r="L25" s="11">
        <f>K25/I25</f>
        <v>9.740981415050684E-2</v>
      </c>
      <c r="M25" s="14"/>
      <c r="N25" s="8">
        <v>44761</v>
      </c>
      <c r="O25" s="9">
        <v>311992</v>
      </c>
      <c r="P25" s="9">
        <f>VLOOKUP(N25,AH:AI,2,0)</f>
        <v>295179</v>
      </c>
      <c r="Q25" s="10">
        <f>O25-P25</f>
        <v>16813</v>
      </c>
      <c r="R25" s="11">
        <f>Q25/O25</f>
        <v>5.3889202287238133E-2</v>
      </c>
      <c r="S25" s="14"/>
      <c r="U25" s="1">
        <v>44766</v>
      </c>
      <c r="V25" s="2">
        <v>278961</v>
      </c>
      <c r="W25" s="2">
        <v>227498</v>
      </c>
      <c r="X25" s="3">
        <f>V25-W25</f>
        <v>51463</v>
      </c>
      <c r="Y25" s="4">
        <f>X25/V25</f>
        <v>0.18448098479715802</v>
      </c>
      <c r="AA25" s="1">
        <v>44747</v>
      </c>
      <c r="AB25" s="2">
        <v>316989</v>
      </c>
      <c r="AC25" s="2">
        <v>302658</v>
      </c>
      <c r="AD25" s="3">
        <f>AB25-AC25</f>
        <v>14331</v>
      </c>
      <c r="AE25" s="4">
        <f>AD25/AB25</f>
        <v>4.520977068604904E-2</v>
      </c>
      <c r="AG25" s="1"/>
      <c r="AH25" s="1">
        <v>44768</v>
      </c>
      <c r="AI25">
        <v>237511</v>
      </c>
    </row>
    <row r="26" spans="1:35" x14ac:dyDescent="0.2">
      <c r="A26" s="1">
        <v>44641</v>
      </c>
      <c r="B26" s="2">
        <v>267465</v>
      </c>
      <c r="C26" s="2">
        <v>249897</v>
      </c>
      <c r="D26" s="3">
        <f>B26-C26</f>
        <v>17568</v>
      </c>
      <c r="E26" s="4">
        <f>D26/B26</f>
        <v>6.5683360439683702E-2</v>
      </c>
      <c r="G26" s="1"/>
      <c r="H26" s="8">
        <v>44761</v>
      </c>
      <c r="I26" s="9">
        <v>311992</v>
      </c>
      <c r="J26" s="9">
        <v>280725</v>
      </c>
      <c r="K26" s="10">
        <f>I26-J26</f>
        <v>31267</v>
      </c>
      <c r="L26" s="11">
        <f>K26/I26</f>
        <v>0.10021731326444268</v>
      </c>
      <c r="M26" s="14"/>
      <c r="N26" s="8">
        <v>44773</v>
      </c>
      <c r="O26" s="9">
        <v>306636</v>
      </c>
      <c r="P26" s="9">
        <f>VLOOKUP(N26,AH:AI,2,0)</f>
        <v>288690</v>
      </c>
      <c r="Q26" s="10">
        <f>O26-P26</f>
        <v>17946</v>
      </c>
      <c r="R26" s="11">
        <f>Q26/O26</f>
        <v>5.8525417759167218E-2</v>
      </c>
      <c r="S26" s="14"/>
      <c r="U26" s="1">
        <v>44767</v>
      </c>
      <c r="V26" s="2">
        <v>252839</v>
      </c>
      <c r="W26" s="2">
        <v>207260</v>
      </c>
      <c r="X26" s="3">
        <f>V26-W26</f>
        <v>45579</v>
      </c>
      <c r="Y26" s="4">
        <f>X26/V26</f>
        <v>0.18026886674919612</v>
      </c>
      <c r="AA26" s="1">
        <v>44743</v>
      </c>
      <c r="AB26" s="2">
        <v>324628</v>
      </c>
      <c r="AC26" s="2">
        <v>310832</v>
      </c>
      <c r="AD26" s="3">
        <f>AB26-AC26</f>
        <v>13796</v>
      </c>
      <c r="AE26" s="4">
        <f>AD26/AB26</f>
        <v>4.2497874490185689E-2</v>
      </c>
      <c r="AG26" s="1"/>
      <c r="AH26" s="1">
        <v>44772</v>
      </c>
      <c r="AI26">
        <v>376049</v>
      </c>
    </row>
    <row r="27" spans="1:35" x14ac:dyDescent="0.2">
      <c r="A27" s="1">
        <v>44649</v>
      </c>
      <c r="B27" s="2">
        <v>265827</v>
      </c>
      <c r="C27" s="2">
        <v>248309</v>
      </c>
      <c r="D27" s="3">
        <f>B27-C27</f>
        <v>17518</v>
      </c>
      <c r="E27" s="4">
        <f>D27/B27</f>
        <v>6.5900002633291571E-2</v>
      </c>
      <c r="G27" s="1"/>
      <c r="H27" s="8">
        <v>44759</v>
      </c>
      <c r="I27" s="9">
        <v>338352</v>
      </c>
      <c r="J27" s="9">
        <v>304310</v>
      </c>
      <c r="K27" s="10">
        <f>I27-J27</f>
        <v>34042</v>
      </c>
      <c r="L27" s="11">
        <f>K27/I27</f>
        <v>0.10061119780583534</v>
      </c>
      <c r="M27" s="14"/>
      <c r="N27" s="8">
        <v>44759</v>
      </c>
      <c r="O27" s="9">
        <v>338352</v>
      </c>
      <c r="P27" s="9">
        <f>VLOOKUP(N27,AH:AI,2,0)</f>
        <v>320300</v>
      </c>
      <c r="Q27" s="10">
        <f>O27-P27</f>
        <v>18052</v>
      </c>
      <c r="R27" s="11">
        <f>Q27/O27</f>
        <v>5.3352721426207027E-2</v>
      </c>
      <c r="S27" s="14"/>
      <c r="U27" s="1">
        <v>44768</v>
      </c>
      <c r="V27" s="2">
        <v>250828</v>
      </c>
      <c r="W27" s="2">
        <v>206981</v>
      </c>
      <c r="X27" s="3">
        <f>V27-W27</f>
        <v>43847</v>
      </c>
      <c r="Y27" s="4">
        <f>X27/V27</f>
        <v>0.17480903248441163</v>
      </c>
      <c r="AA27" s="1">
        <v>44759</v>
      </c>
      <c r="AB27" s="2">
        <v>338352</v>
      </c>
      <c r="AC27" s="2">
        <v>317498</v>
      </c>
      <c r="AD27" s="3">
        <f>AB27-AC27</f>
        <v>20854</v>
      </c>
      <c r="AE27" s="4">
        <f>AD27/AB27</f>
        <v>6.1634037925001182E-2</v>
      </c>
      <c r="AG27" s="1"/>
      <c r="AH27" s="1">
        <v>44747</v>
      </c>
      <c r="AI27">
        <v>304388</v>
      </c>
    </row>
    <row r="28" spans="1:35" x14ac:dyDescent="0.2">
      <c r="A28" s="1">
        <v>44642</v>
      </c>
      <c r="B28" s="2">
        <v>259378</v>
      </c>
      <c r="C28" s="2">
        <v>242175</v>
      </c>
      <c r="D28" s="3">
        <f>B28-C28</f>
        <v>17203</v>
      </c>
      <c r="E28" s="4">
        <f>D28/B28</f>
        <v>6.6324052155541338E-2</v>
      </c>
      <c r="G28" s="1"/>
      <c r="H28" s="8">
        <v>44772</v>
      </c>
      <c r="I28" s="9">
        <v>397781</v>
      </c>
      <c r="J28" s="9">
        <v>356595</v>
      </c>
      <c r="K28" s="10">
        <f>I28-J28</f>
        <v>41186</v>
      </c>
      <c r="L28" s="11">
        <f>K28/I28</f>
        <v>0.10353938473682756</v>
      </c>
      <c r="M28" s="14"/>
      <c r="N28" s="8">
        <v>44744</v>
      </c>
      <c r="O28" s="9">
        <v>365413</v>
      </c>
      <c r="P28" s="9">
        <f>VLOOKUP(N28,AH:AI,2,0)</f>
        <v>347217</v>
      </c>
      <c r="Q28" s="10">
        <f>O28-P28</f>
        <v>18196</v>
      </c>
      <c r="R28" s="11">
        <f>Q28/O28</f>
        <v>4.9795710606902327E-2</v>
      </c>
      <c r="S28" s="14"/>
      <c r="U28" s="1">
        <v>44769</v>
      </c>
      <c r="V28" s="2">
        <v>236665</v>
      </c>
      <c r="W28" s="2">
        <v>193425</v>
      </c>
      <c r="X28" s="3">
        <f>V28-W28</f>
        <v>43240</v>
      </c>
      <c r="Y28" s="4">
        <f>X28/V28</f>
        <v>0.18270551201064797</v>
      </c>
      <c r="AA28" s="1">
        <v>44744</v>
      </c>
      <c r="AB28" s="2">
        <v>365413</v>
      </c>
      <c r="AC28" s="2">
        <v>344125</v>
      </c>
      <c r="AD28" s="3">
        <f>AB28-AC28</f>
        <v>21288</v>
      </c>
      <c r="AE28" s="4">
        <f>AD28/AB28</f>
        <v>5.8257369059119407E-2</v>
      </c>
      <c r="AG28" s="1"/>
      <c r="AH28" s="1">
        <v>44744</v>
      </c>
      <c r="AI28">
        <v>347217</v>
      </c>
    </row>
    <row r="29" spans="1:35" x14ac:dyDescent="0.2">
      <c r="A29" s="1">
        <v>44650</v>
      </c>
      <c r="B29" s="2">
        <v>250007</v>
      </c>
      <c r="C29" s="2">
        <v>233389</v>
      </c>
      <c r="D29" s="3">
        <f>B29-C29</f>
        <v>16618</v>
      </c>
      <c r="E29" s="4">
        <f>D29/B29</f>
        <v>6.6470138836112594E-2</v>
      </c>
      <c r="G29" s="1"/>
      <c r="H29" s="8">
        <v>44762</v>
      </c>
      <c r="I29" s="9">
        <v>270071</v>
      </c>
      <c r="J29" s="9">
        <v>241284</v>
      </c>
      <c r="K29" s="10">
        <f>I29-J29</f>
        <v>28787</v>
      </c>
      <c r="L29" s="11">
        <f>K29/I29</f>
        <v>0.10659048916766332</v>
      </c>
      <c r="M29" s="14"/>
      <c r="N29" s="8">
        <v>44750</v>
      </c>
      <c r="O29" s="9">
        <v>376864</v>
      </c>
      <c r="P29" s="9">
        <f>VLOOKUP(N29,AH:AI,2,0)</f>
        <v>358491</v>
      </c>
      <c r="Q29" s="10">
        <f>O29-P29</f>
        <v>18373</v>
      </c>
      <c r="R29" s="11">
        <f>Q29/O29</f>
        <v>4.8752335059862442E-2</v>
      </c>
      <c r="S29" s="14"/>
      <c r="U29" s="1">
        <v>44770</v>
      </c>
      <c r="V29" s="2">
        <v>223260</v>
      </c>
      <c r="W29" s="2">
        <v>188089</v>
      </c>
      <c r="X29" s="3">
        <f>V29-W29</f>
        <v>35171</v>
      </c>
      <c r="Y29" s="4">
        <f>X29/V29</f>
        <v>0.1575338170742632</v>
      </c>
      <c r="AA29" s="1">
        <v>44745</v>
      </c>
      <c r="AB29" s="2">
        <v>362028</v>
      </c>
      <c r="AC29" s="2">
        <v>344132</v>
      </c>
      <c r="AD29" s="3">
        <f>AB29-AC29</f>
        <v>17896</v>
      </c>
      <c r="AE29" s="4">
        <f>AD29/AB29</f>
        <v>4.943264056923774E-2</v>
      </c>
      <c r="AG29" s="1"/>
      <c r="AH29" s="1">
        <v>44752</v>
      </c>
      <c r="AI29">
        <v>284224</v>
      </c>
    </row>
    <row r="30" spans="1:35" x14ac:dyDescent="0.2">
      <c r="A30" s="1">
        <v>44627</v>
      </c>
      <c r="B30" s="2">
        <v>246535</v>
      </c>
      <c r="C30" s="2">
        <v>228682</v>
      </c>
      <c r="D30" s="3">
        <f>B30-C30</f>
        <v>17853</v>
      </c>
      <c r="E30" s="4">
        <f>D30/B30</f>
        <v>7.2415681343419802E-2</v>
      </c>
      <c r="G30" s="1"/>
      <c r="H30" s="8">
        <v>44749</v>
      </c>
      <c r="I30" s="9">
        <v>281691</v>
      </c>
      <c r="J30" s="9">
        <v>251492</v>
      </c>
      <c r="K30" s="10">
        <f>I30-J30</f>
        <v>30199</v>
      </c>
      <c r="L30" s="11">
        <f>K30/I30</f>
        <v>0.10720612302132479</v>
      </c>
      <c r="M30" s="14"/>
      <c r="N30" s="8">
        <v>44751</v>
      </c>
      <c r="O30" s="9">
        <v>289694</v>
      </c>
      <c r="P30" s="9">
        <f>VLOOKUP(N30,AH:AI,2,0)</f>
        <v>271068</v>
      </c>
      <c r="Q30" s="10">
        <f>O30-P30</f>
        <v>18626</v>
      </c>
      <c r="R30" s="11">
        <f>Q30/O30</f>
        <v>6.4295428969878568E-2</v>
      </c>
      <c r="S30" s="14"/>
      <c r="U30" s="1">
        <v>44771</v>
      </c>
      <c r="V30" s="2">
        <v>287004</v>
      </c>
      <c r="W30" s="2">
        <v>243716</v>
      </c>
      <c r="X30" s="3">
        <f>V30-W30</f>
        <v>43288</v>
      </c>
      <c r="Y30" s="4">
        <f>X30/V30</f>
        <v>0.15082716617190003</v>
      </c>
      <c r="AA30" s="1">
        <v>44750</v>
      </c>
      <c r="AB30" s="2">
        <v>376864</v>
      </c>
      <c r="AC30" s="2">
        <v>355391</v>
      </c>
      <c r="AD30" s="3">
        <f>AB30-AC30</f>
        <v>21473</v>
      </c>
      <c r="AE30" s="4">
        <f>AD30/AB30</f>
        <v>5.6978114120743821E-2</v>
      </c>
      <c r="AG30" s="1"/>
      <c r="AH30" s="1">
        <v>44755</v>
      </c>
      <c r="AI30">
        <v>194049</v>
      </c>
    </row>
    <row r="31" spans="1:35" x14ac:dyDescent="0.2">
      <c r="A31" s="1">
        <v>44624</v>
      </c>
      <c r="B31" s="2">
        <v>245608</v>
      </c>
      <c r="C31" s="2">
        <v>227405</v>
      </c>
      <c r="D31" s="3">
        <f>B31-C31</f>
        <v>18203</v>
      </c>
      <c r="E31" s="4">
        <f>D31/B31</f>
        <v>7.4114035373440607E-2</v>
      </c>
      <c r="G31" s="1"/>
      <c r="H31" s="8">
        <v>44773</v>
      </c>
      <c r="I31" s="9">
        <v>306636</v>
      </c>
      <c r="J31" s="9">
        <v>272966</v>
      </c>
      <c r="K31" s="10">
        <f>I31-J31</f>
        <v>33670</v>
      </c>
      <c r="L31" s="11">
        <f>K31/I31</f>
        <v>0.10980445870674024</v>
      </c>
      <c r="M31" s="14"/>
      <c r="N31" s="8">
        <v>44758</v>
      </c>
      <c r="O31" s="9">
        <v>426251</v>
      </c>
      <c r="P31" s="9">
        <f>VLOOKUP(N31,AH:AI,2,0)</f>
        <v>405194</v>
      </c>
      <c r="Q31" s="10">
        <f>O31-P31</f>
        <v>21057</v>
      </c>
      <c r="R31" s="11">
        <f>Q31/O31</f>
        <v>4.9400470614731698E-2</v>
      </c>
      <c r="S31" s="14"/>
      <c r="U31" s="1">
        <v>44772</v>
      </c>
      <c r="V31" s="2">
        <v>397781</v>
      </c>
      <c r="W31" s="2">
        <v>318421</v>
      </c>
      <c r="X31" s="3">
        <f>V31-W31</f>
        <v>79360</v>
      </c>
      <c r="Y31" s="4">
        <f>X31/V31</f>
        <v>0.19950676377202531</v>
      </c>
      <c r="AA31" s="1">
        <v>44772</v>
      </c>
      <c r="AB31" s="2">
        <v>397781</v>
      </c>
      <c r="AC31" s="2">
        <v>372726</v>
      </c>
      <c r="AD31" s="3">
        <f>AB31-AC31</f>
        <v>25055</v>
      </c>
      <c r="AE31" s="4">
        <f>AD31/AB31</f>
        <v>6.2986919938358046E-2</v>
      </c>
      <c r="AG31" s="1"/>
      <c r="AH31" s="1">
        <v>44760</v>
      </c>
      <c r="AI31">
        <v>261672</v>
      </c>
    </row>
    <row r="32" spans="1:35" x14ac:dyDescent="0.2">
      <c r="A32" s="1">
        <v>44628</v>
      </c>
      <c r="B32" s="2">
        <v>271083</v>
      </c>
      <c r="C32" s="2">
        <v>250917</v>
      </c>
      <c r="D32" s="3">
        <f>B32-C32</f>
        <v>20166</v>
      </c>
      <c r="E32" s="4">
        <f>D32/B32</f>
        <v>7.4390500326468281E-2</v>
      </c>
      <c r="G32" s="1"/>
      <c r="H32" s="8">
        <v>44751</v>
      </c>
      <c r="I32" s="9">
        <v>289694</v>
      </c>
      <c r="J32" s="9">
        <v>254782</v>
      </c>
      <c r="K32" s="10">
        <f>I32-J32</f>
        <v>34912</v>
      </c>
      <c r="L32" s="11">
        <f>K32/I32</f>
        <v>0.12051336927930852</v>
      </c>
      <c r="M32" s="14"/>
      <c r="N32" s="8">
        <v>44772</v>
      </c>
      <c r="O32" s="9">
        <v>397781</v>
      </c>
      <c r="P32" s="9">
        <f>VLOOKUP(N32,AH:AI,2,0)</f>
        <v>376049</v>
      </c>
      <c r="Q32" s="10">
        <f>O32-P32</f>
        <v>21732</v>
      </c>
      <c r="R32" s="11">
        <f>Q32/O32</f>
        <v>5.4633076994627695E-2</v>
      </c>
      <c r="S32" s="14"/>
      <c r="U32" s="1">
        <v>44773</v>
      </c>
      <c r="V32" s="2">
        <v>306636</v>
      </c>
      <c r="W32" s="2">
        <v>240618</v>
      </c>
      <c r="X32" s="3">
        <f>V32-W32</f>
        <v>66018</v>
      </c>
      <c r="Y32" s="4">
        <f>X32/V32</f>
        <v>0.21529761671819356</v>
      </c>
      <c r="AA32" s="1">
        <v>44758</v>
      </c>
      <c r="AB32" s="2">
        <v>426251</v>
      </c>
      <c r="AC32" s="2">
        <v>401794</v>
      </c>
      <c r="AD32" s="3">
        <f>AB32-AC32</f>
        <v>24457</v>
      </c>
      <c r="AE32" s="4">
        <f>AD32/AB32</f>
        <v>5.7376991490929057E-2</v>
      </c>
      <c r="AG32" s="1"/>
      <c r="AH32" s="1">
        <v>44764</v>
      </c>
      <c r="AI32">
        <v>268301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4" sqref="B14"/>
    </sheetView>
  </sheetViews>
  <sheetFormatPr baseColWidth="10" defaultRowHeight="16" x14ac:dyDescent="0.2"/>
  <cols>
    <col min="1" max="1" width="68.33203125" bestFit="1" customWidth="1"/>
    <col min="6" max="6" width="66.1640625" bestFit="1" customWidth="1"/>
  </cols>
  <sheetData>
    <row r="1" spans="1:6" x14ac:dyDescent="0.2">
      <c r="A1" s="6" t="s">
        <v>18</v>
      </c>
      <c r="B1" s="5"/>
      <c r="C1" s="5"/>
      <c r="D1" s="5"/>
      <c r="E1" s="5"/>
      <c r="F1" s="6" t="s">
        <v>19</v>
      </c>
    </row>
    <row r="3" spans="1:6" x14ac:dyDescent="0.2">
      <c r="A3" t="s">
        <v>7</v>
      </c>
      <c r="F3" t="s">
        <v>17</v>
      </c>
    </row>
    <row r="4" spans="1:6" x14ac:dyDescent="0.2">
      <c r="A4" t="s">
        <v>8</v>
      </c>
      <c r="F4" t="s">
        <v>8</v>
      </c>
    </row>
    <row r="5" spans="1:6" x14ac:dyDescent="0.2">
      <c r="A5" t="s">
        <v>9</v>
      </c>
      <c r="F5" t="s">
        <v>9</v>
      </c>
    </row>
    <row r="6" spans="1:6" x14ac:dyDescent="0.2">
      <c r="A6" t="s">
        <v>10</v>
      </c>
      <c r="F6" t="s">
        <v>10</v>
      </c>
    </row>
    <row r="7" spans="1:6" x14ac:dyDescent="0.2">
      <c r="A7" t="s">
        <v>11</v>
      </c>
      <c r="F7" t="s">
        <v>11</v>
      </c>
    </row>
    <row r="8" spans="1:6" x14ac:dyDescent="0.2">
      <c r="A8" t="s">
        <v>12</v>
      </c>
      <c r="F8" t="s">
        <v>12</v>
      </c>
    </row>
    <row r="9" spans="1:6" x14ac:dyDescent="0.2">
      <c r="A9" t="s">
        <v>13</v>
      </c>
      <c r="F9" t="s">
        <v>16</v>
      </c>
    </row>
    <row r="11" spans="1:6" x14ac:dyDescent="0.2">
      <c r="A11" t="s">
        <v>14</v>
      </c>
    </row>
    <row r="12" spans="1:6" x14ac:dyDescent="0.2">
      <c r="A12" t="s">
        <v>15</v>
      </c>
    </row>
    <row r="13" spans="1:6" x14ac:dyDescent="0.2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Visit_drop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2022-08-24T07:29:16Z</dcterms:created>
  <dcterms:modified xsi:type="dcterms:W3CDTF">2022-08-25T16:35:48Z</dcterms:modified>
</cp:coreProperties>
</file>