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yash1\OneDrive\Desktop\"/>
    </mc:Choice>
  </mc:AlternateContent>
  <xr:revisionPtr revIDLastSave="0" documentId="13_ncr:1_{4CE34664-3FD4-4451-AF8A-855487F56D8D}" xr6:coauthVersionLast="47" xr6:coauthVersionMax="47" xr10:uidLastSave="{00000000-0000-0000-0000-000000000000}"/>
  <bookViews>
    <workbookView xWindow="-108" yWindow="-108" windowWidth="23256" windowHeight="12456" xr2:uid="{066484A0-B310-4CF2-80C9-1FD1C81554A7}"/>
  </bookViews>
  <sheets>
    <sheet name="Sheet1" sheetId="1" r:id="rId1"/>
    <sheet name="Char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2" i="1" l="1"/>
  <c r="E92" i="1"/>
  <c r="F92" i="1"/>
  <c r="G92" i="1"/>
  <c r="H92" i="1"/>
  <c r="I92" i="1"/>
  <c r="J92" i="1"/>
  <c r="K92" i="1"/>
  <c r="L92" i="1"/>
  <c r="C92" i="1"/>
  <c r="D81" i="1"/>
  <c r="E81" i="1"/>
  <c r="F81" i="1"/>
  <c r="G81" i="1"/>
  <c r="H81" i="1"/>
  <c r="I81" i="1"/>
  <c r="J81" i="1"/>
  <c r="K81" i="1"/>
  <c r="L81" i="1"/>
  <c r="C81" i="1"/>
  <c r="C84" i="1"/>
  <c r="C87" i="1" s="1"/>
  <c r="D84" i="1"/>
  <c r="E84" i="1"/>
  <c r="E87" i="1" s="1"/>
  <c r="F84" i="1"/>
  <c r="F87" i="1" s="1"/>
  <c r="G84" i="1"/>
  <c r="G87" i="1" s="1"/>
  <c r="H84" i="1"/>
  <c r="H87" i="1" s="1"/>
  <c r="I84" i="1"/>
  <c r="I87" i="1" s="1"/>
  <c r="J84" i="1"/>
  <c r="J87" i="1" s="1"/>
  <c r="K84" i="1"/>
  <c r="K87" i="1" s="1"/>
  <c r="L84" i="1"/>
  <c r="L87" i="1" s="1"/>
  <c r="D87" i="1"/>
  <c r="D75" i="1"/>
  <c r="E75" i="1"/>
  <c r="F75" i="1"/>
  <c r="G75" i="1"/>
  <c r="H75" i="1"/>
  <c r="I75" i="1"/>
  <c r="J75" i="1"/>
  <c r="K75" i="1"/>
  <c r="L75" i="1"/>
  <c r="C75" i="1"/>
  <c r="D68" i="1"/>
  <c r="E68" i="1"/>
  <c r="F68" i="1"/>
  <c r="G68" i="1"/>
  <c r="H68" i="1"/>
  <c r="I68" i="1"/>
  <c r="J68" i="1"/>
  <c r="K68" i="1"/>
  <c r="L68" i="1"/>
  <c r="C68" i="1"/>
</calcChain>
</file>

<file path=xl/sharedStrings.xml><?xml version="1.0" encoding="utf-8"?>
<sst xmlns="http://schemas.openxmlformats.org/spreadsheetml/2006/main" count="341" uniqueCount="71">
  <si>
    <t>Net Sales/Income from operations</t>
  </si>
  <si>
    <t>Other Operating Income</t>
  </si>
  <si>
    <t>--</t>
  </si>
  <si>
    <t>Total Income From Operations</t>
  </si>
  <si>
    <t>EXPENDITURE</t>
  </si>
  <si>
    <t>Consumption of Raw Materials</t>
  </si>
  <si>
    <t>Purchase of Traded Goods</t>
  </si>
  <si>
    <t>Increase/Decrease in Stocks</t>
  </si>
  <si>
    <t>Power &amp; Fuel</t>
  </si>
  <si>
    <t>Employees Cost</t>
  </si>
  <si>
    <t>Depreciation</t>
  </si>
  <si>
    <t>Excise Duty</t>
  </si>
  <si>
    <t>Admin. And Selling Expenses</t>
  </si>
  <si>
    <t>R &amp; D Expenses</t>
  </si>
  <si>
    <t>Provisions And Contingencies</t>
  </si>
  <si>
    <t>Exp. Capitalised</t>
  </si>
  <si>
    <t>Other Expenses</t>
  </si>
  <si>
    <t>P/L Before Other Inc., Int., Excpt. Items &amp; Tax</t>
  </si>
  <si>
    <t>Other Income</t>
  </si>
  <si>
    <t>P/L Before Int., Excpt. Items &amp; Tax</t>
  </si>
  <si>
    <t>Interest</t>
  </si>
  <si>
    <t>P/L Before Exceptional Items &amp; Tax</t>
  </si>
  <si>
    <t>Exceptional Items</t>
  </si>
  <si>
    <t>P/L Before Tax</t>
  </si>
  <si>
    <t>Tax</t>
  </si>
  <si>
    <t>P/L After Tax from Ordinary Activities</t>
  </si>
  <si>
    <t>Prior Year Adjustments</t>
  </si>
  <si>
    <t>Extra Ordinary Items</t>
  </si>
  <si>
    <t>Net Profit/(Loss) For the Period</t>
  </si>
  <si>
    <t>Minority Interest</t>
  </si>
  <si>
    <t>Share Of P/L Of Associates</t>
  </si>
  <si>
    <t>Net P/L After M.I &amp; Associates</t>
  </si>
  <si>
    <t>Equity Share Capital</t>
  </si>
  <si>
    <t>Reserves Excluding Revaluation Reserves</t>
  </si>
  <si>
    <t>Equity Dividend Rate (%)</t>
  </si>
  <si>
    <t>EPS Before Extra Ordinary</t>
  </si>
  <si>
    <t>Basic EPS</t>
  </si>
  <si>
    <t>Diluted EPS</t>
  </si>
  <si>
    <t>EPS After Extra Ordinary</t>
  </si>
  <si>
    <t>Public Share Holding</t>
  </si>
  <si>
    <t>No Of Shares (Crores)</t>
  </si>
  <si>
    <t>Share Holding (%)</t>
  </si>
  <si>
    <t>Promoters and Promoter Group Shareholding</t>
  </si>
  <si>
    <t>a) Pledged/Encumbered</t>
  </si>
  <si>
    <t>- Number of shares (Crores)</t>
  </si>
  <si>
    <t>- Per. of shares (as a % of the total sh. of prom. and promoter group)</t>
  </si>
  <si>
    <t>- Per. of shares (as a % of the total Share Cap. of the company)</t>
  </si>
  <si>
    <t>b) Non-encumbered</t>
  </si>
  <si>
    <t>Yearly result
in crore</t>
  </si>
  <si>
    <t>Mar'24</t>
  </si>
  <si>
    <t>Mar'23</t>
  </si>
  <si>
    <t>Mar'22</t>
  </si>
  <si>
    <t>Mar'21</t>
  </si>
  <si>
    <t>Mar'20</t>
  </si>
  <si>
    <t>Mar'19</t>
  </si>
  <si>
    <t>Mar'18</t>
  </si>
  <si>
    <t>Mar'17</t>
  </si>
  <si>
    <t>Mar'16</t>
  </si>
  <si>
    <t>Mar'15</t>
  </si>
  <si>
    <t>Reliance Industries Consolidated Yearly Results</t>
  </si>
  <si>
    <t>₹ In crore</t>
  </si>
  <si>
    <t>SALES GROWTH%</t>
  </si>
  <si>
    <t>PROFIT margin</t>
  </si>
  <si>
    <t>depriciation /sales</t>
  </si>
  <si>
    <t>Expences</t>
  </si>
  <si>
    <t>oprating expences</t>
  </si>
  <si>
    <t>Intrest Expences</t>
  </si>
  <si>
    <t>Mar'14</t>
  </si>
  <si>
    <t>year</t>
  </si>
  <si>
    <t>Quick Deffination of financial Analysis</t>
  </si>
  <si>
    <r>
      <rPr>
        <b/>
        <i/>
        <sz val="11"/>
        <color theme="1"/>
        <rFont val="Trebuchet MS"/>
        <family val="2"/>
        <scheme val="minor"/>
      </rPr>
      <t>Financial analysis is the process of evaluating a company's financial statements to understand its performance, profitability, and viability. By examining aspects like revenues, expenses, profits, and cash flows, analysts make informed decisions about investments, budget planning, and business strategies.
In essence, financial analysis breaks down numbers to provide a clear view of a company’s health and future prospects</t>
    </r>
    <r>
      <rPr>
        <b/>
        <sz val="11"/>
        <color theme="1"/>
        <rFont val="Trebuchet MS"/>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</si>
</sst>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 #,##0.00"/>
    <numFmt numFmtId="172" formatCode="0.000"/>
  </numFmts>
  <fonts count="6" x14ac:knownFonts="1">
    <font>
      <sz val="11"/>
      <color theme="1"/>
      <name val="Trebuchet MS"/>
      <family val="2"/>
      <scheme val="minor"/>
    </font>
    <font>
      <sz val="11"/>
      <color theme="1"/>
      <name val="Trebuchet MS"/>
      <family val="2"/>
      <scheme val="minor"/>
    </font>
    <font>
      <b/>
      <sz val="11"/>
      <color theme="1"/>
      <name val="Trebuchet MS"/>
      <family val="2"/>
      <scheme val="minor"/>
    </font>
    <font>
      <sz val="14"/>
      <name val="Trebuchet MS"/>
      <family val="2"/>
      <scheme val="minor"/>
    </font>
    <font>
      <sz val="8"/>
      <name val="Trebuchet MS"/>
      <family val="2"/>
      <scheme val="minor"/>
    </font>
    <font>
      <b/>
      <i/>
      <sz val="11"/>
      <color theme="1"/>
      <name val="Trebuchet MS"/>
      <family val="2"/>
      <scheme val="minor"/>
    </font>
  </fonts>
  <fills count="6">
    <fill>
      <patternFill patternType="none"/>
    </fill>
    <fill>
      <patternFill patternType="gray125"/>
    </fill>
    <fill>
      <patternFill patternType="solid">
        <fgColor rgb="FFFFFFFF"/>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2" borderId="0" xfId="0" applyFill="1"/>
    <xf numFmtId="0" fontId="2" fillId="2" borderId="0" xfId="0" applyFont="1" applyFill="1" applyAlignment="1">
      <alignment vertical="center" wrapText="1"/>
    </xf>
    <xf numFmtId="0" fontId="0" fillId="2" borderId="0" xfId="0" applyFill="1" applyAlignment="1">
      <alignment horizontal="right" vertical="center" wrapText="1"/>
    </xf>
    <xf numFmtId="0" fontId="2" fillId="2" borderId="0" xfId="0" applyFont="1" applyFill="1" applyAlignment="1">
      <alignment horizontal="right" vertical="center" wrapText="1"/>
    </xf>
    <xf numFmtId="4" fontId="0" fillId="2" borderId="0" xfId="0" applyNumberFormat="1" applyFill="1" applyAlignment="1">
      <alignment horizontal="right" vertical="center" wrapText="1"/>
    </xf>
    <xf numFmtId="0" fontId="2" fillId="0" borderId="0" xfId="0" applyFont="1" applyAlignment="1">
      <alignment horizontal="center" wrapText="1"/>
    </xf>
    <xf numFmtId="0" fontId="0" fillId="3" borderId="0" xfId="0" applyFill="1"/>
    <xf numFmtId="165" fontId="0" fillId="0" borderId="0" xfId="0" applyNumberFormat="1"/>
    <xf numFmtId="165" fontId="0" fillId="2" borderId="0" xfId="0" applyNumberFormat="1" applyFill="1" applyAlignment="1">
      <alignment horizontal="right" vertical="center" wrapText="1"/>
    </xf>
    <xf numFmtId="0" fontId="2" fillId="0" borderId="0" xfId="0" applyFont="1"/>
    <xf numFmtId="4" fontId="0" fillId="2" borderId="0" xfId="0" applyNumberFormat="1" applyFill="1" applyAlignment="1">
      <alignment horizontal="right" vertical="center"/>
    </xf>
    <xf numFmtId="4" fontId="0" fillId="0" borderId="0" xfId="0" applyNumberFormat="1"/>
    <xf numFmtId="0" fontId="2" fillId="5" borderId="0" xfId="0" applyFont="1" applyFill="1"/>
    <xf numFmtId="9" fontId="0" fillId="5" borderId="0" xfId="1" applyFont="1" applyFill="1"/>
    <xf numFmtId="2" fontId="0" fillId="5" borderId="0" xfId="1" applyNumberFormat="1" applyFont="1" applyFill="1"/>
    <xf numFmtId="164" fontId="0" fillId="5" borderId="0" xfId="1" applyNumberFormat="1" applyFont="1" applyFill="1" applyAlignment="1">
      <alignment horizontal="center"/>
    </xf>
    <xf numFmtId="9" fontId="0" fillId="0" borderId="0" xfId="0" applyNumberFormat="1"/>
    <xf numFmtId="0" fontId="2" fillId="2" borderId="0" xfId="0" applyFont="1" applyFill="1" applyAlignment="1">
      <alignment vertical="center" wrapText="1"/>
    </xf>
    <xf numFmtId="0" fontId="2" fillId="4" borderId="0" xfId="0" applyFont="1" applyFill="1" applyAlignment="1">
      <alignment horizontal="center"/>
    </xf>
    <xf numFmtId="0" fontId="0" fillId="4" borderId="0" xfId="0" applyFill="1" applyAlignment="1">
      <alignment horizontal="center"/>
    </xf>
    <xf numFmtId="0" fontId="3" fillId="4" borderId="0" xfId="0" applyFont="1" applyFill="1" applyAlignment="1">
      <alignment horizontal="center"/>
    </xf>
    <xf numFmtId="9" fontId="0" fillId="0" borderId="0" xfId="1" applyFont="1"/>
    <xf numFmtId="172" fontId="0" fillId="5" borderId="0" xfId="1" applyNumberFormat="1" applyFont="1" applyFill="1"/>
    <xf numFmtId="0" fontId="2" fillId="5" borderId="0" xfId="0" applyFont="1" applyFill="1" applyAlignment="1">
      <alignment horizontal="center" vertical="center" wrapText="1"/>
    </xf>
    <xf numFmtId="0" fontId="0" fillId="2" borderId="0" xfId="0" applyFill="1" applyAlignment="1">
      <alignment horizontal="left" vertical="center"/>
    </xf>
    <xf numFmtId="0" fontId="2" fillId="2" borderId="0" xfId="0" applyFont="1" applyFill="1" applyAlignment="1">
      <alignment horizontal="left" vertical="center" wrapText="1"/>
    </xf>
  </cellXfs>
  <cellStyles count="2">
    <cellStyle name="Normal" xfId="0" builtinId="0"/>
    <cellStyle name="Percent" xfId="1"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805585112671734E-2"/>
          <c:y val="0.14724602439400958"/>
          <c:w val="0.91253871307911605"/>
          <c:h val="0.75182391549767269"/>
        </c:manualLayout>
      </c:layout>
      <c:lineChart>
        <c:grouping val="standard"/>
        <c:varyColors val="0"/>
        <c:ser>
          <c:idx val="0"/>
          <c:order val="0"/>
          <c:tx>
            <c:strRef>
              <c:f>Sheet1!$A$75:$B$75</c:f>
              <c:strCache>
                <c:ptCount val="2"/>
                <c:pt idx="0">
                  <c:v>PROFIT margin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dLbl>
              <c:idx val="0"/>
              <c:layout>
                <c:manualLayout>
                  <c:x val="-4.1186225295982488E-2"/>
                  <c:y val="-3.6182544685306468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3.5899956421797087E-2"/>
                      <c:h val="8.1343461646670001E-2"/>
                    </c:manualLayout>
                  </c15:layout>
                </c:ext>
                <c:ext xmlns:c16="http://schemas.microsoft.com/office/drawing/2014/chart" uri="{C3380CC4-5D6E-409C-BE32-E72D297353CC}">
                  <c16:uniqueId val="{00000000-9DA4-4EC4-970A-763EEA23E3AB}"/>
                </c:ext>
              </c:extLst>
            </c:dLbl>
            <c:dLbl>
              <c:idx val="1"/>
              <c:layout>
                <c:manualLayout>
                  <c:x val="-2.0062439913641979E-2"/>
                  <c:y val="4.7489823609226593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4.4349470574733284E-2"/>
                      <c:h val="7.6820621302934142E-2"/>
                    </c:manualLayout>
                  </c15:layout>
                </c:ext>
                <c:ext xmlns:c16="http://schemas.microsoft.com/office/drawing/2014/chart" uri="{C3380CC4-5D6E-409C-BE32-E72D297353CC}">
                  <c16:uniqueId val="{00000001-9DA4-4EC4-970A-763EEA23E3AB}"/>
                </c:ext>
              </c:extLst>
            </c:dLbl>
            <c:dLbl>
              <c:idx val="2"/>
              <c:layout>
                <c:manualLayout>
                  <c:x val="-3.3328177133751857E-2"/>
                  <c:y val="4.07055630936227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A4-4EC4-970A-763EEA23E3AB}"/>
                </c:ext>
              </c:extLst>
            </c:dLbl>
            <c:dLbl>
              <c:idx val="3"/>
              <c:layout>
                <c:manualLayout>
                  <c:x val="-5.550790229168126E-2"/>
                  <c:y val="-2.2614201718679353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7218080629655128E-2"/>
                      <c:h val="0.12657186508402868"/>
                    </c:manualLayout>
                  </c15:layout>
                </c:ext>
                <c:ext xmlns:c16="http://schemas.microsoft.com/office/drawing/2014/chart" uri="{C3380CC4-5D6E-409C-BE32-E72D297353CC}">
                  <c16:uniqueId val="{00000003-9DA4-4EC4-970A-763EEA23E3AB}"/>
                </c:ext>
              </c:extLst>
            </c:dLbl>
            <c:dLbl>
              <c:idx val="4"/>
              <c:layout>
                <c:manualLayout>
                  <c:x val="-3.2736711143046285E-2"/>
                  <c:y val="2.26142017186792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A4-4EC4-970A-763EEA23E3AB}"/>
                </c:ext>
              </c:extLst>
            </c:dLbl>
            <c:dLbl>
              <c:idx val="5"/>
              <c:layout>
                <c:manualLayout>
                  <c:x val="-1.7950061375407923E-2"/>
                  <c:y val="2.71370420624151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A4-4EC4-970A-763EEA23E3AB}"/>
                </c:ext>
              </c:extLst>
            </c:dLbl>
            <c:dLbl>
              <c:idx val="6"/>
              <c:layout>
                <c:manualLayout>
                  <c:x val="-3.4849089681280414E-2"/>
                  <c:y val="-4.9751243781094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DA4-4EC4-970A-763EEA23E3AB}"/>
                </c:ext>
              </c:extLst>
            </c:dLbl>
            <c:dLbl>
              <c:idx val="7"/>
              <c:layout>
                <c:manualLayout>
                  <c:x val="-4.3890069824922232E-2"/>
                  <c:y val="-5.42740841248303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A4-4EC4-970A-763EEA23E3AB}"/>
                </c:ext>
              </c:extLst>
            </c:dLbl>
            <c:dLbl>
              <c:idx val="8"/>
              <c:layout>
                <c:manualLayout>
                  <c:x val="-3.5440555671985868E-2"/>
                  <c:y val="-4.9751243781094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DA4-4EC4-970A-763EEA23E3AB}"/>
                </c:ext>
              </c:extLst>
            </c:dLbl>
            <c:dLbl>
              <c:idx val="9"/>
              <c:layout>
                <c:manualLayout>
                  <c:x val="-2.6399575528344283E-2"/>
                  <c:y val="4.9751243781094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A4-4EC4-970A-763EEA23E3A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prstDash val="sysDash"/>
              </a:ln>
              <a:effectLst/>
            </c:spPr>
            <c:trendlineType val="linear"/>
            <c:dispRSqr val="0"/>
            <c:dispEq val="0"/>
          </c:trendline>
          <c:cat>
            <c:strRef>
              <c:f>Sheet1!$C$86:$L$86</c:f>
              <c:strCache>
                <c:ptCount val="10"/>
                <c:pt idx="0">
                  <c:v>Mar'24</c:v>
                </c:pt>
                <c:pt idx="1">
                  <c:v>Mar'23</c:v>
                </c:pt>
                <c:pt idx="2">
                  <c:v>Mar'22</c:v>
                </c:pt>
                <c:pt idx="3">
                  <c:v>Mar'21</c:v>
                </c:pt>
                <c:pt idx="4">
                  <c:v>Mar'20</c:v>
                </c:pt>
                <c:pt idx="5">
                  <c:v>Mar'19</c:v>
                </c:pt>
                <c:pt idx="6">
                  <c:v>Mar'18</c:v>
                </c:pt>
                <c:pt idx="7">
                  <c:v>Mar'17</c:v>
                </c:pt>
                <c:pt idx="8">
                  <c:v>Mar'16</c:v>
                </c:pt>
                <c:pt idx="9">
                  <c:v>Mar'15</c:v>
                </c:pt>
              </c:strCache>
            </c:strRef>
          </c:cat>
          <c:val>
            <c:numRef>
              <c:f>Sheet1!$C$75:$L$75</c:f>
              <c:numCache>
                <c:formatCode>0%</c:formatCode>
                <c:ptCount val="10"/>
                <c:pt idx="0">
                  <c:v>8.7266831212877219E-2</c:v>
                </c:pt>
                <c:pt idx="1">
                  <c:v>8.4290730305139019E-2</c:v>
                </c:pt>
                <c:pt idx="2">
                  <c:v>9.6526668590580636E-2</c:v>
                </c:pt>
                <c:pt idx="3">
                  <c:v>0.11398643033984117</c:v>
                </c:pt>
                <c:pt idx="4">
                  <c:v>6.6650132469086354E-2</c:v>
                </c:pt>
                <c:pt idx="5">
                  <c:v>6.9805642567141418E-2</c:v>
                </c:pt>
                <c:pt idx="6">
                  <c:v>9.1966084299052536E-2</c:v>
                </c:pt>
                <c:pt idx="7">
                  <c:v>9.8044416501300011E-2</c:v>
                </c:pt>
                <c:pt idx="8">
                  <c:v>0.10812083255778306</c:v>
                </c:pt>
                <c:pt idx="9">
                  <c:v>6.2652656252080913E-2</c:v>
                </c:pt>
              </c:numCache>
            </c:numRef>
          </c:val>
          <c:smooth val="0"/>
          <c:extLst>
            <c:ext xmlns:c16="http://schemas.microsoft.com/office/drawing/2014/chart" uri="{C3380CC4-5D6E-409C-BE32-E72D297353CC}">
              <c16:uniqueId val="{0000000A-9DA4-4EC4-970A-763EEA23E3AB}"/>
            </c:ext>
          </c:extLst>
        </c:ser>
        <c:dLbls>
          <c:dLblPos val="ctr"/>
          <c:showLegendKey val="0"/>
          <c:showVal val="1"/>
          <c:showCatName val="0"/>
          <c:showSerName val="0"/>
          <c:showPercent val="0"/>
          <c:showBubbleSize val="0"/>
        </c:dLbls>
        <c:marker val="1"/>
        <c:smooth val="0"/>
        <c:axId val="1775488208"/>
        <c:axId val="1775488688"/>
      </c:lineChart>
      <c:catAx>
        <c:axId val="177548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all" spc="120" normalizeH="0" baseline="0">
                <a:solidFill>
                  <a:sysClr val="windowText" lastClr="000000"/>
                </a:solidFill>
                <a:latin typeface="+mn-lt"/>
                <a:ea typeface="+mn-ea"/>
                <a:cs typeface="+mn-cs"/>
              </a:defRPr>
            </a:pPr>
            <a:endParaRPr lang="en-US"/>
          </a:p>
        </c:txPr>
        <c:crossAx val="1775488688"/>
        <c:crosses val="autoZero"/>
        <c:auto val="1"/>
        <c:lblAlgn val="ctr"/>
        <c:lblOffset val="100"/>
        <c:noMultiLvlLbl val="0"/>
      </c:catAx>
      <c:valAx>
        <c:axId val="1775488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48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Sheet1!$A$87:$B$87</c:f>
              <c:strCache>
                <c:ptCount val="2"/>
                <c:pt idx="0">
                  <c:v>oprating expences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Sheet1!$C$86:$L$86</c:f>
              <c:strCache>
                <c:ptCount val="10"/>
                <c:pt idx="0">
                  <c:v>Mar'24</c:v>
                </c:pt>
                <c:pt idx="1">
                  <c:v>Mar'23</c:v>
                </c:pt>
                <c:pt idx="2">
                  <c:v>Mar'22</c:v>
                </c:pt>
                <c:pt idx="3">
                  <c:v>Mar'21</c:v>
                </c:pt>
                <c:pt idx="4">
                  <c:v>Mar'20</c:v>
                </c:pt>
                <c:pt idx="5">
                  <c:v>Mar'19</c:v>
                </c:pt>
                <c:pt idx="6">
                  <c:v>Mar'18</c:v>
                </c:pt>
                <c:pt idx="7">
                  <c:v>Mar'17</c:v>
                </c:pt>
                <c:pt idx="8">
                  <c:v>Mar'16</c:v>
                </c:pt>
                <c:pt idx="9">
                  <c:v>Mar'15</c:v>
                </c:pt>
              </c:strCache>
            </c:strRef>
          </c:cat>
          <c:val>
            <c:numRef>
              <c:f>Sheet1!$C$87:$L$87</c:f>
              <c:numCache>
                <c:formatCode>0.00</c:formatCode>
                <c:ptCount val="10"/>
                <c:pt idx="0">
                  <c:v>0.61464335496701672</c:v>
                </c:pt>
                <c:pt idx="1">
                  <c:v>0.67941187172245043</c:v>
                </c:pt>
                <c:pt idx="2">
                  <c:v>0.6791425820258814</c:v>
                </c:pt>
                <c:pt idx="3">
                  <c:v>0.62836992744001163</c:v>
                </c:pt>
                <c:pt idx="4">
                  <c:v>0.60982198366801121</c:v>
                </c:pt>
                <c:pt idx="5">
                  <c:v>0.64263214390496282</c:v>
                </c:pt>
                <c:pt idx="6">
                  <c:v>0.68291730175629406</c:v>
                </c:pt>
                <c:pt idx="7">
                  <c:v>0.72687650221689559</c:v>
                </c:pt>
                <c:pt idx="8">
                  <c:v>0.73606108051489239</c:v>
                </c:pt>
                <c:pt idx="9">
                  <c:v>0.82807143713292586</c:v>
                </c:pt>
              </c:numCache>
            </c:numRef>
          </c:val>
          <c:smooth val="0"/>
          <c:extLst>
            <c:ext xmlns:c16="http://schemas.microsoft.com/office/drawing/2014/chart" uri="{C3380CC4-5D6E-409C-BE32-E72D297353CC}">
              <c16:uniqueId val="{00000000-27B5-4447-9FA3-5E1348C27486}"/>
            </c:ext>
          </c:extLst>
        </c:ser>
        <c:dLbls>
          <c:dLblPos val="t"/>
          <c:showLegendKey val="0"/>
          <c:showVal val="1"/>
          <c:showCatName val="0"/>
          <c:showSerName val="0"/>
          <c:showPercent val="0"/>
          <c:showBubbleSize val="0"/>
        </c:dLbls>
        <c:marker val="1"/>
        <c:smooth val="0"/>
        <c:axId val="1965466688"/>
        <c:axId val="1965465728"/>
      </c:lineChart>
      <c:catAx>
        <c:axId val="1965466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65465728"/>
        <c:crosses val="autoZero"/>
        <c:auto val="1"/>
        <c:lblAlgn val="ctr"/>
        <c:lblOffset val="100"/>
        <c:noMultiLvlLbl val="0"/>
      </c:catAx>
      <c:valAx>
        <c:axId val="1965465728"/>
        <c:scaling>
          <c:orientation val="minMax"/>
        </c:scaling>
        <c:delete val="0"/>
        <c:axPos val="l"/>
        <c:numFmt formatCode="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46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63500" sx="102000" sy="102000" algn="ctr"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Sheet1!$A$92:$B$92</c:f>
              <c:strCache>
                <c:ptCount val="2"/>
                <c:pt idx="0">
                  <c:v>Intrest Expences</c:v>
                </c:pt>
              </c:strCache>
            </c:strRef>
          </c:tx>
          <c:spPr>
            <a:ln w="34925" cap="rnd">
              <a:solidFill>
                <a:schemeClr val="accent1"/>
              </a:solidFill>
              <a:round/>
            </a:ln>
            <a:effectLst>
              <a:outerShdw blurRad="50800" dist="38100" dir="5400000" rotWithShape="0">
                <a:srgbClr val="000000">
                  <a:alpha val="35000"/>
                </a:srgbClr>
              </a:outerShdw>
            </a:effectLst>
          </c:spPr>
          <c:marker>
            <c:symbol val="none"/>
          </c:marker>
          <c:cat>
            <c:strRef>
              <c:f>Sheet1!$C$91:$L$91</c:f>
              <c:strCache>
                <c:ptCount val="10"/>
                <c:pt idx="0">
                  <c:v>Mar'24</c:v>
                </c:pt>
                <c:pt idx="1">
                  <c:v>Mar'23</c:v>
                </c:pt>
                <c:pt idx="2">
                  <c:v>Mar'22</c:v>
                </c:pt>
                <c:pt idx="3">
                  <c:v>Mar'21</c:v>
                </c:pt>
                <c:pt idx="4">
                  <c:v>Mar'20</c:v>
                </c:pt>
                <c:pt idx="5">
                  <c:v>Mar'19</c:v>
                </c:pt>
                <c:pt idx="6">
                  <c:v>Mar'18</c:v>
                </c:pt>
                <c:pt idx="7">
                  <c:v>Mar'17</c:v>
                </c:pt>
                <c:pt idx="8">
                  <c:v>Mar'16</c:v>
                </c:pt>
                <c:pt idx="9">
                  <c:v>Mar'15</c:v>
                </c:pt>
              </c:strCache>
            </c:strRef>
          </c:cat>
          <c:val>
            <c:numRef>
              <c:f>Sheet1!$C$92:$L$92</c:f>
              <c:numCache>
                <c:formatCode>0.000</c:formatCode>
                <c:ptCount val="10"/>
                <c:pt idx="0">
                  <c:v>2.5656335177079541E-2</c:v>
                </c:pt>
                <c:pt idx="1">
                  <c:v>2.2253225813787424E-2</c:v>
                </c:pt>
                <c:pt idx="2">
                  <c:v>2.0835416779768044E-2</c:v>
                </c:pt>
                <c:pt idx="3">
                  <c:v>4.5379976184561084E-2</c:v>
                </c:pt>
                <c:pt idx="4">
                  <c:v>3.6912037510284997E-2</c:v>
                </c:pt>
                <c:pt idx="5">
                  <c:v>2.8978810946418628E-2</c:v>
                </c:pt>
                <c:pt idx="6">
                  <c:v>2.0557755497514534E-2</c:v>
                </c:pt>
                <c:pt idx="7">
                  <c:v>1.260388628013439E-2</c:v>
                </c:pt>
                <c:pt idx="8">
                  <c:v>1.3470852083401765E-2</c:v>
                </c:pt>
                <c:pt idx="9">
                  <c:v>8.8324210582391097E-3</c:v>
                </c:pt>
              </c:numCache>
            </c:numRef>
          </c:val>
          <c:smooth val="0"/>
          <c:extLst>
            <c:ext xmlns:c16="http://schemas.microsoft.com/office/drawing/2014/chart" uri="{C3380CC4-5D6E-409C-BE32-E72D297353CC}">
              <c16:uniqueId val="{00000000-CDD8-48CD-AF17-E6289F93836C}"/>
            </c:ext>
          </c:extLst>
        </c:ser>
        <c:dLbls>
          <c:showLegendKey val="0"/>
          <c:showVal val="0"/>
          <c:showCatName val="0"/>
          <c:showSerName val="0"/>
          <c:showPercent val="0"/>
          <c:showBubbleSize val="0"/>
        </c:dLbls>
        <c:smooth val="0"/>
        <c:axId val="1857289279"/>
        <c:axId val="1857278239"/>
      </c:lineChart>
      <c:catAx>
        <c:axId val="1857289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63500" sx="102000" sy="102000" algn="ctr" rotWithShape="0">
                    <a:prstClr val="black">
                      <a:alpha val="40000"/>
                    </a:prstClr>
                  </a:outerShdw>
                </a:effectLst>
                <a:latin typeface="+mn-lt"/>
                <a:ea typeface="+mn-ea"/>
                <a:cs typeface="+mn-cs"/>
              </a:defRPr>
            </a:pPr>
            <a:endParaRPr lang="en-US"/>
          </a:p>
        </c:txPr>
        <c:crossAx val="1857278239"/>
        <c:crosses val="autoZero"/>
        <c:auto val="1"/>
        <c:lblAlgn val="ctr"/>
        <c:lblOffset val="100"/>
        <c:noMultiLvlLbl val="0"/>
      </c:catAx>
      <c:valAx>
        <c:axId val="18572782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63500" sx="102000" sy="102000" algn="ctr" rotWithShape="0">
                    <a:prstClr val="black">
                      <a:alpha val="40000"/>
                    </a:prstClr>
                  </a:outerShdw>
                </a:effectLst>
                <a:latin typeface="+mn-lt"/>
                <a:ea typeface="+mn-ea"/>
                <a:cs typeface="+mn-cs"/>
              </a:defRPr>
            </a:pPr>
            <a:endParaRPr lang="en-US"/>
          </a:p>
        </c:txPr>
        <c:crossAx val="18572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b="0" cap="none" spc="0">
          <a:ln w="0"/>
          <a:solidFill>
            <a:schemeClr val="tx1"/>
          </a:solidFill>
          <a:effectLst>
            <a:outerShdw blurRad="63500" sx="102000" sy="102000" algn="ctr" rotWithShape="0">
              <a:prstClr val="black">
                <a:alpha val="40000"/>
              </a:prstClr>
            </a:outerShdw>
          </a:effectLst>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b="1"/>
              <a:t>Depriciation </a:t>
            </a:r>
          </a:p>
        </c:rich>
      </c:tx>
      <c:overlay val="0"/>
      <c:spPr>
        <a:noFill/>
        <a:ln>
          <a:noFill/>
        </a:ln>
        <a:effectLst/>
      </c:spPr>
      <c:txPr>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strRef>
              <c:f>Sheet1!$A$81</c:f>
              <c:strCache>
                <c:ptCount val="1"/>
                <c:pt idx="0">
                  <c:v>depriciation /sales</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Sheet1!$B$80:$L$80</c:f>
              <c:strCache>
                <c:ptCount val="11"/>
                <c:pt idx="1">
                  <c:v>Mar'24</c:v>
                </c:pt>
                <c:pt idx="2">
                  <c:v>Mar'23</c:v>
                </c:pt>
                <c:pt idx="3">
                  <c:v>Mar'22</c:v>
                </c:pt>
                <c:pt idx="4">
                  <c:v>Mar'21</c:v>
                </c:pt>
                <c:pt idx="5">
                  <c:v>Mar'20</c:v>
                </c:pt>
                <c:pt idx="6">
                  <c:v>Mar'19</c:v>
                </c:pt>
                <c:pt idx="7">
                  <c:v>Mar'18</c:v>
                </c:pt>
                <c:pt idx="8">
                  <c:v>Mar'17</c:v>
                </c:pt>
                <c:pt idx="9">
                  <c:v>Mar'16</c:v>
                </c:pt>
                <c:pt idx="10">
                  <c:v>Mar'15</c:v>
                </c:pt>
              </c:strCache>
            </c:strRef>
          </c:cat>
          <c:val>
            <c:numRef>
              <c:f>Sheet1!$B$81:$L$81</c:f>
              <c:numCache>
                <c:formatCode>0.00</c:formatCode>
                <c:ptCount val="11"/>
                <c:pt idx="1">
                  <c:v>5.6413306934912505E-2</c:v>
                </c:pt>
                <c:pt idx="2">
                  <c:v>4.5844760696239092E-2</c:v>
                </c:pt>
                <c:pt idx="3">
                  <c:v>4.2569453770347536E-2</c:v>
                </c:pt>
                <c:pt idx="4">
                  <c:v>5.6908618961544061E-2</c:v>
                </c:pt>
                <c:pt idx="5">
                  <c:v>3.7206971845501327E-2</c:v>
                </c:pt>
                <c:pt idx="6">
                  <c:v>3.6777352431180813E-2</c:v>
                </c:pt>
                <c:pt idx="7">
                  <c:v>4.265249172149501E-2</c:v>
                </c:pt>
                <c:pt idx="8">
                  <c:v>3.8135842976992747E-2</c:v>
                </c:pt>
                <c:pt idx="9">
                  <c:v>4.2208183241544676E-2</c:v>
                </c:pt>
                <c:pt idx="10">
                  <c:v>3.075632266570778E-2</c:v>
                </c:pt>
              </c:numCache>
            </c:numRef>
          </c:val>
          <c:smooth val="0"/>
          <c:extLst>
            <c:ext xmlns:c16="http://schemas.microsoft.com/office/drawing/2014/chart" uri="{C3380CC4-5D6E-409C-BE32-E72D297353CC}">
              <c16:uniqueId val="{00000000-4354-40FC-B453-D4FDF906286F}"/>
            </c:ext>
          </c:extLst>
        </c:ser>
        <c:ser>
          <c:idx val="1"/>
          <c:order val="1"/>
          <c:tx>
            <c:strRef>
              <c:f>Sheet1!$A$82</c:f>
              <c:strCache>
                <c:ptCount val="1"/>
                <c:pt idx="0">
                  <c:v>SALES GROWTH%</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Sheet1!$B$80:$L$80</c:f>
              <c:strCache>
                <c:ptCount val="11"/>
                <c:pt idx="1">
                  <c:v>Mar'24</c:v>
                </c:pt>
                <c:pt idx="2">
                  <c:v>Mar'23</c:v>
                </c:pt>
                <c:pt idx="3">
                  <c:v>Mar'22</c:v>
                </c:pt>
                <c:pt idx="4">
                  <c:v>Mar'21</c:v>
                </c:pt>
                <c:pt idx="5">
                  <c:v>Mar'20</c:v>
                </c:pt>
                <c:pt idx="6">
                  <c:v>Mar'19</c:v>
                </c:pt>
                <c:pt idx="7">
                  <c:v>Mar'18</c:v>
                </c:pt>
                <c:pt idx="8">
                  <c:v>Mar'17</c:v>
                </c:pt>
                <c:pt idx="9">
                  <c:v>Mar'16</c:v>
                </c:pt>
                <c:pt idx="10">
                  <c:v>Mar'15</c:v>
                </c:pt>
              </c:strCache>
            </c:strRef>
          </c:cat>
          <c:val>
            <c:numRef>
              <c:f>Sheet1!$B$82:$L$82</c:f>
              <c:numCache>
                <c:formatCode>0%</c:formatCode>
                <c:ptCount val="11"/>
                <c:pt idx="1">
                  <c:v>2.4555754160469737E-2</c:v>
                </c:pt>
                <c:pt idx="2">
                  <c:v>0.25645106448635785</c:v>
                </c:pt>
                <c:pt idx="3">
                  <c:v>0.49909192930755325</c:v>
                </c:pt>
                <c:pt idx="4">
                  <c:v>-0.21754591172414256</c:v>
                </c:pt>
                <c:pt idx="5">
                  <c:v>4.837239045763507E-2</c:v>
                </c:pt>
                <c:pt idx="6">
                  <c:v>0.45326123310789246</c:v>
                </c:pt>
                <c:pt idx="7">
                  <c:v>0.28258050572725307</c:v>
                </c:pt>
                <c:pt idx="8">
                  <c:v>0.11453691436830062</c:v>
                </c:pt>
                <c:pt idx="9">
                  <c:v>-0.2701825881976907</c:v>
                </c:pt>
                <c:pt idx="10">
                  <c:v>-0.13585830686369285</c:v>
                </c:pt>
              </c:numCache>
            </c:numRef>
          </c:val>
          <c:smooth val="0"/>
          <c:extLst>
            <c:ext xmlns:c16="http://schemas.microsoft.com/office/drawing/2014/chart" uri="{C3380CC4-5D6E-409C-BE32-E72D297353CC}">
              <c16:uniqueId val="{00000001-4354-40FC-B453-D4FDF906286F}"/>
            </c:ext>
          </c:extLst>
        </c:ser>
        <c:dLbls>
          <c:dLblPos val="ctr"/>
          <c:showLegendKey val="0"/>
          <c:showVal val="1"/>
          <c:showCatName val="0"/>
          <c:showSerName val="0"/>
          <c:showPercent val="0"/>
          <c:showBubbleSize val="0"/>
        </c:dLbls>
        <c:marker val="1"/>
        <c:smooth val="0"/>
        <c:axId val="1959769871"/>
        <c:axId val="1959775631"/>
      </c:lineChart>
      <c:catAx>
        <c:axId val="19597698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crossAx val="1959775631"/>
        <c:crosses val="autoZero"/>
        <c:auto val="1"/>
        <c:lblAlgn val="ctr"/>
        <c:lblOffset val="100"/>
        <c:noMultiLvlLbl val="0"/>
      </c:catAx>
      <c:valAx>
        <c:axId val="1959775631"/>
        <c:scaling>
          <c:orientation val="minMax"/>
        </c:scaling>
        <c:delete val="1"/>
        <c:axPos val="l"/>
        <c:numFmt formatCode="General" sourceLinked="1"/>
        <c:majorTickMark val="none"/>
        <c:minorTickMark val="none"/>
        <c:tickLblPos val="nextTo"/>
        <c:crossAx val="1959769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Sheet1!$A$68:$B$68</c:f>
              <c:strCache>
                <c:ptCount val="2"/>
                <c:pt idx="0">
                  <c:v>SALES GROWTH%</c:v>
                </c:pt>
              </c:strCache>
            </c:strRef>
          </c:tx>
          <c:spPr>
            <a:ln w="34925" cap="rnd">
              <a:solidFill>
                <a:schemeClr val="accent1"/>
              </a:solidFill>
              <a:round/>
            </a:ln>
            <a:effectLst>
              <a:outerShdw blurRad="50800" dist="38100" dir="5400000" rotWithShape="0">
                <a:srgbClr val="000000">
                  <a:alpha val="35000"/>
                </a:srgbClr>
              </a:outerShdw>
            </a:effectLst>
          </c:spPr>
          <c:marker>
            <c:symbol val="none"/>
          </c:marker>
          <c:cat>
            <c:strRef>
              <c:f>Sheet1!$C$67:$L$67</c:f>
              <c:strCache>
                <c:ptCount val="10"/>
                <c:pt idx="0">
                  <c:v>Mar'24</c:v>
                </c:pt>
                <c:pt idx="1">
                  <c:v>Mar'23</c:v>
                </c:pt>
                <c:pt idx="2">
                  <c:v>Mar'22</c:v>
                </c:pt>
                <c:pt idx="3">
                  <c:v>Mar'21</c:v>
                </c:pt>
                <c:pt idx="4">
                  <c:v>Mar'20</c:v>
                </c:pt>
                <c:pt idx="5">
                  <c:v>Mar'19</c:v>
                </c:pt>
                <c:pt idx="6">
                  <c:v>Mar'18</c:v>
                </c:pt>
                <c:pt idx="7">
                  <c:v>Mar'17</c:v>
                </c:pt>
                <c:pt idx="8">
                  <c:v>Mar'16</c:v>
                </c:pt>
                <c:pt idx="9">
                  <c:v>Mar'15</c:v>
                </c:pt>
              </c:strCache>
            </c:strRef>
          </c:cat>
          <c:val>
            <c:numRef>
              <c:f>Sheet1!$C$68:$L$68</c:f>
              <c:numCache>
                <c:formatCode>0.0%</c:formatCode>
                <c:ptCount val="10"/>
                <c:pt idx="0">
                  <c:v>2.4555754160469737E-2</c:v>
                </c:pt>
                <c:pt idx="1">
                  <c:v>0.25645106448635785</c:v>
                </c:pt>
                <c:pt idx="2">
                  <c:v>0.49909192930755325</c:v>
                </c:pt>
                <c:pt idx="3">
                  <c:v>-0.21754591172414256</c:v>
                </c:pt>
                <c:pt idx="4">
                  <c:v>4.837239045763507E-2</c:v>
                </c:pt>
                <c:pt idx="5">
                  <c:v>0.45326123310789246</c:v>
                </c:pt>
                <c:pt idx="6">
                  <c:v>0.28258050572725307</c:v>
                </c:pt>
                <c:pt idx="7">
                  <c:v>0.11453691436830062</c:v>
                </c:pt>
                <c:pt idx="8">
                  <c:v>-0.2701825881976907</c:v>
                </c:pt>
                <c:pt idx="9">
                  <c:v>-0.13585830686369285</c:v>
                </c:pt>
              </c:numCache>
            </c:numRef>
          </c:val>
          <c:smooth val="0"/>
          <c:extLst>
            <c:ext xmlns:c16="http://schemas.microsoft.com/office/drawing/2014/chart" uri="{C3380CC4-5D6E-409C-BE32-E72D297353CC}">
              <c16:uniqueId val="{00000000-22DC-4EBD-8BDD-5763A2A33C8E}"/>
            </c:ext>
          </c:extLst>
        </c:ser>
        <c:dLbls>
          <c:showLegendKey val="0"/>
          <c:showVal val="0"/>
          <c:showCatName val="0"/>
          <c:showSerName val="0"/>
          <c:showPercent val="0"/>
          <c:showBubbleSize val="0"/>
        </c:dLbls>
        <c:smooth val="0"/>
        <c:axId val="1866949887"/>
        <c:axId val="1866966687"/>
      </c:lineChart>
      <c:catAx>
        <c:axId val="186694988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966687"/>
        <c:crosses val="autoZero"/>
        <c:auto val="1"/>
        <c:lblAlgn val="ctr"/>
        <c:lblOffset val="100"/>
        <c:noMultiLvlLbl val="0"/>
      </c:catAx>
      <c:valAx>
        <c:axId val="18669666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94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bg1">
          <a:lumMod val="8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205409</xdr:colOff>
      <xdr:row>1</xdr:row>
      <xdr:rowOff>79514</xdr:rowOff>
    </xdr:from>
    <xdr:to>
      <xdr:col>0</xdr:col>
      <xdr:colOff>921026</xdr:colOff>
      <xdr:row>5</xdr:row>
      <xdr:rowOff>6626</xdr:rowOff>
    </xdr:to>
    <xdr:pic>
      <xdr:nvPicPr>
        <xdr:cNvPr id="3" name="Graphic 2" descr="Money with solid fill">
          <a:extLst>
            <a:ext uri="{FF2B5EF4-FFF2-40B4-BE49-F238E27FC236}">
              <a16:creationId xmlns:a16="http://schemas.microsoft.com/office/drawing/2014/main" id="{9417C68D-A14B-8881-4870-98B5E7C6D50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5409" y="265044"/>
          <a:ext cx="715617" cy="7156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464820</xdr:colOff>
      <xdr:row>1</xdr:row>
      <xdr:rowOff>83820</xdr:rowOff>
    </xdr:from>
    <xdr:to>
      <xdr:col>17</xdr:col>
      <xdr:colOff>53340</xdr:colOff>
      <xdr:row>15</xdr:row>
      <xdr:rowOff>114300</xdr:rowOff>
    </xdr:to>
    <xdr:graphicFrame macro="">
      <xdr:nvGraphicFramePr>
        <xdr:cNvPr id="11" name="Chart 10">
          <a:extLst>
            <a:ext uri="{FF2B5EF4-FFF2-40B4-BE49-F238E27FC236}">
              <a16:creationId xmlns:a16="http://schemas.microsoft.com/office/drawing/2014/main" id="{8F20BA1D-2444-45AA-B8E6-580C7EE60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297180</xdr:colOff>
      <xdr:row>22</xdr:row>
      <xdr:rowOff>38100</xdr:rowOff>
    </xdr:from>
    <xdr:to>
      <xdr:col>9</xdr:col>
      <xdr:colOff>68580</xdr:colOff>
      <xdr:row>37</xdr:row>
      <xdr:rowOff>38100</xdr:rowOff>
    </xdr:to>
    <xdr:graphicFrame macro="">
      <xdr:nvGraphicFramePr>
        <xdr:cNvPr id="21" name="Chart 20">
          <a:extLst>
            <a:ext uri="{FF2B5EF4-FFF2-40B4-BE49-F238E27FC236}">
              <a16:creationId xmlns:a16="http://schemas.microsoft.com/office/drawing/2014/main" id="{194D3648-27FE-4302-87A9-2B0FE27F1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45720</xdr:colOff>
      <xdr:row>16</xdr:row>
      <xdr:rowOff>68580</xdr:rowOff>
    </xdr:from>
    <xdr:ext cx="4640580" cy="609013"/>
    <xdr:sp macro="" textlink="">
      <xdr:nvSpPr>
        <xdr:cNvPr id="22" name="TextBox 21">
          <a:extLst>
            <a:ext uri="{FF2B5EF4-FFF2-40B4-BE49-F238E27FC236}">
              <a16:creationId xmlns:a16="http://schemas.microsoft.com/office/drawing/2014/main" id="{2E5D6695-4E28-F8DC-051B-AEF3FF6828A2}"/>
            </a:ext>
          </a:extLst>
        </xdr:cNvPr>
        <xdr:cNvSpPr txBox="1"/>
      </xdr:nvSpPr>
      <xdr:spPr>
        <a:xfrm>
          <a:off x="655320" y="2994660"/>
          <a:ext cx="464058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b="1"/>
            <a:t>Insight</a:t>
          </a:r>
          <a:r>
            <a:rPr lang="en-IN"/>
            <a:t>: Consistent sales growth is a positive indicator of business health. However, if growth slows, it might signal increased competition, market saturation, or operational inefficiencies.</a:t>
          </a:r>
          <a:endParaRPr lang="en-IN" sz="1100"/>
        </a:p>
      </xdr:txBody>
    </xdr:sp>
    <xdr:clientData/>
  </xdr:oneCellAnchor>
  <xdr:oneCellAnchor>
    <xdr:from>
      <xdr:col>8</xdr:col>
      <xdr:colOff>586740</xdr:colOff>
      <xdr:row>15</xdr:row>
      <xdr:rowOff>22860</xdr:rowOff>
    </xdr:from>
    <xdr:ext cx="4640580" cy="953466"/>
    <xdr:sp macro="" textlink="">
      <xdr:nvSpPr>
        <xdr:cNvPr id="30" name="TextBox 29">
          <a:extLst>
            <a:ext uri="{FF2B5EF4-FFF2-40B4-BE49-F238E27FC236}">
              <a16:creationId xmlns:a16="http://schemas.microsoft.com/office/drawing/2014/main" id="{666ACFA0-65A7-4B03-84D1-0C4DFF14C3C6}"/>
            </a:ext>
          </a:extLst>
        </xdr:cNvPr>
        <xdr:cNvSpPr txBox="1"/>
      </xdr:nvSpPr>
      <xdr:spPr>
        <a:xfrm>
          <a:off x="5463540" y="2766060"/>
          <a:ext cx="464058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b="1"/>
        </a:p>
        <a:p>
          <a:r>
            <a:rPr lang="en-IN" b="1"/>
            <a:t>Insight</a:t>
          </a:r>
          <a:r>
            <a:rPr lang="en-IN"/>
            <a:t>: Consistent sales growth is a positive indicator of business health. </a:t>
          </a:r>
        </a:p>
        <a:p>
          <a:r>
            <a:rPr lang="en-IN"/>
            <a:t>A high or increasing profit margin suggests good cost control or effective pricing, while a low or declining margin could indicate rising costs or pricing pressures. we</a:t>
          </a:r>
          <a:r>
            <a:rPr lang="en-IN" baseline="0"/>
            <a:t> can say that reliance maintaine his cosistency.</a:t>
          </a:r>
          <a:endParaRPr lang="en-IN" sz="1100"/>
        </a:p>
      </xdr:txBody>
    </xdr:sp>
    <xdr:clientData/>
  </xdr:oneCellAnchor>
  <xdr:twoCellAnchor>
    <xdr:from>
      <xdr:col>17</xdr:col>
      <xdr:colOff>365760</xdr:colOff>
      <xdr:row>1</xdr:row>
      <xdr:rowOff>83820</xdr:rowOff>
    </xdr:from>
    <xdr:to>
      <xdr:col>25</xdr:col>
      <xdr:colOff>327660</xdr:colOff>
      <xdr:row>15</xdr:row>
      <xdr:rowOff>144780</xdr:rowOff>
    </xdr:to>
    <xdr:graphicFrame macro="">
      <xdr:nvGraphicFramePr>
        <xdr:cNvPr id="3" name="Chart 2">
          <a:extLst>
            <a:ext uri="{FF2B5EF4-FFF2-40B4-BE49-F238E27FC236}">
              <a16:creationId xmlns:a16="http://schemas.microsoft.com/office/drawing/2014/main" id="{BCBBE581-67A0-40F0-8A41-E8156B0B9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17</xdr:col>
      <xdr:colOff>327660</xdr:colOff>
      <xdr:row>15</xdr:row>
      <xdr:rowOff>38100</xdr:rowOff>
    </xdr:from>
    <xdr:ext cx="4640580" cy="781240"/>
    <xdr:sp macro="" textlink="">
      <xdr:nvSpPr>
        <xdr:cNvPr id="6" name="TextBox 5">
          <a:extLst>
            <a:ext uri="{FF2B5EF4-FFF2-40B4-BE49-F238E27FC236}">
              <a16:creationId xmlns:a16="http://schemas.microsoft.com/office/drawing/2014/main" id="{50C2B484-BEA7-4C0F-9395-91F44E978001}"/>
            </a:ext>
          </a:extLst>
        </xdr:cNvPr>
        <xdr:cNvSpPr txBox="1"/>
      </xdr:nvSpPr>
      <xdr:spPr>
        <a:xfrm>
          <a:off x="10690860" y="2781300"/>
          <a:ext cx="464058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b="1"/>
        </a:p>
        <a:p>
          <a:r>
            <a:rPr lang="en-IN" b="1"/>
            <a:t>Insight</a:t>
          </a:r>
          <a:r>
            <a:rPr lang="en-IN"/>
            <a:t>: High or increasing interest expenses suggest significant debt levels, which could reduce profitability. Compare this with operating profit to assess how easily the company can cover interest payments ).</a:t>
          </a:r>
          <a:endParaRPr lang="en-IN" sz="1100"/>
        </a:p>
      </xdr:txBody>
    </xdr:sp>
    <xdr:clientData/>
  </xdr:oneCellAnchor>
  <xdr:twoCellAnchor>
    <xdr:from>
      <xdr:col>12</xdr:col>
      <xdr:colOff>160020</xdr:colOff>
      <xdr:row>21</xdr:row>
      <xdr:rowOff>160020</xdr:rowOff>
    </xdr:from>
    <xdr:to>
      <xdr:col>20</xdr:col>
      <xdr:colOff>510540</xdr:colOff>
      <xdr:row>37</xdr:row>
      <xdr:rowOff>11430</xdr:rowOff>
    </xdr:to>
    <xdr:graphicFrame macro="">
      <xdr:nvGraphicFramePr>
        <xdr:cNvPr id="8" name="Chart 7">
          <a:extLst>
            <a:ext uri="{FF2B5EF4-FFF2-40B4-BE49-F238E27FC236}">
              <a16:creationId xmlns:a16="http://schemas.microsoft.com/office/drawing/2014/main" id="{AF61DD0F-012E-4F90-9D8E-B2C1A54D88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12</xdr:col>
      <xdr:colOff>449580</xdr:colOff>
      <xdr:row>37</xdr:row>
      <xdr:rowOff>30480</xdr:rowOff>
    </xdr:from>
    <xdr:ext cx="4640580" cy="1125693"/>
    <xdr:sp macro="" textlink="">
      <xdr:nvSpPr>
        <xdr:cNvPr id="10" name="TextBox 9">
          <a:extLst>
            <a:ext uri="{FF2B5EF4-FFF2-40B4-BE49-F238E27FC236}">
              <a16:creationId xmlns:a16="http://schemas.microsoft.com/office/drawing/2014/main" id="{6DB27F7B-9EE9-4002-8732-B06B6D407D64}"/>
            </a:ext>
          </a:extLst>
        </xdr:cNvPr>
        <xdr:cNvSpPr txBox="1"/>
      </xdr:nvSpPr>
      <xdr:spPr>
        <a:xfrm>
          <a:off x="7764780" y="6797040"/>
          <a:ext cx="4640580"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b="1"/>
        </a:p>
        <a:p>
          <a:r>
            <a:rPr lang="en-IN" b="1"/>
            <a:t>Insight</a:t>
          </a:r>
          <a:r>
            <a:rPr lang="en-IN"/>
            <a:t>: High depreciation may impact net profit, but it doesn’t affect cash flow directly. If depreciation is high, it could indicate that the company has a heavy reliance on fixed assets, which might require future capital expenditure.</a:t>
          </a:r>
          <a:r>
            <a:rPr lang="en-IN" baseline="0"/>
            <a:t>. </a:t>
          </a:r>
          <a:r>
            <a:rPr lang="en-IN" b="1" baseline="0"/>
            <a:t>in 2021 company invest in their Asset,so sales growth has gone down </a:t>
          </a:r>
          <a:endParaRPr lang="en-IN" sz="1100" b="1"/>
        </a:p>
      </xdr:txBody>
    </xdr:sp>
    <xdr:clientData/>
  </xdr:oneCellAnchor>
  <xdr:oneCellAnchor>
    <xdr:from>
      <xdr:col>1</xdr:col>
      <xdr:colOff>251460</xdr:colOff>
      <xdr:row>37</xdr:row>
      <xdr:rowOff>53340</xdr:rowOff>
    </xdr:from>
    <xdr:ext cx="4640580" cy="781240"/>
    <xdr:sp macro="" textlink="">
      <xdr:nvSpPr>
        <xdr:cNvPr id="12" name="TextBox 11">
          <a:extLst>
            <a:ext uri="{FF2B5EF4-FFF2-40B4-BE49-F238E27FC236}">
              <a16:creationId xmlns:a16="http://schemas.microsoft.com/office/drawing/2014/main" id="{AE28E5AD-3CE7-4446-A707-D4A14DB3D58F}"/>
            </a:ext>
          </a:extLst>
        </xdr:cNvPr>
        <xdr:cNvSpPr txBox="1"/>
      </xdr:nvSpPr>
      <xdr:spPr>
        <a:xfrm>
          <a:off x="861060" y="6819900"/>
          <a:ext cx="464058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b="1"/>
        </a:p>
        <a:p>
          <a:r>
            <a:rPr lang="en-IN" b="1"/>
            <a:t>Insight</a:t>
          </a:r>
          <a:r>
            <a:rPr lang="en-IN"/>
            <a:t>:Rising operating expenses relative to sales may indicate inefficiencies or increased spending without matching revenue growth. Lowering operating expenses can improve profit margins.</a:t>
          </a:r>
          <a:endParaRPr lang="en-IN" sz="1100" b="1"/>
        </a:p>
      </xdr:txBody>
    </xdr:sp>
    <xdr:clientData/>
  </xdr:oneCellAnchor>
  <xdr:twoCellAnchor>
    <xdr:from>
      <xdr:col>0</xdr:col>
      <xdr:colOff>464820</xdr:colOff>
      <xdr:row>1</xdr:row>
      <xdr:rowOff>0</xdr:rowOff>
    </xdr:from>
    <xdr:to>
      <xdr:col>8</xdr:col>
      <xdr:colOff>160020</xdr:colOff>
      <xdr:row>16</xdr:row>
      <xdr:rowOff>0</xdr:rowOff>
    </xdr:to>
    <xdr:graphicFrame macro="">
      <xdr:nvGraphicFramePr>
        <xdr:cNvPr id="13" name="Chart 12">
          <a:extLst>
            <a:ext uri="{FF2B5EF4-FFF2-40B4-BE49-F238E27FC236}">
              <a16:creationId xmlns:a16="http://schemas.microsoft.com/office/drawing/2014/main" id="{DCCBDF81-AA18-4AEF-93CD-0298895F8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A9DBA43D-6501-4502-AF22-EEF64C9A68D3}">
  <we:reference id="wa200005502" version="1.0.0.11" store="en-US" storeType="OMEX"/>
  <we:alternateReferences>
    <we:reference id="wa200005502" version="1.0.0.11" store="wa200005502" storeType="OMEX"/>
  </we:alternateReferences>
  <we:properties>
    <we:property name="docId" value="&quot;xJAjjXo5yYHlQ4Vi3o7WX&quot;"/>
  </we:properties>
  <we:bindings/>
  <we:snapshot xmlns:r="http://schemas.openxmlformats.org/officeDocument/2006/relationships"/>
  <we:extLs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470B180F-DD13-45B5-B8FD-1D3047869198}">
  <we:reference id="wa200005271" version="2.5.5.0" store="en-U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1DAA-7AC3-4890-B57D-39F000A6B6EB}">
  <dimension ref="A2:P94"/>
  <sheetViews>
    <sheetView tabSelected="1" topLeftCell="A64" zoomScaleNormal="100" workbookViewId="0">
      <selection activeCell="A67" sqref="A67:L68"/>
    </sheetView>
  </sheetViews>
  <sheetFormatPr defaultRowHeight="14.4" x14ac:dyDescent="0.3"/>
  <cols>
    <col min="1" max="1" width="28.33203125" customWidth="1"/>
    <col min="2" max="2" width="19" customWidth="1"/>
    <col min="3" max="3" width="15.44140625" customWidth="1"/>
    <col min="4" max="5" width="15.33203125" customWidth="1"/>
    <col min="6" max="6" width="16.88671875" customWidth="1"/>
    <col min="7" max="7" width="12.6640625" customWidth="1"/>
    <col min="8" max="8" width="12.77734375" customWidth="1"/>
    <col min="9" max="9" width="14.6640625" customWidth="1"/>
    <col min="10" max="10" width="16.88671875" customWidth="1"/>
    <col min="11" max="11" width="14.77734375" customWidth="1"/>
    <col min="12" max="12" width="15.6640625" customWidth="1"/>
    <col min="13" max="13" width="12.33203125" customWidth="1"/>
    <col min="16" max="16" width="12.21875" customWidth="1"/>
  </cols>
  <sheetData>
    <row r="2" spans="1:16" x14ac:dyDescent="0.3">
      <c r="C2" s="19" t="s">
        <v>59</v>
      </c>
      <c r="D2" s="20"/>
      <c r="E2" s="20"/>
      <c r="F2" s="20"/>
      <c r="G2" s="20"/>
      <c r="H2" s="20"/>
    </row>
    <row r="4" spans="1:16" ht="18" x14ac:dyDescent="0.35">
      <c r="A4" s="2"/>
      <c r="C4" s="21" t="s">
        <v>60</v>
      </c>
      <c r="D4" s="21"/>
    </row>
    <row r="5" spans="1:16" x14ac:dyDescent="0.3">
      <c r="A5" s="2"/>
    </row>
    <row r="6" spans="1:16" ht="28.8" x14ac:dyDescent="0.3">
      <c r="A6" s="6" t="s">
        <v>48</v>
      </c>
      <c r="B6" s="7" t="s">
        <v>49</v>
      </c>
      <c r="C6" s="7" t="s">
        <v>50</v>
      </c>
      <c r="D6" s="7" t="s">
        <v>51</v>
      </c>
      <c r="E6" s="7" t="s">
        <v>52</v>
      </c>
      <c r="F6" s="7" t="s">
        <v>53</v>
      </c>
      <c r="G6" s="7" t="s">
        <v>54</v>
      </c>
      <c r="H6" s="7" t="s">
        <v>55</v>
      </c>
      <c r="I6" s="7" t="s">
        <v>56</v>
      </c>
      <c r="J6" s="7" t="s">
        <v>57</v>
      </c>
      <c r="K6" s="7" t="s">
        <v>58</v>
      </c>
      <c r="L6" s="7" t="s">
        <v>67</v>
      </c>
    </row>
    <row r="8" spans="1:16" ht="28.8" x14ac:dyDescent="0.3">
      <c r="A8" s="2" t="s">
        <v>0</v>
      </c>
      <c r="B8" s="11">
        <v>901064</v>
      </c>
      <c r="C8" s="5">
        <v>879468</v>
      </c>
      <c r="D8" s="5">
        <v>699962</v>
      </c>
      <c r="E8" s="5">
        <v>466924</v>
      </c>
      <c r="F8" s="5">
        <v>596743</v>
      </c>
      <c r="G8" s="5">
        <v>569209</v>
      </c>
      <c r="H8" s="5">
        <v>391677</v>
      </c>
      <c r="I8" s="5">
        <v>305382</v>
      </c>
      <c r="J8" s="5">
        <v>273999</v>
      </c>
      <c r="K8" s="5">
        <v>375435</v>
      </c>
      <c r="L8" s="5">
        <v>434460</v>
      </c>
      <c r="M8" s="5"/>
      <c r="N8" s="5"/>
      <c r="O8" s="5"/>
      <c r="P8" s="5"/>
    </row>
    <row r="9" spans="1:16" x14ac:dyDescent="0.3">
      <c r="A9" s="2" t="s">
        <v>1</v>
      </c>
      <c r="B9" s="3" t="s">
        <v>2</v>
      </c>
      <c r="C9" s="3" t="s">
        <v>2</v>
      </c>
      <c r="D9" s="3" t="s">
        <v>2</v>
      </c>
      <c r="E9" s="3" t="s">
        <v>2</v>
      </c>
      <c r="F9" s="3" t="s">
        <v>2</v>
      </c>
      <c r="G9" s="3" t="s">
        <v>2</v>
      </c>
      <c r="H9" s="3" t="s">
        <v>2</v>
      </c>
      <c r="I9" s="3" t="s">
        <v>2</v>
      </c>
      <c r="J9" s="3" t="s">
        <v>2</v>
      </c>
      <c r="K9" s="3" t="s">
        <v>2</v>
      </c>
      <c r="L9" s="3" t="s">
        <v>2</v>
      </c>
      <c r="M9" s="3"/>
      <c r="N9" s="3"/>
      <c r="O9" s="3"/>
      <c r="P9" s="3"/>
    </row>
    <row r="10" spans="1:16" ht="28.8" x14ac:dyDescent="0.3">
      <c r="A10" s="2" t="s">
        <v>3</v>
      </c>
      <c r="B10" s="11">
        <v>901064</v>
      </c>
      <c r="C10" s="5">
        <v>879468</v>
      </c>
      <c r="D10" s="5">
        <v>699962</v>
      </c>
      <c r="E10" s="5">
        <v>466924</v>
      </c>
      <c r="F10" s="5">
        <v>596743</v>
      </c>
      <c r="G10" s="5">
        <v>569209</v>
      </c>
      <c r="H10" s="5">
        <v>391677</v>
      </c>
      <c r="I10" s="5">
        <v>305382</v>
      </c>
      <c r="J10" s="5">
        <v>273999</v>
      </c>
      <c r="K10" s="5">
        <v>375435</v>
      </c>
      <c r="L10" s="5">
        <v>434460</v>
      </c>
      <c r="M10" s="5"/>
      <c r="N10" s="5"/>
      <c r="O10" s="5"/>
      <c r="P10" s="5"/>
    </row>
    <row r="11" spans="1:16" ht="14.4" customHeight="1" x14ac:dyDescent="0.3">
      <c r="A11" s="18" t="s">
        <v>4</v>
      </c>
      <c r="B11" s="18"/>
      <c r="C11" s="3"/>
      <c r="D11" s="3"/>
      <c r="E11" s="3"/>
      <c r="F11" s="3"/>
      <c r="G11" s="3"/>
      <c r="H11" s="3"/>
      <c r="I11" s="3"/>
      <c r="J11" s="3"/>
      <c r="K11" s="1"/>
      <c r="L11" s="3"/>
      <c r="M11" s="3"/>
      <c r="N11" s="3"/>
      <c r="O11" s="3"/>
      <c r="P11" s="1"/>
    </row>
    <row r="12" spans="1:16" ht="28.8" x14ac:dyDescent="0.3">
      <c r="A12" s="2" t="s">
        <v>5</v>
      </c>
      <c r="B12" s="11">
        <v>400345</v>
      </c>
      <c r="C12" s="5">
        <v>450241</v>
      </c>
      <c r="D12" s="5">
        <v>360784</v>
      </c>
      <c r="E12" s="5">
        <v>199915</v>
      </c>
      <c r="F12" s="5">
        <v>260621</v>
      </c>
      <c r="G12" s="5">
        <v>275237</v>
      </c>
      <c r="H12" s="5">
        <v>207448</v>
      </c>
      <c r="I12" s="5">
        <v>175087</v>
      </c>
      <c r="J12" s="5">
        <v>158199</v>
      </c>
      <c r="K12" s="5">
        <v>266862</v>
      </c>
      <c r="L12" s="5">
        <v>346491</v>
      </c>
      <c r="M12" s="5"/>
      <c r="N12" s="5"/>
      <c r="O12" s="5"/>
      <c r="P12" s="5"/>
    </row>
    <row r="13" spans="1:16" x14ac:dyDescent="0.3">
      <c r="A13" s="2" t="s">
        <v>6</v>
      </c>
      <c r="B13" s="5">
        <v>189881</v>
      </c>
      <c r="C13" s="5">
        <v>169302</v>
      </c>
      <c r="D13" s="5">
        <v>135585</v>
      </c>
      <c r="E13" s="5">
        <v>101850</v>
      </c>
      <c r="F13" s="5">
        <v>149667</v>
      </c>
      <c r="G13" s="5">
        <v>123930</v>
      </c>
      <c r="H13" s="5">
        <v>68628</v>
      </c>
      <c r="I13" s="5">
        <v>42431</v>
      </c>
      <c r="J13" s="5">
        <v>28055</v>
      </c>
      <c r="K13" s="5">
        <v>25701</v>
      </c>
      <c r="L13" s="5">
        <v>17091</v>
      </c>
      <c r="M13" s="5"/>
      <c r="N13" s="5"/>
      <c r="O13" s="5"/>
      <c r="P13" s="3"/>
    </row>
    <row r="14" spans="1:16" x14ac:dyDescent="0.3">
      <c r="A14" s="2" t="s">
        <v>7</v>
      </c>
      <c r="B14" s="5">
        <v>-4883</v>
      </c>
      <c r="C14" s="5">
        <v>-30263</v>
      </c>
      <c r="D14" s="5">
        <v>-21457</v>
      </c>
      <c r="E14" s="5">
        <v>-9064</v>
      </c>
      <c r="F14" s="5">
        <v>-5048</v>
      </c>
      <c r="G14" s="5">
        <v>-4680</v>
      </c>
      <c r="H14" s="5">
        <v>-8610</v>
      </c>
      <c r="I14" s="5">
        <v>-5218</v>
      </c>
      <c r="J14" s="5">
        <v>2560</v>
      </c>
      <c r="K14" s="5">
        <v>1483</v>
      </c>
      <c r="L14" s="3">
        <v>-560</v>
      </c>
      <c r="M14" s="5"/>
      <c r="N14" s="5"/>
      <c r="O14" s="5"/>
      <c r="P14" s="5"/>
    </row>
    <row r="15" spans="1:16" x14ac:dyDescent="0.3">
      <c r="A15" s="2" t="s">
        <v>8</v>
      </c>
      <c r="B15" s="3" t="s">
        <v>2</v>
      </c>
      <c r="C15" s="3" t="s">
        <v>2</v>
      </c>
      <c r="D15" s="3" t="s">
        <v>2</v>
      </c>
      <c r="E15" s="3" t="s">
        <v>2</v>
      </c>
      <c r="F15" s="3" t="s">
        <v>2</v>
      </c>
      <c r="G15" s="3" t="s">
        <v>2</v>
      </c>
      <c r="H15" s="3" t="s">
        <v>2</v>
      </c>
      <c r="I15" s="3" t="s">
        <v>2</v>
      </c>
      <c r="J15" s="3" t="s">
        <v>2</v>
      </c>
      <c r="K15" s="3" t="s">
        <v>2</v>
      </c>
      <c r="L15" s="3" t="s">
        <v>2</v>
      </c>
      <c r="M15" s="3"/>
      <c r="N15" s="3"/>
      <c r="O15" s="3"/>
      <c r="P15" s="3"/>
    </row>
    <row r="16" spans="1:16" x14ac:dyDescent="0.3">
      <c r="A16" s="2" t="s">
        <v>9</v>
      </c>
      <c r="B16" s="5">
        <v>25679</v>
      </c>
      <c r="C16" s="5">
        <v>24894</v>
      </c>
      <c r="D16" s="5">
        <v>18775</v>
      </c>
      <c r="E16" s="5">
        <v>14817</v>
      </c>
      <c r="F16" s="5">
        <v>14075</v>
      </c>
      <c r="G16" s="5">
        <v>12488</v>
      </c>
      <c r="H16" s="5">
        <v>9523</v>
      </c>
      <c r="I16" s="5">
        <v>8388</v>
      </c>
      <c r="J16" s="5">
        <v>7407</v>
      </c>
      <c r="K16" s="5">
        <v>6262</v>
      </c>
      <c r="L16" s="5">
        <v>5572</v>
      </c>
      <c r="M16" s="5"/>
      <c r="N16" s="5"/>
      <c r="O16" s="5"/>
      <c r="P16" s="5"/>
    </row>
    <row r="17" spans="1:16" x14ac:dyDescent="0.3">
      <c r="A17" s="2" t="s">
        <v>10</v>
      </c>
      <c r="B17" s="5">
        <v>50832</v>
      </c>
      <c r="C17" s="5">
        <v>40319</v>
      </c>
      <c r="D17" s="5">
        <v>29797</v>
      </c>
      <c r="E17" s="5">
        <v>26572</v>
      </c>
      <c r="F17" s="5">
        <v>22203</v>
      </c>
      <c r="G17" s="5">
        <v>20934</v>
      </c>
      <c r="H17" s="5">
        <v>16706</v>
      </c>
      <c r="I17" s="5">
        <v>11646</v>
      </c>
      <c r="J17" s="5">
        <v>11565</v>
      </c>
      <c r="K17" s="5">
        <v>11547</v>
      </c>
      <c r="L17" s="5">
        <v>11201</v>
      </c>
      <c r="M17" s="5"/>
      <c r="N17" s="5"/>
      <c r="O17" s="5"/>
      <c r="P17" s="5"/>
    </row>
    <row r="18" spans="1:16" x14ac:dyDescent="0.3">
      <c r="A18" s="2" t="s">
        <v>11</v>
      </c>
      <c r="B18" s="3" t="s">
        <v>2</v>
      </c>
      <c r="C18" s="3" t="s">
        <v>2</v>
      </c>
      <c r="D18" s="3" t="s">
        <v>2</v>
      </c>
      <c r="E18" s="3" t="s">
        <v>2</v>
      </c>
      <c r="F18" s="3" t="s">
        <v>2</v>
      </c>
      <c r="G18" s="3" t="s">
        <v>2</v>
      </c>
      <c r="H18" s="3" t="s">
        <v>2</v>
      </c>
      <c r="I18" s="3" t="s">
        <v>2</v>
      </c>
      <c r="J18" s="3" t="s">
        <v>2</v>
      </c>
      <c r="K18" s="3" t="s">
        <v>2</v>
      </c>
      <c r="L18" s="3" t="s">
        <v>2</v>
      </c>
      <c r="M18" s="3"/>
      <c r="N18" s="3"/>
      <c r="O18" s="3"/>
      <c r="P18" s="3"/>
    </row>
    <row r="19" spans="1:16" x14ac:dyDescent="0.3">
      <c r="A19" s="2" t="s">
        <v>12</v>
      </c>
      <c r="B19" s="3" t="s">
        <v>2</v>
      </c>
      <c r="C19" s="3" t="s">
        <v>2</v>
      </c>
      <c r="D19" s="3" t="s">
        <v>2</v>
      </c>
      <c r="E19" s="3" t="s">
        <v>2</v>
      </c>
      <c r="F19" s="3" t="s">
        <v>2</v>
      </c>
      <c r="G19" s="3" t="s">
        <v>2</v>
      </c>
      <c r="H19" s="3" t="s">
        <v>2</v>
      </c>
      <c r="I19" s="3" t="s">
        <v>2</v>
      </c>
      <c r="J19" s="3" t="s">
        <v>2</v>
      </c>
      <c r="K19" s="3" t="s">
        <v>2</v>
      </c>
      <c r="L19" s="3" t="s">
        <v>2</v>
      </c>
      <c r="M19" s="3"/>
      <c r="N19" s="3"/>
      <c r="O19" s="3"/>
      <c r="P19" s="3"/>
    </row>
    <row r="20" spans="1:16" x14ac:dyDescent="0.3">
      <c r="A20" s="2" t="s">
        <v>13</v>
      </c>
      <c r="B20" s="3" t="s">
        <v>2</v>
      </c>
      <c r="C20" s="3" t="s">
        <v>2</v>
      </c>
      <c r="D20" s="3" t="s">
        <v>2</v>
      </c>
      <c r="E20" s="3" t="s">
        <v>2</v>
      </c>
      <c r="F20" s="3" t="s">
        <v>2</v>
      </c>
      <c r="G20" s="3" t="s">
        <v>2</v>
      </c>
      <c r="H20" s="3" t="s">
        <v>2</v>
      </c>
      <c r="I20" s="3" t="s">
        <v>2</v>
      </c>
      <c r="J20" s="3" t="s">
        <v>2</v>
      </c>
      <c r="K20" s="3" t="s">
        <v>2</v>
      </c>
      <c r="L20" s="3" t="s">
        <v>2</v>
      </c>
      <c r="M20" s="3"/>
      <c r="N20" s="3"/>
      <c r="O20" s="3"/>
      <c r="P20" s="3"/>
    </row>
    <row r="21" spans="1:16" ht="28.8" x14ac:dyDescent="0.3">
      <c r="A21" s="2" t="s">
        <v>14</v>
      </c>
      <c r="B21" s="3" t="s">
        <v>2</v>
      </c>
      <c r="C21" s="3" t="s">
        <v>2</v>
      </c>
      <c r="D21" s="3" t="s">
        <v>2</v>
      </c>
      <c r="E21" s="3" t="s">
        <v>2</v>
      </c>
      <c r="F21" s="3" t="s">
        <v>2</v>
      </c>
      <c r="G21" s="3" t="s">
        <v>2</v>
      </c>
      <c r="H21" s="3" t="s">
        <v>2</v>
      </c>
      <c r="I21" s="3" t="s">
        <v>2</v>
      </c>
      <c r="J21" s="3" t="s">
        <v>2</v>
      </c>
      <c r="K21" s="3" t="s">
        <v>2</v>
      </c>
      <c r="L21" s="3" t="s">
        <v>2</v>
      </c>
      <c r="M21" s="3"/>
      <c r="N21" s="3"/>
      <c r="O21" s="3"/>
      <c r="P21" s="3"/>
    </row>
    <row r="22" spans="1:16" x14ac:dyDescent="0.3">
      <c r="A22" s="2" t="s">
        <v>15</v>
      </c>
      <c r="B22" s="3" t="s">
        <v>2</v>
      </c>
      <c r="C22" s="3" t="s">
        <v>2</v>
      </c>
      <c r="D22" s="3" t="s">
        <v>2</v>
      </c>
      <c r="E22" s="3" t="s">
        <v>2</v>
      </c>
      <c r="F22" s="3" t="s">
        <v>2</v>
      </c>
      <c r="G22" s="3" t="s">
        <v>2</v>
      </c>
      <c r="H22" s="3" t="s">
        <v>2</v>
      </c>
      <c r="I22" s="3" t="s">
        <v>2</v>
      </c>
      <c r="J22" s="3" t="s">
        <v>2</v>
      </c>
      <c r="K22" s="3" t="s">
        <v>2</v>
      </c>
      <c r="L22" s="3" t="s">
        <v>2</v>
      </c>
      <c r="M22" s="3"/>
      <c r="N22" s="3"/>
      <c r="O22" s="3"/>
      <c r="P22" s="3"/>
    </row>
    <row r="23" spans="1:16" x14ac:dyDescent="0.3">
      <c r="A23" s="2" t="s">
        <v>16</v>
      </c>
      <c r="B23" s="5">
        <v>127809</v>
      </c>
      <c r="C23" s="5">
        <v>122386</v>
      </c>
      <c r="D23" s="5">
        <v>95815</v>
      </c>
      <c r="E23" s="5">
        <v>78669</v>
      </c>
      <c r="F23" s="5">
        <v>89211</v>
      </c>
      <c r="G23" s="5">
        <v>78067</v>
      </c>
      <c r="H23" s="5">
        <v>50512</v>
      </c>
      <c r="I23" s="5">
        <v>38500</v>
      </c>
      <c r="J23" s="5">
        <v>36074</v>
      </c>
      <c r="K23" s="5">
        <v>37763</v>
      </c>
      <c r="L23" s="5">
        <v>31067</v>
      </c>
      <c r="M23" s="5"/>
      <c r="N23" s="5"/>
      <c r="O23" s="5"/>
      <c r="P23" s="5"/>
    </row>
    <row r="24" spans="1:16" ht="28.8" x14ac:dyDescent="0.3">
      <c r="A24" s="2" t="s">
        <v>17</v>
      </c>
      <c r="B24" s="5">
        <v>111401</v>
      </c>
      <c r="C24" s="5">
        <v>102589</v>
      </c>
      <c r="D24" s="5">
        <v>80663</v>
      </c>
      <c r="E24" s="5">
        <v>54165</v>
      </c>
      <c r="F24" s="5">
        <v>66014</v>
      </c>
      <c r="G24" s="5">
        <v>63233</v>
      </c>
      <c r="H24" s="5">
        <v>47470</v>
      </c>
      <c r="I24" s="5">
        <v>34548</v>
      </c>
      <c r="J24" s="5">
        <v>30139</v>
      </c>
      <c r="K24" s="5">
        <v>25817</v>
      </c>
      <c r="L24" s="5">
        <v>23598</v>
      </c>
      <c r="M24" s="5"/>
      <c r="N24" s="5"/>
      <c r="O24" s="5"/>
      <c r="P24" s="5"/>
    </row>
    <row r="25" spans="1:16" x14ac:dyDescent="0.3">
      <c r="A25" s="2" t="s">
        <v>18</v>
      </c>
      <c r="B25" s="5">
        <v>16057</v>
      </c>
      <c r="C25" s="5">
        <v>11826</v>
      </c>
      <c r="D25" s="5">
        <v>14947</v>
      </c>
      <c r="E25" s="5">
        <v>16327</v>
      </c>
      <c r="F25" s="5">
        <v>13956</v>
      </c>
      <c r="G25" s="5">
        <v>8386</v>
      </c>
      <c r="H25" s="5">
        <v>8862</v>
      </c>
      <c r="I25" s="5">
        <v>9443</v>
      </c>
      <c r="J25" s="5">
        <v>7479</v>
      </c>
      <c r="K25" s="5">
        <v>8495</v>
      </c>
      <c r="L25" s="5">
        <v>8911</v>
      </c>
      <c r="M25" s="5"/>
      <c r="N25" s="5"/>
      <c r="O25" s="5"/>
      <c r="P25" s="5"/>
    </row>
    <row r="26" spans="1:16" ht="28.8" x14ac:dyDescent="0.3">
      <c r="A26" s="2" t="s">
        <v>19</v>
      </c>
      <c r="B26" s="5">
        <v>127458</v>
      </c>
      <c r="C26" s="5">
        <v>114415</v>
      </c>
      <c r="D26" s="5">
        <v>95610</v>
      </c>
      <c r="E26" s="5">
        <v>70492</v>
      </c>
      <c r="F26" s="5">
        <v>79970</v>
      </c>
      <c r="G26" s="5">
        <v>71619</v>
      </c>
      <c r="H26" s="5">
        <v>56332</v>
      </c>
      <c r="I26" s="5">
        <v>43991</v>
      </c>
      <c r="J26" s="5">
        <v>37618</v>
      </c>
      <c r="K26" s="5">
        <v>34312</v>
      </c>
      <c r="L26" s="5">
        <v>32509</v>
      </c>
      <c r="M26" s="5"/>
      <c r="N26" s="5"/>
      <c r="O26" s="5"/>
      <c r="P26" s="5"/>
    </row>
    <row r="27" spans="1:16" x14ac:dyDescent="0.3">
      <c r="A27" s="2" t="s">
        <v>20</v>
      </c>
      <c r="B27" s="5">
        <v>23118</v>
      </c>
      <c r="C27" s="5">
        <v>19571</v>
      </c>
      <c r="D27" s="5">
        <v>14584</v>
      </c>
      <c r="E27" s="5">
        <v>21189</v>
      </c>
      <c r="F27" s="5">
        <v>22027</v>
      </c>
      <c r="G27" s="5">
        <v>16495</v>
      </c>
      <c r="H27" s="5">
        <v>8052</v>
      </c>
      <c r="I27" s="5">
        <v>3849</v>
      </c>
      <c r="J27" s="5">
        <v>3691</v>
      </c>
      <c r="K27" s="5">
        <v>3316</v>
      </c>
      <c r="L27" s="5">
        <v>3836</v>
      </c>
      <c r="M27" s="5"/>
      <c r="N27" s="5"/>
      <c r="O27" s="5"/>
      <c r="P27" s="5"/>
    </row>
    <row r="28" spans="1:16" ht="28.8" x14ac:dyDescent="0.3">
      <c r="A28" s="2" t="s">
        <v>21</v>
      </c>
      <c r="B28" s="5">
        <v>104340</v>
      </c>
      <c r="C28" s="5">
        <v>94844</v>
      </c>
      <c r="D28" s="5">
        <v>81026</v>
      </c>
      <c r="E28" s="5">
        <v>49303</v>
      </c>
      <c r="F28" s="5">
        <v>57943</v>
      </c>
      <c r="G28" s="5">
        <v>55124</v>
      </c>
      <c r="H28" s="5">
        <v>48280</v>
      </c>
      <c r="I28" s="5">
        <v>40142</v>
      </c>
      <c r="J28" s="5">
        <v>33927</v>
      </c>
      <c r="K28" s="5">
        <v>30996</v>
      </c>
      <c r="L28" s="5">
        <v>28673</v>
      </c>
      <c r="M28" s="5"/>
      <c r="N28" s="5"/>
      <c r="O28" s="5"/>
      <c r="P28" s="5"/>
    </row>
    <row r="29" spans="1:16" x14ac:dyDescent="0.3">
      <c r="A29" s="2" t="s">
        <v>22</v>
      </c>
      <c r="B29" s="3" t="s">
        <v>2</v>
      </c>
      <c r="C29" s="3" t="s">
        <v>2</v>
      </c>
      <c r="D29" s="5">
        <v>2836</v>
      </c>
      <c r="E29" s="5">
        <v>5642</v>
      </c>
      <c r="F29" s="5">
        <v>-4444</v>
      </c>
      <c r="G29" s="3" t="s">
        <v>2</v>
      </c>
      <c r="H29" s="5">
        <v>1087</v>
      </c>
      <c r="I29" s="3" t="s">
        <v>2</v>
      </c>
      <c r="J29" s="5">
        <v>4574</v>
      </c>
      <c r="K29" s="3" t="s">
        <v>2</v>
      </c>
      <c r="L29" s="3" t="s">
        <v>2</v>
      </c>
      <c r="M29" s="3"/>
      <c r="N29" s="3"/>
      <c r="O29" s="3"/>
      <c r="P29" s="3"/>
    </row>
    <row r="30" spans="1:16" x14ac:dyDescent="0.3">
      <c r="A30" s="2" t="s">
        <v>23</v>
      </c>
      <c r="B30" s="5">
        <v>104340</v>
      </c>
      <c r="C30" s="5">
        <v>94844</v>
      </c>
      <c r="D30" s="5">
        <v>83862</v>
      </c>
      <c r="E30" s="5">
        <v>54945</v>
      </c>
      <c r="F30" s="5">
        <v>53499</v>
      </c>
      <c r="G30" s="5">
        <v>55124</v>
      </c>
      <c r="H30" s="5">
        <v>49367</v>
      </c>
      <c r="I30" s="5">
        <v>40142</v>
      </c>
      <c r="J30" s="5">
        <v>38501</v>
      </c>
      <c r="K30" s="5">
        <v>30996</v>
      </c>
      <c r="L30" s="5">
        <v>28673</v>
      </c>
      <c r="M30" s="5"/>
      <c r="N30" s="5"/>
      <c r="O30" s="5"/>
      <c r="P30" s="5"/>
    </row>
    <row r="31" spans="1:16" x14ac:dyDescent="0.3">
      <c r="A31" s="2" t="s">
        <v>24</v>
      </c>
      <c r="B31" s="5">
        <v>25707</v>
      </c>
      <c r="C31" s="5">
        <v>20713</v>
      </c>
      <c r="D31" s="5">
        <v>16297</v>
      </c>
      <c r="E31" s="5">
        <v>1722</v>
      </c>
      <c r="F31" s="5">
        <v>13726</v>
      </c>
      <c r="G31" s="5">
        <v>15390</v>
      </c>
      <c r="H31" s="5">
        <v>13346</v>
      </c>
      <c r="I31" s="5">
        <v>10201</v>
      </c>
      <c r="J31" s="5">
        <v>8876</v>
      </c>
      <c r="K31" s="5">
        <v>7474</v>
      </c>
      <c r="L31" s="5">
        <v>6215</v>
      </c>
      <c r="M31" s="5"/>
      <c r="N31" s="5"/>
      <c r="O31" s="5"/>
      <c r="P31" s="5"/>
    </row>
    <row r="32" spans="1:16" ht="28.8" x14ac:dyDescent="0.3">
      <c r="A32" s="2" t="s">
        <v>25</v>
      </c>
      <c r="B32" s="5">
        <v>78633</v>
      </c>
      <c r="C32" s="5">
        <v>74131</v>
      </c>
      <c r="D32" s="5">
        <v>67565</v>
      </c>
      <c r="E32" s="5">
        <v>53223</v>
      </c>
      <c r="F32" s="5">
        <v>39773</v>
      </c>
      <c r="G32" s="5">
        <v>39734</v>
      </c>
      <c r="H32" s="5">
        <v>36021</v>
      </c>
      <c r="I32" s="5">
        <v>29941</v>
      </c>
      <c r="J32" s="5">
        <v>29625</v>
      </c>
      <c r="K32" s="5">
        <v>23522</v>
      </c>
      <c r="L32" s="5">
        <v>22458</v>
      </c>
      <c r="M32" s="5"/>
      <c r="N32" s="5"/>
      <c r="O32" s="5"/>
      <c r="P32" s="5"/>
    </row>
    <row r="33" spans="1:16" x14ac:dyDescent="0.3">
      <c r="A33" s="2" t="s">
        <v>26</v>
      </c>
      <c r="B33" s="3" t="s">
        <v>2</v>
      </c>
      <c r="C33" s="3" t="s">
        <v>2</v>
      </c>
      <c r="D33" s="3" t="s">
        <v>2</v>
      </c>
      <c r="E33" s="3" t="s">
        <v>2</v>
      </c>
      <c r="F33" s="3" t="s">
        <v>2</v>
      </c>
      <c r="G33" s="3" t="s">
        <v>2</v>
      </c>
      <c r="H33" s="3" t="s">
        <v>2</v>
      </c>
      <c r="I33" s="3" t="s">
        <v>2</v>
      </c>
      <c r="J33" s="3" t="s">
        <v>2</v>
      </c>
      <c r="K33" s="3" t="s">
        <v>2</v>
      </c>
      <c r="L33" s="3" t="s">
        <v>2</v>
      </c>
      <c r="M33" s="3"/>
      <c r="N33" s="3"/>
      <c r="O33" s="3"/>
      <c r="P33" s="3"/>
    </row>
    <row r="34" spans="1:16" x14ac:dyDescent="0.3">
      <c r="A34" s="2" t="s">
        <v>27</v>
      </c>
      <c r="B34" s="3" t="s">
        <v>2</v>
      </c>
      <c r="C34" s="3" t="s">
        <v>2</v>
      </c>
      <c r="D34" s="3" t="s">
        <v>2</v>
      </c>
      <c r="E34" s="3" t="s">
        <v>2</v>
      </c>
      <c r="F34" s="3" t="s">
        <v>2</v>
      </c>
      <c r="G34" s="3" t="s">
        <v>2</v>
      </c>
      <c r="H34" s="3" t="s">
        <v>2</v>
      </c>
      <c r="I34" s="3" t="s">
        <v>2</v>
      </c>
      <c r="J34" s="3" t="s">
        <v>2</v>
      </c>
      <c r="K34" s="3" t="s">
        <v>2</v>
      </c>
      <c r="L34" s="3" t="s">
        <v>2</v>
      </c>
      <c r="M34" s="3"/>
      <c r="N34" s="3"/>
      <c r="O34" s="3"/>
      <c r="P34" s="3"/>
    </row>
    <row r="35" spans="1:16" ht="28.8" x14ac:dyDescent="0.3">
      <c r="A35" s="2" t="s">
        <v>28</v>
      </c>
      <c r="B35" s="5">
        <v>78633</v>
      </c>
      <c r="C35" s="5">
        <v>74131</v>
      </c>
      <c r="D35" s="5">
        <v>67565</v>
      </c>
      <c r="E35" s="5">
        <v>53223</v>
      </c>
      <c r="F35" s="5">
        <v>39773</v>
      </c>
      <c r="G35" s="5">
        <v>39734</v>
      </c>
      <c r="H35" s="5">
        <v>36021</v>
      </c>
      <c r="I35" s="5">
        <v>29941</v>
      </c>
      <c r="J35" s="5">
        <v>29625</v>
      </c>
      <c r="K35" s="5">
        <v>23522</v>
      </c>
      <c r="L35" s="5">
        <v>22458</v>
      </c>
      <c r="M35" s="5"/>
      <c r="N35" s="5"/>
      <c r="O35" s="5"/>
      <c r="P35" s="5"/>
    </row>
    <row r="36" spans="1:16" x14ac:dyDescent="0.3">
      <c r="A36" s="2" t="s">
        <v>29</v>
      </c>
      <c r="B36" s="5">
        <v>-9399</v>
      </c>
      <c r="C36" s="5">
        <v>-7386</v>
      </c>
      <c r="D36" s="5">
        <v>-7140</v>
      </c>
      <c r="E36" s="5">
        <v>-4611</v>
      </c>
      <c r="F36" s="3">
        <v>-526</v>
      </c>
      <c r="G36" s="3">
        <v>-249</v>
      </c>
      <c r="H36" s="3">
        <v>-5</v>
      </c>
      <c r="I36" s="3">
        <v>68</v>
      </c>
      <c r="J36" s="3">
        <v>-116</v>
      </c>
      <c r="K36" s="3">
        <v>-74</v>
      </c>
      <c r="L36" s="3">
        <v>-55</v>
      </c>
      <c r="M36" s="3"/>
      <c r="N36" s="3"/>
      <c r="O36" s="3"/>
      <c r="P36" s="3"/>
    </row>
    <row r="37" spans="1:16" x14ac:dyDescent="0.3">
      <c r="A37" s="2" t="s">
        <v>30</v>
      </c>
      <c r="B37" s="3">
        <v>387</v>
      </c>
      <c r="C37" s="3">
        <v>-43</v>
      </c>
      <c r="D37" s="3">
        <v>280</v>
      </c>
      <c r="E37" s="3">
        <v>516</v>
      </c>
      <c r="F37" s="3">
        <v>107</v>
      </c>
      <c r="G37" s="3">
        <v>103</v>
      </c>
      <c r="H37" s="3">
        <v>59</v>
      </c>
      <c r="I37" s="3">
        <v>-108</v>
      </c>
      <c r="J37" s="3">
        <v>236</v>
      </c>
      <c r="K37" s="3">
        <v>118</v>
      </c>
      <c r="L37" s="3">
        <v>90</v>
      </c>
      <c r="M37" s="3"/>
      <c r="N37" s="3"/>
      <c r="O37" s="3"/>
      <c r="P37" s="3"/>
    </row>
    <row r="38" spans="1:16" ht="28.8" x14ac:dyDescent="0.3">
      <c r="A38" s="2" t="s">
        <v>31</v>
      </c>
      <c r="B38" s="5">
        <v>69621</v>
      </c>
      <c r="C38" s="5">
        <v>66702</v>
      </c>
      <c r="D38" s="5">
        <v>60705</v>
      </c>
      <c r="E38" s="5">
        <v>49128</v>
      </c>
      <c r="F38" s="5">
        <v>39354</v>
      </c>
      <c r="G38" s="5">
        <v>39588</v>
      </c>
      <c r="H38" s="5">
        <v>36075</v>
      </c>
      <c r="I38" s="5">
        <v>29901</v>
      </c>
      <c r="J38" s="5">
        <v>29745</v>
      </c>
      <c r="K38" s="5">
        <v>23566</v>
      </c>
      <c r="L38" s="5">
        <v>22493</v>
      </c>
      <c r="M38" s="5"/>
      <c r="N38" s="5"/>
      <c r="O38" s="5"/>
      <c r="P38" s="5"/>
    </row>
    <row r="39" spans="1:16" x14ac:dyDescent="0.3">
      <c r="A39" s="2" t="s">
        <v>32</v>
      </c>
      <c r="B39" s="5">
        <v>6766</v>
      </c>
      <c r="C39" s="5">
        <v>6766</v>
      </c>
      <c r="D39" s="5">
        <v>6765</v>
      </c>
      <c r="E39" s="5">
        <v>6445</v>
      </c>
      <c r="F39" s="5">
        <v>6339</v>
      </c>
      <c r="G39" s="5">
        <v>5926</v>
      </c>
      <c r="H39" s="5">
        <v>5922</v>
      </c>
      <c r="I39" s="5">
        <v>2959</v>
      </c>
      <c r="J39" s="5">
        <v>2948</v>
      </c>
      <c r="K39" s="5">
        <v>2943</v>
      </c>
      <c r="L39" s="5">
        <v>2940</v>
      </c>
      <c r="M39" s="5"/>
      <c r="N39" s="5"/>
      <c r="O39" s="5"/>
      <c r="P39" s="5"/>
    </row>
    <row r="40" spans="1:16" ht="28.8" x14ac:dyDescent="0.3">
      <c r="A40" s="2" t="s">
        <v>33</v>
      </c>
      <c r="B40" s="5">
        <v>786715</v>
      </c>
      <c r="C40" s="5">
        <v>709106</v>
      </c>
      <c r="D40" s="5">
        <v>772720</v>
      </c>
      <c r="E40" s="5">
        <v>693727</v>
      </c>
      <c r="F40" s="5">
        <v>442827</v>
      </c>
      <c r="G40" s="5">
        <v>381186</v>
      </c>
      <c r="H40" s="5">
        <v>287569</v>
      </c>
      <c r="I40" s="5">
        <v>259876</v>
      </c>
      <c r="J40" s="5">
        <v>227765</v>
      </c>
      <c r="K40" s="5">
        <v>214712</v>
      </c>
      <c r="L40" s="5">
        <v>194882</v>
      </c>
      <c r="M40" s="5"/>
      <c r="N40" s="5"/>
      <c r="O40" s="5"/>
      <c r="P40" s="5"/>
    </row>
    <row r="41" spans="1:16" x14ac:dyDescent="0.3">
      <c r="A41" s="2" t="s">
        <v>34</v>
      </c>
      <c r="B41" s="3" t="s">
        <v>2</v>
      </c>
      <c r="C41" s="3" t="s">
        <v>2</v>
      </c>
      <c r="D41" s="3" t="s">
        <v>2</v>
      </c>
      <c r="E41" s="3" t="s">
        <v>2</v>
      </c>
      <c r="F41" s="3" t="s">
        <v>2</v>
      </c>
      <c r="G41" s="3" t="s">
        <v>2</v>
      </c>
      <c r="H41" s="3" t="s">
        <v>2</v>
      </c>
      <c r="I41" s="3" t="s">
        <v>2</v>
      </c>
      <c r="J41" s="3" t="s">
        <v>2</v>
      </c>
      <c r="K41" s="3" t="s">
        <v>2</v>
      </c>
      <c r="L41" s="3" t="s">
        <v>2</v>
      </c>
      <c r="M41" s="3"/>
      <c r="N41" s="3"/>
      <c r="O41" s="3"/>
      <c r="P41" s="3"/>
    </row>
    <row r="42" spans="1:16" ht="14.4" customHeight="1" x14ac:dyDescent="0.3">
      <c r="A42" s="18" t="s">
        <v>35</v>
      </c>
      <c r="B42" s="18"/>
      <c r="C42" s="3"/>
      <c r="D42" s="3"/>
      <c r="E42" s="3"/>
      <c r="F42" s="3"/>
      <c r="G42" s="3"/>
      <c r="H42" s="3"/>
      <c r="I42" s="3"/>
      <c r="J42" s="3"/>
      <c r="K42" s="1"/>
      <c r="L42" s="3"/>
      <c r="M42" s="3"/>
      <c r="N42" s="3"/>
      <c r="O42" s="3"/>
      <c r="P42" s="1"/>
    </row>
    <row r="43" spans="1:16" x14ac:dyDescent="0.3">
      <c r="A43" s="2" t="s">
        <v>36</v>
      </c>
      <c r="B43" s="3">
        <v>102.9</v>
      </c>
      <c r="C43" s="3">
        <v>98.59</v>
      </c>
      <c r="D43" s="3">
        <v>92</v>
      </c>
      <c r="E43" s="3">
        <v>76.37</v>
      </c>
      <c r="F43" s="3">
        <v>70.66</v>
      </c>
      <c r="G43" s="3">
        <v>66.819999999999993</v>
      </c>
      <c r="H43" s="3">
        <v>60.94</v>
      </c>
      <c r="I43" s="3">
        <v>101.33</v>
      </c>
      <c r="J43" s="3">
        <v>100.97</v>
      </c>
      <c r="K43" s="3">
        <v>80.099999999999994</v>
      </c>
      <c r="L43" s="3">
        <v>76.5</v>
      </c>
      <c r="M43" s="3"/>
      <c r="N43" s="3"/>
      <c r="O43" s="3"/>
      <c r="P43" s="3"/>
    </row>
    <row r="44" spans="1:16" x14ac:dyDescent="0.3">
      <c r="A44" s="2" t="s">
        <v>37</v>
      </c>
      <c r="B44" s="3">
        <v>102.9</v>
      </c>
      <c r="C44" s="3">
        <v>98.59</v>
      </c>
      <c r="D44" s="3">
        <v>90.85</v>
      </c>
      <c r="E44" s="3">
        <v>75.209999999999994</v>
      </c>
      <c r="F44" s="3">
        <v>70.66</v>
      </c>
      <c r="G44" s="3">
        <v>66.8</v>
      </c>
      <c r="H44" s="3">
        <v>60.89</v>
      </c>
      <c r="I44" s="3">
        <v>101.14</v>
      </c>
      <c r="J44" s="3">
        <v>100.75</v>
      </c>
      <c r="K44" s="3">
        <v>80.099999999999994</v>
      </c>
      <c r="L44" s="3">
        <v>76.5</v>
      </c>
      <c r="M44" s="3"/>
      <c r="N44" s="3"/>
      <c r="O44" s="3"/>
      <c r="P44" s="3"/>
    </row>
    <row r="45" spans="1:16" ht="14.4" customHeight="1" x14ac:dyDescent="0.3">
      <c r="A45" s="18" t="s">
        <v>38</v>
      </c>
      <c r="B45" s="18"/>
      <c r="C45" s="3"/>
      <c r="D45" s="3"/>
      <c r="E45" s="3"/>
      <c r="F45" s="3"/>
      <c r="G45" s="3"/>
      <c r="H45" s="3"/>
      <c r="I45" s="3"/>
      <c r="J45" s="3"/>
      <c r="K45" s="1"/>
      <c r="L45" s="3"/>
      <c r="M45" s="3"/>
      <c r="N45" s="3"/>
      <c r="O45" s="3"/>
      <c r="P45" s="1"/>
    </row>
    <row r="46" spans="1:16" x14ac:dyDescent="0.3">
      <c r="A46" s="2" t="s">
        <v>36</v>
      </c>
      <c r="B46" s="3">
        <v>102.9</v>
      </c>
      <c r="C46" s="3">
        <v>98.59</v>
      </c>
      <c r="D46" s="3">
        <v>92</v>
      </c>
      <c r="E46" s="3">
        <v>76.37</v>
      </c>
      <c r="F46" s="3">
        <v>63.49</v>
      </c>
      <c r="G46" s="3">
        <v>66.819999999999993</v>
      </c>
      <c r="H46" s="3">
        <v>60.94</v>
      </c>
      <c r="I46" s="3">
        <v>101.33</v>
      </c>
      <c r="J46" s="3">
        <v>100.97</v>
      </c>
      <c r="K46" s="3">
        <v>80.099999999999994</v>
      </c>
      <c r="L46" s="3">
        <v>76.5</v>
      </c>
      <c r="M46" s="3"/>
      <c r="N46" s="3"/>
      <c r="O46" s="3"/>
      <c r="P46" s="3"/>
    </row>
    <row r="47" spans="1:16" x14ac:dyDescent="0.3">
      <c r="A47" s="2" t="s">
        <v>37</v>
      </c>
      <c r="B47" s="3">
        <v>102.9</v>
      </c>
      <c r="C47" s="3">
        <v>98.59</v>
      </c>
      <c r="D47" s="3">
        <v>90.85</v>
      </c>
      <c r="E47" s="3">
        <v>75.209999999999994</v>
      </c>
      <c r="F47" s="3">
        <v>63.49</v>
      </c>
      <c r="G47" s="3">
        <v>66.8</v>
      </c>
      <c r="H47" s="3">
        <v>60.89</v>
      </c>
      <c r="I47" s="3">
        <v>101.14</v>
      </c>
      <c r="J47" s="3">
        <v>100.75</v>
      </c>
      <c r="K47" s="3">
        <v>80.099999999999994</v>
      </c>
      <c r="L47" s="3">
        <v>76.5</v>
      </c>
      <c r="M47" s="3"/>
      <c r="N47" s="3"/>
      <c r="O47" s="3"/>
      <c r="P47" s="3"/>
    </row>
    <row r="48" spans="1:16" ht="14.4" customHeight="1" x14ac:dyDescent="0.3">
      <c r="A48" s="18" t="s">
        <v>39</v>
      </c>
      <c r="B48" s="18"/>
      <c r="C48" s="3"/>
      <c r="D48" s="3"/>
      <c r="E48" s="3"/>
      <c r="F48" s="3"/>
      <c r="G48" s="3"/>
      <c r="H48" s="3"/>
      <c r="I48" s="3"/>
      <c r="J48" s="3"/>
      <c r="K48" s="1"/>
      <c r="L48" s="3"/>
      <c r="M48" s="3"/>
      <c r="N48" s="3"/>
      <c r="O48" s="3"/>
      <c r="P48" s="1"/>
    </row>
    <row r="49" spans="1:16" x14ac:dyDescent="0.3">
      <c r="A49" s="2" t="s">
        <v>40</v>
      </c>
      <c r="B49" s="4" t="s">
        <v>2</v>
      </c>
      <c r="C49" s="3" t="s">
        <v>2</v>
      </c>
      <c r="D49" s="3" t="s">
        <v>2</v>
      </c>
      <c r="E49" s="3" t="s">
        <v>2</v>
      </c>
      <c r="F49" s="3" t="s">
        <v>2</v>
      </c>
      <c r="G49" s="3" t="s">
        <v>2</v>
      </c>
      <c r="H49" s="3" t="s">
        <v>2</v>
      </c>
      <c r="I49" s="3" t="s">
        <v>2</v>
      </c>
      <c r="J49" s="3" t="s">
        <v>2</v>
      </c>
      <c r="K49" s="3">
        <v>177.17</v>
      </c>
      <c r="L49" s="3">
        <v>159.61000000000001</v>
      </c>
      <c r="M49" s="3"/>
      <c r="N49" s="3"/>
      <c r="O49" s="3"/>
      <c r="P49" s="3"/>
    </row>
    <row r="50" spans="1:16" x14ac:dyDescent="0.3">
      <c r="A50" s="2" t="s">
        <v>41</v>
      </c>
      <c r="B50" s="4" t="s">
        <v>2</v>
      </c>
      <c r="C50" s="3" t="s">
        <v>2</v>
      </c>
      <c r="D50" s="3" t="s">
        <v>2</v>
      </c>
      <c r="E50" s="3" t="s">
        <v>2</v>
      </c>
      <c r="F50" s="3" t="s">
        <v>2</v>
      </c>
      <c r="G50" s="3" t="s">
        <v>2</v>
      </c>
      <c r="H50" s="3" t="s">
        <v>2</v>
      </c>
      <c r="I50" s="3" t="s">
        <v>2</v>
      </c>
      <c r="J50" s="3" t="s">
        <v>2</v>
      </c>
      <c r="K50" s="3">
        <v>54.76</v>
      </c>
      <c r="L50" s="3">
        <v>54.3</v>
      </c>
      <c r="M50" s="3"/>
      <c r="N50" s="3"/>
      <c r="O50" s="3"/>
      <c r="P50" s="3"/>
    </row>
    <row r="51" spans="1:16" ht="28.8" customHeight="1" x14ac:dyDescent="0.3">
      <c r="A51" s="18" t="s">
        <v>42</v>
      </c>
      <c r="B51" s="18"/>
      <c r="C51" s="3"/>
      <c r="D51" s="3"/>
      <c r="E51" s="3"/>
      <c r="F51" s="3"/>
      <c r="G51" s="3"/>
      <c r="H51" s="3"/>
      <c r="I51" s="3"/>
      <c r="J51" s="3"/>
      <c r="K51" s="1"/>
      <c r="L51" s="3"/>
    </row>
    <row r="52" spans="1:16" ht="14.4" customHeight="1" x14ac:dyDescent="0.3">
      <c r="A52" s="18" t="s">
        <v>43</v>
      </c>
      <c r="B52" s="18"/>
      <c r="C52" s="3"/>
      <c r="D52" s="3"/>
      <c r="E52" s="3"/>
      <c r="F52" s="3"/>
      <c r="G52" s="3"/>
      <c r="H52" s="3"/>
      <c r="I52" s="3"/>
      <c r="J52" s="3"/>
      <c r="K52" s="1"/>
      <c r="L52" s="3"/>
    </row>
    <row r="53" spans="1:16" x14ac:dyDescent="0.3">
      <c r="A53" s="2" t="s">
        <v>44</v>
      </c>
      <c r="B53" s="4" t="s">
        <v>2</v>
      </c>
      <c r="C53" s="3" t="s">
        <v>2</v>
      </c>
      <c r="D53" s="3" t="s">
        <v>2</v>
      </c>
      <c r="E53" s="3" t="s">
        <v>2</v>
      </c>
      <c r="F53" s="3" t="s">
        <v>2</v>
      </c>
      <c r="G53" s="3" t="s">
        <v>2</v>
      </c>
      <c r="H53" s="3" t="s">
        <v>2</v>
      </c>
      <c r="I53" s="3" t="s">
        <v>2</v>
      </c>
      <c r="J53" s="3" t="s">
        <v>2</v>
      </c>
      <c r="K53" s="3" t="s">
        <v>2</v>
      </c>
    </row>
    <row r="54" spans="1:16" ht="43.2" x14ac:dyDescent="0.3">
      <c r="A54" s="2" t="s">
        <v>45</v>
      </c>
      <c r="B54" s="4" t="s">
        <v>2</v>
      </c>
      <c r="C54" s="3" t="s">
        <v>2</v>
      </c>
      <c r="D54" s="3" t="s">
        <v>2</v>
      </c>
      <c r="E54" s="3" t="s">
        <v>2</v>
      </c>
      <c r="F54" s="3" t="s">
        <v>2</v>
      </c>
      <c r="G54" s="3" t="s">
        <v>2</v>
      </c>
      <c r="H54" s="3" t="s">
        <v>2</v>
      </c>
      <c r="I54" s="3" t="s">
        <v>2</v>
      </c>
      <c r="J54" s="3" t="s">
        <v>2</v>
      </c>
      <c r="K54" s="3" t="s">
        <v>2</v>
      </c>
    </row>
    <row r="55" spans="1:16" ht="43.2" x14ac:dyDescent="0.3">
      <c r="A55" s="2" t="s">
        <v>46</v>
      </c>
      <c r="B55" s="4" t="s">
        <v>2</v>
      </c>
      <c r="C55" s="3" t="s">
        <v>2</v>
      </c>
      <c r="D55" s="3" t="s">
        <v>2</v>
      </c>
      <c r="E55" s="3" t="s">
        <v>2</v>
      </c>
      <c r="F55" s="3" t="s">
        <v>2</v>
      </c>
      <c r="G55" s="3" t="s">
        <v>2</v>
      </c>
      <c r="H55" s="3" t="s">
        <v>2</v>
      </c>
      <c r="I55" s="3" t="s">
        <v>2</v>
      </c>
      <c r="J55" s="3" t="s">
        <v>2</v>
      </c>
      <c r="K55" s="3" t="s">
        <v>2</v>
      </c>
    </row>
    <row r="56" spans="1:16" ht="14.4" customHeight="1" x14ac:dyDescent="0.3">
      <c r="A56" s="18" t="s">
        <v>47</v>
      </c>
      <c r="B56" s="18"/>
      <c r="C56" s="3"/>
      <c r="D56" s="3"/>
      <c r="E56" s="3"/>
      <c r="F56" s="3"/>
      <c r="G56" s="3"/>
      <c r="H56" s="3"/>
      <c r="I56" s="3"/>
      <c r="J56" s="3"/>
      <c r="K56" s="1"/>
    </row>
    <row r="57" spans="1:16" x14ac:dyDescent="0.3">
      <c r="A57" s="2" t="s">
        <v>44</v>
      </c>
      <c r="B57" s="3" t="s">
        <v>2</v>
      </c>
      <c r="C57" s="3" t="s">
        <v>2</v>
      </c>
      <c r="D57" s="3" t="s">
        <v>2</v>
      </c>
      <c r="E57" s="3" t="s">
        <v>2</v>
      </c>
      <c r="F57" s="3" t="s">
        <v>2</v>
      </c>
      <c r="G57" s="3" t="s">
        <v>2</v>
      </c>
      <c r="H57" s="3" t="s">
        <v>2</v>
      </c>
      <c r="I57" s="3" t="s">
        <v>2</v>
      </c>
      <c r="J57" s="3" t="s">
        <v>2</v>
      </c>
      <c r="K57" s="3">
        <v>146.4</v>
      </c>
      <c r="L57" s="3">
        <v>134.35</v>
      </c>
      <c r="M57" s="3"/>
      <c r="N57" s="3"/>
      <c r="O57" s="3"/>
      <c r="P57" s="3"/>
    </row>
    <row r="58" spans="1:16" ht="43.2" x14ac:dyDescent="0.3">
      <c r="A58" s="2" t="s">
        <v>45</v>
      </c>
      <c r="B58" s="3" t="s">
        <v>2</v>
      </c>
      <c r="C58" s="3" t="s">
        <v>2</v>
      </c>
      <c r="D58" s="3" t="s">
        <v>2</v>
      </c>
      <c r="E58" s="3" t="s">
        <v>2</v>
      </c>
      <c r="F58" s="3" t="s">
        <v>2</v>
      </c>
      <c r="G58" s="3" t="s">
        <v>2</v>
      </c>
      <c r="H58" s="3" t="s">
        <v>2</v>
      </c>
      <c r="I58" s="3" t="s">
        <v>2</v>
      </c>
      <c r="J58" s="3" t="s">
        <v>2</v>
      </c>
      <c r="K58" s="3">
        <v>100</v>
      </c>
      <c r="L58" s="3">
        <v>100</v>
      </c>
      <c r="M58" s="3"/>
      <c r="N58" s="3"/>
      <c r="O58" s="3"/>
      <c r="P58" s="3"/>
    </row>
    <row r="59" spans="1:16" ht="43.2" x14ac:dyDescent="0.3">
      <c r="A59" s="2" t="s">
        <v>46</v>
      </c>
      <c r="B59" s="1"/>
      <c r="C59" s="1"/>
      <c r="D59" s="1"/>
      <c r="E59" s="1"/>
      <c r="F59" s="1"/>
      <c r="G59" s="3" t="s">
        <v>2</v>
      </c>
      <c r="H59" s="3" t="s">
        <v>2</v>
      </c>
      <c r="I59" s="3" t="s">
        <v>2</v>
      </c>
      <c r="J59" s="3" t="s">
        <v>2</v>
      </c>
      <c r="K59" s="3">
        <v>45.24</v>
      </c>
      <c r="L59" s="3">
        <v>45.7</v>
      </c>
      <c r="M59" s="3"/>
      <c r="N59" s="3"/>
      <c r="O59" s="3"/>
      <c r="P59" s="3"/>
    </row>
    <row r="60" spans="1:16" x14ac:dyDescent="0.3">
      <c r="A60" s="2"/>
      <c r="B60" s="1"/>
      <c r="C60" s="1"/>
      <c r="D60" s="1"/>
      <c r="E60" s="1"/>
      <c r="F60" s="1"/>
      <c r="G60" s="3"/>
      <c r="H60" s="3"/>
      <c r="I60" s="3"/>
      <c r="J60" s="3"/>
      <c r="K60" s="3"/>
      <c r="L60" s="3"/>
      <c r="M60" s="3"/>
      <c r="N60" s="3"/>
      <c r="O60" s="3"/>
      <c r="P60" s="3"/>
    </row>
    <row r="61" spans="1:16" x14ac:dyDescent="0.3">
      <c r="A61" s="2"/>
      <c r="B61" s="1"/>
      <c r="C61" s="1"/>
      <c r="D61" s="1"/>
      <c r="E61" s="1"/>
      <c r="F61" s="1"/>
      <c r="G61" s="3"/>
      <c r="H61" s="3"/>
      <c r="I61" s="3"/>
      <c r="J61" s="3"/>
      <c r="K61" s="3"/>
      <c r="L61" s="3"/>
      <c r="M61" s="3"/>
      <c r="N61" s="3"/>
      <c r="O61" s="3"/>
      <c r="P61" s="3"/>
    </row>
    <row r="62" spans="1:16" ht="28.8" x14ac:dyDescent="0.3">
      <c r="A62" s="24" t="s">
        <v>69</v>
      </c>
      <c r="B62" s="26" t="s">
        <v>70</v>
      </c>
      <c r="C62" s="25"/>
      <c r="D62" s="25"/>
      <c r="E62" s="25"/>
      <c r="F62" s="25"/>
      <c r="G62" s="25"/>
      <c r="H62" s="25"/>
      <c r="I62" s="25"/>
      <c r="J62" s="25"/>
      <c r="K62" s="25"/>
      <c r="L62" s="25"/>
      <c r="M62" s="3"/>
      <c r="N62" s="3"/>
      <c r="O62" s="3"/>
      <c r="P62" s="3"/>
    </row>
    <row r="63" spans="1:16" x14ac:dyDescent="0.3">
      <c r="A63" s="2"/>
      <c r="B63" s="25"/>
      <c r="C63" s="25"/>
      <c r="D63" s="25"/>
      <c r="E63" s="25"/>
      <c r="F63" s="25"/>
      <c r="G63" s="25"/>
      <c r="H63" s="25"/>
      <c r="I63" s="25"/>
      <c r="J63" s="25"/>
      <c r="K63" s="25"/>
      <c r="L63" s="25"/>
      <c r="M63" s="3"/>
      <c r="N63" s="3"/>
      <c r="O63" s="3"/>
      <c r="P63" s="3"/>
    </row>
    <row r="64" spans="1:16" x14ac:dyDescent="0.3">
      <c r="A64" s="2"/>
      <c r="B64" s="25"/>
      <c r="C64" s="25"/>
      <c r="D64" s="25"/>
      <c r="E64" s="25"/>
      <c r="F64" s="25"/>
      <c r="G64" s="25"/>
      <c r="H64" s="25"/>
      <c r="I64" s="25"/>
      <c r="J64" s="25"/>
      <c r="K64" s="25"/>
      <c r="L64" s="25"/>
      <c r="M64" s="3"/>
      <c r="N64" s="3"/>
      <c r="O64" s="3"/>
      <c r="P64" s="3"/>
    </row>
    <row r="65" spans="1:13" x14ac:dyDescent="0.3">
      <c r="G65" s="3"/>
      <c r="H65" s="3"/>
      <c r="I65" s="3"/>
      <c r="J65" s="3"/>
      <c r="K65" s="3"/>
    </row>
    <row r="67" spans="1:13" x14ac:dyDescent="0.3">
      <c r="C67" s="7" t="s">
        <v>49</v>
      </c>
      <c r="D67" s="7" t="s">
        <v>50</v>
      </c>
      <c r="E67" s="7" t="s">
        <v>51</v>
      </c>
      <c r="F67" s="7" t="s">
        <v>52</v>
      </c>
      <c r="G67" s="7" t="s">
        <v>53</v>
      </c>
      <c r="H67" s="7" t="s">
        <v>54</v>
      </c>
      <c r="I67" s="7" t="s">
        <v>55</v>
      </c>
      <c r="J67" s="7" t="s">
        <v>56</v>
      </c>
      <c r="K67" s="7" t="s">
        <v>57</v>
      </c>
      <c r="L67" s="7" t="s">
        <v>58</v>
      </c>
    </row>
    <row r="68" spans="1:13" x14ac:dyDescent="0.3">
      <c r="A68" s="13" t="s">
        <v>61</v>
      </c>
      <c r="B68" s="13"/>
      <c r="C68" s="16">
        <f>(B8-C8)/C8</f>
        <v>2.4555754160469737E-2</v>
      </c>
      <c r="D68" s="16">
        <f>(C8-D8)/D8</f>
        <v>0.25645106448635785</v>
      </c>
      <c r="E68" s="16">
        <f>(D8-E8)/E8</f>
        <v>0.49909192930755325</v>
      </c>
      <c r="F68" s="16">
        <f>(E8-F8)/F8</f>
        <v>-0.21754591172414256</v>
      </c>
      <c r="G68" s="16">
        <f>(F8-G8)/G8</f>
        <v>4.837239045763507E-2</v>
      </c>
      <c r="H68" s="16">
        <f>(G8-H8)/H8</f>
        <v>0.45326123310789246</v>
      </c>
      <c r="I68" s="16">
        <f>(H8-I8)/I8</f>
        <v>0.28258050572725307</v>
      </c>
      <c r="J68" s="16">
        <f>(I8-J8)/J8</f>
        <v>0.11453691436830062</v>
      </c>
      <c r="K68" s="16">
        <f>(J8-K8)/K8</f>
        <v>-0.2701825881976907</v>
      </c>
      <c r="L68" s="16">
        <f>(K8-L8)/L8</f>
        <v>-0.13585830686369285</v>
      </c>
    </row>
    <row r="69" spans="1:13" x14ac:dyDescent="0.3">
      <c r="A69" s="10"/>
      <c r="B69" s="10"/>
    </row>
    <row r="70" spans="1:13" x14ac:dyDescent="0.3">
      <c r="A70" s="10"/>
      <c r="B70" s="10"/>
    </row>
    <row r="71" spans="1:13" x14ac:dyDescent="0.3">
      <c r="A71" s="10"/>
      <c r="B71" s="10"/>
      <c r="C71" s="7" t="s">
        <v>49</v>
      </c>
      <c r="D71" s="7" t="s">
        <v>50</v>
      </c>
      <c r="E71" s="7" t="s">
        <v>51</v>
      </c>
      <c r="F71" s="7" t="s">
        <v>52</v>
      </c>
      <c r="G71" s="7" t="s">
        <v>53</v>
      </c>
      <c r="H71" s="7" t="s">
        <v>54</v>
      </c>
      <c r="I71" s="7" t="s">
        <v>55</v>
      </c>
      <c r="J71" s="7" t="s">
        <v>56</v>
      </c>
      <c r="K71" s="7" t="s">
        <v>57</v>
      </c>
      <c r="L71" s="7" t="s">
        <v>58</v>
      </c>
    </row>
    <row r="72" spans="1:13" x14ac:dyDescent="0.3">
      <c r="A72" s="10" t="s">
        <v>25</v>
      </c>
      <c r="B72" s="10"/>
      <c r="C72" s="8">
        <v>78633</v>
      </c>
      <c r="D72" s="8">
        <v>74131</v>
      </c>
      <c r="E72" s="8">
        <v>67565</v>
      </c>
      <c r="F72" s="8">
        <v>53223</v>
      </c>
      <c r="G72" s="8">
        <v>39773</v>
      </c>
      <c r="H72" s="8">
        <v>39734</v>
      </c>
      <c r="I72" s="8">
        <v>36021</v>
      </c>
      <c r="J72" s="8">
        <v>29941</v>
      </c>
      <c r="K72" s="8">
        <v>29625</v>
      </c>
      <c r="L72" s="8">
        <v>23522</v>
      </c>
    </row>
    <row r="73" spans="1:13" x14ac:dyDescent="0.3">
      <c r="A73" s="10" t="s">
        <v>0</v>
      </c>
      <c r="B73" s="10"/>
      <c r="C73" s="9">
        <v>901064</v>
      </c>
      <c r="D73" s="9">
        <v>879468</v>
      </c>
      <c r="E73" s="9">
        <v>699962</v>
      </c>
      <c r="F73" s="9">
        <v>466924</v>
      </c>
      <c r="G73" s="9">
        <v>596743</v>
      </c>
      <c r="H73" s="9">
        <v>569209</v>
      </c>
      <c r="I73" s="9">
        <v>391677</v>
      </c>
      <c r="J73" s="9">
        <v>305382</v>
      </c>
      <c r="K73" s="9">
        <v>273999</v>
      </c>
      <c r="L73" s="9">
        <v>375435</v>
      </c>
      <c r="M73" s="9"/>
    </row>
    <row r="74" spans="1:13" x14ac:dyDescent="0.3">
      <c r="A74" s="10"/>
      <c r="B74" s="10"/>
    </row>
    <row r="75" spans="1:13" x14ac:dyDescent="0.3">
      <c r="A75" s="13" t="s">
        <v>62</v>
      </c>
      <c r="B75" s="13"/>
      <c r="C75" s="14">
        <f>C72/C73</f>
        <v>8.7266831212877219E-2</v>
      </c>
      <c r="D75" s="14">
        <f t="shared" ref="D75:L75" si="0">D72/D73</f>
        <v>8.4290730305139019E-2</v>
      </c>
      <c r="E75" s="14">
        <f t="shared" si="0"/>
        <v>9.6526668590580636E-2</v>
      </c>
      <c r="F75" s="14">
        <f t="shared" si="0"/>
        <v>0.11398643033984117</v>
      </c>
      <c r="G75" s="14">
        <f t="shared" si="0"/>
        <v>6.6650132469086354E-2</v>
      </c>
      <c r="H75" s="14">
        <f t="shared" si="0"/>
        <v>6.9805642567141418E-2</v>
      </c>
      <c r="I75" s="14">
        <f t="shared" si="0"/>
        <v>9.1966084299052536E-2</v>
      </c>
      <c r="J75" s="14">
        <f t="shared" si="0"/>
        <v>9.8044416501300011E-2</v>
      </c>
      <c r="K75" s="14">
        <f t="shared" si="0"/>
        <v>0.10812083255778306</v>
      </c>
      <c r="L75" s="14">
        <f t="shared" si="0"/>
        <v>6.2652656252080913E-2</v>
      </c>
    </row>
    <row r="76" spans="1:13" x14ac:dyDescent="0.3">
      <c r="A76" s="10"/>
      <c r="B76" s="10"/>
    </row>
    <row r="77" spans="1:13" x14ac:dyDescent="0.3">
      <c r="A77" s="10"/>
      <c r="B77" s="10"/>
      <c r="C77" s="7" t="s">
        <v>49</v>
      </c>
      <c r="D77" s="7" t="s">
        <v>50</v>
      </c>
      <c r="E77" s="7" t="s">
        <v>51</v>
      </c>
      <c r="F77" s="7" t="s">
        <v>52</v>
      </c>
      <c r="G77" s="7" t="s">
        <v>53</v>
      </c>
      <c r="H77" s="7" t="s">
        <v>54</v>
      </c>
      <c r="I77" s="7" t="s">
        <v>55</v>
      </c>
      <c r="J77" s="7" t="s">
        <v>56</v>
      </c>
      <c r="K77" s="7" t="s">
        <v>57</v>
      </c>
      <c r="L77" s="7" t="s">
        <v>58</v>
      </c>
    </row>
    <row r="78" spans="1:13" x14ac:dyDescent="0.3">
      <c r="A78" s="10" t="s">
        <v>10</v>
      </c>
      <c r="B78" s="10"/>
      <c r="C78" s="5">
        <v>50832</v>
      </c>
      <c r="D78" s="5">
        <v>40319</v>
      </c>
      <c r="E78" s="5">
        <v>29797</v>
      </c>
      <c r="F78" s="5">
        <v>26572</v>
      </c>
      <c r="G78" s="5">
        <v>22203</v>
      </c>
      <c r="H78" s="5">
        <v>20934</v>
      </c>
      <c r="I78" s="5">
        <v>16706</v>
      </c>
      <c r="J78" s="5">
        <v>11646</v>
      </c>
      <c r="K78" s="5">
        <v>11565</v>
      </c>
      <c r="L78" s="5">
        <v>11547</v>
      </c>
      <c r="M78" s="5"/>
    </row>
    <row r="79" spans="1:13" x14ac:dyDescent="0.3">
      <c r="A79" s="10" t="s">
        <v>0</v>
      </c>
      <c r="B79" s="10"/>
      <c r="C79" s="9">
        <v>901064</v>
      </c>
      <c r="D79" s="9">
        <v>879468</v>
      </c>
      <c r="E79" s="9">
        <v>699962</v>
      </c>
      <c r="F79" s="9">
        <v>466924</v>
      </c>
      <c r="G79" s="9">
        <v>596743</v>
      </c>
      <c r="H79" s="9">
        <v>569209</v>
      </c>
      <c r="I79" s="9">
        <v>391677</v>
      </c>
      <c r="J79" s="9">
        <v>305382</v>
      </c>
      <c r="K79" s="9">
        <v>273999</v>
      </c>
      <c r="L79" s="9">
        <v>375435</v>
      </c>
    </row>
    <row r="80" spans="1:13" x14ac:dyDescent="0.3">
      <c r="A80" s="10" t="s">
        <v>68</v>
      </c>
      <c r="B80" s="10"/>
      <c r="C80" s="7" t="s">
        <v>49</v>
      </c>
      <c r="D80" s="7" t="s">
        <v>50</v>
      </c>
      <c r="E80" s="7" t="s">
        <v>51</v>
      </c>
      <c r="F80" s="7" t="s">
        <v>52</v>
      </c>
      <c r="G80" s="7" t="s">
        <v>53</v>
      </c>
      <c r="H80" s="7" t="s">
        <v>54</v>
      </c>
      <c r="I80" s="7" t="s">
        <v>55</v>
      </c>
      <c r="J80" s="7" t="s">
        <v>56</v>
      </c>
      <c r="K80" s="7" t="s">
        <v>57</v>
      </c>
      <c r="L80" s="7" t="s">
        <v>58</v>
      </c>
    </row>
    <row r="81" spans="1:13" x14ac:dyDescent="0.3">
      <c r="A81" s="13" t="s">
        <v>63</v>
      </c>
      <c r="B81" s="13"/>
      <c r="C81" s="15">
        <f>C78/C79</f>
        <v>5.6413306934912505E-2</v>
      </c>
      <c r="D81" s="15">
        <f t="shared" ref="D81:L81" si="1">D78/D79</f>
        <v>4.5844760696239092E-2</v>
      </c>
      <c r="E81" s="15">
        <f t="shared" si="1"/>
        <v>4.2569453770347536E-2</v>
      </c>
      <c r="F81" s="15">
        <f t="shared" si="1"/>
        <v>5.6908618961544061E-2</v>
      </c>
      <c r="G81" s="15">
        <f t="shared" si="1"/>
        <v>3.7206971845501327E-2</v>
      </c>
      <c r="H81" s="15">
        <f t="shared" si="1"/>
        <v>3.6777352431180813E-2</v>
      </c>
      <c r="I81" s="15">
        <f t="shared" si="1"/>
        <v>4.265249172149501E-2</v>
      </c>
      <c r="J81" s="15">
        <f t="shared" si="1"/>
        <v>3.8135842976992747E-2</v>
      </c>
      <c r="K81" s="15">
        <f t="shared" si="1"/>
        <v>4.2208183241544676E-2</v>
      </c>
      <c r="L81" s="15">
        <f t="shared" si="1"/>
        <v>3.075632266570778E-2</v>
      </c>
    </row>
    <row r="82" spans="1:13" x14ac:dyDescent="0.3">
      <c r="A82" s="10" t="s">
        <v>61</v>
      </c>
      <c r="B82" s="10"/>
      <c r="C82" s="17">
        <v>2.4555754160469737E-2</v>
      </c>
      <c r="D82" s="17">
        <v>0.25645106448635785</v>
      </c>
      <c r="E82" s="17">
        <v>0.49909192930755325</v>
      </c>
      <c r="F82" s="17">
        <v>-0.21754591172414256</v>
      </c>
      <c r="G82" s="17">
        <v>4.837239045763507E-2</v>
      </c>
      <c r="H82" s="17">
        <v>0.45326123310789246</v>
      </c>
      <c r="I82" s="17">
        <v>0.28258050572725307</v>
      </c>
      <c r="J82" s="17">
        <v>0.11453691436830062</v>
      </c>
      <c r="K82" s="17">
        <v>-0.2701825881976907</v>
      </c>
      <c r="L82" s="17">
        <v>-0.13585830686369285</v>
      </c>
    </row>
    <row r="83" spans="1:13" x14ac:dyDescent="0.3">
      <c r="A83" s="10"/>
      <c r="B83" s="10"/>
      <c r="C83" s="7" t="s">
        <v>49</v>
      </c>
      <c r="D83" s="7" t="s">
        <v>50</v>
      </c>
      <c r="E83" s="7" t="s">
        <v>51</v>
      </c>
      <c r="F83" s="7" t="s">
        <v>52</v>
      </c>
      <c r="G83" s="7" t="s">
        <v>53</v>
      </c>
      <c r="H83" s="7" t="s">
        <v>54</v>
      </c>
      <c r="I83" s="7" t="s">
        <v>55</v>
      </c>
      <c r="J83" s="7" t="s">
        <v>56</v>
      </c>
      <c r="K83" s="7" t="s">
        <v>57</v>
      </c>
      <c r="L83" s="7" t="s">
        <v>58</v>
      </c>
    </row>
    <row r="84" spans="1:13" x14ac:dyDescent="0.3">
      <c r="A84" s="10" t="s">
        <v>64</v>
      </c>
      <c r="B84" s="10"/>
      <c r="C84" s="12">
        <f>B23+B16+B12</f>
        <v>553833</v>
      </c>
      <c r="D84" s="12">
        <f>C23+C16+C12</f>
        <v>597521</v>
      </c>
      <c r="E84" s="12">
        <f>D23+D16+D12</f>
        <v>475374</v>
      </c>
      <c r="F84" s="12">
        <f>E23+E16+E12</f>
        <v>293401</v>
      </c>
      <c r="G84" s="12">
        <f>F23+F16+F12</f>
        <v>363907</v>
      </c>
      <c r="H84" s="12">
        <f>G23+G16+G12</f>
        <v>365792</v>
      </c>
      <c r="I84" s="12">
        <f>H23+H16+H12</f>
        <v>267483</v>
      </c>
      <c r="J84" s="12">
        <f>I23+I16+I12</f>
        <v>221975</v>
      </c>
      <c r="K84" s="12">
        <f>J23+J16+J12</f>
        <v>201680</v>
      </c>
      <c r="L84" s="12">
        <f>K23+K16+K12</f>
        <v>310887</v>
      </c>
    </row>
    <row r="85" spans="1:13" x14ac:dyDescent="0.3">
      <c r="A85" s="10" t="s">
        <v>0</v>
      </c>
      <c r="B85" s="10"/>
      <c r="C85" s="9">
        <v>901064</v>
      </c>
      <c r="D85" s="9">
        <v>879468</v>
      </c>
      <c r="E85" s="9">
        <v>699962</v>
      </c>
      <c r="F85" s="9">
        <v>466924</v>
      </c>
      <c r="G85" s="9">
        <v>596743</v>
      </c>
      <c r="H85" s="9">
        <v>569209</v>
      </c>
      <c r="I85" s="9">
        <v>391677</v>
      </c>
      <c r="J85" s="9">
        <v>305382</v>
      </c>
      <c r="K85" s="9">
        <v>273999</v>
      </c>
      <c r="L85" s="9">
        <v>375435</v>
      </c>
    </row>
    <row r="86" spans="1:13" x14ac:dyDescent="0.3">
      <c r="A86" s="10"/>
      <c r="B86" s="10"/>
      <c r="C86" s="7" t="s">
        <v>49</v>
      </c>
      <c r="D86" s="7" t="s">
        <v>50</v>
      </c>
      <c r="E86" s="7" t="s">
        <v>51</v>
      </c>
      <c r="F86" s="7" t="s">
        <v>52</v>
      </c>
      <c r="G86" s="7" t="s">
        <v>53</v>
      </c>
      <c r="H86" s="7" t="s">
        <v>54</v>
      </c>
      <c r="I86" s="7" t="s">
        <v>55</v>
      </c>
      <c r="J86" s="7" t="s">
        <v>56</v>
      </c>
      <c r="K86" s="7" t="s">
        <v>57</v>
      </c>
      <c r="L86" s="7" t="s">
        <v>58</v>
      </c>
    </row>
    <row r="87" spans="1:13" x14ac:dyDescent="0.3">
      <c r="A87" s="13" t="s">
        <v>65</v>
      </c>
      <c r="B87" s="13"/>
      <c r="C87" s="15">
        <f>(C84/C85)</f>
        <v>0.61464335496701672</v>
      </c>
      <c r="D87" s="15">
        <f t="shared" ref="D87:L87" si="2">(D84/D85)</f>
        <v>0.67941187172245043</v>
      </c>
      <c r="E87" s="15">
        <f t="shared" si="2"/>
        <v>0.6791425820258814</v>
      </c>
      <c r="F87" s="15">
        <f t="shared" si="2"/>
        <v>0.62836992744001163</v>
      </c>
      <c r="G87" s="15">
        <f t="shared" si="2"/>
        <v>0.60982198366801121</v>
      </c>
      <c r="H87" s="15">
        <f t="shared" si="2"/>
        <v>0.64263214390496282</v>
      </c>
      <c r="I87" s="15">
        <f t="shared" si="2"/>
        <v>0.68291730175629406</v>
      </c>
      <c r="J87" s="15">
        <f t="shared" si="2"/>
        <v>0.72687650221689559</v>
      </c>
      <c r="K87" s="15">
        <f t="shared" si="2"/>
        <v>0.73606108051489239</v>
      </c>
      <c r="L87" s="15">
        <f t="shared" si="2"/>
        <v>0.82807143713292586</v>
      </c>
    </row>
    <row r="88" spans="1:13" x14ac:dyDescent="0.3">
      <c r="A88" s="13" t="s">
        <v>62</v>
      </c>
      <c r="B88" s="13"/>
      <c r="C88" s="16">
        <v>8.7266831212877219E-2</v>
      </c>
      <c r="D88" s="16">
        <v>8.4290730305139019E-2</v>
      </c>
      <c r="E88" s="16">
        <v>9.6526668590580636E-2</v>
      </c>
      <c r="F88" s="16">
        <v>0.11398643033984117</v>
      </c>
      <c r="G88" s="16">
        <v>6.6650132469086354E-2</v>
      </c>
      <c r="H88" s="16">
        <v>6.9805642567141418E-2</v>
      </c>
      <c r="I88" s="16">
        <v>9.1966084299052536E-2</v>
      </c>
      <c r="J88" s="16">
        <v>9.8044416501300011E-2</v>
      </c>
      <c r="K88" s="16">
        <v>0.10812083255778306</v>
      </c>
      <c r="L88" s="16">
        <v>6.2652656252080913E-2</v>
      </c>
    </row>
    <row r="89" spans="1:13" x14ac:dyDescent="0.3">
      <c r="A89" s="10" t="s">
        <v>20</v>
      </c>
      <c r="B89" s="10"/>
      <c r="C89" s="5">
        <v>23118</v>
      </c>
      <c r="D89" s="5">
        <v>19571</v>
      </c>
      <c r="E89" s="5">
        <v>14584</v>
      </c>
      <c r="F89" s="5">
        <v>21189</v>
      </c>
      <c r="G89" s="5">
        <v>22027</v>
      </c>
      <c r="H89" s="5">
        <v>16495</v>
      </c>
      <c r="I89" s="5">
        <v>8052</v>
      </c>
      <c r="J89" s="5">
        <v>3849</v>
      </c>
      <c r="K89" s="5">
        <v>3691</v>
      </c>
      <c r="L89" s="5">
        <v>3316</v>
      </c>
      <c r="M89" s="5"/>
    </row>
    <row r="90" spans="1:13" x14ac:dyDescent="0.3">
      <c r="A90" s="10" t="s">
        <v>0</v>
      </c>
      <c r="B90" s="10"/>
      <c r="C90" s="9">
        <v>901064</v>
      </c>
      <c r="D90" s="9">
        <v>879468</v>
      </c>
      <c r="E90" s="9">
        <v>699962</v>
      </c>
      <c r="F90" s="9">
        <v>466924</v>
      </c>
      <c r="G90" s="9">
        <v>596743</v>
      </c>
      <c r="H90" s="9">
        <v>569209</v>
      </c>
      <c r="I90" s="9">
        <v>391677</v>
      </c>
      <c r="J90" s="9">
        <v>305382</v>
      </c>
      <c r="K90" s="9">
        <v>273999</v>
      </c>
      <c r="L90" s="9">
        <v>375435</v>
      </c>
    </row>
    <row r="91" spans="1:13" x14ac:dyDescent="0.3">
      <c r="A91" s="10" t="s">
        <v>68</v>
      </c>
      <c r="B91" s="10"/>
      <c r="C91" s="7" t="s">
        <v>49</v>
      </c>
      <c r="D91" s="7" t="s">
        <v>50</v>
      </c>
      <c r="E91" s="7" t="s">
        <v>51</v>
      </c>
      <c r="F91" s="7" t="s">
        <v>52</v>
      </c>
      <c r="G91" s="7" t="s">
        <v>53</v>
      </c>
      <c r="H91" s="7" t="s">
        <v>54</v>
      </c>
      <c r="I91" s="7" t="s">
        <v>55</v>
      </c>
      <c r="J91" s="7" t="s">
        <v>56</v>
      </c>
      <c r="K91" s="7" t="s">
        <v>57</v>
      </c>
      <c r="L91" s="7" t="s">
        <v>58</v>
      </c>
    </row>
    <row r="92" spans="1:13" x14ac:dyDescent="0.3">
      <c r="A92" s="13" t="s">
        <v>66</v>
      </c>
      <c r="B92" s="13"/>
      <c r="C92" s="23">
        <f>C89/C90</f>
        <v>2.5656335177079541E-2</v>
      </c>
      <c r="D92" s="23">
        <f t="shared" ref="D92:L92" si="3">D89/D90</f>
        <v>2.2253225813787424E-2</v>
      </c>
      <c r="E92" s="23">
        <f t="shared" si="3"/>
        <v>2.0835416779768044E-2</v>
      </c>
      <c r="F92" s="23">
        <f t="shared" si="3"/>
        <v>4.5379976184561084E-2</v>
      </c>
      <c r="G92" s="23">
        <f t="shared" si="3"/>
        <v>3.6912037510284997E-2</v>
      </c>
      <c r="H92" s="23">
        <f t="shared" si="3"/>
        <v>2.8978810946418628E-2</v>
      </c>
      <c r="I92" s="23">
        <f t="shared" si="3"/>
        <v>2.0557755497514534E-2</v>
      </c>
      <c r="J92" s="23">
        <f t="shared" si="3"/>
        <v>1.260388628013439E-2</v>
      </c>
      <c r="K92" s="23">
        <f t="shared" si="3"/>
        <v>1.3470852083401765E-2</v>
      </c>
      <c r="L92" s="23">
        <f t="shared" si="3"/>
        <v>8.8324210582391097E-3</v>
      </c>
    </row>
    <row r="93" spans="1:13" x14ac:dyDescent="0.3">
      <c r="A93" s="13"/>
      <c r="B93" s="13"/>
      <c r="C93" s="16"/>
      <c r="D93" s="16"/>
      <c r="E93" s="16"/>
      <c r="F93" s="16"/>
      <c r="G93" s="16"/>
      <c r="H93" s="16"/>
      <c r="I93" s="16"/>
      <c r="J93" s="16"/>
      <c r="K93" s="16"/>
      <c r="L93" s="16"/>
    </row>
    <row r="94" spans="1:13" x14ac:dyDescent="0.3">
      <c r="C94" s="22"/>
      <c r="D94" s="22"/>
      <c r="E94" s="22"/>
      <c r="F94" s="22"/>
      <c r="G94" s="22"/>
      <c r="H94" s="22"/>
      <c r="I94" s="22"/>
      <c r="J94" s="22"/>
      <c r="K94" s="22"/>
      <c r="L94" s="22"/>
    </row>
  </sheetData>
  <mergeCells count="10">
    <mergeCell ref="B62:L64"/>
    <mergeCell ref="A52:B52"/>
    <mergeCell ref="A56:B56"/>
    <mergeCell ref="C2:H2"/>
    <mergeCell ref="C4:D4"/>
    <mergeCell ref="A11:B11"/>
    <mergeCell ref="A42:B42"/>
    <mergeCell ref="A45:B45"/>
    <mergeCell ref="A48:B48"/>
    <mergeCell ref="A51:B51"/>
  </mergeCells>
  <phoneticPr fontId="4" type="noConversion"/>
  <conditionalFormatting sqref="B92:L93">
    <cfRule type="top10" dxfId="2" priority="3" percent="1" rank="10"/>
  </conditionalFormatting>
  <conditionalFormatting sqref="B88:L88">
    <cfRule type="top10" dxfId="1" priority="2" percent="1" rank="10"/>
  </conditionalFormatting>
  <conditionalFormatting sqref="C92:L92">
    <cfRule type="top10" dxfId="0" priority="1" percent="1" rank="10"/>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FB211-AD06-45AD-9704-BE14AD7EBC4B}">
  <dimension ref="A1"/>
  <sheetViews>
    <sheetView showGridLines="0" topLeftCell="A10" workbookViewId="0">
      <selection activeCell="V23" sqref="V23"/>
    </sheetView>
  </sheetViews>
  <sheetFormatPr defaultRowHeight="14.4" x14ac:dyDescent="0.3"/>
  <sheetData/>
  <sheetProtection algorithmName="SHA-512" hashValue="mfn47HKYt1XDpcc0pEj0n/jfOwu+ye1BBIjOtavRUPPM7aiOzHAYztnsQU17iaWoBP/5lyQQO5Rid3y1LWztcQ==" saltValue="Mh1cijBnPRzjIeYpf6eYmQ==" spinCount="100000" sheet="1" objects="1" scenarios="1"/>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kumar</dc:creator>
  <cp:lastModifiedBy>saurav kumar</cp:lastModifiedBy>
  <dcterms:created xsi:type="dcterms:W3CDTF">2024-10-25T07:31:07Z</dcterms:created>
  <dcterms:modified xsi:type="dcterms:W3CDTF">2024-10-26T07:23:07Z</dcterms:modified>
</cp:coreProperties>
</file>