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pavitragajanana/Desktop/github/"/>
    </mc:Choice>
  </mc:AlternateContent>
  <xr:revisionPtr revIDLastSave="0" documentId="13_ncr:1_{96445C39-4488-6644-8872-66C08BA9FB8A}" xr6:coauthVersionLast="36" xr6:coauthVersionMax="36" xr10:uidLastSave="{00000000-0000-0000-0000-000000000000}"/>
  <bookViews>
    <workbookView xWindow="1540" yWindow="500" windowWidth="27260" windowHeight="15600" xr2:uid="{00000000-000D-0000-FFFF-FFFF00000000}"/>
  </bookViews>
  <sheets>
    <sheet name="Amortization Table" sheetId="2" r:id="rId1"/>
  </sheets>
  <definedNames>
    <definedName name="Annual_Interest_Rate">'Amortization Table'!$C$7</definedName>
    <definedName name="Beginning_Amount">'Amortization Table'!$B$17:$B$376</definedName>
    <definedName name="Header_Row">ROW('Amortization Table'!$A$16:$F$16)</definedName>
    <definedName name="Input_Data">COUNTIF('Amortization Table'!$C$6:$C$9,"")</definedName>
    <definedName name="Interest">'Amortization Table'!$D$17:$D$376</definedName>
    <definedName name="Last_Period">IF(Input_Data,Header_Row,Header_Row+No_Of_Payments)</definedName>
    <definedName name="Loan_Amount">'Amortization Table'!$C$6</definedName>
    <definedName name="No_Of_Payments">'Amortization Table'!$C$8*'Amortization Table'!$C$9</definedName>
    <definedName name="No_Of_Years">'Amortization Table'!$C$8</definedName>
    <definedName name="Payments_Per_Year">'Amortization Table'!$C$9</definedName>
    <definedName name="Period">'Amortization Table'!$A$17:$A$376</definedName>
    <definedName name="Periodic_Interest_Rate">'Amortization Table'!$F$6</definedName>
    <definedName name="Periodic_Payment">'Amortization Table'!$F$7</definedName>
    <definedName name="Principal">'Amortization Table'!$E$17:$E$376</definedName>
  </definedNames>
  <calcPr calcId="18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7" i="2" l="1"/>
  <c r="P7" i="2"/>
  <c r="O7" i="2"/>
  <c r="N7" i="2"/>
  <c r="A1" i="2"/>
  <c r="A17" i="2"/>
  <c r="A18" i="2"/>
  <c r="F6" i="2"/>
  <c r="F7" i="2"/>
  <c r="C19" i="2"/>
  <c r="A19" i="2"/>
  <c r="B17" i="2"/>
  <c r="E19" i="2"/>
  <c r="C20" i="2"/>
  <c r="A20" i="2"/>
  <c r="E20" i="2"/>
  <c r="C21" i="2"/>
  <c r="A21" i="2"/>
  <c r="E21" i="2"/>
  <c r="C22" i="2"/>
  <c r="A22" i="2"/>
  <c r="E22" i="2"/>
  <c r="C23" i="2"/>
  <c r="A23" i="2"/>
  <c r="E23" i="2"/>
  <c r="C24" i="2"/>
  <c r="A24" i="2"/>
  <c r="E24" i="2"/>
  <c r="C25" i="2"/>
  <c r="A25" i="2"/>
  <c r="E25" i="2"/>
  <c r="C26" i="2"/>
  <c r="A26" i="2"/>
  <c r="E26" i="2"/>
  <c r="C27" i="2"/>
  <c r="A27" i="2"/>
  <c r="E27" i="2"/>
  <c r="C28" i="2"/>
  <c r="A28" i="2"/>
  <c r="E28" i="2"/>
  <c r="C29" i="2"/>
  <c r="A29" i="2"/>
  <c r="E29" i="2"/>
  <c r="C30" i="2"/>
  <c r="A30" i="2"/>
  <c r="E30" i="2"/>
  <c r="C31" i="2"/>
  <c r="A31" i="2"/>
  <c r="E31" i="2"/>
  <c r="C32" i="2"/>
  <c r="A32" i="2"/>
  <c r="E32" i="2"/>
  <c r="C33" i="2"/>
  <c r="A33" i="2"/>
  <c r="E33" i="2"/>
  <c r="C34" i="2"/>
  <c r="A34" i="2"/>
  <c r="E34" i="2"/>
  <c r="C35" i="2"/>
  <c r="A35" i="2"/>
  <c r="E35" i="2"/>
  <c r="C36" i="2"/>
  <c r="A36" i="2"/>
  <c r="E36" i="2"/>
  <c r="C37" i="2"/>
  <c r="A37" i="2"/>
  <c r="E37" i="2"/>
  <c r="C38" i="2"/>
  <c r="A38" i="2"/>
  <c r="E38" i="2"/>
  <c r="C39" i="2"/>
  <c r="A39" i="2"/>
  <c r="E39" i="2"/>
  <c r="C40" i="2"/>
  <c r="A40" i="2"/>
  <c r="E40" i="2"/>
  <c r="C41" i="2"/>
  <c r="A41" i="2"/>
  <c r="E41" i="2"/>
  <c r="C42" i="2"/>
  <c r="A42" i="2"/>
  <c r="E42" i="2"/>
  <c r="C43" i="2"/>
  <c r="A43" i="2"/>
  <c r="E43" i="2"/>
  <c r="C44" i="2"/>
  <c r="A44" i="2"/>
  <c r="E44" i="2"/>
  <c r="C45" i="2"/>
  <c r="A45" i="2"/>
  <c r="E45" i="2"/>
  <c r="C46" i="2"/>
  <c r="A46" i="2"/>
  <c r="E46" i="2"/>
  <c r="C47" i="2"/>
  <c r="A47" i="2"/>
  <c r="E47" i="2"/>
  <c r="C48" i="2"/>
  <c r="A48" i="2"/>
  <c r="E48" i="2"/>
  <c r="C49" i="2"/>
  <c r="A49" i="2"/>
  <c r="E49" i="2"/>
  <c r="C50" i="2"/>
  <c r="A50" i="2"/>
  <c r="E50" i="2"/>
  <c r="C51" i="2"/>
  <c r="A51" i="2"/>
  <c r="E51" i="2"/>
  <c r="C52" i="2"/>
  <c r="A52" i="2"/>
  <c r="E52" i="2"/>
  <c r="C53" i="2"/>
  <c r="A53" i="2"/>
  <c r="E53" i="2"/>
  <c r="C54" i="2"/>
  <c r="A54" i="2"/>
  <c r="E54" i="2"/>
  <c r="C55" i="2"/>
  <c r="A55" i="2"/>
  <c r="E55" i="2"/>
  <c r="C56" i="2"/>
  <c r="A56" i="2"/>
  <c r="E56" i="2"/>
  <c r="C57" i="2"/>
  <c r="A57" i="2"/>
  <c r="E57" i="2"/>
  <c r="C58" i="2"/>
  <c r="A58" i="2"/>
  <c r="E58" i="2"/>
  <c r="C59" i="2"/>
  <c r="A59" i="2"/>
  <c r="E59" i="2"/>
  <c r="C60" i="2"/>
  <c r="A60" i="2"/>
  <c r="E60" i="2"/>
  <c r="C61" i="2"/>
  <c r="A61" i="2"/>
  <c r="E61" i="2"/>
  <c r="C62" i="2"/>
  <c r="A62" i="2"/>
  <c r="E62" i="2"/>
  <c r="C63" i="2"/>
  <c r="A63" i="2"/>
  <c r="E63" i="2"/>
  <c r="C64" i="2"/>
  <c r="A64" i="2"/>
  <c r="E64" i="2"/>
  <c r="C65" i="2"/>
  <c r="A65" i="2"/>
  <c r="E65" i="2"/>
  <c r="C66" i="2"/>
  <c r="A66" i="2"/>
  <c r="E66" i="2"/>
  <c r="C67" i="2"/>
  <c r="A67" i="2"/>
  <c r="E67" i="2"/>
  <c r="C68" i="2"/>
  <c r="A68" i="2"/>
  <c r="E68" i="2"/>
  <c r="C69" i="2"/>
  <c r="A69" i="2"/>
  <c r="E69" i="2"/>
  <c r="C70" i="2"/>
  <c r="A70" i="2"/>
  <c r="E70" i="2"/>
  <c r="C71" i="2"/>
  <c r="A71" i="2"/>
  <c r="E71" i="2"/>
  <c r="C72" i="2"/>
  <c r="A72" i="2"/>
  <c r="E72" i="2"/>
  <c r="C73" i="2"/>
  <c r="A73" i="2"/>
  <c r="E73" i="2"/>
  <c r="C74" i="2"/>
  <c r="A74" i="2"/>
  <c r="E74" i="2"/>
  <c r="C75" i="2"/>
  <c r="A75" i="2"/>
  <c r="E75" i="2"/>
  <c r="C76" i="2"/>
  <c r="A76" i="2"/>
  <c r="E76" i="2"/>
  <c r="C77" i="2"/>
  <c r="A77" i="2"/>
  <c r="E77" i="2"/>
  <c r="C78" i="2"/>
  <c r="A78" i="2"/>
  <c r="E78" i="2"/>
  <c r="C79" i="2"/>
  <c r="A79" i="2"/>
  <c r="E79" i="2"/>
  <c r="C80" i="2"/>
  <c r="A80" i="2"/>
  <c r="E80" i="2"/>
  <c r="C81" i="2"/>
  <c r="A81" i="2"/>
  <c r="E81" i="2"/>
  <c r="C82" i="2"/>
  <c r="A82" i="2"/>
  <c r="E82" i="2"/>
  <c r="C83" i="2"/>
  <c r="A83" i="2"/>
  <c r="E83" i="2"/>
  <c r="C84" i="2"/>
  <c r="A84" i="2"/>
  <c r="E84" i="2"/>
  <c r="C85" i="2"/>
  <c r="A85" i="2"/>
  <c r="E85" i="2"/>
  <c r="C86" i="2"/>
  <c r="A86" i="2"/>
  <c r="E86" i="2"/>
  <c r="C87" i="2"/>
  <c r="A87" i="2"/>
  <c r="E87" i="2"/>
  <c r="C88" i="2"/>
  <c r="A88" i="2"/>
  <c r="E88" i="2"/>
  <c r="C89" i="2"/>
  <c r="A89" i="2"/>
  <c r="E89" i="2"/>
  <c r="C90" i="2"/>
  <c r="A90" i="2"/>
  <c r="E90" i="2"/>
  <c r="C91" i="2"/>
  <c r="A91" i="2"/>
  <c r="E91" i="2"/>
  <c r="C92" i="2"/>
  <c r="A92" i="2"/>
  <c r="E92" i="2"/>
  <c r="C93" i="2"/>
  <c r="A93" i="2"/>
  <c r="E93" i="2"/>
  <c r="C94" i="2"/>
  <c r="A94" i="2"/>
  <c r="E94" i="2"/>
  <c r="C95" i="2"/>
  <c r="A95" i="2"/>
  <c r="E95" i="2"/>
  <c r="C96" i="2"/>
  <c r="A96" i="2"/>
  <c r="E96" i="2"/>
  <c r="C97" i="2"/>
  <c r="A97" i="2"/>
  <c r="E97" i="2"/>
  <c r="C98" i="2"/>
  <c r="A98" i="2"/>
  <c r="E98" i="2"/>
  <c r="C99" i="2"/>
  <c r="A99" i="2"/>
  <c r="E99" i="2"/>
  <c r="C100" i="2"/>
  <c r="A100" i="2"/>
  <c r="E100" i="2"/>
  <c r="C101" i="2"/>
  <c r="A101" i="2"/>
  <c r="E101" i="2"/>
  <c r="C102" i="2"/>
  <c r="A102" i="2"/>
  <c r="E102" i="2"/>
  <c r="C103" i="2"/>
  <c r="A103" i="2"/>
  <c r="E103" i="2"/>
  <c r="C104" i="2"/>
  <c r="A104" i="2"/>
  <c r="E104" i="2"/>
  <c r="C105" i="2"/>
  <c r="A105" i="2"/>
  <c r="E105" i="2"/>
  <c r="C106" i="2"/>
  <c r="A106" i="2"/>
  <c r="E106" i="2"/>
  <c r="C107" i="2"/>
  <c r="A107" i="2"/>
  <c r="E107" i="2"/>
  <c r="C108" i="2"/>
  <c r="A108" i="2"/>
  <c r="E108" i="2"/>
  <c r="C109" i="2"/>
  <c r="A109" i="2"/>
  <c r="E109" i="2"/>
  <c r="C110" i="2"/>
  <c r="A110" i="2"/>
  <c r="E110" i="2"/>
  <c r="C111" i="2"/>
  <c r="A111" i="2"/>
  <c r="E111" i="2"/>
  <c r="C112" i="2"/>
  <c r="A112" i="2"/>
  <c r="E112" i="2"/>
  <c r="C113" i="2"/>
  <c r="A113" i="2"/>
  <c r="E113" i="2"/>
  <c r="C114" i="2"/>
  <c r="A114" i="2"/>
  <c r="E114" i="2"/>
  <c r="C115" i="2"/>
  <c r="A115" i="2"/>
  <c r="E115" i="2"/>
  <c r="C116" i="2"/>
  <c r="A116" i="2"/>
  <c r="E116" i="2"/>
  <c r="C117" i="2"/>
  <c r="A117" i="2"/>
  <c r="E117" i="2"/>
  <c r="C118" i="2"/>
  <c r="A118" i="2"/>
  <c r="E118" i="2"/>
  <c r="C119" i="2"/>
  <c r="A119" i="2"/>
  <c r="E119" i="2"/>
  <c r="C120" i="2"/>
  <c r="A120" i="2"/>
  <c r="E120" i="2"/>
  <c r="C121" i="2"/>
  <c r="A121" i="2"/>
  <c r="E121" i="2"/>
  <c r="C122" i="2"/>
  <c r="A122" i="2"/>
  <c r="E122" i="2"/>
  <c r="C123" i="2"/>
  <c r="A123" i="2"/>
  <c r="E123" i="2"/>
  <c r="C124" i="2"/>
  <c r="A124" i="2"/>
  <c r="E124" i="2"/>
  <c r="C125" i="2"/>
  <c r="A125" i="2"/>
  <c r="E125" i="2"/>
  <c r="C126" i="2"/>
  <c r="A126" i="2"/>
  <c r="E126" i="2"/>
  <c r="C127" i="2"/>
  <c r="A127" i="2"/>
  <c r="E127" i="2"/>
  <c r="C128" i="2"/>
  <c r="A128" i="2"/>
  <c r="E128" i="2"/>
  <c r="C129" i="2"/>
  <c r="A129" i="2"/>
  <c r="E129" i="2"/>
  <c r="C130" i="2"/>
  <c r="A130" i="2"/>
  <c r="E130" i="2"/>
  <c r="C131" i="2"/>
  <c r="A131" i="2"/>
  <c r="E131" i="2"/>
  <c r="C132" i="2"/>
  <c r="A132" i="2"/>
  <c r="E132" i="2"/>
  <c r="C133" i="2"/>
  <c r="A133" i="2"/>
  <c r="E133" i="2"/>
  <c r="C134" i="2"/>
  <c r="A134" i="2"/>
  <c r="E134" i="2"/>
  <c r="C135" i="2"/>
  <c r="A135" i="2"/>
  <c r="E135" i="2"/>
  <c r="C136" i="2"/>
  <c r="A136" i="2"/>
  <c r="E136" i="2"/>
  <c r="C137" i="2"/>
  <c r="A137" i="2"/>
  <c r="E137" i="2"/>
  <c r="C138" i="2"/>
  <c r="A138" i="2"/>
  <c r="E138" i="2"/>
  <c r="C139" i="2"/>
  <c r="A139" i="2"/>
  <c r="E139" i="2"/>
  <c r="C140" i="2"/>
  <c r="A140" i="2"/>
  <c r="E140" i="2"/>
  <c r="C141" i="2"/>
  <c r="A141" i="2"/>
  <c r="E141" i="2"/>
  <c r="C142" i="2"/>
  <c r="A142" i="2"/>
  <c r="E142" i="2"/>
  <c r="C143" i="2"/>
  <c r="A143" i="2"/>
  <c r="E143" i="2"/>
  <c r="C144" i="2"/>
  <c r="A144" i="2"/>
  <c r="E144" i="2"/>
  <c r="C145" i="2"/>
  <c r="A145" i="2"/>
  <c r="E145" i="2"/>
  <c r="C146" i="2"/>
  <c r="A146" i="2"/>
  <c r="E146" i="2"/>
  <c r="C147" i="2"/>
  <c r="A147" i="2"/>
  <c r="E147" i="2"/>
  <c r="C148" i="2"/>
  <c r="A148" i="2"/>
  <c r="E148" i="2"/>
  <c r="C149" i="2"/>
  <c r="A149" i="2"/>
  <c r="E149" i="2"/>
  <c r="C150" i="2"/>
  <c r="A150" i="2"/>
  <c r="E150" i="2"/>
  <c r="C151" i="2"/>
  <c r="A151" i="2"/>
  <c r="E151" i="2"/>
  <c r="C152" i="2"/>
  <c r="A152" i="2"/>
  <c r="E152" i="2"/>
  <c r="C153" i="2"/>
  <c r="A153" i="2"/>
  <c r="E153" i="2"/>
  <c r="C154" i="2"/>
  <c r="A154" i="2"/>
  <c r="E154" i="2"/>
  <c r="C155" i="2"/>
  <c r="A155" i="2"/>
  <c r="E155" i="2"/>
  <c r="C156" i="2"/>
  <c r="A156" i="2"/>
  <c r="E156" i="2"/>
  <c r="C157" i="2"/>
  <c r="A157" i="2"/>
  <c r="E157" i="2"/>
  <c r="C158" i="2"/>
  <c r="A158" i="2"/>
  <c r="E158" i="2"/>
  <c r="C159" i="2"/>
  <c r="A159" i="2"/>
  <c r="E159" i="2"/>
  <c r="C160" i="2"/>
  <c r="A160" i="2"/>
  <c r="E160" i="2"/>
  <c r="C161" i="2"/>
  <c r="A161" i="2"/>
  <c r="E161" i="2"/>
  <c r="C162" i="2"/>
  <c r="A162" i="2"/>
  <c r="E162" i="2"/>
  <c r="C163" i="2"/>
  <c r="A163" i="2"/>
  <c r="E163" i="2"/>
  <c r="C164" i="2"/>
  <c r="A164" i="2"/>
  <c r="E164" i="2"/>
  <c r="C165" i="2"/>
  <c r="A165" i="2"/>
  <c r="E165" i="2"/>
  <c r="C166" i="2"/>
  <c r="A166" i="2"/>
  <c r="E166" i="2"/>
  <c r="C167" i="2"/>
  <c r="A167" i="2"/>
  <c r="E167" i="2"/>
  <c r="C168" i="2"/>
  <c r="A168" i="2"/>
  <c r="E168" i="2"/>
  <c r="C169" i="2"/>
  <c r="A169" i="2"/>
  <c r="E169" i="2"/>
  <c r="C170" i="2"/>
  <c r="A170" i="2"/>
  <c r="E170" i="2"/>
  <c r="C171" i="2"/>
  <c r="A171" i="2"/>
  <c r="E171" i="2"/>
  <c r="C172" i="2"/>
  <c r="A172" i="2"/>
  <c r="E172" i="2"/>
  <c r="C173" i="2"/>
  <c r="A173" i="2"/>
  <c r="E173" i="2"/>
  <c r="C174" i="2"/>
  <c r="A174" i="2"/>
  <c r="E174" i="2"/>
  <c r="C175" i="2"/>
  <c r="A175" i="2"/>
  <c r="E175" i="2"/>
  <c r="C176" i="2"/>
  <c r="A176" i="2"/>
  <c r="E176" i="2"/>
  <c r="C177" i="2"/>
  <c r="A177" i="2"/>
  <c r="E177" i="2"/>
  <c r="C178" i="2"/>
  <c r="A178" i="2"/>
  <c r="E178" i="2"/>
  <c r="C179" i="2"/>
  <c r="A179" i="2"/>
  <c r="E179" i="2"/>
  <c r="C180" i="2"/>
  <c r="A180" i="2"/>
  <c r="E180" i="2"/>
  <c r="C181" i="2"/>
  <c r="A181" i="2"/>
  <c r="E181" i="2"/>
  <c r="C182" i="2"/>
  <c r="A182" i="2"/>
  <c r="E182" i="2"/>
  <c r="C183" i="2"/>
  <c r="A183" i="2"/>
  <c r="E183" i="2"/>
  <c r="C184" i="2"/>
  <c r="A184" i="2"/>
  <c r="E184" i="2"/>
  <c r="C185" i="2"/>
  <c r="A185" i="2"/>
  <c r="E185" i="2"/>
  <c r="C186" i="2"/>
  <c r="A186" i="2"/>
  <c r="E186" i="2"/>
  <c r="C187" i="2"/>
  <c r="A187" i="2"/>
  <c r="E187" i="2"/>
  <c r="C188" i="2"/>
  <c r="A188" i="2"/>
  <c r="E188" i="2"/>
  <c r="C189" i="2"/>
  <c r="A189" i="2"/>
  <c r="E189" i="2"/>
  <c r="C190" i="2"/>
  <c r="A190" i="2"/>
  <c r="E190" i="2"/>
  <c r="C191" i="2"/>
  <c r="A191" i="2"/>
  <c r="E191" i="2"/>
  <c r="C192" i="2"/>
  <c r="A192" i="2"/>
  <c r="E192" i="2"/>
  <c r="C193" i="2"/>
  <c r="A193" i="2"/>
  <c r="E193" i="2"/>
  <c r="C194" i="2"/>
  <c r="A194" i="2"/>
  <c r="E194" i="2"/>
  <c r="C195" i="2"/>
  <c r="A195" i="2"/>
  <c r="E195" i="2"/>
  <c r="C196" i="2"/>
  <c r="A196" i="2"/>
  <c r="E196" i="2"/>
  <c r="C197" i="2"/>
  <c r="A197" i="2"/>
  <c r="E197" i="2"/>
  <c r="C198" i="2"/>
  <c r="A198" i="2"/>
  <c r="E198" i="2"/>
  <c r="C199" i="2"/>
  <c r="A199" i="2"/>
  <c r="E199" i="2"/>
  <c r="C200" i="2"/>
  <c r="A200" i="2"/>
  <c r="E200" i="2"/>
  <c r="C201" i="2"/>
  <c r="A201" i="2"/>
  <c r="E201" i="2"/>
  <c r="C202" i="2"/>
  <c r="A202" i="2"/>
  <c r="E202" i="2"/>
  <c r="C203" i="2"/>
  <c r="A203" i="2"/>
  <c r="E203" i="2"/>
  <c r="C204" i="2"/>
  <c r="A204" i="2"/>
  <c r="E204" i="2"/>
  <c r="C205" i="2"/>
  <c r="A205" i="2"/>
  <c r="E205" i="2"/>
  <c r="C206" i="2"/>
  <c r="A206" i="2"/>
  <c r="E206" i="2"/>
  <c r="C207" i="2"/>
  <c r="A207" i="2"/>
  <c r="E207" i="2"/>
  <c r="C208" i="2"/>
  <c r="A208" i="2"/>
  <c r="E208" i="2"/>
  <c r="C209" i="2"/>
  <c r="A209" i="2"/>
  <c r="E209" i="2"/>
  <c r="C210" i="2"/>
  <c r="A210" i="2"/>
  <c r="E210" i="2"/>
  <c r="C211" i="2"/>
  <c r="A211" i="2"/>
  <c r="E211" i="2"/>
  <c r="C212" i="2"/>
  <c r="A212" i="2"/>
  <c r="E212" i="2"/>
  <c r="C213" i="2"/>
  <c r="A213" i="2"/>
  <c r="E213" i="2"/>
  <c r="C214" i="2"/>
  <c r="A214" i="2"/>
  <c r="E214" i="2"/>
  <c r="C215" i="2"/>
  <c r="A215" i="2"/>
  <c r="E215" i="2"/>
  <c r="C216" i="2"/>
  <c r="A216" i="2"/>
  <c r="E216" i="2"/>
  <c r="C217" i="2"/>
  <c r="A217" i="2"/>
  <c r="E217" i="2"/>
  <c r="C218" i="2"/>
  <c r="A218" i="2"/>
  <c r="E218" i="2"/>
  <c r="C219" i="2"/>
  <c r="A219" i="2"/>
  <c r="E219" i="2"/>
  <c r="C220" i="2"/>
  <c r="A220" i="2"/>
  <c r="E220" i="2"/>
  <c r="C221" i="2"/>
  <c r="A221" i="2"/>
  <c r="E221" i="2"/>
  <c r="C222" i="2"/>
  <c r="A222" i="2"/>
  <c r="E222" i="2"/>
  <c r="C223" i="2"/>
  <c r="A223" i="2"/>
  <c r="E223" i="2"/>
  <c r="C224" i="2"/>
  <c r="A224" i="2"/>
  <c r="E224" i="2"/>
  <c r="C225" i="2"/>
  <c r="A225" i="2"/>
  <c r="E225" i="2"/>
  <c r="C226" i="2"/>
  <c r="A226" i="2"/>
  <c r="E226" i="2"/>
  <c r="C227" i="2"/>
  <c r="A227" i="2"/>
  <c r="E227" i="2"/>
  <c r="C228" i="2"/>
  <c r="A228" i="2"/>
  <c r="E228" i="2"/>
  <c r="C229" i="2"/>
  <c r="A229" i="2"/>
  <c r="E229" i="2"/>
  <c r="C230" i="2"/>
  <c r="A230" i="2"/>
  <c r="E230" i="2"/>
  <c r="C231" i="2"/>
  <c r="A231" i="2"/>
  <c r="E231" i="2"/>
  <c r="C232" i="2"/>
  <c r="A232" i="2"/>
  <c r="E232" i="2"/>
  <c r="C233" i="2"/>
  <c r="A233" i="2"/>
  <c r="E233" i="2"/>
  <c r="C234" i="2"/>
  <c r="A234" i="2"/>
  <c r="E234" i="2"/>
  <c r="C235" i="2"/>
  <c r="A235" i="2"/>
  <c r="E235" i="2"/>
  <c r="C236" i="2"/>
  <c r="A236" i="2"/>
  <c r="E236" i="2"/>
  <c r="C237" i="2"/>
  <c r="A237" i="2"/>
  <c r="E237" i="2"/>
  <c r="C238" i="2"/>
  <c r="A238" i="2"/>
  <c r="E238" i="2"/>
  <c r="C239" i="2"/>
  <c r="A239" i="2"/>
  <c r="E239" i="2"/>
  <c r="C240" i="2"/>
  <c r="A240" i="2"/>
  <c r="E240" i="2"/>
  <c r="C241" i="2"/>
  <c r="A241" i="2"/>
  <c r="E241" i="2"/>
  <c r="C242" i="2"/>
  <c r="A242" i="2"/>
  <c r="E242" i="2"/>
  <c r="C243" i="2"/>
  <c r="A243" i="2"/>
  <c r="E243" i="2"/>
  <c r="C244" i="2"/>
  <c r="A244" i="2"/>
  <c r="E244" i="2"/>
  <c r="C245" i="2"/>
  <c r="A245" i="2"/>
  <c r="E245" i="2"/>
  <c r="C246" i="2"/>
  <c r="A246" i="2"/>
  <c r="E246" i="2"/>
  <c r="C247" i="2"/>
  <c r="A247" i="2"/>
  <c r="E247" i="2"/>
  <c r="C248" i="2"/>
  <c r="A248" i="2"/>
  <c r="E248" i="2"/>
  <c r="C249" i="2"/>
  <c r="A249" i="2"/>
  <c r="E249" i="2"/>
  <c r="C250" i="2"/>
  <c r="A250" i="2"/>
  <c r="E250" i="2"/>
  <c r="C251" i="2"/>
  <c r="A251" i="2"/>
  <c r="E251" i="2"/>
  <c r="C252" i="2"/>
  <c r="A252" i="2"/>
  <c r="E252" i="2"/>
  <c r="C253" i="2"/>
  <c r="A253" i="2"/>
  <c r="E253" i="2"/>
  <c r="C254" i="2"/>
  <c r="A254" i="2"/>
  <c r="E254" i="2"/>
  <c r="C255" i="2"/>
  <c r="A255" i="2"/>
  <c r="E255" i="2"/>
  <c r="C256" i="2"/>
  <c r="A256" i="2"/>
  <c r="E256" i="2"/>
  <c r="C257" i="2"/>
  <c r="A257" i="2"/>
  <c r="E257" i="2"/>
  <c r="C258" i="2"/>
  <c r="A258" i="2"/>
  <c r="E258" i="2"/>
  <c r="C259" i="2"/>
  <c r="A259" i="2"/>
  <c r="E259" i="2"/>
  <c r="C260" i="2"/>
  <c r="A260" i="2"/>
  <c r="E260" i="2"/>
  <c r="C261" i="2"/>
  <c r="A261" i="2"/>
  <c r="E261" i="2"/>
  <c r="C262" i="2"/>
  <c r="A262" i="2"/>
  <c r="E262" i="2"/>
  <c r="C263" i="2"/>
  <c r="A263" i="2"/>
  <c r="E263" i="2"/>
  <c r="C264" i="2"/>
  <c r="A264" i="2"/>
  <c r="E264" i="2"/>
  <c r="C265" i="2"/>
  <c r="A265" i="2"/>
  <c r="E265" i="2"/>
  <c r="C266" i="2"/>
  <c r="A266" i="2"/>
  <c r="E266" i="2"/>
  <c r="C267" i="2"/>
  <c r="A267" i="2"/>
  <c r="E267" i="2"/>
  <c r="C268" i="2"/>
  <c r="A268" i="2"/>
  <c r="E268" i="2"/>
  <c r="C269" i="2"/>
  <c r="A269" i="2"/>
  <c r="E269" i="2"/>
  <c r="C270" i="2"/>
  <c r="A270" i="2"/>
  <c r="E270" i="2"/>
  <c r="C271" i="2"/>
  <c r="A271" i="2"/>
  <c r="E271" i="2"/>
  <c r="C272" i="2"/>
  <c r="A272" i="2"/>
  <c r="E272" i="2"/>
  <c r="C273" i="2"/>
  <c r="A273" i="2"/>
  <c r="E273" i="2"/>
  <c r="C274" i="2"/>
  <c r="A274" i="2"/>
  <c r="E274" i="2"/>
  <c r="C275" i="2"/>
  <c r="A275" i="2"/>
  <c r="E275" i="2"/>
  <c r="C276" i="2"/>
  <c r="A276" i="2"/>
  <c r="E276" i="2"/>
  <c r="C277" i="2"/>
  <c r="A277" i="2"/>
  <c r="E277" i="2"/>
  <c r="C278" i="2"/>
  <c r="A278" i="2"/>
  <c r="E278" i="2"/>
  <c r="C279" i="2"/>
  <c r="A279" i="2"/>
  <c r="E279" i="2"/>
  <c r="C280" i="2"/>
  <c r="A280" i="2"/>
  <c r="E280" i="2"/>
  <c r="C281" i="2"/>
  <c r="A281" i="2"/>
  <c r="E281" i="2"/>
  <c r="C282" i="2"/>
  <c r="A282" i="2"/>
  <c r="E282" i="2"/>
  <c r="C283" i="2"/>
  <c r="A283" i="2"/>
  <c r="E283" i="2"/>
  <c r="C284" i="2"/>
  <c r="A284" i="2"/>
  <c r="E284" i="2"/>
  <c r="C285" i="2"/>
  <c r="A285" i="2"/>
  <c r="E285" i="2"/>
  <c r="C286" i="2"/>
  <c r="A286" i="2"/>
  <c r="E286" i="2"/>
  <c r="C287" i="2"/>
  <c r="A287" i="2"/>
  <c r="E287" i="2"/>
  <c r="C288" i="2"/>
  <c r="A288" i="2"/>
  <c r="E288" i="2"/>
  <c r="C289" i="2"/>
  <c r="A289" i="2"/>
  <c r="E289" i="2"/>
  <c r="C290" i="2"/>
  <c r="A290" i="2"/>
  <c r="E290" i="2"/>
  <c r="C291" i="2"/>
  <c r="A291" i="2"/>
  <c r="E291" i="2"/>
  <c r="C292" i="2"/>
  <c r="A292" i="2"/>
  <c r="E292" i="2"/>
  <c r="C293" i="2"/>
  <c r="A293" i="2"/>
  <c r="E293" i="2"/>
  <c r="C294" i="2"/>
  <c r="A294" i="2"/>
  <c r="E294" i="2"/>
  <c r="C295" i="2"/>
  <c r="A295" i="2"/>
  <c r="E295" i="2"/>
  <c r="C296" i="2"/>
  <c r="A296" i="2"/>
  <c r="E296" i="2"/>
  <c r="C297" i="2"/>
  <c r="A297" i="2"/>
  <c r="E297" i="2"/>
  <c r="C298" i="2"/>
  <c r="A298" i="2"/>
  <c r="E298" i="2"/>
  <c r="C299" i="2"/>
  <c r="A299" i="2"/>
  <c r="E299" i="2"/>
  <c r="C300" i="2"/>
  <c r="A300" i="2"/>
  <c r="E300" i="2"/>
  <c r="C301" i="2"/>
  <c r="A301" i="2"/>
  <c r="E301" i="2"/>
  <c r="C302" i="2"/>
  <c r="A302" i="2"/>
  <c r="E302" i="2"/>
  <c r="C303" i="2"/>
  <c r="A303" i="2"/>
  <c r="E303" i="2"/>
  <c r="C304" i="2"/>
  <c r="A304" i="2"/>
  <c r="E304" i="2"/>
  <c r="C305" i="2"/>
  <c r="A305" i="2"/>
  <c r="E305" i="2"/>
  <c r="C306" i="2"/>
  <c r="A306" i="2"/>
  <c r="E306" i="2"/>
  <c r="C307" i="2"/>
  <c r="A307" i="2"/>
  <c r="E307" i="2"/>
  <c r="C308" i="2"/>
  <c r="A308" i="2"/>
  <c r="E308" i="2"/>
  <c r="C309" i="2"/>
  <c r="A309" i="2"/>
  <c r="E309" i="2"/>
  <c r="C310" i="2"/>
  <c r="A310" i="2"/>
  <c r="E310" i="2"/>
  <c r="C311" i="2"/>
  <c r="A311" i="2"/>
  <c r="E311" i="2"/>
  <c r="C312" i="2"/>
  <c r="A312" i="2"/>
  <c r="E312" i="2"/>
  <c r="C313" i="2"/>
  <c r="A313" i="2"/>
  <c r="E313" i="2"/>
  <c r="C314" i="2"/>
  <c r="A314" i="2"/>
  <c r="E314" i="2"/>
  <c r="C315" i="2"/>
  <c r="A315" i="2"/>
  <c r="E315" i="2"/>
  <c r="C316" i="2"/>
  <c r="A316" i="2"/>
  <c r="E316" i="2"/>
  <c r="C317" i="2"/>
  <c r="A317" i="2"/>
  <c r="E317" i="2"/>
  <c r="C318" i="2"/>
  <c r="A318" i="2"/>
  <c r="E318" i="2"/>
  <c r="C319" i="2"/>
  <c r="A319" i="2"/>
  <c r="E319" i="2"/>
  <c r="C320" i="2"/>
  <c r="A320" i="2"/>
  <c r="E320" i="2"/>
  <c r="C321" i="2"/>
  <c r="A321" i="2"/>
  <c r="E321" i="2"/>
  <c r="C322" i="2"/>
  <c r="A322" i="2"/>
  <c r="E322" i="2"/>
  <c r="C323" i="2"/>
  <c r="A323" i="2"/>
  <c r="E323" i="2"/>
  <c r="C324" i="2"/>
  <c r="A324" i="2"/>
  <c r="E324" i="2"/>
  <c r="C325" i="2"/>
  <c r="A325" i="2"/>
  <c r="E325" i="2"/>
  <c r="C326" i="2"/>
  <c r="A326" i="2"/>
  <c r="E326" i="2"/>
  <c r="C327" i="2"/>
  <c r="A327" i="2"/>
  <c r="E327" i="2"/>
  <c r="C328" i="2"/>
  <c r="A328" i="2"/>
  <c r="E328" i="2"/>
  <c r="C329" i="2"/>
  <c r="A329" i="2"/>
  <c r="E329" i="2"/>
  <c r="C330" i="2"/>
  <c r="A330" i="2"/>
  <c r="E330" i="2"/>
  <c r="C331" i="2"/>
  <c r="A331" i="2"/>
  <c r="E331" i="2"/>
  <c r="C332" i="2"/>
  <c r="A332" i="2"/>
  <c r="E332" i="2"/>
  <c r="C333" i="2"/>
  <c r="A333" i="2"/>
  <c r="E333" i="2"/>
  <c r="C334" i="2"/>
  <c r="A334" i="2"/>
  <c r="E334" i="2"/>
  <c r="C335" i="2"/>
  <c r="A335" i="2"/>
  <c r="E335" i="2"/>
  <c r="C336" i="2"/>
  <c r="A336" i="2"/>
  <c r="E336" i="2"/>
  <c r="C337" i="2"/>
  <c r="A337" i="2"/>
  <c r="E337" i="2"/>
  <c r="C338" i="2"/>
  <c r="A338" i="2"/>
  <c r="E338" i="2"/>
  <c r="C339" i="2"/>
  <c r="A339" i="2"/>
  <c r="E339" i="2"/>
  <c r="C340" i="2"/>
  <c r="A340" i="2"/>
  <c r="E340" i="2"/>
  <c r="C341" i="2"/>
  <c r="A341" i="2"/>
  <c r="E341" i="2"/>
  <c r="C342" i="2"/>
  <c r="A342" i="2"/>
  <c r="E342" i="2"/>
  <c r="C343" i="2"/>
  <c r="A343" i="2"/>
  <c r="E343" i="2"/>
  <c r="C344" i="2"/>
  <c r="A344" i="2"/>
  <c r="E344" i="2"/>
  <c r="C345" i="2"/>
  <c r="A345" i="2"/>
  <c r="E345" i="2"/>
  <c r="C346" i="2"/>
  <c r="A346" i="2"/>
  <c r="E346" i="2"/>
  <c r="C347" i="2"/>
  <c r="A347" i="2"/>
  <c r="E347" i="2"/>
  <c r="C348" i="2"/>
  <c r="A348" i="2"/>
  <c r="E348" i="2"/>
  <c r="C349" i="2"/>
  <c r="A349" i="2"/>
  <c r="E349" i="2"/>
  <c r="C350" i="2"/>
  <c r="A350" i="2"/>
  <c r="E350" i="2"/>
  <c r="C351" i="2"/>
  <c r="A351" i="2"/>
  <c r="E351" i="2"/>
  <c r="C352" i="2"/>
  <c r="A352" i="2"/>
  <c r="E352" i="2"/>
  <c r="C353" i="2"/>
  <c r="A353" i="2"/>
  <c r="E353" i="2"/>
  <c r="C354" i="2"/>
  <c r="A354" i="2"/>
  <c r="E354" i="2"/>
  <c r="C355" i="2"/>
  <c r="A355" i="2"/>
  <c r="E355" i="2"/>
  <c r="C356" i="2"/>
  <c r="A356" i="2"/>
  <c r="E356" i="2"/>
  <c r="C357" i="2"/>
  <c r="A357" i="2"/>
  <c r="E357" i="2"/>
  <c r="C358" i="2"/>
  <c r="A358" i="2"/>
  <c r="E358" i="2"/>
  <c r="C359" i="2"/>
  <c r="A359" i="2"/>
  <c r="E359" i="2"/>
  <c r="C360" i="2"/>
  <c r="A360" i="2"/>
  <c r="E360" i="2"/>
  <c r="C361" i="2"/>
  <c r="A361" i="2"/>
  <c r="E361" i="2"/>
  <c r="C362" i="2"/>
  <c r="A362" i="2"/>
  <c r="E362" i="2"/>
  <c r="C363" i="2"/>
  <c r="A363" i="2"/>
  <c r="E363" i="2"/>
  <c r="C364" i="2"/>
  <c r="A364" i="2"/>
  <c r="E364" i="2"/>
  <c r="C365" i="2"/>
  <c r="A365" i="2"/>
  <c r="E365" i="2"/>
  <c r="C366" i="2"/>
  <c r="A366" i="2"/>
  <c r="E366" i="2"/>
  <c r="C367" i="2"/>
  <c r="A367" i="2"/>
  <c r="E367" i="2"/>
  <c r="C368" i="2"/>
  <c r="A368" i="2"/>
  <c r="E368" i="2"/>
  <c r="C369" i="2"/>
  <c r="A369" i="2"/>
  <c r="E369" i="2"/>
  <c r="C370" i="2"/>
  <c r="A370" i="2"/>
  <c r="E370" i="2"/>
  <c r="C371" i="2"/>
  <c r="A371" i="2"/>
  <c r="E371" i="2"/>
  <c r="C372" i="2"/>
  <c r="A372" i="2"/>
  <c r="E372" i="2"/>
  <c r="C373" i="2"/>
  <c r="A373" i="2"/>
  <c r="E373" i="2"/>
  <c r="C374" i="2"/>
  <c r="A374" i="2"/>
  <c r="E374" i="2"/>
  <c r="C375" i="2"/>
  <c r="A375" i="2"/>
  <c r="E375" i="2"/>
  <c r="C376" i="2"/>
  <c r="A376" i="2"/>
  <c r="E376" i="2"/>
  <c r="C18" i="2"/>
  <c r="E18" i="2"/>
  <c r="C17" i="2"/>
  <c r="E17" i="2"/>
  <c r="D17" i="2"/>
  <c r="F17" i="2"/>
  <c r="B18" i="2"/>
  <c r="D18" i="2"/>
  <c r="F18" i="2"/>
  <c r="B19" i="2"/>
  <c r="F19" i="2"/>
  <c r="B20" i="2"/>
  <c r="F20" i="2"/>
  <c r="B21" i="2"/>
  <c r="F21" i="2"/>
  <c r="B22" i="2"/>
  <c r="F22" i="2"/>
  <c r="B23" i="2"/>
  <c r="F23" i="2"/>
  <c r="B24" i="2"/>
  <c r="F24" i="2"/>
  <c r="B25" i="2"/>
  <c r="F25" i="2"/>
  <c r="B26" i="2"/>
  <c r="F26" i="2"/>
  <c r="B27" i="2"/>
  <c r="F27" i="2"/>
  <c r="B28" i="2"/>
  <c r="F28" i="2"/>
  <c r="B29" i="2"/>
  <c r="F29" i="2"/>
  <c r="B30" i="2"/>
  <c r="F30" i="2"/>
  <c r="B31" i="2"/>
  <c r="F31" i="2"/>
  <c r="B32" i="2"/>
  <c r="F32" i="2"/>
  <c r="B33" i="2"/>
  <c r="F33" i="2"/>
  <c r="B34" i="2"/>
  <c r="F34" i="2"/>
  <c r="B35" i="2"/>
  <c r="F35" i="2"/>
  <c r="B36" i="2"/>
  <c r="F36" i="2"/>
  <c r="B37" i="2"/>
  <c r="F37" i="2"/>
  <c r="B38" i="2"/>
  <c r="F38" i="2"/>
  <c r="B39" i="2"/>
  <c r="F39" i="2"/>
  <c r="B40" i="2"/>
  <c r="F40" i="2"/>
  <c r="B41" i="2"/>
  <c r="F41" i="2"/>
  <c r="B42" i="2"/>
  <c r="F42" i="2"/>
  <c r="B43" i="2"/>
  <c r="F43" i="2"/>
  <c r="B44" i="2"/>
  <c r="F44" i="2"/>
  <c r="B45" i="2"/>
  <c r="F45" i="2"/>
  <c r="B46" i="2"/>
  <c r="F46" i="2"/>
  <c r="B47" i="2"/>
  <c r="F47" i="2"/>
  <c r="B48" i="2"/>
  <c r="F48" i="2"/>
  <c r="B49" i="2"/>
  <c r="F49" i="2"/>
  <c r="B50" i="2"/>
  <c r="F50" i="2"/>
  <c r="B51" i="2"/>
  <c r="F51" i="2"/>
  <c r="B52" i="2"/>
  <c r="F52" i="2"/>
  <c r="B53" i="2"/>
  <c r="F53" i="2"/>
  <c r="B54" i="2"/>
  <c r="F54" i="2"/>
  <c r="B55" i="2"/>
  <c r="F55" i="2"/>
  <c r="B56" i="2"/>
  <c r="F56" i="2"/>
  <c r="B57" i="2"/>
  <c r="F57" i="2"/>
  <c r="B58" i="2"/>
  <c r="F58" i="2"/>
  <c r="B59" i="2"/>
  <c r="F59" i="2"/>
  <c r="B60" i="2"/>
  <c r="F60" i="2"/>
  <c r="B61" i="2"/>
  <c r="F61" i="2"/>
  <c r="B62" i="2"/>
  <c r="F62" i="2"/>
  <c r="B63" i="2"/>
  <c r="F63" i="2"/>
  <c r="B64" i="2"/>
  <c r="F64" i="2"/>
  <c r="B65" i="2"/>
  <c r="F65" i="2"/>
  <c r="B66" i="2"/>
  <c r="F66" i="2"/>
  <c r="B67" i="2"/>
  <c r="F67" i="2"/>
  <c r="B68" i="2"/>
  <c r="F68" i="2"/>
  <c r="B69" i="2"/>
  <c r="F69" i="2"/>
  <c r="B70" i="2"/>
  <c r="F70" i="2"/>
  <c r="B71" i="2"/>
  <c r="F71" i="2"/>
  <c r="B72" i="2"/>
  <c r="F72" i="2"/>
  <c r="B73" i="2"/>
  <c r="F73" i="2"/>
  <c r="B74" i="2"/>
  <c r="F74" i="2"/>
  <c r="B75" i="2"/>
  <c r="F75" i="2"/>
  <c r="B76" i="2"/>
  <c r="F76" i="2"/>
  <c r="B77" i="2"/>
  <c r="F77" i="2"/>
  <c r="B78" i="2"/>
  <c r="F78" i="2"/>
  <c r="B79" i="2"/>
  <c r="F79" i="2"/>
  <c r="B80" i="2"/>
  <c r="F80" i="2"/>
  <c r="B81" i="2"/>
  <c r="F81" i="2"/>
  <c r="B82" i="2"/>
  <c r="F82" i="2"/>
  <c r="B83" i="2"/>
  <c r="F83" i="2"/>
  <c r="B84" i="2"/>
  <c r="F84" i="2"/>
  <c r="B85" i="2"/>
  <c r="F85" i="2"/>
  <c r="B86" i="2"/>
  <c r="F86" i="2"/>
  <c r="B87" i="2"/>
  <c r="F87" i="2"/>
  <c r="B88" i="2"/>
  <c r="F88" i="2"/>
  <c r="B89" i="2"/>
  <c r="F89" i="2"/>
  <c r="B90" i="2"/>
  <c r="F90" i="2"/>
  <c r="B91" i="2"/>
  <c r="F91" i="2"/>
  <c r="B92" i="2"/>
  <c r="F92" i="2"/>
  <c r="B93" i="2"/>
  <c r="F93" i="2"/>
  <c r="B94" i="2"/>
  <c r="F94" i="2"/>
  <c r="B95" i="2"/>
  <c r="F95" i="2"/>
  <c r="B96" i="2"/>
  <c r="F96" i="2"/>
  <c r="B97" i="2"/>
  <c r="F97" i="2"/>
  <c r="B98" i="2"/>
  <c r="F98" i="2"/>
  <c r="B99" i="2"/>
  <c r="F99" i="2"/>
  <c r="B100" i="2"/>
  <c r="F100" i="2"/>
  <c r="B101" i="2"/>
  <c r="F101" i="2"/>
  <c r="B102" i="2"/>
  <c r="F102" i="2"/>
  <c r="B103" i="2"/>
  <c r="F103" i="2"/>
  <c r="B104" i="2"/>
  <c r="F104" i="2"/>
  <c r="B105" i="2"/>
  <c r="F105" i="2"/>
  <c r="B106" i="2"/>
  <c r="F106" i="2"/>
  <c r="B107" i="2"/>
  <c r="F107" i="2"/>
  <c r="B108" i="2"/>
  <c r="F108" i="2"/>
  <c r="B109" i="2"/>
  <c r="F109" i="2"/>
  <c r="B110" i="2"/>
  <c r="F110" i="2"/>
  <c r="B111" i="2"/>
  <c r="F111" i="2"/>
  <c r="B112" i="2"/>
  <c r="F112" i="2"/>
  <c r="B113" i="2"/>
  <c r="F113" i="2"/>
  <c r="B114" i="2"/>
  <c r="F114" i="2"/>
  <c r="B115" i="2"/>
  <c r="F115" i="2"/>
  <c r="B116" i="2"/>
  <c r="F116" i="2"/>
  <c r="B117" i="2"/>
  <c r="F117" i="2"/>
  <c r="B118" i="2"/>
  <c r="F118" i="2"/>
  <c r="B119" i="2"/>
  <c r="F119" i="2"/>
  <c r="B120" i="2"/>
  <c r="F120" i="2"/>
  <c r="B121" i="2"/>
  <c r="F121" i="2"/>
  <c r="B122" i="2"/>
  <c r="F122" i="2"/>
  <c r="B123" i="2"/>
  <c r="F123" i="2"/>
  <c r="B124" i="2"/>
  <c r="F124" i="2"/>
  <c r="B125" i="2"/>
  <c r="F125" i="2"/>
  <c r="B126" i="2"/>
  <c r="F126" i="2"/>
  <c r="B127" i="2"/>
  <c r="F127" i="2"/>
  <c r="B128" i="2"/>
  <c r="F128" i="2"/>
  <c r="B129" i="2"/>
  <c r="F129" i="2"/>
  <c r="B130" i="2"/>
  <c r="F130" i="2"/>
  <c r="B131" i="2"/>
  <c r="F131" i="2"/>
  <c r="B132" i="2"/>
  <c r="F132" i="2"/>
  <c r="B133" i="2"/>
  <c r="F133" i="2"/>
  <c r="B134" i="2"/>
  <c r="F134" i="2"/>
  <c r="B135" i="2"/>
  <c r="F135" i="2"/>
  <c r="B136" i="2"/>
  <c r="F136" i="2"/>
  <c r="B137" i="2"/>
  <c r="F137" i="2"/>
  <c r="B138" i="2"/>
  <c r="F138" i="2"/>
  <c r="B139" i="2"/>
  <c r="F139" i="2"/>
  <c r="B140" i="2"/>
  <c r="F140" i="2"/>
  <c r="B141" i="2"/>
  <c r="F141" i="2"/>
  <c r="B142" i="2"/>
  <c r="F142" i="2"/>
  <c r="B143" i="2"/>
  <c r="F143" i="2"/>
  <c r="B144" i="2"/>
  <c r="F144" i="2"/>
  <c r="B145" i="2"/>
  <c r="F145" i="2"/>
  <c r="B146" i="2"/>
  <c r="F146" i="2"/>
  <c r="B147" i="2"/>
  <c r="F147" i="2"/>
  <c r="B148" i="2"/>
  <c r="F148" i="2"/>
  <c r="B149" i="2"/>
  <c r="F149" i="2"/>
  <c r="B150" i="2"/>
  <c r="F150" i="2"/>
  <c r="B151" i="2"/>
  <c r="F151" i="2"/>
  <c r="B152" i="2"/>
  <c r="F152" i="2"/>
  <c r="B153" i="2"/>
  <c r="F153" i="2"/>
  <c r="B154" i="2"/>
  <c r="F154" i="2"/>
  <c r="B155" i="2"/>
  <c r="F155" i="2"/>
  <c r="B156" i="2"/>
  <c r="F156" i="2"/>
  <c r="B157" i="2"/>
  <c r="F157" i="2"/>
  <c r="B158" i="2"/>
  <c r="F158" i="2"/>
  <c r="B159" i="2"/>
  <c r="F159" i="2"/>
  <c r="B160" i="2"/>
  <c r="F160" i="2"/>
  <c r="B161" i="2"/>
  <c r="F161" i="2"/>
  <c r="B162" i="2"/>
  <c r="F162" i="2"/>
  <c r="B163" i="2"/>
  <c r="F163" i="2"/>
  <c r="B164" i="2"/>
  <c r="F164" i="2"/>
  <c r="B165" i="2"/>
  <c r="F165" i="2"/>
  <c r="B166" i="2"/>
  <c r="F166" i="2"/>
  <c r="B167" i="2"/>
  <c r="F167" i="2"/>
  <c r="B168" i="2"/>
  <c r="F168" i="2"/>
  <c r="B169" i="2"/>
  <c r="F169" i="2"/>
  <c r="B170" i="2"/>
  <c r="F170" i="2"/>
  <c r="B171" i="2"/>
  <c r="F171" i="2"/>
  <c r="B172" i="2"/>
  <c r="F172" i="2"/>
  <c r="B173" i="2"/>
  <c r="F173" i="2"/>
  <c r="B174" i="2"/>
  <c r="F174" i="2"/>
  <c r="B175" i="2"/>
  <c r="F175" i="2"/>
  <c r="B176" i="2"/>
  <c r="F176" i="2"/>
  <c r="B177" i="2"/>
  <c r="F177" i="2"/>
  <c r="B178" i="2"/>
  <c r="F178" i="2"/>
  <c r="B179" i="2"/>
  <c r="F179" i="2"/>
  <c r="B180" i="2"/>
  <c r="F180" i="2"/>
  <c r="B181" i="2"/>
  <c r="F181" i="2"/>
  <c r="B182" i="2"/>
  <c r="F182" i="2"/>
  <c r="B183" i="2"/>
  <c r="F183" i="2"/>
  <c r="B184" i="2"/>
  <c r="F184" i="2"/>
  <c r="B185" i="2"/>
  <c r="F185" i="2"/>
  <c r="B186" i="2"/>
  <c r="F186" i="2"/>
  <c r="B187" i="2"/>
  <c r="F187" i="2"/>
  <c r="B188" i="2"/>
  <c r="F188" i="2"/>
  <c r="B189" i="2"/>
  <c r="F189" i="2"/>
  <c r="B190" i="2"/>
  <c r="F190" i="2"/>
  <c r="B191" i="2"/>
  <c r="F191" i="2"/>
  <c r="B192" i="2"/>
  <c r="F192" i="2"/>
  <c r="B193" i="2"/>
  <c r="F193" i="2"/>
  <c r="B194" i="2"/>
  <c r="F194" i="2"/>
  <c r="B195" i="2"/>
  <c r="F195" i="2"/>
  <c r="B196" i="2"/>
  <c r="F196" i="2"/>
  <c r="B197" i="2"/>
  <c r="F197" i="2"/>
  <c r="B198" i="2"/>
  <c r="F198" i="2"/>
  <c r="B199" i="2"/>
  <c r="F199" i="2"/>
  <c r="B200" i="2"/>
  <c r="F200" i="2"/>
  <c r="B201" i="2"/>
  <c r="F201" i="2"/>
  <c r="B202" i="2"/>
  <c r="F202" i="2"/>
  <c r="B203" i="2"/>
  <c r="F203" i="2"/>
  <c r="B204" i="2"/>
  <c r="F204" i="2"/>
  <c r="B205" i="2"/>
  <c r="F205" i="2"/>
  <c r="B206" i="2"/>
  <c r="F206" i="2"/>
  <c r="B207" i="2"/>
  <c r="F207" i="2"/>
  <c r="B208" i="2"/>
  <c r="F208" i="2"/>
  <c r="B209" i="2"/>
  <c r="F209" i="2"/>
  <c r="B210" i="2"/>
  <c r="F210" i="2"/>
  <c r="B211" i="2"/>
  <c r="F211" i="2"/>
  <c r="B212" i="2"/>
  <c r="F212" i="2"/>
  <c r="B213" i="2"/>
  <c r="F213" i="2"/>
  <c r="B214" i="2"/>
  <c r="F214" i="2"/>
  <c r="B215" i="2"/>
  <c r="F215" i="2"/>
  <c r="B216" i="2"/>
  <c r="F216" i="2"/>
  <c r="B217" i="2"/>
  <c r="F217" i="2"/>
  <c r="B218" i="2"/>
  <c r="F218" i="2"/>
  <c r="B219" i="2"/>
  <c r="F219" i="2"/>
  <c r="B220" i="2"/>
  <c r="F220" i="2"/>
  <c r="B221" i="2"/>
  <c r="F221" i="2"/>
  <c r="B222" i="2"/>
  <c r="F222" i="2"/>
  <c r="B223" i="2"/>
  <c r="F223" i="2"/>
  <c r="B224" i="2"/>
  <c r="F224" i="2"/>
  <c r="B225" i="2"/>
  <c r="F225" i="2"/>
  <c r="B226" i="2"/>
  <c r="F226" i="2"/>
  <c r="B227" i="2"/>
  <c r="F227" i="2"/>
  <c r="B228" i="2"/>
  <c r="F228" i="2"/>
  <c r="B229" i="2"/>
  <c r="F229" i="2"/>
  <c r="B230" i="2"/>
  <c r="F230" i="2"/>
  <c r="B231" i="2"/>
  <c r="F231" i="2"/>
  <c r="B232" i="2"/>
  <c r="F232" i="2"/>
  <c r="B233" i="2"/>
  <c r="F233" i="2"/>
  <c r="B234" i="2"/>
  <c r="F234" i="2"/>
  <c r="B235" i="2"/>
  <c r="F235" i="2"/>
  <c r="B236" i="2"/>
  <c r="F236" i="2"/>
  <c r="B237" i="2"/>
  <c r="F237" i="2"/>
  <c r="B238" i="2"/>
  <c r="F238" i="2"/>
  <c r="B239" i="2"/>
  <c r="F239" i="2"/>
  <c r="B240" i="2"/>
  <c r="F240" i="2"/>
  <c r="B241" i="2"/>
  <c r="F241" i="2"/>
  <c r="B242" i="2"/>
  <c r="F242" i="2"/>
  <c r="B243" i="2"/>
  <c r="F243" i="2"/>
  <c r="B244" i="2"/>
  <c r="F244" i="2"/>
  <c r="B245" i="2"/>
  <c r="F245" i="2"/>
  <c r="B246" i="2"/>
  <c r="F246" i="2"/>
  <c r="B247" i="2"/>
  <c r="F247" i="2"/>
  <c r="B248" i="2"/>
  <c r="F248" i="2"/>
  <c r="B249" i="2"/>
  <c r="F249" i="2"/>
  <c r="B250" i="2"/>
  <c r="F250" i="2"/>
  <c r="B251" i="2"/>
  <c r="F251" i="2"/>
  <c r="B252" i="2"/>
  <c r="F252" i="2"/>
  <c r="B253" i="2"/>
  <c r="F253" i="2"/>
  <c r="B254" i="2"/>
  <c r="F254" i="2"/>
  <c r="B255" i="2"/>
  <c r="F255" i="2"/>
  <c r="B256" i="2"/>
  <c r="F256" i="2"/>
  <c r="B257" i="2"/>
  <c r="F257" i="2"/>
  <c r="B258" i="2"/>
  <c r="F258" i="2"/>
  <c r="B259" i="2"/>
  <c r="F259" i="2"/>
  <c r="B260" i="2"/>
  <c r="F260" i="2"/>
  <c r="B261" i="2"/>
  <c r="F261" i="2"/>
  <c r="B262" i="2"/>
  <c r="F262" i="2"/>
  <c r="B263" i="2"/>
  <c r="F263" i="2"/>
  <c r="B264" i="2"/>
  <c r="F264" i="2"/>
  <c r="B265" i="2"/>
  <c r="F265" i="2"/>
  <c r="B266" i="2"/>
  <c r="F266" i="2"/>
  <c r="B267" i="2"/>
  <c r="F267" i="2"/>
  <c r="B268" i="2"/>
  <c r="F268" i="2"/>
  <c r="B269" i="2"/>
  <c r="F269" i="2"/>
  <c r="B270" i="2"/>
  <c r="F270" i="2"/>
  <c r="B271" i="2"/>
  <c r="F271" i="2"/>
  <c r="B272" i="2"/>
  <c r="F272" i="2"/>
  <c r="B273" i="2"/>
  <c r="F273" i="2"/>
  <c r="B274" i="2"/>
  <c r="F274" i="2"/>
  <c r="B275" i="2"/>
  <c r="F275" i="2"/>
  <c r="B276" i="2"/>
  <c r="F276" i="2"/>
  <c r="B277" i="2"/>
  <c r="F277" i="2"/>
  <c r="B278" i="2"/>
  <c r="F278" i="2"/>
  <c r="B279" i="2"/>
  <c r="F279" i="2"/>
  <c r="B280" i="2"/>
  <c r="F280" i="2"/>
  <c r="B281" i="2"/>
  <c r="F281" i="2"/>
  <c r="B282" i="2"/>
  <c r="F282" i="2"/>
  <c r="B283" i="2"/>
  <c r="F283" i="2"/>
  <c r="B284" i="2"/>
  <c r="F284" i="2"/>
  <c r="B285" i="2"/>
  <c r="F285" i="2"/>
  <c r="B286" i="2"/>
  <c r="F286" i="2"/>
  <c r="B287" i="2"/>
  <c r="F287" i="2"/>
  <c r="B288" i="2"/>
  <c r="F288" i="2"/>
  <c r="B289" i="2"/>
  <c r="F289" i="2"/>
  <c r="B290" i="2"/>
  <c r="F290" i="2"/>
  <c r="B291" i="2"/>
  <c r="F291" i="2"/>
  <c r="B292" i="2"/>
  <c r="F292" i="2"/>
  <c r="B293" i="2"/>
  <c r="F293" i="2"/>
  <c r="B294" i="2"/>
  <c r="F294" i="2"/>
  <c r="B295" i="2"/>
  <c r="F295" i="2"/>
  <c r="B296" i="2"/>
  <c r="F296" i="2"/>
  <c r="B297" i="2"/>
  <c r="F297" i="2"/>
  <c r="B298" i="2"/>
  <c r="F298" i="2"/>
  <c r="B299" i="2"/>
  <c r="F299" i="2"/>
  <c r="B300" i="2"/>
  <c r="F300" i="2"/>
  <c r="B301" i="2"/>
  <c r="F301" i="2"/>
  <c r="B302" i="2"/>
  <c r="F302" i="2"/>
  <c r="B303" i="2"/>
  <c r="F303" i="2"/>
  <c r="B304" i="2"/>
  <c r="F304" i="2"/>
  <c r="B305" i="2"/>
  <c r="F305" i="2"/>
  <c r="B306" i="2"/>
  <c r="F306" i="2"/>
  <c r="B307" i="2"/>
  <c r="F307" i="2"/>
  <c r="B308" i="2"/>
  <c r="F308" i="2"/>
  <c r="B309" i="2"/>
  <c r="F309" i="2"/>
  <c r="B310" i="2"/>
  <c r="F310" i="2"/>
  <c r="B311" i="2"/>
  <c r="F311" i="2"/>
  <c r="B312" i="2"/>
  <c r="F312" i="2"/>
  <c r="B313" i="2"/>
  <c r="F313" i="2"/>
  <c r="B314" i="2"/>
  <c r="F314" i="2"/>
  <c r="B315" i="2"/>
  <c r="F315" i="2"/>
  <c r="B316" i="2"/>
  <c r="F316" i="2"/>
  <c r="B317" i="2"/>
  <c r="F317" i="2"/>
  <c r="B318" i="2"/>
  <c r="F318" i="2"/>
  <c r="B319" i="2"/>
  <c r="F319" i="2"/>
  <c r="B320" i="2"/>
  <c r="F320" i="2"/>
  <c r="B321" i="2"/>
  <c r="F321" i="2"/>
  <c r="B322" i="2"/>
  <c r="F322" i="2"/>
  <c r="B323" i="2"/>
  <c r="F323" i="2"/>
  <c r="B324" i="2"/>
  <c r="F324" i="2"/>
  <c r="B325" i="2"/>
  <c r="F325" i="2"/>
  <c r="B326" i="2"/>
  <c r="F326" i="2"/>
  <c r="B327" i="2"/>
  <c r="F327" i="2"/>
  <c r="B328" i="2"/>
  <c r="F328" i="2"/>
  <c r="B329" i="2"/>
  <c r="F329" i="2"/>
  <c r="B330" i="2"/>
  <c r="F330" i="2"/>
  <c r="B331" i="2"/>
  <c r="F331" i="2"/>
  <c r="B332" i="2"/>
  <c r="F332" i="2"/>
  <c r="B333" i="2"/>
  <c r="F333" i="2"/>
  <c r="B334" i="2"/>
  <c r="F334" i="2"/>
  <c r="B335" i="2"/>
  <c r="F335" i="2"/>
  <c r="B336" i="2"/>
  <c r="F336" i="2"/>
  <c r="B337" i="2"/>
  <c r="F337" i="2"/>
  <c r="B338" i="2"/>
  <c r="F338" i="2"/>
  <c r="B339" i="2"/>
  <c r="F339" i="2"/>
  <c r="B340" i="2"/>
  <c r="F340" i="2"/>
  <c r="B341" i="2"/>
  <c r="F341" i="2"/>
  <c r="B342" i="2"/>
  <c r="F342" i="2"/>
  <c r="B343" i="2"/>
  <c r="F343" i="2"/>
  <c r="B344" i="2"/>
  <c r="F344" i="2"/>
  <c r="B345" i="2"/>
  <c r="F345" i="2"/>
  <c r="B346" i="2"/>
  <c r="F346" i="2"/>
  <c r="B347" i="2"/>
  <c r="F347" i="2"/>
  <c r="B348" i="2"/>
  <c r="F348" i="2"/>
  <c r="B349" i="2"/>
  <c r="F349" i="2"/>
  <c r="B350" i="2"/>
  <c r="F350" i="2"/>
  <c r="B351" i="2"/>
  <c r="F351" i="2"/>
  <c r="B352" i="2"/>
  <c r="F352" i="2"/>
  <c r="B353" i="2"/>
  <c r="F353" i="2"/>
  <c r="B354" i="2"/>
  <c r="F354" i="2"/>
  <c r="B355" i="2"/>
  <c r="F355" i="2"/>
  <c r="B356" i="2"/>
  <c r="F356" i="2"/>
  <c r="B357" i="2"/>
  <c r="F357" i="2"/>
  <c r="B358" i="2"/>
  <c r="F358" i="2"/>
  <c r="B359" i="2"/>
  <c r="F359" i="2"/>
  <c r="B360" i="2"/>
  <c r="F360" i="2"/>
  <c r="B361" i="2"/>
  <c r="F361" i="2"/>
  <c r="B362" i="2"/>
  <c r="F362" i="2"/>
  <c r="B363" i="2"/>
  <c r="F363" i="2"/>
  <c r="B364" i="2"/>
  <c r="F364" i="2"/>
  <c r="B365" i="2"/>
  <c r="F365" i="2"/>
  <c r="B366" i="2"/>
  <c r="F366" i="2"/>
  <c r="B367" i="2"/>
  <c r="F367" i="2"/>
  <c r="B368" i="2"/>
  <c r="F368" i="2"/>
  <c r="B369" i="2"/>
  <c r="F369" i="2"/>
  <c r="B370" i="2"/>
  <c r="F370" i="2"/>
  <c r="B371" i="2"/>
  <c r="F371" i="2"/>
  <c r="B372" i="2"/>
  <c r="F372" i="2"/>
  <c r="B373" i="2"/>
  <c r="F373" i="2"/>
  <c r="B374" i="2"/>
  <c r="F374" i="2"/>
  <c r="B375" i="2"/>
  <c r="F375" i="2"/>
  <c r="B376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F9" i="2"/>
  <c r="F10" i="2"/>
  <c r="F11" i="2"/>
  <c r="M7" i="2"/>
  <c r="L7" i="2"/>
  <c r="K7" i="2"/>
  <c r="J7" i="2"/>
  <c r="I7" i="2"/>
  <c r="F376" i="2"/>
  <c r="J16" i="2"/>
</calcChain>
</file>

<file path=xl/sharedStrings.xml><?xml version="1.0" encoding="utf-8"?>
<sst xmlns="http://schemas.openxmlformats.org/spreadsheetml/2006/main" count="20" uniqueCount="20">
  <si>
    <t>Payment</t>
  </si>
  <si>
    <t>Interest</t>
  </si>
  <si>
    <t>Period</t>
  </si>
  <si>
    <t>Total interest paid =</t>
  </si>
  <si>
    <t>Total principal paid =</t>
  </si>
  <si>
    <t>Annual interest rate =</t>
  </si>
  <si>
    <t>Periodic interest rate =</t>
  </si>
  <si>
    <t>Number of years =</t>
  </si>
  <si>
    <t>Payments per year =</t>
  </si>
  <si>
    <t>Periodic payment =</t>
  </si>
  <si>
    <t>Input Data</t>
  </si>
  <si>
    <t>Outputs</t>
  </si>
  <si>
    <t>Loan amount =</t>
  </si>
  <si>
    <t>Total =</t>
  </si>
  <si>
    <t>Monthly Payments at Various Rates and Terms</t>
  </si>
  <si>
    <t>Annual Interest Rate</t>
  </si>
  <si>
    <t>Term of Loan</t>
  </si>
  <si>
    <t>Repayment Of Principal</t>
  </si>
  <si>
    <t>Beginning Amount</t>
  </si>
  <si>
    <t>Remaining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</si>
</sst>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%"/>
  </numFmts>
  <fonts count="8" x14ac:knownFonts="1">
    <font>
      <sz val="8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CE7F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77">
    <xf numFmtId="0" fontId="0" fillId="0" borderId="0" xfId="0"/>
    <xf numFmtId="0" fontId="3" fillId="0" borderId="0" xfId="0" applyFont="1" applyFill="1"/>
    <xf numFmtId="0" fontId="3" fillId="0" borderId="0" xfId="0" applyFont="1" applyFill="1" applyBorder="1" applyAlignment="1">
      <alignment horizontal="right"/>
    </xf>
    <xf numFmtId="0" fontId="0" fillId="0" borderId="0" xfId="0" applyBorder="1"/>
    <xf numFmtId="0" fontId="0" fillId="0" borderId="5" xfId="0" applyBorder="1"/>
    <xf numFmtId="0" fontId="4" fillId="0" borderId="9" xfId="1" applyNumberFormat="1" applyFont="1" applyFill="1" applyBorder="1"/>
    <xf numFmtId="0" fontId="0" fillId="0" borderId="9" xfId="0" applyBorder="1"/>
    <xf numFmtId="0" fontId="4" fillId="3" borderId="9" xfId="0" applyNumberFormat="1" applyFont="1" applyFill="1" applyBorder="1"/>
    <xf numFmtId="0" fontId="4" fillId="3" borderId="8" xfId="3" applyNumberFormat="1" applyFont="1" applyFill="1" applyBorder="1" applyAlignment="1">
      <alignment horizontal="center"/>
    </xf>
    <xf numFmtId="10" fontId="4" fillId="3" borderId="9" xfId="2" applyNumberFormat="1" applyFont="1" applyFill="1" applyBorder="1"/>
    <xf numFmtId="44" fontId="0" fillId="0" borderId="0" xfId="0" applyNumberFormat="1"/>
    <xf numFmtId="0" fontId="3" fillId="0" borderId="0" xfId="0" applyFont="1" applyFill="1" applyBorder="1" applyAlignment="1">
      <alignment horizontal="center"/>
    </xf>
    <xf numFmtId="0" fontId="0" fillId="0" borderId="0" xfId="0" applyProtection="1"/>
    <xf numFmtId="2" fontId="3" fillId="2" borderId="8" xfId="0" applyNumberFormat="1" applyFont="1" applyFill="1" applyBorder="1"/>
    <xf numFmtId="10" fontId="4" fillId="3" borderId="8" xfId="2" applyNumberFormat="1" applyFont="1" applyFill="1" applyBorder="1"/>
    <xf numFmtId="164" fontId="4" fillId="3" borderId="8" xfId="2" applyNumberFormat="1" applyFont="1" applyFill="1" applyBorder="1"/>
    <xf numFmtId="0" fontId="3" fillId="0" borderId="14" xfId="0" applyFont="1" applyBorder="1" applyAlignment="1">
      <alignment horizontal="centerContinuous"/>
    </xf>
    <xf numFmtId="0" fontId="0" fillId="0" borderId="14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3" fillId="0" borderId="17" xfId="0" applyFont="1" applyFill="1" applyBorder="1"/>
    <xf numFmtId="0" fontId="0" fillId="0" borderId="18" xfId="0" applyBorder="1"/>
    <xf numFmtId="0" fontId="3" fillId="0" borderId="19" xfId="0" applyFont="1" applyFill="1" applyBorder="1"/>
    <xf numFmtId="10" fontId="3" fillId="2" borderId="20" xfId="2" applyNumberFormat="1" applyFont="1" applyFill="1" applyBorder="1"/>
    <xf numFmtId="44" fontId="4" fillId="6" borderId="20" xfId="1" applyFont="1" applyFill="1" applyBorder="1"/>
    <xf numFmtId="0" fontId="0" fillId="0" borderId="20" xfId="0" applyBorder="1"/>
    <xf numFmtId="44" fontId="3" fillId="6" borderId="20" xfId="1" applyFont="1" applyFill="1" applyBorder="1"/>
    <xf numFmtId="44" fontId="3" fillId="2" borderId="21" xfId="1" applyFont="1" applyFill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44" fontId="2" fillId="2" borderId="0" xfId="1" applyNumberFormat="1" applyFont="1" applyFill="1" applyBorder="1"/>
    <xf numFmtId="44" fontId="2" fillId="6" borderId="0" xfId="1" applyNumberFormat="1" applyFont="1" applyFill="1" applyBorder="1"/>
    <xf numFmtId="0" fontId="7" fillId="3" borderId="0" xfId="0" applyNumberFormat="1" applyFont="1" applyFill="1" applyBorder="1" applyAlignment="1">
      <alignment horizontal="center"/>
    </xf>
    <xf numFmtId="44" fontId="2" fillId="4" borderId="0" xfId="1" applyNumberFormat="1" applyFont="1" applyFill="1" applyBorder="1"/>
    <xf numFmtId="0" fontId="7" fillId="6" borderId="0" xfId="0" applyNumberFormat="1" applyFont="1" applyFill="1" applyBorder="1" applyAlignment="1">
      <alignment horizontal="center"/>
    </xf>
    <xf numFmtId="44" fontId="4" fillId="3" borderId="6" xfId="1" applyFont="1" applyFill="1" applyBorder="1"/>
    <xf numFmtId="0" fontId="4" fillId="3" borderId="3" xfId="0" applyNumberFormat="1" applyFont="1" applyFill="1" applyBorder="1"/>
    <xf numFmtId="0" fontId="0" fillId="0" borderId="19" xfId="0" applyBorder="1"/>
    <xf numFmtId="164" fontId="4" fillId="3" borderId="29" xfId="2" applyNumberFormat="1" applyFont="1" applyFill="1" applyBorder="1"/>
    <xf numFmtId="0" fontId="4" fillId="3" borderId="32" xfId="3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2" fontId="2" fillId="5" borderId="8" xfId="1" applyNumberFormat="1" applyFont="1" applyFill="1" applyBorder="1"/>
    <xf numFmtId="2" fontId="2" fillId="5" borderId="29" xfId="1" applyNumberFormat="1" applyFont="1" applyFill="1" applyBorder="1"/>
    <xf numFmtId="2" fontId="2" fillId="5" borderId="32" xfId="1" applyNumberFormat="1" applyFont="1" applyFill="1" applyBorder="1"/>
    <xf numFmtId="2" fontId="2" fillId="5" borderId="33" xfId="1" applyNumberFormat="1" applyFont="1" applyFill="1" applyBorder="1"/>
    <xf numFmtId="0" fontId="3" fillId="0" borderId="8" xfId="0" applyFont="1" applyFill="1" applyBorder="1" applyAlignment="1">
      <alignment horizontal="center"/>
    </xf>
    <xf numFmtId="0" fontId="3" fillId="0" borderId="29" xfId="0" applyFont="1" applyFill="1" applyBorder="1" applyAlignment="1">
      <alignment horizontal="center"/>
    </xf>
    <xf numFmtId="0" fontId="3" fillId="0" borderId="30" xfId="0" applyFont="1" applyBorder="1" applyAlignment="1">
      <alignment horizontal="center" vertical="center" textRotation="90"/>
    </xf>
    <xf numFmtId="0" fontId="3" fillId="0" borderId="31" xfId="0" applyFont="1" applyBorder="1" applyAlignment="1">
      <alignment horizontal="center" vertical="center" textRotation="90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6" fillId="0" borderId="10" xfId="0" applyFont="1" applyFill="1" applyBorder="1" applyAlignment="1">
      <alignment horizontal="center"/>
    </xf>
    <xf numFmtId="0" fontId="6" fillId="0" borderId="11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0" xfId="0" applyFont="1" applyFill="1" applyBorder="1" applyAlignment="1">
      <alignment horizontal="right"/>
    </xf>
    <xf numFmtId="0" fontId="3" fillId="0" borderId="2" xfId="0" applyFont="1" applyFill="1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0" xfId="0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28" xfId="0" applyFont="1" applyFill="1" applyBorder="1" applyAlignment="1" applyProtection="1">
      <alignment horizontal="center" wrapText="1"/>
    </xf>
    <xf numFmtId="0" fontId="3" fillId="0" borderId="25" xfId="0" applyFont="1" applyFill="1" applyBorder="1" applyAlignment="1" applyProtection="1">
      <alignment horizontal="center" wrapText="1"/>
    </xf>
    <xf numFmtId="0" fontId="3" fillId="0" borderId="27" xfId="0" applyFont="1" applyFill="1" applyBorder="1" applyAlignment="1" applyProtection="1">
      <alignment horizontal="center" wrapText="1"/>
    </xf>
    <xf numFmtId="0" fontId="3" fillId="0" borderId="23" xfId="0" applyFont="1" applyFill="1" applyBorder="1" applyAlignment="1" applyProtection="1">
      <alignment horizontal="center" wrapText="1"/>
    </xf>
    <xf numFmtId="0" fontId="3" fillId="0" borderId="26" xfId="0" applyFont="1" applyFill="1" applyBorder="1" applyAlignment="1">
      <alignment horizontal="center"/>
    </xf>
    <xf numFmtId="0" fontId="3" fillId="0" borderId="22" xfId="0" applyFont="1" applyFill="1" applyBorder="1" applyAlignment="1">
      <alignment horizontal="center"/>
    </xf>
    <xf numFmtId="0" fontId="3" fillId="0" borderId="27" xfId="0" applyFont="1" applyFill="1" applyBorder="1" applyAlignment="1">
      <alignment horizontal="center"/>
    </xf>
    <xf numFmtId="0" fontId="3" fillId="0" borderId="23" xfId="0" applyFont="1" applyFill="1" applyBorder="1" applyAlignment="1">
      <alignment horizontal="center"/>
    </xf>
  </cellXfs>
  <cellStyles count="4">
    <cellStyle name="Comma" xfId="3" builtinId="3"/>
    <cellStyle name="Currency" xfId="1" builtinId="4"/>
    <cellStyle name="Normal" xfId="0" builtinId="0"/>
    <cellStyle name="Percent" xfId="2" builtinId="5"/>
  </cellStyles>
  <dxfs count="2">
    <dxf>
      <font>
        <b/>
        <i val="0"/>
        <color theme="1"/>
      </font>
      <fill>
        <patternFill patternType="solid">
          <bgColor theme="4" tint="0.79998168889431442"/>
        </patternFill>
      </fill>
      <border>
        <left/>
        <right/>
        <top/>
        <bottom style="thin">
          <color auto="1"/>
        </bottom>
      </border>
    </dxf>
    <dxf>
      <font>
        <color theme="0"/>
      </font>
      <fill>
        <patternFill patternType="none">
          <bgColor auto="1"/>
        </patternFill>
      </fill>
    </dxf>
  </dxfs>
  <tableStyles count="0" defaultTableStyle="TableStyleMedium9" defaultPivotStyle="PivotStyleLight16"/>
  <colors>
    <mruColors>
      <color rgb="FFDCE7F2"/>
      <color rgb="FF99CCFD"/>
      <color rgb="FF8CB4D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S376"/>
  <sheetViews>
    <sheetView tabSelected="1" workbookViewId="0">
      <selection activeCell="C8" sqref="C8"/>
    </sheetView>
  </sheetViews>
  <sheetFormatPr baseColWidth="10" defaultColWidth="8.75" defaultRowHeight="11" x14ac:dyDescent="0.15"/>
  <cols>
    <col min="1" max="1" width="9.5" bestFit="1" customWidth="1"/>
    <col min="2" max="2" width="22" bestFit="1" customWidth="1"/>
    <col min="3" max="3" width="17.5" bestFit="1" customWidth="1"/>
    <col min="4" max="5" width="16.25" bestFit="1" customWidth="1"/>
    <col min="6" max="6" width="22" bestFit="1" customWidth="1"/>
    <col min="8" max="8" width="9.25" bestFit="1" customWidth="1"/>
    <col min="9" max="9" width="20.5" bestFit="1" customWidth="1"/>
    <col min="10" max="10" width="10.75" bestFit="1" customWidth="1"/>
    <col min="11" max="11" width="13" bestFit="1" customWidth="1"/>
    <col min="12" max="12" width="10.75" bestFit="1" customWidth="1"/>
    <col min="13" max="13" width="11.5" bestFit="1" customWidth="1"/>
    <col min="14" max="17" width="10.75" bestFit="1" customWidth="1"/>
    <col min="18" max="18" width="12" bestFit="1" customWidth="1"/>
    <col min="19" max="19" width="9.25" bestFit="1" customWidth="1"/>
  </cols>
  <sheetData>
    <row r="1" spans="1:18" ht="19" thickBot="1" x14ac:dyDescent="0.25">
      <c r="A1" s="54" t="e">
        <f>#REF!</f>
        <v>#REF!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6"/>
    </row>
    <row r="2" spans="1:18" ht="13" x14ac:dyDescent="0.15">
      <c r="A2" s="1"/>
      <c r="B2" s="1"/>
      <c r="C2" s="1"/>
      <c r="D2" s="1"/>
      <c r="E2" s="1"/>
      <c r="F2" s="1"/>
    </row>
    <row r="3" spans="1:18" ht="14" thickBot="1" x14ac:dyDescent="0.2">
      <c r="A3" s="1"/>
    </row>
    <row r="4" spans="1:18" ht="13" x14ac:dyDescent="0.15">
      <c r="A4" s="51" t="s">
        <v>10</v>
      </c>
      <c r="B4" s="52"/>
      <c r="C4" s="57"/>
      <c r="D4" s="16" t="s">
        <v>11</v>
      </c>
      <c r="E4" s="17"/>
      <c r="F4" s="18"/>
      <c r="H4" s="51" t="s">
        <v>14</v>
      </c>
      <c r="I4" s="52"/>
      <c r="J4" s="52"/>
      <c r="K4" s="52"/>
      <c r="L4" s="52"/>
      <c r="M4" s="52"/>
      <c r="N4" s="52"/>
      <c r="O4" s="52"/>
      <c r="P4" s="52"/>
      <c r="Q4" s="52"/>
      <c r="R4" s="53"/>
    </row>
    <row r="5" spans="1:18" ht="13" x14ac:dyDescent="0.15">
      <c r="A5" s="19"/>
      <c r="B5" s="3"/>
      <c r="C5" s="3"/>
      <c r="D5" s="4"/>
      <c r="E5" s="4"/>
      <c r="F5" s="20"/>
      <c r="H5" s="38"/>
      <c r="I5" s="3"/>
      <c r="J5" s="3"/>
      <c r="K5" s="3"/>
      <c r="L5" s="3"/>
      <c r="M5" s="3"/>
      <c r="N5" s="3"/>
      <c r="O5" s="3"/>
      <c r="P5" s="3"/>
      <c r="Q5" s="3"/>
      <c r="R5" s="24"/>
    </row>
    <row r="6" spans="1:18" ht="13" x14ac:dyDescent="0.15">
      <c r="A6" s="65" t="s">
        <v>12</v>
      </c>
      <c r="B6" s="66"/>
      <c r="C6" s="36">
        <v>200000</v>
      </c>
      <c r="D6" s="58" t="s">
        <v>6</v>
      </c>
      <c r="E6" s="58"/>
      <c r="F6" s="22">
        <f>IF(Input_Data,"",Annual_Interest_Rate/Payments_Per_Year)</f>
        <v>5.0000000000000001E-3</v>
      </c>
      <c r="H6" s="38"/>
      <c r="I6" s="3"/>
      <c r="J6" s="47" t="s">
        <v>15</v>
      </c>
      <c r="K6" s="47"/>
      <c r="L6" s="47"/>
      <c r="M6" s="47"/>
      <c r="N6" s="47"/>
      <c r="O6" s="47"/>
      <c r="P6" s="47"/>
      <c r="Q6" s="47"/>
      <c r="R6" s="48"/>
    </row>
    <row r="7" spans="1:18" ht="13" x14ac:dyDescent="0.15">
      <c r="A7" s="67" t="s">
        <v>5</v>
      </c>
      <c r="B7" s="68"/>
      <c r="C7" s="9">
        <v>0.06</v>
      </c>
      <c r="D7" s="58" t="s">
        <v>9</v>
      </c>
      <c r="E7" s="58"/>
      <c r="F7" s="23">
        <f>IF(Input_Data,"",-PMT(Periodic_Interest_Rate,No_Of_Payments,Loan_Amount))</f>
        <v>8864.1220505513793</v>
      </c>
      <c r="H7" s="38"/>
      <c r="I7" s="13">
        <f>Periodic_Payment</f>
        <v>8864.1220505513793</v>
      </c>
      <c r="J7" s="14">
        <f t="shared" ref="J7:Q7" si="0">K7-0.005</f>
        <v>0.04</v>
      </c>
      <c r="K7" s="14">
        <f t="shared" si="0"/>
        <v>4.4999999999999998E-2</v>
      </c>
      <c r="L7" s="14">
        <f t="shared" si="0"/>
        <v>4.9999999999999996E-2</v>
      </c>
      <c r="M7" s="14">
        <f t="shared" si="0"/>
        <v>5.4999999999999993E-2</v>
      </c>
      <c r="N7" s="14">
        <f t="shared" si="0"/>
        <v>5.9999999999999991E-2</v>
      </c>
      <c r="O7" s="14">
        <f t="shared" si="0"/>
        <v>6.4999999999999988E-2</v>
      </c>
      <c r="P7" s="14">
        <f t="shared" si="0"/>
        <v>6.9999999999999993E-2</v>
      </c>
      <c r="Q7" s="15">
        <f t="shared" si="0"/>
        <v>7.4999999999999997E-2</v>
      </c>
      <c r="R7" s="39">
        <v>0.08</v>
      </c>
    </row>
    <row r="8" spans="1:18" ht="13" x14ac:dyDescent="0.15">
      <c r="A8" s="67" t="s">
        <v>7</v>
      </c>
      <c r="B8" s="68"/>
      <c r="C8" s="7">
        <v>2</v>
      </c>
      <c r="D8" s="60"/>
      <c r="E8" s="61"/>
      <c r="F8" s="62"/>
      <c r="H8" s="49" t="s">
        <v>16</v>
      </c>
      <c r="I8" s="8">
        <v>5</v>
      </c>
      <c r="J8" s="43">
        <f t="dataTable" ref="J8:R13" dt2D="1" dtr="1" r1="C7" r2="C8"/>
        <v>3683.3044110532705</v>
      </c>
      <c r="K8" s="43">
        <v>3728.6038483033299</v>
      </c>
      <c r="L8" s="43">
        <v>3774.2467288021871</v>
      </c>
      <c r="M8" s="43">
        <v>3820.2324343564487</v>
      </c>
      <c r="N8" s="43">
        <v>3866.5603058855831</v>
      </c>
      <c r="O8" s="43">
        <v>3913.2296437457085</v>
      </c>
      <c r="P8" s="43">
        <v>3960.2397080699061</v>
      </c>
      <c r="Q8" s="43">
        <v>4007.5897191247527</v>
      </c>
      <c r="R8" s="44">
        <v>4055.2788576827365</v>
      </c>
    </row>
    <row r="9" spans="1:18" ht="13" x14ac:dyDescent="0.15">
      <c r="A9" s="63" t="s">
        <v>8</v>
      </c>
      <c r="B9" s="64"/>
      <c r="C9" s="37">
        <v>12</v>
      </c>
      <c r="D9" s="58" t="s">
        <v>3</v>
      </c>
      <c r="E9" s="58"/>
      <c r="F9" s="25">
        <f>IF(Input_Data,"",SUMIF(Beginning_Amount,"&gt;0",Interest))</f>
        <v>12738.929213233143</v>
      </c>
      <c r="H9" s="49"/>
      <c r="I9" s="8">
        <v>10</v>
      </c>
      <c r="J9" s="43">
        <v>2024.9027632976297</v>
      </c>
      <c r="K9" s="43">
        <v>2072.7681751403056</v>
      </c>
      <c r="L9" s="43">
        <v>2121.3103047815048</v>
      </c>
      <c r="M9" s="43">
        <v>2170.5255592096141</v>
      </c>
      <c r="N9" s="43">
        <v>2220.4100388329884</v>
      </c>
      <c r="O9" s="43">
        <v>2270.9595444005204</v>
      </c>
      <c r="P9" s="43">
        <v>2322.169584372481</v>
      </c>
      <c r="Q9" s="43">
        <v>2374.0353827170843</v>
      </c>
      <c r="R9" s="44">
        <v>2426.5518871071386</v>
      </c>
    </row>
    <row r="10" spans="1:18" ht="13" x14ac:dyDescent="0.15">
      <c r="A10" s="21"/>
      <c r="B10" s="2"/>
      <c r="C10" s="5"/>
      <c r="D10" s="59" t="s">
        <v>4</v>
      </c>
      <c r="E10" s="58"/>
      <c r="F10" s="25">
        <f>IF(Input_Data,"",SUMIF(Beginning_Amount,"&gt;0",Principal))</f>
        <v>199999.99999999994</v>
      </c>
      <c r="H10" s="49"/>
      <c r="I10" s="8">
        <v>15</v>
      </c>
      <c r="J10" s="43">
        <v>1479.3758512185404</v>
      </c>
      <c r="K10" s="43">
        <v>1529.9865776269035</v>
      </c>
      <c r="L10" s="43">
        <v>1581.5872534830892</v>
      </c>
      <c r="M10" s="43">
        <v>1634.1669092422785</v>
      </c>
      <c r="N10" s="43">
        <v>1687.7136560969022</v>
      </c>
      <c r="O10" s="43">
        <v>1742.2147305947233</v>
      </c>
      <c r="P10" s="43">
        <v>1797.6565417048539</v>
      </c>
      <c r="Q10" s="43">
        <v>1854.0247200054762</v>
      </c>
      <c r="R10" s="44">
        <v>1911.304168660703</v>
      </c>
    </row>
    <row r="11" spans="1:18" ht="14" thickBot="1" x14ac:dyDescent="0.2">
      <c r="A11" s="21"/>
      <c r="B11" s="3"/>
      <c r="C11" s="6"/>
      <c r="D11" s="59" t="s">
        <v>13</v>
      </c>
      <c r="E11" s="58"/>
      <c r="F11" s="26">
        <f>IF(Input_Data,"",F9+F10)</f>
        <v>212738.92921323309</v>
      </c>
      <c r="H11" s="49"/>
      <c r="I11" s="8">
        <v>20</v>
      </c>
      <c r="J11" s="43">
        <v>1211.9606585988374</v>
      </c>
      <c r="K11" s="43">
        <v>1265.2987524399248</v>
      </c>
      <c r="L11" s="43">
        <v>1319.9114784333149</v>
      </c>
      <c r="M11" s="43">
        <v>1375.7746157184772</v>
      </c>
      <c r="N11" s="43">
        <v>1432.8621169563296</v>
      </c>
      <c r="O11" s="43">
        <v>1491.1462710301942</v>
      </c>
      <c r="P11" s="43">
        <v>1550.5978712377489</v>
      </c>
      <c r="Q11" s="43">
        <v>1611.1863871036146</v>
      </c>
      <c r="R11" s="44">
        <v>1672.8801379869255</v>
      </c>
    </row>
    <row r="12" spans="1:18" ht="12.75" customHeight="1" thickTop="1" thickBot="1" x14ac:dyDescent="0.2">
      <c r="A12" s="27"/>
      <c r="B12" s="28"/>
      <c r="C12" s="29"/>
      <c r="D12" s="28"/>
      <c r="E12" s="28"/>
      <c r="F12" s="30"/>
      <c r="H12" s="49"/>
      <c r="I12" s="8">
        <v>25</v>
      </c>
      <c r="J12" s="43">
        <v>1055.6736805955547</v>
      </c>
      <c r="K12" s="43">
        <v>1111.6649559239779</v>
      </c>
      <c r="L12" s="43">
        <v>1169.1800830159582</v>
      </c>
      <c r="M12" s="43">
        <v>1228.1749845629402</v>
      </c>
      <c r="N12" s="43">
        <v>1288.6028029710169</v>
      </c>
      <c r="O12" s="43">
        <v>1350.414322695279</v>
      </c>
      <c r="P12" s="43">
        <v>1413.5583945501835</v>
      </c>
      <c r="Q12" s="43">
        <v>1477.9823555949185</v>
      </c>
      <c r="R12" s="44">
        <v>1543.6324387460061</v>
      </c>
    </row>
    <row r="13" spans="1:18" ht="14" thickBot="1" x14ac:dyDescent="0.2">
      <c r="A13" s="1"/>
      <c r="B13" s="1"/>
      <c r="E13" s="1"/>
      <c r="F13" s="1"/>
      <c r="H13" s="50"/>
      <c r="I13" s="40">
        <v>30</v>
      </c>
      <c r="J13" s="45">
        <v>954.8305909309189</v>
      </c>
      <c r="K13" s="45">
        <v>1013.3706196517612</v>
      </c>
      <c r="L13" s="45">
        <v>1073.6432460242781</v>
      </c>
      <c r="M13" s="45">
        <v>1135.5780026940056</v>
      </c>
      <c r="N13" s="45">
        <v>1199.1010503055045</v>
      </c>
      <c r="O13" s="45">
        <v>1264.1360469859274</v>
      </c>
      <c r="P13" s="45">
        <v>1330.6049903583662</v>
      </c>
      <c r="Q13" s="45">
        <v>1398.4290171055584</v>
      </c>
      <c r="R13" s="46">
        <v>1467.5291477587523</v>
      </c>
    </row>
    <row r="14" spans="1:18" s="12" customFormat="1" ht="13" customHeight="1" x14ac:dyDescent="0.15">
      <c r="A14" s="73" t="s">
        <v>2</v>
      </c>
      <c r="B14" s="71" t="s">
        <v>18</v>
      </c>
      <c r="C14" s="75" t="s">
        <v>0</v>
      </c>
      <c r="D14" s="75" t="s">
        <v>1</v>
      </c>
      <c r="E14" s="71" t="s">
        <v>17</v>
      </c>
      <c r="F14" s="69" t="s">
        <v>19</v>
      </c>
    </row>
    <row r="15" spans="1:18" ht="13" customHeight="1" thickBot="1" x14ac:dyDescent="0.2">
      <c r="A15" s="74"/>
      <c r="B15" s="72"/>
      <c r="C15" s="76"/>
      <c r="D15" s="76"/>
      <c r="E15" s="72"/>
      <c r="F15" s="70"/>
    </row>
    <row r="16" spans="1:18" ht="3" customHeight="1" x14ac:dyDescent="0.15">
      <c r="A16" s="41"/>
      <c r="B16" s="11"/>
      <c r="C16" s="11"/>
      <c r="D16" s="11"/>
      <c r="E16" s="11"/>
      <c r="F16" s="42"/>
      <c r="J16">
        <f>Last_Period</f>
        <v>40</v>
      </c>
    </row>
    <row r="17" spans="1:19" ht="13" x14ac:dyDescent="0.15">
      <c r="A17" s="35">
        <f>IF(Input_Data,"",1)</f>
        <v>1</v>
      </c>
      <c r="B17" s="31">
        <f>IF(Input_Data,"",Loan_Amount)</f>
        <v>200000</v>
      </c>
      <c r="C17" s="32">
        <f>IF(Input_Data,"",IF(ROUND(Periodic_Payment,5)&gt;0,Periodic_Payment,0))</f>
        <v>8864.1220505513793</v>
      </c>
      <c r="D17" s="32">
        <f>IF(Input_Data,"",-IPMT(Periodic_Interest_Rate,A17,No_Of_Payments,$B$17))</f>
        <v>1000</v>
      </c>
      <c r="E17" s="32">
        <f>IF(Input_Data,"",IF(C17&gt;0,-PPMT($F$6,A17,No_Of_Payments,$B$17),0))</f>
        <v>7864.1220505513784</v>
      </c>
      <c r="F17" s="32">
        <f t="shared" ref="F17:F80" si="1">IF(AND(Period&lt;&gt;"",C17&lt;B17),B17-E17,IF(Period&lt;&gt;"",0,""))</f>
        <v>192135.87794944862</v>
      </c>
    </row>
    <row r="18" spans="1:19" ht="13" x14ac:dyDescent="0.15">
      <c r="A18" s="35">
        <f>IF(Input_Data,"",IF(A17&lt;No_Of_Payments,A17+1,""))</f>
        <v>2</v>
      </c>
      <c r="B18" s="32">
        <f>IF(A17&lt;No_Of_Payments,F17,"")</f>
        <v>192135.87794944862</v>
      </c>
      <c r="C18" s="32">
        <f>IF(A17&lt;No_Of_Payments,IF(ROUND(Periodic_Payment,5)&gt;0,Periodic_Payment,0),"")</f>
        <v>8864.1220505513793</v>
      </c>
      <c r="D18" s="32">
        <f>IF(A17&lt;No_Of_Payments,-IPMT(Periodic_Interest_Rate,A18,No_Of_Payments,$B$17),"")</f>
        <v>960.67938974724302</v>
      </c>
      <c r="E18" s="32">
        <f>IF(A17&lt;No_Of_Payments,IF(C18&gt;0,-PPMT($F$6,A18,No_Of_Payments,$B$17),0))</f>
        <v>7903.4426608041358</v>
      </c>
      <c r="F18" s="32">
        <f t="shared" si="1"/>
        <v>184232.43528864448</v>
      </c>
    </row>
    <row r="19" spans="1:19" ht="13" x14ac:dyDescent="0.15">
      <c r="A19" s="35">
        <f>IF(Input_Data,"",IF(A18&lt;No_Of_Payments,A18+1,""))</f>
        <v>3</v>
      </c>
      <c r="B19" s="32">
        <f>IF(A18&lt;No_Of_Payments,F18,"")</f>
        <v>184232.43528864448</v>
      </c>
      <c r="C19" s="32">
        <f>IF(A18&lt;No_Of_Payments,IF(ROUND(Periodic_Payment,5)&gt;0,Periodic_Payment,0),"")</f>
        <v>8864.1220505513793</v>
      </c>
      <c r="D19" s="32">
        <f>IF(A18&lt;No_Of_Payments,-IPMT(Periodic_Interest_Rate,A19,No_Of_Payments,$B$17),"")</f>
        <v>921.16217644322239</v>
      </c>
      <c r="E19" s="32">
        <f>IF(A18&lt;No_Of_Payments,IF(C19&gt;0,-PPMT($F$6,A19,No_Of_Payments,$B$17),0))</f>
        <v>7942.9598741081572</v>
      </c>
      <c r="F19" s="32">
        <f t="shared" si="1"/>
        <v>176289.47541453631</v>
      </c>
    </row>
    <row r="20" spans="1:19" ht="13" x14ac:dyDescent="0.15">
      <c r="A20" s="35">
        <f>IF(Input_Data,"",IF(A19&lt;No_Of_Payments,A19+1,""))</f>
        <v>4</v>
      </c>
      <c r="B20" s="32">
        <f>IF(A19&lt;No_Of_Payments,F19,"")</f>
        <v>176289.47541453631</v>
      </c>
      <c r="C20" s="32">
        <f>IF(A19&lt;No_Of_Payments,IF(ROUND(Periodic_Payment,5)&gt;0,Periodic_Payment,0),"")</f>
        <v>8864.1220505513793</v>
      </c>
      <c r="D20" s="32">
        <f>IF(A19&lt;No_Of_Payments,-IPMT(Periodic_Interest_Rate,A20,No_Of_Payments,$B$17),"")</f>
        <v>881.44737707268177</v>
      </c>
      <c r="E20" s="32">
        <f>IF(A19&lt;No_Of_Payments,IF(C20&gt;0,-PPMT($F$6,A20,No_Of_Payments,$B$17),0))</f>
        <v>7982.6746734786966</v>
      </c>
      <c r="F20" s="32">
        <f t="shared" si="1"/>
        <v>168306.80074105761</v>
      </c>
      <c r="S20" s="10"/>
    </row>
    <row r="21" spans="1:19" ht="13" x14ac:dyDescent="0.15">
      <c r="A21" s="35">
        <f>IF(Input_Data,"",IF(A20&lt;No_Of_Payments,A20+1,""))</f>
        <v>5</v>
      </c>
      <c r="B21" s="32">
        <f>IF(A20&lt;No_Of_Payments,F20,"")</f>
        <v>168306.80074105761</v>
      </c>
      <c r="C21" s="32">
        <f>IF(A20&lt;No_Of_Payments,IF(ROUND(Periodic_Payment,5)&gt;0,Periodic_Payment,0),"")</f>
        <v>8864.1220505513793</v>
      </c>
      <c r="D21" s="32">
        <f>IF(A20&lt;No_Of_Payments,-IPMT(Periodic_Interest_Rate,A21,No_Of_Payments,$B$17),"")</f>
        <v>841.53400370528811</v>
      </c>
      <c r="E21" s="32">
        <f>IF(A20&lt;No_Of_Payments,IF(C21&gt;0,-PPMT($F$6,A21,No_Of_Payments,$B$17),0))</f>
        <v>8022.5880468460909</v>
      </c>
      <c r="F21" s="32">
        <f t="shared" si="1"/>
        <v>160284.21269421151</v>
      </c>
    </row>
    <row r="22" spans="1:19" ht="13" x14ac:dyDescent="0.15">
      <c r="A22" s="35">
        <f>IF(Input_Data,"",IF(A21&lt;No_Of_Payments,A21+1,""))</f>
        <v>6</v>
      </c>
      <c r="B22" s="32">
        <f>IF(A21&lt;No_Of_Payments,F21,"")</f>
        <v>160284.21269421151</v>
      </c>
      <c r="C22" s="32">
        <f>IF(A21&lt;No_Of_Payments,IF(ROUND(Periodic_Payment,5)&gt;0,Periodic_Payment,0),"")</f>
        <v>8864.1220505513793</v>
      </c>
      <c r="D22" s="32">
        <f>IF(A21&lt;No_Of_Payments,-IPMT(Periodic_Interest_Rate,A22,No_Of_Payments,$B$17),"")</f>
        <v>801.42106347105755</v>
      </c>
      <c r="E22" s="32">
        <f>IF(A21&lt;No_Of_Payments,IF(C22&gt;0,-PPMT($F$6,A22,No_Of_Payments,$B$17),0))</f>
        <v>8062.7009870803204</v>
      </c>
      <c r="F22" s="32">
        <f t="shared" si="1"/>
        <v>152221.5117071312</v>
      </c>
    </row>
    <row r="23" spans="1:19" ht="13" x14ac:dyDescent="0.15">
      <c r="A23" s="35">
        <f>IF(Input_Data,"",IF(A22&lt;No_Of_Payments,A22+1,""))</f>
        <v>7</v>
      </c>
      <c r="B23" s="32">
        <f>IF(A22&lt;No_Of_Payments,F22,"")</f>
        <v>152221.5117071312</v>
      </c>
      <c r="C23" s="32">
        <f>IF(A22&lt;No_Of_Payments,IF(ROUND(Periodic_Payment,5)&gt;0,Periodic_Payment,0),"")</f>
        <v>8864.1220505513793</v>
      </c>
      <c r="D23" s="32">
        <f>IF(A22&lt;No_Of_Payments,-IPMT(Periodic_Interest_Rate,A23,No_Of_Payments,$B$17),"")</f>
        <v>761.10755853565615</v>
      </c>
      <c r="E23" s="32">
        <f>IF(A22&lt;No_Of_Payments,IF(C23&gt;0,-PPMT($F$6,A23,No_Of_Payments,$B$17),0))</f>
        <v>8103.0144920157236</v>
      </c>
      <c r="F23" s="32">
        <f t="shared" si="1"/>
        <v>144118.49721511547</v>
      </c>
    </row>
    <row r="24" spans="1:19" ht="13" x14ac:dyDescent="0.15">
      <c r="A24" s="35">
        <f>IF(Input_Data,"",IF(A23&lt;No_Of_Payments,A23+1,""))</f>
        <v>8</v>
      </c>
      <c r="B24" s="32">
        <f>IF(A23&lt;No_Of_Payments,F23,"")</f>
        <v>144118.49721511547</v>
      </c>
      <c r="C24" s="32">
        <f>IF(A23&lt;No_Of_Payments,IF(ROUND(Periodic_Payment,5)&gt;0,Periodic_Payment,0),"")</f>
        <v>8864.1220505513793</v>
      </c>
      <c r="D24" s="32">
        <f>IF(A23&lt;No_Of_Payments,-IPMT(Periodic_Interest_Rate,A24,No_Of_Payments,$B$17),"")</f>
        <v>720.59248607557731</v>
      </c>
      <c r="E24" s="32">
        <f>IF(A23&lt;No_Of_Payments,IF(C24&gt;0,-PPMT($F$6,A24,No_Of_Payments,$B$17),0))</f>
        <v>8143.5295644758016</v>
      </c>
      <c r="F24" s="32">
        <f t="shared" si="1"/>
        <v>135974.96765063965</v>
      </c>
    </row>
    <row r="25" spans="1:19" ht="13" x14ac:dyDescent="0.15">
      <c r="A25" s="35">
        <f>IF(Input_Data,"",IF(A24&lt;No_Of_Payments,A24+1,""))</f>
        <v>9</v>
      </c>
      <c r="B25" s="32">
        <f>IF(A24&lt;No_Of_Payments,F24,"")</f>
        <v>135974.96765063965</v>
      </c>
      <c r="C25" s="32">
        <f>IF(A24&lt;No_Of_Payments,IF(ROUND(Periodic_Payment,5)&gt;0,Periodic_Payment,0),"")</f>
        <v>8864.1220505513793</v>
      </c>
      <c r="D25" s="32">
        <f>IF(A24&lt;No_Of_Payments,-IPMT(Periodic_Interest_Rate,A25,No_Of_Payments,$B$17),"")</f>
        <v>679.87483825319828</v>
      </c>
      <c r="E25" s="32">
        <f>IF(A24&lt;No_Of_Payments,IF(C25&gt;0,-PPMT($F$6,A25,No_Of_Payments,$B$17),0))</f>
        <v>8184.2472122981808</v>
      </c>
      <c r="F25" s="32">
        <f t="shared" si="1"/>
        <v>127790.72043834146</v>
      </c>
      <c r="J25" s="10"/>
      <c r="K25" s="10"/>
    </row>
    <row r="26" spans="1:19" ht="13" x14ac:dyDescent="0.15">
      <c r="A26" s="35">
        <f>IF(Input_Data,"",IF(A25&lt;No_Of_Payments,A25+1,""))</f>
        <v>10</v>
      </c>
      <c r="B26" s="32">
        <f>IF(A25&lt;No_Of_Payments,F25,"")</f>
        <v>127790.72043834146</v>
      </c>
      <c r="C26" s="32">
        <f>IF(A25&lt;No_Of_Payments,IF(ROUND(Periodic_Payment,5)&gt;0,Periodic_Payment,0),"")</f>
        <v>8864.1220505513793</v>
      </c>
      <c r="D26" s="32">
        <f>IF(A25&lt;No_Of_Payments,-IPMT(Periodic_Interest_Rate,A26,No_Of_Payments,$B$17),"")</f>
        <v>638.95360219170743</v>
      </c>
      <c r="E26" s="32">
        <f>IF(A25&lt;No_Of_Payments,IF(C26&gt;0,-PPMT($F$6,A26,No_Of_Payments,$B$17),0))</f>
        <v>8225.1684483596709</v>
      </c>
      <c r="F26" s="32">
        <f t="shared" si="1"/>
        <v>119565.55198998179</v>
      </c>
    </row>
    <row r="27" spans="1:19" ht="13" x14ac:dyDescent="0.15">
      <c r="A27" s="35">
        <f>IF(Input_Data,"",IF(A26&lt;No_Of_Payments,A26+1,""))</f>
        <v>11</v>
      </c>
      <c r="B27" s="32">
        <f>IF(A26&lt;No_Of_Payments,F26,"")</f>
        <v>119565.55198998179</v>
      </c>
      <c r="C27" s="32">
        <f>IF(A26&lt;No_Of_Payments,IF(ROUND(Periodic_Payment,5)&gt;0,Periodic_Payment,0),"")</f>
        <v>8864.1220505513793</v>
      </c>
      <c r="D27" s="32">
        <f>IF(A26&lt;No_Of_Payments,-IPMT(Periodic_Interest_Rate,A27,No_Of_Payments,$B$17),"")</f>
        <v>597.82775994990902</v>
      </c>
      <c r="E27" s="32">
        <f>IF(A26&lt;No_Of_Payments,IF(C27&gt;0,-PPMT($F$6,A27,No_Of_Payments,$B$17),0))</f>
        <v>8266.2942906014687</v>
      </c>
      <c r="F27" s="32">
        <f t="shared" si="1"/>
        <v>111299.25769938032</v>
      </c>
    </row>
    <row r="28" spans="1:19" ht="13" x14ac:dyDescent="0.15">
      <c r="A28" s="35">
        <f>IF(Input_Data,"",IF(A27&lt;No_Of_Payments,A27+1,""))</f>
        <v>12</v>
      </c>
      <c r="B28" s="32">
        <f>IF(A27&lt;No_Of_Payments,F27,"")</f>
        <v>111299.25769938032</v>
      </c>
      <c r="C28" s="32">
        <f>IF(A27&lt;No_Of_Payments,IF(ROUND(Periodic_Payment,5)&gt;0,Periodic_Payment,0),"")</f>
        <v>8864.1220505513793</v>
      </c>
      <c r="D28" s="32">
        <f>IF(A27&lt;No_Of_Payments,-IPMT(Periodic_Interest_Rate,A28,No_Of_Payments,$B$17),"")</f>
        <v>556.4962884969018</v>
      </c>
      <c r="E28" s="32">
        <f>IF(A27&lt;No_Of_Payments,IF(C28&gt;0,-PPMT($F$6,A28,No_Of_Payments,$B$17),0))</f>
        <v>8307.6257620544766</v>
      </c>
      <c r="F28" s="32">
        <f t="shared" si="1"/>
        <v>102991.63193732584</v>
      </c>
      <c r="L28" s="10"/>
    </row>
    <row r="29" spans="1:19" ht="13" x14ac:dyDescent="0.15">
      <c r="A29" s="35">
        <f>IF(Input_Data,"",IF(A28&lt;No_Of_Payments,A28+1,""))</f>
        <v>13</v>
      </c>
      <c r="B29" s="32">
        <f>IF(A28&lt;No_Of_Payments,F28,"")</f>
        <v>102991.63193732584</v>
      </c>
      <c r="C29" s="32">
        <f>IF(A28&lt;No_Of_Payments,IF(ROUND(Periodic_Payment,5)&gt;0,Periodic_Payment,0),"")</f>
        <v>8864.1220505513793</v>
      </c>
      <c r="D29" s="32">
        <f>IF(A28&lt;No_Of_Payments,-IPMT(Periodic_Interest_Rate,A29,No_Of_Payments,$B$17),"")</f>
        <v>514.95815968662941</v>
      </c>
      <c r="E29" s="32">
        <f>IF(A28&lt;No_Of_Payments,IF(C29&gt;0,-PPMT($F$6,A29,No_Of_Payments,$B$17),0))</f>
        <v>8349.1638908647492</v>
      </c>
      <c r="F29" s="32">
        <f t="shared" si="1"/>
        <v>94642.468046461101</v>
      </c>
      <c r="I29" s="10"/>
    </row>
    <row r="30" spans="1:19" ht="13" x14ac:dyDescent="0.15">
      <c r="A30" s="35">
        <f>IF(Input_Data,"",IF(A29&lt;No_Of_Payments,A29+1,""))</f>
        <v>14</v>
      </c>
      <c r="B30" s="32">
        <f>IF(A29&lt;No_Of_Payments,F29,"")</f>
        <v>94642.468046461101</v>
      </c>
      <c r="C30" s="32">
        <f>IF(A29&lt;No_Of_Payments,IF(ROUND(Periodic_Payment,5)&gt;0,Periodic_Payment,0),"")</f>
        <v>8864.1220505513793</v>
      </c>
      <c r="D30" s="32">
        <f>IF(A29&lt;No_Of_Payments,-IPMT(Periodic_Interest_Rate,A30,No_Of_Payments,$B$17),"")</f>
        <v>473.21234023230556</v>
      </c>
      <c r="E30" s="32">
        <f>IF(A29&lt;No_Of_Payments,IF(C30&gt;0,-PPMT($F$6,A30,No_Of_Payments,$B$17),0))</f>
        <v>8390.9097103190725</v>
      </c>
      <c r="F30" s="32">
        <f t="shared" si="1"/>
        <v>86251.558336142029</v>
      </c>
    </row>
    <row r="31" spans="1:19" ht="13" x14ac:dyDescent="0.15">
      <c r="A31" s="35">
        <f>IF(Input_Data,"",IF(A30&lt;No_Of_Payments,A30+1,""))</f>
        <v>15</v>
      </c>
      <c r="B31" s="32">
        <f>IF(A30&lt;No_Of_Payments,F30,"")</f>
        <v>86251.558336142029</v>
      </c>
      <c r="C31" s="32">
        <f>IF(A30&lt;No_Of_Payments,IF(ROUND(Periodic_Payment,5)&gt;0,Periodic_Payment,0),"")</f>
        <v>8864.1220505513793</v>
      </c>
      <c r="D31" s="32">
        <f>IF(A30&lt;No_Of_Payments,-IPMT(Periodic_Interest_Rate,A31,No_Of_Payments,$B$17),"")</f>
        <v>431.25779168071023</v>
      </c>
      <c r="E31" s="32">
        <f>IF(A30&lt;No_Of_Payments,IF(C31&gt;0,-PPMT($F$6,A31,No_Of_Payments,$B$17),0))</f>
        <v>8432.864258870668</v>
      </c>
      <c r="F31" s="32">
        <f t="shared" si="1"/>
        <v>77818.694077271357</v>
      </c>
    </row>
    <row r="32" spans="1:19" ht="13" x14ac:dyDescent="0.15">
      <c r="A32" s="35">
        <f>IF(Input_Data,"",IF(A31&lt;No_Of_Payments,A31+1,""))</f>
        <v>16</v>
      </c>
      <c r="B32" s="32">
        <f>IF(A31&lt;No_Of_Payments,F31,"")</f>
        <v>77818.694077271357</v>
      </c>
      <c r="C32" s="32">
        <f>IF(A31&lt;No_Of_Payments,IF(ROUND(Periodic_Payment,5)&gt;0,Periodic_Payment,0),"")</f>
        <v>8864.1220505513793</v>
      </c>
      <c r="D32" s="32">
        <f>IF(A31&lt;No_Of_Payments,-IPMT(Periodic_Interest_Rate,A32,No_Of_Payments,$B$17),"")</f>
        <v>389.09347038635684</v>
      </c>
      <c r="E32" s="32">
        <f>IF(A31&lt;No_Of_Payments,IF(C32&gt;0,-PPMT($F$6,A32,No_Of_Payments,$B$17),0))</f>
        <v>8475.0285801650207</v>
      </c>
      <c r="F32" s="32">
        <f t="shared" si="1"/>
        <v>69343.66549710634</v>
      </c>
    </row>
    <row r="33" spans="1:11" ht="13" x14ac:dyDescent="0.15">
      <c r="A33" s="35">
        <f>IF(Input_Data,"",IF(A32&lt;No_Of_Payments,A32+1,""))</f>
        <v>17</v>
      </c>
      <c r="B33" s="32">
        <f>IF(A32&lt;No_Of_Payments,F32,"")</f>
        <v>69343.66549710634</v>
      </c>
      <c r="C33" s="32">
        <f>IF(A32&lt;No_Of_Payments,IF(ROUND(Periodic_Payment,5)&gt;0,Periodic_Payment,0),"")</f>
        <v>8864.1220505513793</v>
      </c>
      <c r="D33" s="32">
        <f>IF(A32&lt;No_Of_Payments,-IPMT(Periodic_Interest_Rate,A33,No_Of_Payments,$B$17),"")</f>
        <v>346.7183274855318</v>
      </c>
      <c r="E33" s="32">
        <f>IF(A32&lt;No_Of_Payments,IF(C33&gt;0,-PPMT($F$6,A33,No_Of_Payments,$B$17),0))</f>
        <v>8517.4037230658469</v>
      </c>
      <c r="F33" s="32">
        <f t="shared" si="1"/>
        <v>60826.261774040497</v>
      </c>
    </row>
    <row r="34" spans="1:11" ht="13" x14ac:dyDescent="0.15">
      <c r="A34" s="35">
        <f>IF(Input_Data,"",IF(A33&lt;No_Of_Payments,A33+1,""))</f>
        <v>18</v>
      </c>
      <c r="B34" s="32">
        <f>IF(A33&lt;No_Of_Payments,F33,"")</f>
        <v>60826.261774040497</v>
      </c>
      <c r="C34" s="32">
        <f>IF(A33&lt;No_Of_Payments,IF(ROUND(Periodic_Payment,5)&gt;0,Periodic_Payment,0),"")</f>
        <v>8864.1220505513793</v>
      </c>
      <c r="D34" s="32">
        <f>IF(A33&lt;No_Of_Payments,-IPMT(Periodic_Interest_Rate,A34,No_Of_Payments,$B$17),"")</f>
        <v>304.13130887020247</v>
      </c>
      <c r="E34" s="32">
        <f>IF(A33&lt;No_Of_Payments,IF(C34&gt;0,-PPMT($F$6,A34,No_Of_Payments,$B$17),0))</f>
        <v>8559.9907416811766</v>
      </c>
      <c r="F34" s="32">
        <f t="shared" si="1"/>
        <v>52266.27103235932</v>
      </c>
    </row>
    <row r="35" spans="1:11" ht="13" x14ac:dyDescent="0.15">
      <c r="A35" s="35">
        <f>IF(Input_Data,"",IF(A34&lt;No_Of_Payments,A34+1,""))</f>
        <v>19</v>
      </c>
      <c r="B35" s="32">
        <f>IF(A34&lt;No_Of_Payments,F34,"")</f>
        <v>52266.27103235932</v>
      </c>
      <c r="C35" s="32">
        <f>IF(A34&lt;No_Of_Payments,IF(ROUND(Periodic_Payment,5)&gt;0,Periodic_Payment,0),"")</f>
        <v>8864.1220505513793</v>
      </c>
      <c r="D35" s="32">
        <f>IF(A34&lt;No_Of_Payments,-IPMT(Periodic_Interest_Rate,A35,No_Of_Payments,$B$17),"")</f>
        <v>261.33135516179664</v>
      </c>
      <c r="E35" s="32">
        <f>IF(A34&lt;No_Of_Payments,IF(C35&gt;0,-PPMT($F$6,A35,No_Of_Payments,$B$17),0))</f>
        <v>8602.7906953895836</v>
      </c>
      <c r="F35" s="32">
        <f t="shared" si="1"/>
        <v>43663.480336969733</v>
      </c>
    </row>
    <row r="36" spans="1:11" ht="13" x14ac:dyDescent="0.15">
      <c r="A36" s="35">
        <f>IF(Input_Data,"",IF(A35&lt;No_Of_Payments,A35+1,""))</f>
        <v>20</v>
      </c>
      <c r="B36" s="32">
        <f>IF(A35&lt;No_Of_Payments,F35,"")</f>
        <v>43663.480336969733</v>
      </c>
      <c r="C36" s="32">
        <f>IF(A35&lt;No_Of_Payments,IF(ROUND(Periodic_Payment,5)&gt;0,Periodic_Payment,0),"")</f>
        <v>8864.1220505513793</v>
      </c>
      <c r="D36" s="32">
        <f>IF(A35&lt;No_Of_Payments,-IPMT(Periodic_Interest_Rate,A36,No_Of_Payments,$B$17),"")</f>
        <v>218.3174016848487</v>
      </c>
      <c r="E36" s="32">
        <f>IF(A35&lt;No_Of_Payments,IF(C36&gt;0,-PPMT($F$6,A36,No_Of_Payments,$B$17),0))</f>
        <v>8645.8046488665295</v>
      </c>
      <c r="F36" s="32">
        <f t="shared" si="1"/>
        <v>35017.675688103205</v>
      </c>
    </row>
    <row r="37" spans="1:11" ht="13" x14ac:dyDescent="0.15">
      <c r="A37" s="35">
        <f>IF(Input_Data,"",IF(A36&lt;No_Of_Payments,A36+1,""))</f>
        <v>21</v>
      </c>
      <c r="B37" s="32">
        <f>IF(A36&lt;No_Of_Payments,F36,"")</f>
        <v>35017.675688103205</v>
      </c>
      <c r="C37" s="32">
        <f>IF(A36&lt;No_Of_Payments,IF(ROUND(Periodic_Payment,5)&gt;0,Periodic_Payment,0),"")</f>
        <v>8864.1220505513793</v>
      </c>
      <c r="D37" s="32">
        <f>IF(A36&lt;No_Of_Payments,-IPMT(Periodic_Interest_Rate,A37,No_Of_Payments,$B$17),"")</f>
        <v>175.08837844051604</v>
      </c>
      <c r="E37" s="32">
        <f>IF(A36&lt;No_Of_Payments,IF(C37&gt;0,-PPMT($F$6,A37,No_Of_Payments,$B$17),0))</f>
        <v>8689.0336721108615</v>
      </c>
      <c r="F37" s="32">
        <f t="shared" si="1"/>
        <v>26328.642015992344</v>
      </c>
    </row>
    <row r="38" spans="1:11" ht="13" x14ac:dyDescent="0.15">
      <c r="A38" s="35">
        <f>IF(Input_Data,"",IF(A37&lt;No_Of_Payments,A37+1,""))</f>
        <v>22</v>
      </c>
      <c r="B38" s="32">
        <f>IF(A37&lt;No_Of_Payments,F37,"")</f>
        <v>26328.642015992344</v>
      </c>
      <c r="C38" s="32">
        <f>IF(A37&lt;No_Of_Payments,IF(ROUND(Periodic_Payment,5)&gt;0,Periodic_Payment,0),"")</f>
        <v>8864.1220505513793</v>
      </c>
      <c r="D38" s="32">
        <f>IF(A37&lt;No_Of_Payments,-IPMT(Periodic_Interest_Rate,A38,No_Of_Payments,$B$17),"")</f>
        <v>131.6432100799617</v>
      </c>
      <c r="E38" s="32">
        <f>IF(A37&lt;No_Of_Payments,IF(C38&gt;0,-PPMT($F$6,A38,No_Of_Payments,$B$17),0))</f>
        <v>8732.4788404714182</v>
      </c>
      <c r="F38" s="32">
        <f t="shared" si="1"/>
        <v>17596.163175520924</v>
      </c>
    </row>
    <row r="39" spans="1:11" ht="13" x14ac:dyDescent="0.15">
      <c r="A39" s="35">
        <f>IF(Input_Data,"",IF(A38&lt;No_Of_Payments,A38+1,""))</f>
        <v>23</v>
      </c>
      <c r="B39" s="32">
        <f>IF(A38&lt;No_Of_Payments,F38,"")</f>
        <v>17596.163175520924</v>
      </c>
      <c r="C39" s="32">
        <f>IF(A38&lt;No_Of_Payments,IF(ROUND(Periodic_Payment,5)&gt;0,Periodic_Payment,0),"")</f>
        <v>8864.1220505513793</v>
      </c>
      <c r="D39" s="32">
        <f>IF(A38&lt;No_Of_Payments,-IPMT(Periodic_Interest_Rate,A39,No_Of_Payments,$B$17),"")</f>
        <v>87.980815877604599</v>
      </c>
      <c r="E39" s="32">
        <f>IF(A38&lt;No_Of_Payments,IF(C39&gt;0,-PPMT($F$6,A39,No_Of_Payments,$B$17),0))</f>
        <v>8776.1412346737761</v>
      </c>
      <c r="F39" s="32">
        <f t="shared" si="1"/>
        <v>8820.0219408471476</v>
      </c>
    </row>
    <row r="40" spans="1:11" ht="13" x14ac:dyDescent="0.15">
      <c r="A40" s="35">
        <f>IF(Input_Data,"",IF(A39&lt;No_Of_Payments,A39+1,""))</f>
        <v>24</v>
      </c>
      <c r="B40" s="32">
        <f>IF(A39&lt;No_Of_Payments,F39,"")</f>
        <v>8820.0219408471476</v>
      </c>
      <c r="C40" s="32">
        <f>IF(A39&lt;No_Of_Payments,IF(ROUND(Periodic_Payment,5)&gt;0,Periodic_Payment,0),"")</f>
        <v>8864.1220505513793</v>
      </c>
      <c r="D40" s="32">
        <f>IF(A39&lt;No_Of_Payments,-IPMT(Periodic_Interest_Rate,A40,No_Of_Payments,$B$17),"")</f>
        <v>44.10010970423572</v>
      </c>
      <c r="E40" s="32">
        <f>IF(A39&lt;No_Of_Payments,IF(C40&gt;0,-PPMT($F$6,A40,No_Of_Payments,$B$17),0))</f>
        <v>8820.0219408471439</v>
      </c>
      <c r="F40" s="32">
        <f t="shared" si="1"/>
        <v>0</v>
      </c>
    </row>
    <row r="41" spans="1:11" ht="13" x14ac:dyDescent="0.15">
      <c r="A41" s="35" t="str">
        <f>IF(Input_Data,"",IF(A40&lt;No_Of_Payments,A40+1,""))</f>
        <v/>
      </c>
      <c r="B41" s="32" t="str">
        <f>IF(A40&lt;No_Of_Payments,F40,"")</f>
        <v/>
      </c>
      <c r="C41" s="32" t="str">
        <f>IF(A40&lt;No_Of_Payments,IF(ROUND(Periodic_Payment,5)&gt;0,Periodic_Payment,0),"")</f>
        <v/>
      </c>
      <c r="D41" s="32" t="str">
        <f>IF(A40&lt;No_Of_Payments,-IPMT(Periodic_Interest_Rate,A41,No_Of_Payments,$B$17),"")</f>
        <v/>
      </c>
      <c r="E41" s="32" t="b">
        <f>IF(A40&lt;No_Of_Payments,IF(C41&gt;0,-PPMT($F$6,A41,No_Of_Payments,$B$17),0))</f>
        <v>0</v>
      </c>
      <c r="F41" s="32" t="str">
        <f t="shared" si="1"/>
        <v/>
      </c>
      <c r="K41" s="10"/>
    </row>
    <row r="42" spans="1:11" ht="13" x14ac:dyDescent="0.15">
      <c r="A42" s="35" t="str">
        <f>IF(Input_Data,"",IF(A41&lt;No_Of_Payments,A41+1,""))</f>
        <v/>
      </c>
      <c r="B42" s="32" t="str">
        <f>IF(A41&lt;No_Of_Payments,F41,"")</f>
        <v/>
      </c>
      <c r="C42" s="32" t="str">
        <f>IF(A41&lt;No_Of_Payments,IF(ROUND(Periodic_Payment,5)&gt;0,Periodic_Payment,0),"")</f>
        <v/>
      </c>
      <c r="D42" s="32" t="str">
        <f>IF(A41&lt;No_Of_Payments,-IPMT(Periodic_Interest_Rate,A42,No_Of_Payments,$B$17),"")</f>
        <v/>
      </c>
      <c r="E42" s="32" t="b">
        <f>IF(A41&lt;No_Of_Payments,IF(C42&gt;0,-PPMT($F$6,A42,No_Of_Payments,$B$17),0))</f>
        <v>0</v>
      </c>
      <c r="F42" s="32" t="str">
        <f t="shared" si="1"/>
        <v/>
      </c>
    </row>
    <row r="43" spans="1:11" ht="13" x14ac:dyDescent="0.15">
      <c r="A43" s="35" t="str">
        <f>IF(Input_Data,"",IF(A42&lt;No_Of_Payments,A42+1,""))</f>
        <v/>
      </c>
      <c r="B43" s="32" t="str">
        <f>IF(A42&lt;No_Of_Payments,F42,"")</f>
        <v/>
      </c>
      <c r="C43" s="32" t="str">
        <f>IF(A42&lt;No_Of_Payments,IF(ROUND(Periodic_Payment,5)&gt;0,Periodic_Payment,0),"")</f>
        <v/>
      </c>
      <c r="D43" s="32" t="str">
        <f>IF(A42&lt;No_Of_Payments,-IPMT(Periodic_Interest_Rate,A43,No_Of_Payments,$B$17),"")</f>
        <v/>
      </c>
      <c r="E43" s="32" t="b">
        <f>IF(A42&lt;No_Of_Payments,IF(C43&gt;0,-PPMT($F$6,A43,No_Of_Payments,$B$17),0))</f>
        <v>0</v>
      </c>
      <c r="F43" s="32" t="str">
        <f t="shared" si="1"/>
        <v/>
      </c>
    </row>
    <row r="44" spans="1:11" ht="13" x14ac:dyDescent="0.15">
      <c r="A44" s="35" t="str">
        <f>IF(Input_Data,"",IF(A43&lt;No_Of_Payments,A43+1,""))</f>
        <v/>
      </c>
      <c r="B44" s="32" t="str">
        <f>IF(A43&lt;No_Of_Payments,F43,"")</f>
        <v/>
      </c>
      <c r="C44" s="32" t="str">
        <f>IF(A43&lt;No_Of_Payments,IF(ROUND(Periodic_Payment,5)&gt;0,Periodic_Payment,0),"")</f>
        <v/>
      </c>
      <c r="D44" s="32" t="str">
        <f>IF(A43&lt;No_Of_Payments,-IPMT(Periodic_Interest_Rate,A44,No_Of_Payments,$B$17),"")</f>
        <v/>
      </c>
      <c r="E44" s="32" t="b">
        <f>IF(A43&lt;No_Of_Payments,IF(C44&gt;0,-PPMT($F$6,A44,No_Of_Payments,$B$17),0))</f>
        <v>0</v>
      </c>
      <c r="F44" s="32" t="str">
        <f t="shared" si="1"/>
        <v/>
      </c>
    </row>
    <row r="45" spans="1:11" ht="13" x14ac:dyDescent="0.15">
      <c r="A45" s="35" t="str">
        <f>IF(Input_Data,"",IF(A44&lt;No_Of_Payments,A44+1,""))</f>
        <v/>
      </c>
      <c r="B45" s="32" t="str">
        <f>IF(A44&lt;No_Of_Payments,F44,"")</f>
        <v/>
      </c>
      <c r="C45" s="32" t="str">
        <f>IF(A44&lt;No_Of_Payments,IF(ROUND(Periodic_Payment,5)&gt;0,Periodic_Payment,0),"")</f>
        <v/>
      </c>
      <c r="D45" s="32" t="str">
        <f>IF(A44&lt;No_Of_Payments,-IPMT(Periodic_Interest_Rate,A45,No_Of_Payments,$B$17),"")</f>
        <v/>
      </c>
      <c r="E45" s="32" t="b">
        <f>IF(A44&lt;No_Of_Payments,IF(C45&gt;0,-PPMT($F$6,A45,No_Of_Payments,$B$17),0))</f>
        <v>0</v>
      </c>
      <c r="F45" s="32" t="str">
        <f t="shared" si="1"/>
        <v/>
      </c>
    </row>
    <row r="46" spans="1:11" ht="13" x14ac:dyDescent="0.15">
      <c r="A46" s="35" t="str">
        <f>IF(Input_Data,"",IF(A45&lt;No_Of_Payments,A45+1,""))</f>
        <v/>
      </c>
      <c r="B46" s="32" t="str">
        <f>IF(A45&lt;No_Of_Payments,F45,"")</f>
        <v/>
      </c>
      <c r="C46" s="32" t="str">
        <f>IF(A45&lt;No_Of_Payments,IF(ROUND(Periodic_Payment,5)&gt;0,Periodic_Payment,0),"")</f>
        <v/>
      </c>
      <c r="D46" s="32" t="str">
        <f>IF(A45&lt;No_Of_Payments,-IPMT(Periodic_Interest_Rate,A46,No_Of_Payments,$B$17),"")</f>
        <v/>
      </c>
      <c r="E46" s="32" t="b">
        <f>IF(A45&lt;No_Of_Payments,IF(C46&gt;0,-PPMT($F$6,A46,No_Of_Payments,$B$17),0))</f>
        <v>0</v>
      </c>
      <c r="F46" s="32" t="str">
        <f t="shared" si="1"/>
        <v/>
      </c>
    </row>
    <row r="47" spans="1:11" ht="13" x14ac:dyDescent="0.15">
      <c r="A47" s="35" t="str">
        <f>IF(Input_Data,"",IF(A46&lt;No_Of_Payments,A46+1,""))</f>
        <v/>
      </c>
      <c r="B47" s="32" t="str">
        <f>IF(A46&lt;No_Of_Payments,F46,"")</f>
        <v/>
      </c>
      <c r="C47" s="32" t="str">
        <f>IF(A46&lt;No_Of_Payments,IF(ROUND(Periodic_Payment,5)&gt;0,Periodic_Payment,0),"")</f>
        <v/>
      </c>
      <c r="D47" s="32" t="str">
        <f>IF(A46&lt;No_Of_Payments,-IPMT(Periodic_Interest_Rate,A47,No_Of_Payments,$B$17),"")</f>
        <v/>
      </c>
      <c r="E47" s="32" t="b">
        <f>IF(A46&lt;No_Of_Payments,IF(C47&gt;0,-PPMT($F$6,A47,No_Of_Payments,$B$17),0))</f>
        <v>0</v>
      </c>
      <c r="F47" s="32" t="str">
        <f t="shared" si="1"/>
        <v/>
      </c>
    </row>
    <row r="48" spans="1:11" ht="13" x14ac:dyDescent="0.15">
      <c r="A48" s="35" t="str">
        <f>IF(Input_Data,"",IF(A47&lt;No_Of_Payments,A47+1,""))</f>
        <v/>
      </c>
      <c r="B48" s="32" t="str">
        <f>IF(A47&lt;No_Of_Payments,F47,"")</f>
        <v/>
      </c>
      <c r="C48" s="32" t="str">
        <f>IF(A47&lt;No_Of_Payments,IF(ROUND(Periodic_Payment,5)&gt;0,Periodic_Payment,0),"")</f>
        <v/>
      </c>
      <c r="D48" s="32" t="str">
        <f>IF(A47&lt;No_Of_Payments,-IPMT(Periodic_Interest_Rate,A48,No_Of_Payments,$B$17),"")</f>
        <v/>
      </c>
      <c r="E48" s="32" t="b">
        <f>IF(A47&lt;No_Of_Payments,IF(C48&gt;0,-PPMT($F$6,A48,No_Of_Payments,$B$17),0))</f>
        <v>0</v>
      </c>
      <c r="F48" s="32" t="str">
        <f t="shared" si="1"/>
        <v/>
      </c>
    </row>
    <row r="49" spans="1:6" ht="13" x14ac:dyDescent="0.15">
      <c r="A49" s="35" t="str">
        <f>IF(Input_Data,"",IF(A48&lt;No_Of_Payments,A48+1,""))</f>
        <v/>
      </c>
      <c r="B49" s="32" t="str">
        <f>IF(A48&lt;No_Of_Payments,F48,"")</f>
        <v/>
      </c>
      <c r="C49" s="32" t="str">
        <f>IF(A48&lt;No_Of_Payments,IF(ROUND(Periodic_Payment,5)&gt;0,Periodic_Payment,0),"")</f>
        <v/>
      </c>
      <c r="D49" s="32" t="str">
        <f>IF(A48&lt;No_Of_Payments,-IPMT(Periodic_Interest_Rate,A49,No_Of_Payments,$B$17),"")</f>
        <v/>
      </c>
      <c r="E49" s="32" t="b">
        <f>IF(A48&lt;No_Of_Payments,IF(C49&gt;0,-PPMT($F$6,A49,No_Of_Payments,$B$17),0))</f>
        <v>0</v>
      </c>
      <c r="F49" s="32" t="str">
        <f t="shared" si="1"/>
        <v/>
      </c>
    </row>
    <row r="50" spans="1:6" ht="13" x14ac:dyDescent="0.15">
      <c r="A50" s="35" t="str">
        <f>IF(Input_Data,"",IF(A49&lt;No_Of_Payments,A49+1,""))</f>
        <v/>
      </c>
      <c r="B50" s="32" t="str">
        <f>IF(A49&lt;No_Of_Payments,F49,"")</f>
        <v/>
      </c>
      <c r="C50" s="32" t="str">
        <f>IF(A49&lt;No_Of_Payments,IF(ROUND(Periodic_Payment,5)&gt;0,Periodic_Payment,0),"")</f>
        <v/>
      </c>
      <c r="D50" s="32" t="str">
        <f>IF(A49&lt;No_Of_Payments,-IPMT(Periodic_Interest_Rate,A50,No_Of_Payments,$B$17),"")</f>
        <v/>
      </c>
      <c r="E50" s="32" t="b">
        <f>IF(A49&lt;No_Of_Payments,IF(C50&gt;0,-PPMT($F$6,A50,No_Of_Payments,$B$17),0))</f>
        <v>0</v>
      </c>
      <c r="F50" s="32" t="str">
        <f t="shared" si="1"/>
        <v/>
      </c>
    </row>
    <row r="51" spans="1:6" ht="13" x14ac:dyDescent="0.15">
      <c r="A51" s="35" t="str">
        <f>IF(Input_Data,"",IF(A50&lt;No_Of_Payments,A50+1,""))</f>
        <v/>
      </c>
      <c r="B51" s="32" t="str">
        <f>IF(A50&lt;No_Of_Payments,F50,"")</f>
        <v/>
      </c>
      <c r="C51" s="32" t="str">
        <f>IF(A50&lt;No_Of_Payments,IF(ROUND(Periodic_Payment,5)&gt;0,Periodic_Payment,0),"")</f>
        <v/>
      </c>
      <c r="D51" s="32" t="str">
        <f>IF(A50&lt;No_Of_Payments,-IPMT(Periodic_Interest_Rate,A51,No_Of_Payments,$B$17),"")</f>
        <v/>
      </c>
      <c r="E51" s="32" t="b">
        <f>IF(A50&lt;No_Of_Payments,IF(C51&gt;0,-PPMT($F$6,A51,No_Of_Payments,$B$17),0))</f>
        <v>0</v>
      </c>
      <c r="F51" s="32" t="str">
        <f t="shared" si="1"/>
        <v/>
      </c>
    </row>
    <row r="52" spans="1:6" ht="13" x14ac:dyDescent="0.15">
      <c r="A52" s="35" t="str">
        <f>IF(Input_Data,"",IF(A51&lt;No_Of_Payments,A51+1,""))</f>
        <v/>
      </c>
      <c r="B52" s="32" t="str">
        <f>IF(A51&lt;No_Of_Payments,F51,"")</f>
        <v/>
      </c>
      <c r="C52" s="32" t="str">
        <f>IF(A51&lt;No_Of_Payments,IF(ROUND(Periodic_Payment,5)&gt;0,Periodic_Payment,0),"")</f>
        <v/>
      </c>
      <c r="D52" s="32" t="str">
        <f>IF(A51&lt;No_Of_Payments,-IPMT(Periodic_Interest_Rate,A52,No_Of_Payments,$B$17),"")</f>
        <v/>
      </c>
      <c r="E52" s="32" t="b">
        <f>IF(A51&lt;No_Of_Payments,IF(C52&gt;0,-PPMT($F$6,A52,No_Of_Payments,$B$17),0))</f>
        <v>0</v>
      </c>
      <c r="F52" s="32" t="str">
        <f t="shared" si="1"/>
        <v/>
      </c>
    </row>
    <row r="53" spans="1:6" ht="13" x14ac:dyDescent="0.15">
      <c r="A53" s="35" t="str">
        <f>IF(Input_Data,"",IF(A52&lt;No_Of_Payments,A52+1,""))</f>
        <v/>
      </c>
      <c r="B53" s="32" t="str">
        <f>IF(A52&lt;No_Of_Payments,F52,"")</f>
        <v/>
      </c>
      <c r="C53" s="32" t="str">
        <f>IF(A52&lt;No_Of_Payments,IF(ROUND(Periodic_Payment,5)&gt;0,Periodic_Payment,0),"")</f>
        <v/>
      </c>
      <c r="D53" s="32" t="str">
        <f>IF(A52&lt;No_Of_Payments,-IPMT(Periodic_Interest_Rate,A53,No_Of_Payments,$B$17),"")</f>
        <v/>
      </c>
      <c r="E53" s="32" t="b">
        <f>IF(A52&lt;No_Of_Payments,IF(C53&gt;0,-PPMT($F$6,A53,No_Of_Payments,$B$17),0))</f>
        <v>0</v>
      </c>
      <c r="F53" s="32" t="str">
        <f t="shared" si="1"/>
        <v/>
      </c>
    </row>
    <row r="54" spans="1:6" ht="13" x14ac:dyDescent="0.15">
      <c r="A54" s="35" t="str">
        <f>IF(Input_Data,"",IF(A53&lt;No_Of_Payments,A53+1,""))</f>
        <v/>
      </c>
      <c r="B54" s="32" t="str">
        <f>IF(A53&lt;No_Of_Payments,F53,"")</f>
        <v/>
      </c>
      <c r="C54" s="32" t="str">
        <f>IF(A53&lt;No_Of_Payments,IF(ROUND(Periodic_Payment,5)&gt;0,Periodic_Payment,0),"")</f>
        <v/>
      </c>
      <c r="D54" s="32" t="str">
        <f>IF(A53&lt;No_Of_Payments,-IPMT(Periodic_Interest_Rate,A54,No_Of_Payments,$B$17),"")</f>
        <v/>
      </c>
      <c r="E54" s="32" t="b">
        <f>IF(A53&lt;No_Of_Payments,IF(C54&gt;0,-PPMT($F$6,A54,No_Of_Payments,$B$17),0))</f>
        <v>0</v>
      </c>
      <c r="F54" s="32" t="str">
        <f t="shared" si="1"/>
        <v/>
      </c>
    </row>
    <row r="55" spans="1:6" ht="13" x14ac:dyDescent="0.15">
      <c r="A55" s="35" t="str">
        <f>IF(Input_Data,"",IF(A54&lt;No_Of_Payments,A54+1,""))</f>
        <v/>
      </c>
      <c r="B55" s="32" t="str">
        <f>IF(A54&lt;No_Of_Payments,F54,"")</f>
        <v/>
      </c>
      <c r="C55" s="32" t="str">
        <f>IF(A54&lt;No_Of_Payments,IF(ROUND(Periodic_Payment,5)&gt;0,Periodic_Payment,0),"")</f>
        <v/>
      </c>
      <c r="D55" s="32" t="str">
        <f>IF(A54&lt;No_Of_Payments,-IPMT(Periodic_Interest_Rate,A55,No_Of_Payments,$B$17),"")</f>
        <v/>
      </c>
      <c r="E55" s="32" t="b">
        <f>IF(A54&lt;No_Of_Payments,IF(C55&gt;0,-PPMT($F$6,A55,No_Of_Payments,$B$17),0))</f>
        <v>0</v>
      </c>
      <c r="F55" s="32" t="str">
        <f t="shared" si="1"/>
        <v/>
      </c>
    </row>
    <row r="56" spans="1:6" ht="13" x14ac:dyDescent="0.15">
      <c r="A56" s="35" t="str">
        <f>IF(Input_Data,"",IF(A55&lt;No_Of_Payments,A55+1,""))</f>
        <v/>
      </c>
      <c r="B56" s="32" t="str">
        <f>IF(A55&lt;No_Of_Payments,F55,"")</f>
        <v/>
      </c>
      <c r="C56" s="32" t="str">
        <f>IF(A55&lt;No_Of_Payments,IF(ROUND(Periodic_Payment,5)&gt;0,Periodic_Payment,0),"")</f>
        <v/>
      </c>
      <c r="D56" s="32" t="str">
        <f>IF(A55&lt;No_Of_Payments,-IPMT(Periodic_Interest_Rate,A56,No_Of_Payments,$B$17),"")</f>
        <v/>
      </c>
      <c r="E56" s="32" t="b">
        <f>IF(A55&lt;No_Of_Payments,IF(C56&gt;0,-PPMT($F$6,A56,No_Of_Payments,$B$17),0))</f>
        <v>0</v>
      </c>
      <c r="F56" s="32" t="str">
        <f t="shared" si="1"/>
        <v/>
      </c>
    </row>
    <row r="57" spans="1:6" ht="13" x14ac:dyDescent="0.15">
      <c r="A57" s="35" t="str">
        <f>IF(Input_Data,"",IF(A56&lt;No_Of_Payments,A56+1,""))</f>
        <v/>
      </c>
      <c r="B57" s="32" t="str">
        <f>IF(A56&lt;No_Of_Payments,F56,"")</f>
        <v/>
      </c>
      <c r="C57" s="32" t="str">
        <f>IF(A56&lt;No_Of_Payments,IF(ROUND(Periodic_Payment,5)&gt;0,Periodic_Payment,0),"")</f>
        <v/>
      </c>
      <c r="D57" s="32" t="str">
        <f>IF(A56&lt;No_Of_Payments,-IPMT(Periodic_Interest_Rate,A57,No_Of_Payments,$B$17),"")</f>
        <v/>
      </c>
      <c r="E57" s="32" t="b">
        <f>IF(A56&lt;No_Of_Payments,IF(C57&gt;0,-PPMT($F$6,A57,No_Of_Payments,$B$17),0))</f>
        <v>0</v>
      </c>
      <c r="F57" s="32" t="str">
        <f t="shared" si="1"/>
        <v/>
      </c>
    </row>
    <row r="58" spans="1:6" ht="13" x14ac:dyDescent="0.15">
      <c r="A58" s="35" t="str">
        <f>IF(Input_Data,"",IF(A57&lt;No_Of_Payments,A57+1,""))</f>
        <v/>
      </c>
      <c r="B58" s="32" t="str">
        <f>IF(A57&lt;No_Of_Payments,F57,"")</f>
        <v/>
      </c>
      <c r="C58" s="32" t="str">
        <f>IF(A57&lt;No_Of_Payments,IF(ROUND(Periodic_Payment,5)&gt;0,Periodic_Payment,0),"")</f>
        <v/>
      </c>
      <c r="D58" s="32" t="str">
        <f>IF(A57&lt;No_Of_Payments,-IPMT(Periodic_Interest_Rate,A58,No_Of_Payments,$B$17),"")</f>
        <v/>
      </c>
      <c r="E58" s="32" t="b">
        <f>IF(A57&lt;No_Of_Payments,IF(C58&gt;0,-PPMT($F$6,A58,No_Of_Payments,$B$17),0))</f>
        <v>0</v>
      </c>
      <c r="F58" s="32" t="str">
        <f t="shared" si="1"/>
        <v/>
      </c>
    </row>
    <row r="59" spans="1:6" ht="13" x14ac:dyDescent="0.15">
      <c r="A59" s="35" t="str">
        <f>IF(Input_Data,"",IF(A58&lt;No_Of_Payments,A58+1,""))</f>
        <v/>
      </c>
      <c r="B59" s="32" t="str">
        <f>IF(A58&lt;No_Of_Payments,F58,"")</f>
        <v/>
      </c>
      <c r="C59" s="32" t="str">
        <f>IF(A58&lt;No_Of_Payments,IF(ROUND(Periodic_Payment,5)&gt;0,Periodic_Payment,0),"")</f>
        <v/>
      </c>
      <c r="D59" s="32" t="str">
        <f>IF(A58&lt;No_Of_Payments,-IPMT(Periodic_Interest_Rate,A59,No_Of_Payments,$B$17),"")</f>
        <v/>
      </c>
      <c r="E59" s="32" t="b">
        <f>IF(A58&lt;No_Of_Payments,IF(C59&gt;0,-PPMT($F$6,A59,No_Of_Payments,$B$17),0))</f>
        <v>0</v>
      </c>
      <c r="F59" s="32" t="str">
        <f t="shared" si="1"/>
        <v/>
      </c>
    </row>
    <row r="60" spans="1:6" ht="13" x14ac:dyDescent="0.15">
      <c r="A60" s="35" t="str">
        <f>IF(Input_Data,"",IF(A59&lt;No_Of_Payments,A59+1,""))</f>
        <v/>
      </c>
      <c r="B60" s="32" t="str">
        <f>IF(A59&lt;No_Of_Payments,F59,"")</f>
        <v/>
      </c>
      <c r="C60" s="32" t="str">
        <f>IF(A59&lt;No_Of_Payments,IF(ROUND(Periodic_Payment,5)&gt;0,Periodic_Payment,0),"")</f>
        <v/>
      </c>
      <c r="D60" s="32" t="str">
        <f>IF(A59&lt;No_Of_Payments,-IPMT(Periodic_Interest_Rate,A60,No_Of_Payments,$B$17),"")</f>
        <v/>
      </c>
      <c r="E60" s="32" t="b">
        <f>IF(A59&lt;No_Of_Payments,IF(C60&gt;0,-PPMT($F$6,A60,No_Of_Payments,$B$17),0))</f>
        <v>0</v>
      </c>
      <c r="F60" s="32" t="str">
        <f t="shared" si="1"/>
        <v/>
      </c>
    </row>
    <row r="61" spans="1:6" ht="13" x14ac:dyDescent="0.15">
      <c r="A61" s="35" t="str">
        <f>IF(Input_Data,"",IF(A60&lt;No_Of_Payments,A60+1,""))</f>
        <v/>
      </c>
      <c r="B61" s="32" t="str">
        <f>IF(A60&lt;No_Of_Payments,F60,"")</f>
        <v/>
      </c>
      <c r="C61" s="32" t="str">
        <f>IF(A60&lt;No_Of_Payments,IF(ROUND(Periodic_Payment,5)&gt;0,Periodic_Payment,0),"")</f>
        <v/>
      </c>
      <c r="D61" s="32" t="str">
        <f>IF(A60&lt;No_Of_Payments,-IPMT(Periodic_Interest_Rate,A61,No_Of_Payments,$B$17),"")</f>
        <v/>
      </c>
      <c r="E61" s="32" t="b">
        <f>IF(A60&lt;No_Of_Payments,IF(C61&gt;0,-PPMT($F$6,A61,No_Of_Payments,$B$17),0))</f>
        <v>0</v>
      </c>
      <c r="F61" s="32" t="str">
        <f t="shared" si="1"/>
        <v/>
      </c>
    </row>
    <row r="62" spans="1:6" ht="13" x14ac:dyDescent="0.15">
      <c r="A62" s="35" t="str">
        <f>IF(Input_Data,"",IF(A61&lt;No_Of_Payments,A61+1,""))</f>
        <v/>
      </c>
      <c r="B62" s="32" t="str">
        <f>IF(A61&lt;No_Of_Payments,F61,"")</f>
        <v/>
      </c>
      <c r="C62" s="32" t="str">
        <f>IF(A61&lt;No_Of_Payments,IF(ROUND(Periodic_Payment,5)&gt;0,Periodic_Payment,0),"")</f>
        <v/>
      </c>
      <c r="D62" s="32" t="str">
        <f>IF(A61&lt;No_Of_Payments,-IPMT(Periodic_Interest_Rate,A62,No_Of_Payments,$B$17),"")</f>
        <v/>
      </c>
      <c r="E62" s="32" t="b">
        <f>IF(A61&lt;No_Of_Payments,IF(C62&gt;0,-PPMT($F$6,A62,No_Of_Payments,$B$17),0))</f>
        <v>0</v>
      </c>
      <c r="F62" s="32" t="str">
        <f t="shared" si="1"/>
        <v/>
      </c>
    </row>
    <row r="63" spans="1:6" ht="13" x14ac:dyDescent="0.15">
      <c r="A63" s="35" t="str">
        <f>IF(Input_Data,"",IF(A62&lt;No_Of_Payments,A62+1,""))</f>
        <v/>
      </c>
      <c r="B63" s="32" t="str">
        <f>IF(A62&lt;No_Of_Payments,F62,"")</f>
        <v/>
      </c>
      <c r="C63" s="32" t="str">
        <f>IF(A62&lt;No_Of_Payments,IF(ROUND(Periodic_Payment,5)&gt;0,Periodic_Payment,0),"")</f>
        <v/>
      </c>
      <c r="D63" s="32" t="str">
        <f>IF(A62&lt;No_Of_Payments,-IPMT(Periodic_Interest_Rate,A63,No_Of_Payments,$B$17),"")</f>
        <v/>
      </c>
      <c r="E63" s="32" t="b">
        <f>IF(A62&lt;No_Of_Payments,IF(C63&gt;0,-PPMT($F$6,A63,No_Of_Payments,$B$17),0))</f>
        <v>0</v>
      </c>
      <c r="F63" s="32" t="str">
        <f t="shared" si="1"/>
        <v/>
      </c>
    </row>
    <row r="64" spans="1:6" ht="13" x14ac:dyDescent="0.15">
      <c r="A64" s="35" t="str">
        <f>IF(Input_Data,"",IF(A63&lt;No_Of_Payments,A63+1,""))</f>
        <v/>
      </c>
      <c r="B64" s="32" t="str">
        <f>IF(A63&lt;No_Of_Payments,F63,"")</f>
        <v/>
      </c>
      <c r="C64" s="32" t="str">
        <f>IF(A63&lt;No_Of_Payments,IF(ROUND(Periodic_Payment,5)&gt;0,Periodic_Payment,0),"")</f>
        <v/>
      </c>
      <c r="D64" s="32" t="str">
        <f>IF(A63&lt;No_Of_Payments,-IPMT(Periodic_Interest_Rate,A64,No_Of_Payments,$B$17),"")</f>
        <v/>
      </c>
      <c r="E64" s="32" t="b">
        <f>IF(A63&lt;No_Of_Payments,IF(C64&gt;0,-PPMT($F$6,A64,No_Of_Payments,$B$17),0))</f>
        <v>0</v>
      </c>
      <c r="F64" s="32" t="str">
        <f t="shared" si="1"/>
        <v/>
      </c>
    </row>
    <row r="65" spans="1:6" ht="13" x14ac:dyDescent="0.15">
      <c r="A65" s="35" t="str">
        <f>IF(Input_Data,"",IF(A64&lt;No_Of_Payments,A64+1,""))</f>
        <v/>
      </c>
      <c r="B65" s="32" t="str">
        <f>IF(A64&lt;No_Of_Payments,F64,"")</f>
        <v/>
      </c>
      <c r="C65" s="32" t="str">
        <f>IF(A64&lt;No_Of_Payments,IF(ROUND(Periodic_Payment,5)&gt;0,Periodic_Payment,0),"")</f>
        <v/>
      </c>
      <c r="D65" s="32" t="str">
        <f>IF(A64&lt;No_Of_Payments,-IPMT(Periodic_Interest_Rate,A65,No_Of_Payments,$B$17),"")</f>
        <v/>
      </c>
      <c r="E65" s="32" t="b">
        <f>IF(A64&lt;No_Of_Payments,IF(C65&gt;0,-PPMT($F$6,A65,No_Of_Payments,$B$17),0))</f>
        <v>0</v>
      </c>
      <c r="F65" s="32" t="str">
        <f t="shared" si="1"/>
        <v/>
      </c>
    </row>
    <row r="66" spans="1:6" ht="13" x14ac:dyDescent="0.15">
      <c r="A66" s="35" t="str">
        <f>IF(Input_Data,"",IF(A65&lt;No_Of_Payments,A65+1,""))</f>
        <v/>
      </c>
      <c r="B66" s="32" t="str">
        <f>IF(A65&lt;No_Of_Payments,F65,"")</f>
        <v/>
      </c>
      <c r="C66" s="32" t="str">
        <f>IF(A65&lt;No_Of_Payments,IF(ROUND(Periodic_Payment,5)&gt;0,Periodic_Payment,0),"")</f>
        <v/>
      </c>
      <c r="D66" s="32" t="str">
        <f>IF(A65&lt;No_Of_Payments,-IPMT(Periodic_Interest_Rate,A66,No_Of_Payments,$B$17),"")</f>
        <v/>
      </c>
      <c r="E66" s="32" t="b">
        <f>IF(A65&lt;No_Of_Payments,IF(C66&gt;0,-PPMT($F$6,A66,No_Of_Payments,$B$17),0))</f>
        <v>0</v>
      </c>
      <c r="F66" s="32" t="str">
        <f t="shared" si="1"/>
        <v/>
      </c>
    </row>
    <row r="67" spans="1:6" ht="13" x14ac:dyDescent="0.15">
      <c r="A67" s="35" t="str">
        <f>IF(Input_Data,"",IF(A66&lt;No_Of_Payments,A66+1,""))</f>
        <v/>
      </c>
      <c r="B67" s="32" t="str">
        <f>IF(A66&lt;No_Of_Payments,F66,"")</f>
        <v/>
      </c>
      <c r="C67" s="32" t="str">
        <f>IF(A66&lt;No_Of_Payments,IF(ROUND(Periodic_Payment,5)&gt;0,Periodic_Payment,0),"")</f>
        <v/>
      </c>
      <c r="D67" s="32" t="str">
        <f>IF(A66&lt;No_Of_Payments,-IPMT(Periodic_Interest_Rate,A67,No_Of_Payments,$B$17),"")</f>
        <v/>
      </c>
      <c r="E67" s="32" t="b">
        <f>IF(A66&lt;No_Of_Payments,IF(C67&gt;0,-PPMT($F$6,A67,No_Of_Payments,$B$17),0))</f>
        <v>0</v>
      </c>
      <c r="F67" s="32" t="str">
        <f t="shared" si="1"/>
        <v/>
      </c>
    </row>
    <row r="68" spans="1:6" ht="13" x14ac:dyDescent="0.15">
      <c r="A68" s="35" t="str">
        <f>IF(Input_Data,"",IF(A67&lt;No_Of_Payments,A67+1,""))</f>
        <v/>
      </c>
      <c r="B68" s="32" t="str">
        <f>IF(A67&lt;No_Of_Payments,F67,"")</f>
        <v/>
      </c>
      <c r="C68" s="32" t="str">
        <f>IF(A67&lt;No_Of_Payments,IF(ROUND(Periodic_Payment,5)&gt;0,Periodic_Payment,0),"")</f>
        <v/>
      </c>
      <c r="D68" s="32" t="str">
        <f>IF(A67&lt;No_Of_Payments,-IPMT(Periodic_Interest_Rate,A68,No_Of_Payments,$B$17),"")</f>
        <v/>
      </c>
      <c r="E68" s="32" t="b">
        <f>IF(A67&lt;No_Of_Payments,IF(C68&gt;0,-PPMT($F$6,A68,No_Of_Payments,$B$17),0))</f>
        <v>0</v>
      </c>
      <c r="F68" s="32" t="str">
        <f t="shared" si="1"/>
        <v/>
      </c>
    </row>
    <row r="69" spans="1:6" ht="13" x14ac:dyDescent="0.15">
      <c r="A69" s="35" t="str">
        <f>IF(Input_Data,"",IF(A68&lt;No_Of_Payments,A68+1,""))</f>
        <v/>
      </c>
      <c r="B69" s="32" t="str">
        <f>IF(A68&lt;No_Of_Payments,F68,"")</f>
        <v/>
      </c>
      <c r="C69" s="32" t="str">
        <f>IF(A68&lt;No_Of_Payments,IF(ROUND(Periodic_Payment,5)&gt;0,Periodic_Payment,0),"")</f>
        <v/>
      </c>
      <c r="D69" s="32" t="str">
        <f>IF(A68&lt;No_Of_Payments,-IPMT(Periodic_Interest_Rate,A69,No_Of_Payments,$B$17),"")</f>
        <v/>
      </c>
      <c r="E69" s="32" t="b">
        <f>IF(A68&lt;No_Of_Payments,IF(C69&gt;0,-PPMT($F$6,A69,No_Of_Payments,$B$17),0))</f>
        <v>0</v>
      </c>
      <c r="F69" s="32" t="str">
        <f t="shared" si="1"/>
        <v/>
      </c>
    </row>
    <row r="70" spans="1:6" ht="13" x14ac:dyDescent="0.15">
      <c r="A70" s="35" t="str">
        <f>IF(Input_Data,"",IF(A69&lt;No_Of_Payments,A69+1,""))</f>
        <v/>
      </c>
      <c r="B70" s="32" t="str">
        <f>IF(A69&lt;No_Of_Payments,F69,"")</f>
        <v/>
      </c>
      <c r="C70" s="32" t="str">
        <f>IF(A69&lt;No_Of_Payments,IF(ROUND(Periodic_Payment,5)&gt;0,Periodic_Payment,0),"")</f>
        <v/>
      </c>
      <c r="D70" s="32" t="str">
        <f>IF(A69&lt;No_Of_Payments,-IPMT(Periodic_Interest_Rate,A70,No_Of_Payments,$B$17),"")</f>
        <v/>
      </c>
      <c r="E70" s="32" t="b">
        <f>IF(A69&lt;No_Of_Payments,IF(C70&gt;0,-PPMT($F$6,A70,No_Of_Payments,$B$17),0))</f>
        <v>0</v>
      </c>
      <c r="F70" s="32" t="str">
        <f t="shared" si="1"/>
        <v/>
      </c>
    </row>
    <row r="71" spans="1:6" ht="13" x14ac:dyDescent="0.15">
      <c r="A71" s="35" t="str">
        <f>IF(Input_Data,"",IF(A70&lt;No_Of_Payments,A70+1,""))</f>
        <v/>
      </c>
      <c r="B71" s="32" t="str">
        <f>IF(A70&lt;No_Of_Payments,F70,"")</f>
        <v/>
      </c>
      <c r="C71" s="32" t="str">
        <f>IF(A70&lt;No_Of_Payments,IF(ROUND(Periodic_Payment,5)&gt;0,Periodic_Payment,0),"")</f>
        <v/>
      </c>
      <c r="D71" s="32" t="str">
        <f>IF(A70&lt;No_Of_Payments,-IPMT(Periodic_Interest_Rate,A71,No_Of_Payments,$B$17),"")</f>
        <v/>
      </c>
      <c r="E71" s="32" t="b">
        <f>IF(A70&lt;No_Of_Payments,IF(C71&gt;0,-PPMT($F$6,A71,No_Of_Payments,$B$17),0))</f>
        <v>0</v>
      </c>
      <c r="F71" s="32" t="str">
        <f t="shared" si="1"/>
        <v/>
      </c>
    </row>
    <row r="72" spans="1:6" ht="13" x14ac:dyDescent="0.15">
      <c r="A72" s="35" t="str">
        <f>IF(Input_Data,"",IF(A71&lt;No_Of_Payments,A71+1,""))</f>
        <v/>
      </c>
      <c r="B72" s="32" t="str">
        <f>IF(A71&lt;No_Of_Payments,F71,"")</f>
        <v/>
      </c>
      <c r="C72" s="32" t="str">
        <f>IF(A71&lt;No_Of_Payments,IF(ROUND(Periodic_Payment,5)&gt;0,Periodic_Payment,0),"")</f>
        <v/>
      </c>
      <c r="D72" s="32" t="str">
        <f>IF(A71&lt;No_Of_Payments,-IPMT(Periodic_Interest_Rate,A72,No_Of_Payments,$B$17),"")</f>
        <v/>
      </c>
      <c r="E72" s="32" t="b">
        <f>IF(A71&lt;No_Of_Payments,IF(C72&gt;0,-PPMT($F$6,A72,No_Of_Payments,$B$17),0))</f>
        <v>0</v>
      </c>
      <c r="F72" s="32" t="str">
        <f t="shared" si="1"/>
        <v/>
      </c>
    </row>
    <row r="73" spans="1:6" ht="13" x14ac:dyDescent="0.15">
      <c r="A73" s="35" t="str">
        <f>IF(Input_Data,"",IF(A72&lt;No_Of_Payments,A72+1,""))</f>
        <v/>
      </c>
      <c r="B73" s="32" t="str">
        <f>IF(A72&lt;No_Of_Payments,F72,"")</f>
        <v/>
      </c>
      <c r="C73" s="32" t="str">
        <f>IF(A72&lt;No_Of_Payments,IF(ROUND(Periodic_Payment,5)&gt;0,Periodic_Payment,0),"")</f>
        <v/>
      </c>
      <c r="D73" s="32" t="str">
        <f>IF(A72&lt;No_Of_Payments,-IPMT(Periodic_Interest_Rate,A73,No_Of_Payments,$B$17),"")</f>
        <v/>
      </c>
      <c r="E73" s="32" t="b">
        <f>IF(A72&lt;No_Of_Payments,IF(C73&gt;0,-PPMT($F$6,A73,No_Of_Payments,$B$17),0))</f>
        <v>0</v>
      </c>
      <c r="F73" s="32" t="str">
        <f t="shared" si="1"/>
        <v/>
      </c>
    </row>
    <row r="74" spans="1:6" ht="13" x14ac:dyDescent="0.15">
      <c r="A74" s="35" t="str">
        <f>IF(Input_Data,"",IF(A73&lt;No_Of_Payments,A73+1,""))</f>
        <v/>
      </c>
      <c r="B74" s="32" t="str">
        <f>IF(A73&lt;No_Of_Payments,F73,"")</f>
        <v/>
      </c>
      <c r="C74" s="32" t="str">
        <f>IF(A73&lt;No_Of_Payments,IF(ROUND(Periodic_Payment,5)&gt;0,Periodic_Payment,0),"")</f>
        <v/>
      </c>
      <c r="D74" s="32" t="str">
        <f>IF(A73&lt;No_Of_Payments,-IPMT(Periodic_Interest_Rate,A74,No_Of_Payments,$B$17),"")</f>
        <v/>
      </c>
      <c r="E74" s="32" t="b">
        <f>IF(A73&lt;No_Of_Payments,IF(C74&gt;0,-PPMT($F$6,A74,No_Of_Payments,$B$17),0))</f>
        <v>0</v>
      </c>
      <c r="F74" s="32" t="str">
        <f t="shared" si="1"/>
        <v/>
      </c>
    </row>
    <row r="75" spans="1:6" ht="13" x14ac:dyDescent="0.15">
      <c r="A75" s="35" t="str">
        <f>IF(Input_Data,"",IF(A74&lt;No_Of_Payments,A74+1,""))</f>
        <v/>
      </c>
      <c r="B75" s="32" t="str">
        <f>IF(A74&lt;No_Of_Payments,F74,"")</f>
        <v/>
      </c>
      <c r="C75" s="32" t="str">
        <f>IF(A74&lt;No_Of_Payments,IF(ROUND(Periodic_Payment,5)&gt;0,Periodic_Payment,0),"")</f>
        <v/>
      </c>
      <c r="D75" s="32" t="str">
        <f>IF(A74&lt;No_Of_Payments,-IPMT(Periodic_Interest_Rate,A75,No_Of_Payments,$B$17),"")</f>
        <v/>
      </c>
      <c r="E75" s="32" t="b">
        <f>IF(A74&lt;No_Of_Payments,IF(C75&gt;0,-PPMT($F$6,A75,No_Of_Payments,$B$17),0))</f>
        <v>0</v>
      </c>
      <c r="F75" s="32" t="str">
        <f t="shared" si="1"/>
        <v/>
      </c>
    </row>
    <row r="76" spans="1:6" ht="13" x14ac:dyDescent="0.15">
      <c r="A76" s="35" t="str">
        <f>IF(Input_Data,"",IF(A75&lt;No_Of_Payments,A75+1,""))</f>
        <v/>
      </c>
      <c r="B76" s="32" t="str">
        <f>IF(A75&lt;No_Of_Payments,F75,"")</f>
        <v/>
      </c>
      <c r="C76" s="32" t="str">
        <f>IF(A75&lt;No_Of_Payments,IF(ROUND(Periodic_Payment,5)&gt;0,Periodic_Payment,0),"")</f>
        <v/>
      </c>
      <c r="D76" s="32" t="str">
        <f>IF(A75&lt;No_Of_Payments,-IPMT(Periodic_Interest_Rate,A76,No_Of_Payments,$B$17),"")</f>
        <v/>
      </c>
      <c r="E76" s="32" t="b">
        <f>IF(A75&lt;No_Of_Payments,IF(C76&gt;0,-PPMT($F$6,A76,No_Of_Payments,$B$17),0))</f>
        <v>0</v>
      </c>
      <c r="F76" s="32" t="str">
        <f t="shared" si="1"/>
        <v/>
      </c>
    </row>
    <row r="77" spans="1:6" ht="13" x14ac:dyDescent="0.15">
      <c r="A77" s="35" t="str">
        <f>IF(Input_Data,"",IF(A76&lt;No_Of_Payments,A76+1,""))</f>
        <v/>
      </c>
      <c r="B77" s="32" t="str">
        <f>IF(A76&lt;No_Of_Payments,F76,"")</f>
        <v/>
      </c>
      <c r="C77" s="32" t="str">
        <f>IF(A76&lt;No_Of_Payments,IF(ROUND(Periodic_Payment,5)&gt;0,Periodic_Payment,0),"")</f>
        <v/>
      </c>
      <c r="D77" s="32" t="str">
        <f>IF(A76&lt;No_Of_Payments,-IPMT(Periodic_Interest_Rate,A77,No_Of_Payments,$B$17),"")</f>
        <v/>
      </c>
      <c r="E77" s="32" t="b">
        <f>IF(A76&lt;No_Of_Payments,IF(C77&gt;0,-PPMT($F$6,A77,No_Of_Payments,$B$17),0))</f>
        <v>0</v>
      </c>
      <c r="F77" s="32" t="str">
        <f t="shared" si="1"/>
        <v/>
      </c>
    </row>
    <row r="78" spans="1:6" ht="13" x14ac:dyDescent="0.15">
      <c r="A78" s="35" t="str">
        <f>IF(Input_Data,"",IF(A77&lt;No_Of_Payments,A77+1,""))</f>
        <v/>
      </c>
      <c r="B78" s="32" t="str">
        <f>IF(A77&lt;No_Of_Payments,F77,"")</f>
        <v/>
      </c>
      <c r="C78" s="32" t="str">
        <f>IF(A77&lt;No_Of_Payments,IF(ROUND(Periodic_Payment,5)&gt;0,Periodic_Payment,0),"")</f>
        <v/>
      </c>
      <c r="D78" s="32" t="str">
        <f>IF(A77&lt;No_Of_Payments,-IPMT(Periodic_Interest_Rate,A78,No_Of_Payments,$B$17),"")</f>
        <v/>
      </c>
      <c r="E78" s="32" t="b">
        <f>IF(A77&lt;No_Of_Payments,IF(C78&gt;0,-PPMT($F$6,A78,No_Of_Payments,$B$17),0))</f>
        <v>0</v>
      </c>
      <c r="F78" s="32" t="str">
        <f t="shared" si="1"/>
        <v/>
      </c>
    </row>
    <row r="79" spans="1:6" ht="13" x14ac:dyDescent="0.15">
      <c r="A79" s="35" t="str">
        <f>IF(Input_Data,"",IF(A78&lt;No_Of_Payments,A78+1,""))</f>
        <v/>
      </c>
      <c r="B79" s="32" t="str">
        <f>IF(A78&lt;No_Of_Payments,F78,"")</f>
        <v/>
      </c>
      <c r="C79" s="32" t="str">
        <f>IF(A78&lt;No_Of_Payments,IF(ROUND(Periodic_Payment,5)&gt;0,Periodic_Payment,0),"")</f>
        <v/>
      </c>
      <c r="D79" s="32" t="str">
        <f>IF(A78&lt;No_Of_Payments,-IPMT(Periodic_Interest_Rate,A79,No_Of_Payments,$B$17),"")</f>
        <v/>
      </c>
      <c r="E79" s="32" t="b">
        <f>IF(A78&lt;No_Of_Payments,IF(C79&gt;0,-PPMT($F$6,A79,No_Of_Payments,$B$17),0))</f>
        <v>0</v>
      </c>
      <c r="F79" s="32" t="str">
        <f t="shared" si="1"/>
        <v/>
      </c>
    </row>
    <row r="80" spans="1:6" ht="13" x14ac:dyDescent="0.15">
      <c r="A80" s="35" t="str">
        <f>IF(Input_Data,"",IF(A79&lt;No_Of_Payments,A79+1,""))</f>
        <v/>
      </c>
      <c r="B80" s="32" t="str">
        <f>IF(A79&lt;No_Of_Payments,F79,"")</f>
        <v/>
      </c>
      <c r="C80" s="32" t="str">
        <f>IF(A79&lt;No_Of_Payments,IF(ROUND(Periodic_Payment,5)&gt;0,Periodic_Payment,0),"")</f>
        <v/>
      </c>
      <c r="D80" s="32" t="str">
        <f>IF(A79&lt;No_Of_Payments,-IPMT(Periodic_Interest_Rate,A80,No_Of_Payments,$B$17),"")</f>
        <v/>
      </c>
      <c r="E80" s="32" t="b">
        <f>IF(A79&lt;No_Of_Payments,IF(C80&gt;0,-PPMT($F$6,A80,No_Of_Payments,$B$17),0))</f>
        <v>0</v>
      </c>
      <c r="F80" s="32" t="str">
        <f t="shared" si="1"/>
        <v/>
      </c>
    </row>
    <row r="81" spans="1:6" ht="13" x14ac:dyDescent="0.15">
      <c r="A81" s="35" t="str">
        <f>IF(Input_Data,"",IF(A80&lt;No_Of_Payments,A80+1,""))</f>
        <v/>
      </c>
      <c r="B81" s="32" t="str">
        <f>IF(A80&lt;No_Of_Payments,F80,"")</f>
        <v/>
      </c>
      <c r="C81" s="32" t="str">
        <f>IF(A80&lt;No_Of_Payments,IF(ROUND(Periodic_Payment,5)&gt;0,Periodic_Payment,0),"")</f>
        <v/>
      </c>
      <c r="D81" s="32" t="str">
        <f>IF(A80&lt;No_Of_Payments,-IPMT(Periodic_Interest_Rate,A81,No_Of_Payments,$B$17),"")</f>
        <v/>
      </c>
      <c r="E81" s="32" t="b">
        <f>IF(A80&lt;No_Of_Payments,IF(C81&gt;0,-PPMT($F$6,A81,No_Of_Payments,$B$17),0))</f>
        <v>0</v>
      </c>
      <c r="F81" s="32" t="str">
        <f t="shared" ref="F81:F144" si="2">IF(AND(Period&lt;&gt;"",C81&lt;B81),B81-E81,IF(Period&lt;&gt;"",0,""))</f>
        <v/>
      </c>
    </row>
    <row r="82" spans="1:6" ht="13" x14ac:dyDescent="0.15">
      <c r="A82" s="35" t="str">
        <f>IF(Input_Data,"",IF(A81&lt;No_Of_Payments,A81+1,""))</f>
        <v/>
      </c>
      <c r="B82" s="32" t="str">
        <f>IF(A81&lt;No_Of_Payments,F81,"")</f>
        <v/>
      </c>
      <c r="C82" s="32" t="str">
        <f>IF(A81&lt;No_Of_Payments,IF(ROUND(Periodic_Payment,5)&gt;0,Periodic_Payment,0),"")</f>
        <v/>
      </c>
      <c r="D82" s="32" t="str">
        <f>IF(A81&lt;No_Of_Payments,-IPMT(Periodic_Interest_Rate,A82,No_Of_Payments,$B$17),"")</f>
        <v/>
      </c>
      <c r="E82" s="32" t="b">
        <f>IF(A81&lt;No_Of_Payments,IF(C82&gt;0,-PPMT($F$6,A82,No_Of_Payments,$B$17),0))</f>
        <v>0</v>
      </c>
      <c r="F82" s="32" t="str">
        <f t="shared" si="2"/>
        <v/>
      </c>
    </row>
    <row r="83" spans="1:6" ht="13" x14ac:dyDescent="0.15">
      <c r="A83" s="35" t="str">
        <f>IF(Input_Data,"",IF(A82&lt;No_Of_Payments,A82+1,""))</f>
        <v/>
      </c>
      <c r="B83" s="32" t="str">
        <f>IF(A82&lt;No_Of_Payments,F82,"")</f>
        <v/>
      </c>
      <c r="C83" s="32" t="str">
        <f>IF(A82&lt;No_Of_Payments,IF(ROUND(Periodic_Payment,5)&gt;0,Periodic_Payment,0),"")</f>
        <v/>
      </c>
      <c r="D83" s="32" t="str">
        <f>IF(A82&lt;No_Of_Payments,-IPMT(Periodic_Interest_Rate,A83,No_Of_Payments,$B$17),"")</f>
        <v/>
      </c>
      <c r="E83" s="32" t="b">
        <f>IF(A82&lt;No_Of_Payments,IF(C83&gt;0,-PPMT($F$6,A83,No_Of_Payments,$B$17),0))</f>
        <v>0</v>
      </c>
      <c r="F83" s="32" t="str">
        <f t="shared" si="2"/>
        <v/>
      </c>
    </row>
    <row r="84" spans="1:6" ht="13" x14ac:dyDescent="0.15">
      <c r="A84" s="35" t="str">
        <f>IF(Input_Data,"",IF(A83&lt;No_Of_Payments,A83+1,""))</f>
        <v/>
      </c>
      <c r="B84" s="32" t="str">
        <f>IF(A83&lt;No_Of_Payments,F83,"")</f>
        <v/>
      </c>
      <c r="C84" s="32" t="str">
        <f>IF(A83&lt;No_Of_Payments,IF(ROUND(Periodic_Payment,5)&gt;0,Periodic_Payment,0),"")</f>
        <v/>
      </c>
      <c r="D84" s="32" t="str">
        <f>IF(A83&lt;No_Of_Payments,-IPMT(Periodic_Interest_Rate,A84,No_Of_Payments,$B$17),"")</f>
        <v/>
      </c>
      <c r="E84" s="32" t="b">
        <f>IF(A83&lt;No_Of_Payments,IF(C84&gt;0,-PPMT($F$6,A84,No_Of_Payments,$B$17),0))</f>
        <v>0</v>
      </c>
      <c r="F84" s="32" t="str">
        <f t="shared" si="2"/>
        <v/>
      </c>
    </row>
    <row r="85" spans="1:6" ht="13" x14ac:dyDescent="0.15">
      <c r="A85" s="35" t="str">
        <f>IF(Input_Data,"",IF(A84&lt;No_Of_Payments,A84+1,""))</f>
        <v/>
      </c>
      <c r="B85" s="32" t="str">
        <f>IF(A84&lt;No_Of_Payments,F84,"")</f>
        <v/>
      </c>
      <c r="C85" s="32" t="str">
        <f>IF(A84&lt;No_Of_Payments,IF(ROUND(Periodic_Payment,5)&gt;0,Periodic_Payment,0),"")</f>
        <v/>
      </c>
      <c r="D85" s="32" t="str">
        <f>IF(A84&lt;No_Of_Payments,-IPMT(Periodic_Interest_Rate,A85,No_Of_Payments,$B$17),"")</f>
        <v/>
      </c>
      <c r="E85" s="32" t="b">
        <f>IF(A84&lt;No_Of_Payments,IF(C85&gt;0,-PPMT($F$6,A85,No_Of_Payments,$B$17),0))</f>
        <v>0</v>
      </c>
      <c r="F85" s="32" t="str">
        <f t="shared" si="2"/>
        <v/>
      </c>
    </row>
    <row r="86" spans="1:6" ht="13" x14ac:dyDescent="0.15">
      <c r="A86" s="35" t="str">
        <f>IF(Input_Data,"",IF(A85&lt;No_Of_Payments,A85+1,""))</f>
        <v/>
      </c>
      <c r="B86" s="32" t="str">
        <f>IF(A85&lt;No_Of_Payments,F85,"")</f>
        <v/>
      </c>
      <c r="C86" s="32" t="str">
        <f>IF(A85&lt;No_Of_Payments,IF(ROUND(Periodic_Payment,5)&gt;0,Periodic_Payment,0),"")</f>
        <v/>
      </c>
      <c r="D86" s="32" t="str">
        <f>IF(A85&lt;No_Of_Payments,-IPMT(Periodic_Interest_Rate,A86,No_Of_Payments,$B$17),"")</f>
        <v/>
      </c>
      <c r="E86" s="32" t="b">
        <f>IF(A85&lt;No_Of_Payments,IF(C86&gt;0,-PPMT($F$6,A86,No_Of_Payments,$B$17),0))</f>
        <v>0</v>
      </c>
      <c r="F86" s="32" t="str">
        <f t="shared" si="2"/>
        <v/>
      </c>
    </row>
    <row r="87" spans="1:6" ht="13" x14ac:dyDescent="0.15">
      <c r="A87" s="35" t="str">
        <f>IF(Input_Data,"",IF(A86&lt;No_Of_Payments,A86+1,""))</f>
        <v/>
      </c>
      <c r="B87" s="32" t="str">
        <f>IF(A86&lt;No_Of_Payments,F86,"")</f>
        <v/>
      </c>
      <c r="C87" s="32" t="str">
        <f>IF(A86&lt;No_Of_Payments,IF(ROUND(Periodic_Payment,5)&gt;0,Periodic_Payment,0),"")</f>
        <v/>
      </c>
      <c r="D87" s="32" t="str">
        <f>IF(A86&lt;No_Of_Payments,-IPMT(Periodic_Interest_Rate,A87,No_Of_Payments,$B$17),"")</f>
        <v/>
      </c>
      <c r="E87" s="32" t="b">
        <f>IF(A86&lt;No_Of_Payments,IF(C87&gt;0,-PPMT($F$6,A87,No_Of_Payments,$B$17),0))</f>
        <v>0</v>
      </c>
      <c r="F87" s="32" t="str">
        <f t="shared" si="2"/>
        <v/>
      </c>
    </row>
    <row r="88" spans="1:6" ht="13" x14ac:dyDescent="0.15">
      <c r="A88" s="35" t="str">
        <f>IF(Input_Data,"",IF(A87&lt;No_Of_Payments,A87+1,""))</f>
        <v/>
      </c>
      <c r="B88" s="32" t="str">
        <f>IF(A87&lt;No_Of_Payments,F87,"")</f>
        <v/>
      </c>
      <c r="C88" s="32" t="str">
        <f>IF(A87&lt;No_Of_Payments,IF(ROUND(Periodic_Payment,5)&gt;0,Periodic_Payment,0),"")</f>
        <v/>
      </c>
      <c r="D88" s="32" t="str">
        <f>IF(A87&lt;No_Of_Payments,-IPMT(Periodic_Interest_Rate,A88,No_Of_Payments,$B$17),"")</f>
        <v/>
      </c>
      <c r="E88" s="32" t="b">
        <f>IF(A87&lt;No_Of_Payments,IF(C88&gt;0,-PPMT($F$6,A88,No_Of_Payments,$B$17),0))</f>
        <v>0</v>
      </c>
      <c r="F88" s="32" t="str">
        <f t="shared" si="2"/>
        <v/>
      </c>
    </row>
    <row r="89" spans="1:6" ht="13" x14ac:dyDescent="0.15">
      <c r="A89" s="35" t="str">
        <f>IF(Input_Data,"",IF(A88&lt;No_Of_Payments,A88+1,""))</f>
        <v/>
      </c>
      <c r="B89" s="32" t="str">
        <f>IF(A88&lt;No_Of_Payments,F88,"")</f>
        <v/>
      </c>
      <c r="C89" s="32" t="str">
        <f>IF(A88&lt;No_Of_Payments,IF(ROUND(Periodic_Payment,5)&gt;0,Periodic_Payment,0),"")</f>
        <v/>
      </c>
      <c r="D89" s="32" t="str">
        <f>IF(A88&lt;No_Of_Payments,-IPMT(Periodic_Interest_Rate,A89,No_Of_Payments,$B$17),"")</f>
        <v/>
      </c>
      <c r="E89" s="32" t="b">
        <f>IF(A88&lt;No_Of_Payments,IF(C89&gt;0,-PPMT($F$6,A89,No_Of_Payments,$B$17),0))</f>
        <v>0</v>
      </c>
      <c r="F89" s="32" t="str">
        <f t="shared" si="2"/>
        <v/>
      </c>
    </row>
    <row r="90" spans="1:6" ht="13" x14ac:dyDescent="0.15">
      <c r="A90" s="35" t="str">
        <f>IF(Input_Data,"",IF(A89&lt;No_Of_Payments,A89+1,""))</f>
        <v/>
      </c>
      <c r="B90" s="32" t="str">
        <f>IF(A89&lt;No_Of_Payments,F89,"")</f>
        <v/>
      </c>
      <c r="C90" s="32" t="str">
        <f>IF(A89&lt;No_Of_Payments,IF(ROUND(Periodic_Payment,5)&gt;0,Periodic_Payment,0),"")</f>
        <v/>
      </c>
      <c r="D90" s="32" t="str">
        <f>IF(A89&lt;No_Of_Payments,-IPMT(Periodic_Interest_Rate,A90,No_Of_Payments,$B$17),"")</f>
        <v/>
      </c>
      <c r="E90" s="32" t="b">
        <f>IF(A89&lt;No_Of_Payments,IF(C90&gt;0,-PPMT($F$6,A90,No_Of_Payments,$B$17),0))</f>
        <v>0</v>
      </c>
      <c r="F90" s="32" t="str">
        <f t="shared" si="2"/>
        <v/>
      </c>
    </row>
    <row r="91" spans="1:6" ht="13" x14ac:dyDescent="0.15">
      <c r="A91" s="35" t="str">
        <f>IF(Input_Data,"",IF(A90&lt;No_Of_Payments,A90+1,""))</f>
        <v/>
      </c>
      <c r="B91" s="32" t="str">
        <f>IF(A90&lt;No_Of_Payments,F90,"")</f>
        <v/>
      </c>
      <c r="C91" s="32" t="str">
        <f>IF(A90&lt;No_Of_Payments,IF(ROUND(Periodic_Payment,5)&gt;0,Periodic_Payment,0),"")</f>
        <v/>
      </c>
      <c r="D91" s="32" t="str">
        <f>IF(A90&lt;No_Of_Payments,-IPMT(Periodic_Interest_Rate,A91,No_Of_Payments,$B$17),"")</f>
        <v/>
      </c>
      <c r="E91" s="32" t="b">
        <f>IF(A90&lt;No_Of_Payments,IF(C91&gt;0,-PPMT($F$6,A91,No_Of_Payments,$B$17),0))</f>
        <v>0</v>
      </c>
      <c r="F91" s="32" t="str">
        <f t="shared" si="2"/>
        <v/>
      </c>
    </row>
    <row r="92" spans="1:6" ht="13" x14ac:dyDescent="0.15">
      <c r="A92" s="35" t="str">
        <f>IF(Input_Data,"",IF(A91&lt;No_Of_Payments,A91+1,""))</f>
        <v/>
      </c>
      <c r="B92" s="32" t="str">
        <f>IF(A91&lt;No_Of_Payments,F91,"")</f>
        <v/>
      </c>
      <c r="C92" s="32" t="str">
        <f>IF(A91&lt;No_Of_Payments,IF(ROUND(Periodic_Payment,5)&gt;0,Periodic_Payment,0),"")</f>
        <v/>
      </c>
      <c r="D92" s="32" t="str">
        <f>IF(A91&lt;No_Of_Payments,-IPMT(Periodic_Interest_Rate,A92,No_Of_Payments,$B$17),"")</f>
        <v/>
      </c>
      <c r="E92" s="32" t="b">
        <f>IF(A91&lt;No_Of_Payments,IF(C92&gt;0,-PPMT($F$6,A92,No_Of_Payments,$B$17),0))</f>
        <v>0</v>
      </c>
      <c r="F92" s="32" t="str">
        <f t="shared" si="2"/>
        <v/>
      </c>
    </row>
    <row r="93" spans="1:6" ht="13" x14ac:dyDescent="0.15">
      <c r="A93" s="35" t="str">
        <f>IF(Input_Data,"",IF(A92&lt;No_Of_Payments,A92+1,""))</f>
        <v/>
      </c>
      <c r="B93" s="32" t="str">
        <f>IF(A92&lt;No_Of_Payments,F92,"")</f>
        <v/>
      </c>
      <c r="C93" s="32" t="str">
        <f>IF(A92&lt;No_Of_Payments,IF(ROUND(Periodic_Payment,5)&gt;0,Periodic_Payment,0),"")</f>
        <v/>
      </c>
      <c r="D93" s="32" t="str">
        <f>IF(A92&lt;No_Of_Payments,-IPMT(Periodic_Interest_Rate,A93,No_Of_Payments,$B$17),"")</f>
        <v/>
      </c>
      <c r="E93" s="32" t="b">
        <f>IF(A92&lt;No_Of_Payments,IF(C93&gt;0,-PPMT($F$6,A93,No_Of_Payments,$B$17),0))</f>
        <v>0</v>
      </c>
      <c r="F93" s="32" t="str">
        <f t="shared" si="2"/>
        <v/>
      </c>
    </row>
    <row r="94" spans="1:6" ht="13" x14ac:dyDescent="0.15">
      <c r="A94" s="35" t="str">
        <f>IF(Input_Data,"",IF(A93&lt;No_Of_Payments,A93+1,""))</f>
        <v/>
      </c>
      <c r="B94" s="32" t="str">
        <f>IF(A93&lt;No_Of_Payments,F93,"")</f>
        <v/>
      </c>
      <c r="C94" s="32" t="str">
        <f>IF(A93&lt;No_Of_Payments,IF(ROUND(Periodic_Payment,5)&gt;0,Periodic_Payment,0),"")</f>
        <v/>
      </c>
      <c r="D94" s="32" t="str">
        <f>IF(A93&lt;No_Of_Payments,-IPMT(Periodic_Interest_Rate,A94,No_Of_Payments,$B$17),"")</f>
        <v/>
      </c>
      <c r="E94" s="32" t="b">
        <f>IF(A93&lt;No_Of_Payments,IF(C94&gt;0,-PPMT($F$6,A94,No_Of_Payments,$B$17),0))</f>
        <v>0</v>
      </c>
      <c r="F94" s="32" t="str">
        <f t="shared" si="2"/>
        <v/>
      </c>
    </row>
    <row r="95" spans="1:6" ht="13" x14ac:dyDescent="0.15">
      <c r="A95" s="35" t="str">
        <f>IF(Input_Data,"",IF(A94&lt;No_Of_Payments,A94+1,""))</f>
        <v/>
      </c>
      <c r="B95" s="32" t="str">
        <f>IF(A94&lt;No_Of_Payments,F94,"")</f>
        <v/>
      </c>
      <c r="C95" s="32" t="str">
        <f>IF(A94&lt;No_Of_Payments,IF(ROUND(Periodic_Payment,5)&gt;0,Periodic_Payment,0),"")</f>
        <v/>
      </c>
      <c r="D95" s="32" t="str">
        <f>IF(A94&lt;No_Of_Payments,-IPMT(Periodic_Interest_Rate,A95,No_Of_Payments,$B$17),"")</f>
        <v/>
      </c>
      <c r="E95" s="32" t="b">
        <f>IF(A94&lt;No_Of_Payments,IF(C95&gt;0,-PPMT($F$6,A95,No_Of_Payments,$B$17),0))</f>
        <v>0</v>
      </c>
      <c r="F95" s="32" t="str">
        <f t="shared" si="2"/>
        <v/>
      </c>
    </row>
    <row r="96" spans="1:6" ht="13" x14ac:dyDescent="0.15">
      <c r="A96" s="35" t="str">
        <f>IF(Input_Data,"",IF(A95&lt;No_Of_Payments,A95+1,""))</f>
        <v/>
      </c>
      <c r="B96" s="32" t="str">
        <f>IF(A95&lt;No_Of_Payments,F95,"")</f>
        <v/>
      </c>
      <c r="C96" s="32" t="str">
        <f>IF(A95&lt;No_Of_Payments,IF(ROUND(Periodic_Payment,5)&gt;0,Periodic_Payment,0),"")</f>
        <v/>
      </c>
      <c r="D96" s="32" t="str">
        <f>IF(A95&lt;No_Of_Payments,-IPMT(Periodic_Interest_Rate,A96,No_Of_Payments,$B$17),"")</f>
        <v/>
      </c>
      <c r="E96" s="32" t="b">
        <f>IF(A95&lt;No_Of_Payments,IF(C96&gt;0,-PPMT($F$6,A96,No_Of_Payments,$B$17),0))</f>
        <v>0</v>
      </c>
      <c r="F96" s="32" t="str">
        <f t="shared" si="2"/>
        <v/>
      </c>
    </row>
    <row r="97" spans="1:6" ht="13" x14ac:dyDescent="0.15">
      <c r="A97" s="35" t="str">
        <f>IF(Input_Data,"",IF(A96&lt;No_Of_Payments,A96+1,""))</f>
        <v/>
      </c>
      <c r="B97" s="32" t="str">
        <f>IF(A96&lt;No_Of_Payments,F96,"")</f>
        <v/>
      </c>
      <c r="C97" s="32" t="str">
        <f>IF(A96&lt;No_Of_Payments,IF(ROUND(Periodic_Payment,5)&gt;0,Periodic_Payment,0),"")</f>
        <v/>
      </c>
      <c r="D97" s="32" t="str">
        <f>IF(A96&lt;No_Of_Payments,-IPMT(Periodic_Interest_Rate,A97,No_Of_Payments,$B$17),"")</f>
        <v/>
      </c>
      <c r="E97" s="32" t="b">
        <f>IF(A96&lt;No_Of_Payments,IF(C97&gt;0,-PPMT($F$6,A97,No_Of_Payments,$B$17),0))</f>
        <v>0</v>
      </c>
      <c r="F97" s="32" t="str">
        <f t="shared" si="2"/>
        <v/>
      </c>
    </row>
    <row r="98" spans="1:6" ht="13" x14ac:dyDescent="0.15">
      <c r="A98" s="35" t="str">
        <f>IF(Input_Data,"",IF(A97&lt;No_Of_Payments,A97+1,""))</f>
        <v/>
      </c>
      <c r="B98" s="32" t="str">
        <f>IF(A97&lt;No_Of_Payments,F97,"")</f>
        <v/>
      </c>
      <c r="C98" s="32" t="str">
        <f>IF(A97&lt;No_Of_Payments,IF(ROUND(Periodic_Payment,5)&gt;0,Periodic_Payment,0),"")</f>
        <v/>
      </c>
      <c r="D98" s="32" t="str">
        <f>IF(A97&lt;No_Of_Payments,-IPMT(Periodic_Interest_Rate,A98,No_Of_Payments,$B$17),"")</f>
        <v/>
      </c>
      <c r="E98" s="32" t="b">
        <f>IF(A97&lt;No_Of_Payments,IF(C98&gt;0,-PPMT($F$6,A98,No_Of_Payments,$B$17),0))</f>
        <v>0</v>
      </c>
      <c r="F98" s="32" t="str">
        <f t="shared" si="2"/>
        <v/>
      </c>
    </row>
    <row r="99" spans="1:6" ht="13" x14ac:dyDescent="0.15">
      <c r="A99" s="35" t="str">
        <f>IF(Input_Data,"",IF(A98&lt;No_Of_Payments,A98+1,""))</f>
        <v/>
      </c>
      <c r="B99" s="32" t="str">
        <f>IF(A98&lt;No_Of_Payments,F98,"")</f>
        <v/>
      </c>
      <c r="C99" s="32" t="str">
        <f>IF(A98&lt;No_Of_Payments,IF(ROUND(Periodic_Payment,5)&gt;0,Periodic_Payment,0),"")</f>
        <v/>
      </c>
      <c r="D99" s="32" t="str">
        <f>IF(A98&lt;No_Of_Payments,-IPMT(Periodic_Interest_Rate,A99,No_Of_Payments,$B$17),"")</f>
        <v/>
      </c>
      <c r="E99" s="32" t="b">
        <f>IF(A98&lt;No_Of_Payments,IF(C99&gt;0,-PPMT($F$6,A99,No_Of_Payments,$B$17),0))</f>
        <v>0</v>
      </c>
      <c r="F99" s="32" t="str">
        <f t="shared" si="2"/>
        <v/>
      </c>
    </row>
    <row r="100" spans="1:6" ht="13" x14ac:dyDescent="0.15">
      <c r="A100" s="35" t="str">
        <f>IF(Input_Data,"",IF(A99&lt;No_Of_Payments,A99+1,""))</f>
        <v/>
      </c>
      <c r="B100" s="32" t="str">
        <f>IF(A99&lt;No_Of_Payments,F99,"")</f>
        <v/>
      </c>
      <c r="C100" s="32" t="str">
        <f>IF(A99&lt;No_Of_Payments,IF(ROUND(Periodic_Payment,5)&gt;0,Periodic_Payment,0),"")</f>
        <v/>
      </c>
      <c r="D100" s="32" t="str">
        <f>IF(A99&lt;No_Of_Payments,-IPMT(Periodic_Interest_Rate,A100,No_Of_Payments,$B$17),"")</f>
        <v/>
      </c>
      <c r="E100" s="32" t="b">
        <f>IF(A99&lt;No_Of_Payments,IF(C100&gt;0,-PPMT($F$6,A100,No_Of_Payments,$B$17),0))</f>
        <v>0</v>
      </c>
      <c r="F100" s="32" t="str">
        <f t="shared" si="2"/>
        <v/>
      </c>
    </row>
    <row r="101" spans="1:6" ht="13" x14ac:dyDescent="0.15">
      <c r="A101" s="35" t="str">
        <f>IF(Input_Data,"",IF(A100&lt;No_Of_Payments,A100+1,""))</f>
        <v/>
      </c>
      <c r="B101" s="32" t="str">
        <f>IF(A100&lt;No_Of_Payments,F100,"")</f>
        <v/>
      </c>
      <c r="C101" s="32" t="str">
        <f>IF(A100&lt;No_Of_Payments,IF(ROUND(Periodic_Payment,5)&gt;0,Periodic_Payment,0),"")</f>
        <v/>
      </c>
      <c r="D101" s="32" t="str">
        <f>IF(A100&lt;No_Of_Payments,-IPMT(Periodic_Interest_Rate,A101,No_Of_Payments,$B$17),"")</f>
        <v/>
      </c>
      <c r="E101" s="32" t="b">
        <f>IF(A100&lt;No_Of_Payments,IF(C101&gt;0,-PPMT($F$6,A101,No_Of_Payments,$B$17),0))</f>
        <v>0</v>
      </c>
      <c r="F101" s="32" t="str">
        <f t="shared" si="2"/>
        <v/>
      </c>
    </row>
    <row r="102" spans="1:6" ht="13" x14ac:dyDescent="0.15">
      <c r="A102" s="35" t="str">
        <f>IF(Input_Data,"",IF(A101&lt;No_Of_Payments,A101+1,""))</f>
        <v/>
      </c>
      <c r="B102" s="32" t="str">
        <f>IF(A101&lt;No_Of_Payments,F101,"")</f>
        <v/>
      </c>
      <c r="C102" s="32" t="str">
        <f>IF(A101&lt;No_Of_Payments,IF(ROUND(Periodic_Payment,5)&gt;0,Periodic_Payment,0),"")</f>
        <v/>
      </c>
      <c r="D102" s="32" t="str">
        <f>IF(A101&lt;No_Of_Payments,-IPMT(Periodic_Interest_Rate,A102,No_Of_Payments,$B$17),"")</f>
        <v/>
      </c>
      <c r="E102" s="32" t="b">
        <f>IF(A101&lt;No_Of_Payments,IF(C102&gt;0,-PPMT($F$6,A102,No_Of_Payments,$B$17),0))</f>
        <v>0</v>
      </c>
      <c r="F102" s="32" t="str">
        <f t="shared" si="2"/>
        <v/>
      </c>
    </row>
    <row r="103" spans="1:6" ht="13" x14ac:dyDescent="0.15">
      <c r="A103" s="35" t="str">
        <f>IF(Input_Data,"",IF(A102&lt;No_Of_Payments,A102+1,""))</f>
        <v/>
      </c>
      <c r="B103" s="32" t="str">
        <f>IF(A102&lt;No_Of_Payments,F102,"")</f>
        <v/>
      </c>
      <c r="C103" s="32" t="str">
        <f>IF(A102&lt;No_Of_Payments,IF(ROUND(Periodic_Payment,5)&gt;0,Periodic_Payment,0),"")</f>
        <v/>
      </c>
      <c r="D103" s="32" t="str">
        <f>IF(A102&lt;No_Of_Payments,-IPMT(Periodic_Interest_Rate,A103,No_Of_Payments,$B$17),"")</f>
        <v/>
      </c>
      <c r="E103" s="32" t="b">
        <f>IF(A102&lt;No_Of_Payments,IF(C103&gt;0,-PPMT($F$6,A103,No_Of_Payments,$B$17),0))</f>
        <v>0</v>
      </c>
      <c r="F103" s="32" t="str">
        <f t="shared" si="2"/>
        <v/>
      </c>
    </row>
    <row r="104" spans="1:6" ht="13" x14ac:dyDescent="0.15">
      <c r="A104" s="35" t="str">
        <f>IF(Input_Data,"",IF(A103&lt;No_Of_Payments,A103+1,""))</f>
        <v/>
      </c>
      <c r="B104" s="32" t="str">
        <f>IF(A103&lt;No_Of_Payments,F103,"")</f>
        <v/>
      </c>
      <c r="C104" s="32" t="str">
        <f>IF(A103&lt;No_Of_Payments,IF(ROUND(Periodic_Payment,5)&gt;0,Periodic_Payment,0),"")</f>
        <v/>
      </c>
      <c r="D104" s="32" t="str">
        <f>IF(A103&lt;No_Of_Payments,-IPMT(Periodic_Interest_Rate,A104,No_Of_Payments,$B$17),"")</f>
        <v/>
      </c>
      <c r="E104" s="32" t="b">
        <f>IF(A103&lt;No_Of_Payments,IF(C104&gt;0,-PPMT($F$6,A104,No_Of_Payments,$B$17),0))</f>
        <v>0</v>
      </c>
      <c r="F104" s="32" t="str">
        <f t="shared" si="2"/>
        <v/>
      </c>
    </row>
    <row r="105" spans="1:6" ht="13" x14ac:dyDescent="0.15">
      <c r="A105" s="35" t="str">
        <f>IF(Input_Data,"",IF(A104&lt;No_Of_Payments,A104+1,""))</f>
        <v/>
      </c>
      <c r="B105" s="32" t="str">
        <f>IF(A104&lt;No_Of_Payments,F104,"")</f>
        <v/>
      </c>
      <c r="C105" s="32" t="str">
        <f>IF(A104&lt;No_Of_Payments,IF(ROUND(Periodic_Payment,5)&gt;0,Periodic_Payment,0),"")</f>
        <v/>
      </c>
      <c r="D105" s="32" t="str">
        <f>IF(A104&lt;No_Of_Payments,-IPMT(Periodic_Interest_Rate,A105,No_Of_Payments,$B$17),"")</f>
        <v/>
      </c>
      <c r="E105" s="32" t="b">
        <f>IF(A104&lt;No_Of_Payments,IF(C105&gt;0,-PPMT($F$6,A105,No_Of_Payments,$B$17),0))</f>
        <v>0</v>
      </c>
      <c r="F105" s="32" t="str">
        <f t="shared" si="2"/>
        <v/>
      </c>
    </row>
    <row r="106" spans="1:6" ht="13" x14ac:dyDescent="0.15">
      <c r="A106" s="35" t="str">
        <f>IF(Input_Data,"",IF(A105&lt;No_Of_Payments,A105+1,""))</f>
        <v/>
      </c>
      <c r="B106" s="32" t="str">
        <f>IF(A105&lt;No_Of_Payments,F105,"")</f>
        <v/>
      </c>
      <c r="C106" s="32" t="str">
        <f>IF(A105&lt;No_Of_Payments,IF(ROUND(Periodic_Payment,5)&gt;0,Periodic_Payment,0),"")</f>
        <v/>
      </c>
      <c r="D106" s="32" t="str">
        <f>IF(A105&lt;No_Of_Payments,-IPMT(Periodic_Interest_Rate,A106,No_Of_Payments,$B$17),"")</f>
        <v/>
      </c>
      <c r="E106" s="32" t="b">
        <f>IF(A105&lt;No_Of_Payments,IF(C106&gt;0,-PPMT($F$6,A106,No_Of_Payments,$B$17),0))</f>
        <v>0</v>
      </c>
      <c r="F106" s="32" t="str">
        <f t="shared" si="2"/>
        <v/>
      </c>
    </row>
    <row r="107" spans="1:6" ht="13" x14ac:dyDescent="0.15">
      <c r="A107" s="35" t="str">
        <f>IF(Input_Data,"",IF(A106&lt;No_Of_Payments,A106+1,""))</f>
        <v/>
      </c>
      <c r="B107" s="32" t="str">
        <f>IF(A106&lt;No_Of_Payments,F106,"")</f>
        <v/>
      </c>
      <c r="C107" s="32" t="str">
        <f>IF(A106&lt;No_Of_Payments,IF(ROUND(Periodic_Payment,5)&gt;0,Periodic_Payment,0),"")</f>
        <v/>
      </c>
      <c r="D107" s="32" t="str">
        <f>IF(A106&lt;No_Of_Payments,-IPMT(Periodic_Interest_Rate,A107,No_Of_Payments,$B$17),"")</f>
        <v/>
      </c>
      <c r="E107" s="32" t="b">
        <f>IF(A106&lt;No_Of_Payments,IF(C107&gt;0,-PPMT($F$6,A107,No_Of_Payments,$B$17),0))</f>
        <v>0</v>
      </c>
      <c r="F107" s="32" t="str">
        <f t="shared" si="2"/>
        <v/>
      </c>
    </row>
    <row r="108" spans="1:6" ht="13" x14ac:dyDescent="0.15">
      <c r="A108" s="35" t="str">
        <f>IF(Input_Data,"",IF(A107&lt;No_Of_Payments,A107+1,""))</f>
        <v/>
      </c>
      <c r="B108" s="32" t="str">
        <f>IF(A107&lt;No_Of_Payments,F107,"")</f>
        <v/>
      </c>
      <c r="C108" s="32" t="str">
        <f>IF(A107&lt;No_Of_Payments,IF(ROUND(Periodic_Payment,5)&gt;0,Periodic_Payment,0),"")</f>
        <v/>
      </c>
      <c r="D108" s="32" t="str">
        <f>IF(A107&lt;No_Of_Payments,-IPMT(Periodic_Interest_Rate,A108,No_Of_Payments,$B$17),"")</f>
        <v/>
      </c>
      <c r="E108" s="32" t="b">
        <f>IF(A107&lt;No_Of_Payments,IF(C108&gt;0,-PPMT($F$6,A108,No_Of_Payments,$B$17),0))</f>
        <v>0</v>
      </c>
      <c r="F108" s="32" t="str">
        <f t="shared" si="2"/>
        <v/>
      </c>
    </row>
    <row r="109" spans="1:6" ht="13" x14ac:dyDescent="0.15">
      <c r="A109" s="35" t="str">
        <f>IF(Input_Data,"",IF(A108&lt;No_Of_Payments,A108+1,""))</f>
        <v/>
      </c>
      <c r="B109" s="32" t="str">
        <f>IF(A108&lt;No_Of_Payments,F108,"")</f>
        <v/>
      </c>
      <c r="C109" s="32" t="str">
        <f>IF(A108&lt;No_Of_Payments,IF(ROUND(Periodic_Payment,5)&gt;0,Periodic_Payment,0),"")</f>
        <v/>
      </c>
      <c r="D109" s="32" t="str">
        <f>IF(A108&lt;No_Of_Payments,-IPMT(Periodic_Interest_Rate,A109,No_Of_Payments,$B$17),"")</f>
        <v/>
      </c>
      <c r="E109" s="32" t="b">
        <f>IF(A108&lt;No_Of_Payments,IF(C109&gt;0,-PPMT($F$6,A109,No_Of_Payments,$B$17),0))</f>
        <v>0</v>
      </c>
      <c r="F109" s="32" t="str">
        <f t="shared" si="2"/>
        <v/>
      </c>
    </row>
    <row r="110" spans="1:6" ht="13" x14ac:dyDescent="0.15">
      <c r="A110" s="35" t="str">
        <f>IF(Input_Data,"",IF(A109&lt;No_Of_Payments,A109+1,""))</f>
        <v/>
      </c>
      <c r="B110" s="32" t="str">
        <f>IF(A109&lt;No_Of_Payments,F109,"")</f>
        <v/>
      </c>
      <c r="C110" s="32" t="str">
        <f>IF(A109&lt;No_Of_Payments,IF(ROUND(Periodic_Payment,5)&gt;0,Periodic_Payment,0),"")</f>
        <v/>
      </c>
      <c r="D110" s="32" t="str">
        <f>IF(A109&lt;No_Of_Payments,-IPMT(Periodic_Interest_Rate,A110,No_Of_Payments,$B$17),"")</f>
        <v/>
      </c>
      <c r="E110" s="32" t="b">
        <f>IF(A109&lt;No_Of_Payments,IF(C110&gt;0,-PPMT($F$6,A110,No_Of_Payments,$B$17),0))</f>
        <v>0</v>
      </c>
      <c r="F110" s="32" t="str">
        <f t="shared" si="2"/>
        <v/>
      </c>
    </row>
    <row r="111" spans="1:6" ht="13" x14ac:dyDescent="0.15">
      <c r="A111" s="35" t="str">
        <f>IF(Input_Data,"",IF(A110&lt;No_Of_Payments,A110+1,""))</f>
        <v/>
      </c>
      <c r="B111" s="32" t="str">
        <f>IF(A110&lt;No_Of_Payments,F110,"")</f>
        <v/>
      </c>
      <c r="C111" s="32" t="str">
        <f>IF(A110&lt;No_Of_Payments,IF(ROUND(Periodic_Payment,5)&gt;0,Periodic_Payment,0),"")</f>
        <v/>
      </c>
      <c r="D111" s="32" t="str">
        <f>IF(A110&lt;No_Of_Payments,-IPMT(Periodic_Interest_Rate,A111,No_Of_Payments,$B$17),"")</f>
        <v/>
      </c>
      <c r="E111" s="32" t="b">
        <f>IF(A110&lt;No_Of_Payments,IF(C111&gt;0,-PPMT($F$6,A111,No_Of_Payments,$B$17),0))</f>
        <v>0</v>
      </c>
      <c r="F111" s="32" t="str">
        <f t="shared" si="2"/>
        <v/>
      </c>
    </row>
    <row r="112" spans="1:6" ht="13" x14ac:dyDescent="0.15">
      <c r="A112" s="35" t="str">
        <f>IF(Input_Data,"",IF(A111&lt;No_Of_Payments,A111+1,""))</f>
        <v/>
      </c>
      <c r="B112" s="32" t="str">
        <f>IF(A111&lt;No_Of_Payments,F111,"")</f>
        <v/>
      </c>
      <c r="C112" s="32" t="str">
        <f>IF(A111&lt;No_Of_Payments,IF(ROUND(Periodic_Payment,5)&gt;0,Periodic_Payment,0),"")</f>
        <v/>
      </c>
      <c r="D112" s="32" t="str">
        <f>IF(A111&lt;No_Of_Payments,-IPMT(Periodic_Interest_Rate,A112,No_Of_Payments,$B$17),"")</f>
        <v/>
      </c>
      <c r="E112" s="32" t="b">
        <f>IF(A111&lt;No_Of_Payments,IF(C112&gt;0,-PPMT($F$6,A112,No_Of_Payments,$B$17),0))</f>
        <v>0</v>
      </c>
      <c r="F112" s="32" t="str">
        <f t="shared" si="2"/>
        <v/>
      </c>
    </row>
    <row r="113" spans="1:6" ht="13" x14ac:dyDescent="0.15">
      <c r="A113" s="35" t="str">
        <f>IF(Input_Data,"",IF(A112&lt;No_Of_Payments,A112+1,""))</f>
        <v/>
      </c>
      <c r="B113" s="32" t="str">
        <f>IF(A112&lt;No_Of_Payments,F112,"")</f>
        <v/>
      </c>
      <c r="C113" s="32" t="str">
        <f>IF(A112&lt;No_Of_Payments,IF(ROUND(Periodic_Payment,5)&gt;0,Periodic_Payment,0),"")</f>
        <v/>
      </c>
      <c r="D113" s="32" t="str">
        <f>IF(A112&lt;No_Of_Payments,-IPMT(Periodic_Interest_Rate,A113,No_Of_Payments,$B$17),"")</f>
        <v/>
      </c>
      <c r="E113" s="32" t="b">
        <f>IF(A112&lt;No_Of_Payments,IF(C113&gt;0,-PPMT($F$6,A113,No_Of_Payments,$B$17),0))</f>
        <v>0</v>
      </c>
      <c r="F113" s="32" t="str">
        <f t="shared" si="2"/>
        <v/>
      </c>
    </row>
    <row r="114" spans="1:6" ht="13" x14ac:dyDescent="0.15">
      <c r="A114" s="35" t="str">
        <f>IF(Input_Data,"",IF(A113&lt;No_Of_Payments,A113+1,""))</f>
        <v/>
      </c>
      <c r="B114" s="32" t="str">
        <f>IF(A113&lt;No_Of_Payments,F113,"")</f>
        <v/>
      </c>
      <c r="C114" s="32" t="str">
        <f>IF(A113&lt;No_Of_Payments,IF(ROUND(Periodic_Payment,5)&gt;0,Periodic_Payment,0),"")</f>
        <v/>
      </c>
      <c r="D114" s="32" t="str">
        <f>IF(A113&lt;No_Of_Payments,-IPMT(Periodic_Interest_Rate,A114,No_Of_Payments,$B$17),"")</f>
        <v/>
      </c>
      <c r="E114" s="32" t="b">
        <f>IF(A113&lt;No_Of_Payments,IF(C114&gt;0,-PPMT($F$6,A114,No_Of_Payments,$B$17),0))</f>
        <v>0</v>
      </c>
      <c r="F114" s="32" t="str">
        <f t="shared" si="2"/>
        <v/>
      </c>
    </row>
    <row r="115" spans="1:6" ht="13" x14ac:dyDescent="0.15">
      <c r="A115" s="35" t="str">
        <f>IF(Input_Data,"",IF(A114&lt;No_Of_Payments,A114+1,""))</f>
        <v/>
      </c>
      <c r="B115" s="32" t="str">
        <f>IF(A114&lt;No_Of_Payments,F114,"")</f>
        <v/>
      </c>
      <c r="C115" s="32" t="str">
        <f>IF(A114&lt;No_Of_Payments,IF(ROUND(Periodic_Payment,5)&gt;0,Periodic_Payment,0),"")</f>
        <v/>
      </c>
      <c r="D115" s="32" t="str">
        <f>IF(A114&lt;No_Of_Payments,-IPMT(Periodic_Interest_Rate,A115,No_Of_Payments,$B$17),"")</f>
        <v/>
      </c>
      <c r="E115" s="32" t="b">
        <f>IF(A114&lt;No_Of_Payments,IF(C115&gt;0,-PPMT($F$6,A115,No_Of_Payments,$B$17),0))</f>
        <v>0</v>
      </c>
      <c r="F115" s="32" t="str">
        <f t="shared" si="2"/>
        <v/>
      </c>
    </row>
    <row r="116" spans="1:6" ht="13" x14ac:dyDescent="0.15">
      <c r="A116" s="35" t="str">
        <f>IF(Input_Data,"",IF(A115&lt;No_Of_Payments,A115+1,""))</f>
        <v/>
      </c>
      <c r="B116" s="32" t="str">
        <f>IF(A115&lt;No_Of_Payments,F115,"")</f>
        <v/>
      </c>
      <c r="C116" s="32" t="str">
        <f>IF(A115&lt;No_Of_Payments,IF(ROUND(Periodic_Payment,5)&gt;0,Periodic_Payment,0),"")</f>
        <v/>
      </c>
      <c r="D116" s="32" t="str">
        <f>IF(A115&lt;No_Of_Payments,-IPMT(Periodic_Interest_Rate,A116,No_Of_Payments,$B$17),"")</f>
        <v/>
      </c>
      <c r="E116" s="32" t="b">
        <f>IF(A115&lt;No_Of_Payments,IF(C116&gt;0,-PPMT($F$6,A116,No_Of_Payments,$B$17),0))</f>
        <v>0</v>
      </c>
      <c r="F116" s="32" t="str">
        <f t="shared" si="2"/>
        <v/>
      </c>
    </row>
    <row r="117" spans="1:6" ht="13" x14ac:dyDescent="0.15">
      <c r="A117" s="35" t="str">
        <f>IF(Input_Data,"",IF(A116&lt;No_Of_Payments,A116+1,""))</f>
        <v/>
      </c>
      <c r="B117" s="32" t="str">
        <f>IF(A116&lt;No_Of_Payments,F116,"")</f>
        <v/>
      </c>
      <c r="C117" s="32" t="str">
        <f>IF(A116&lt;No_Of_Payments,IF(ROUND(Periodic_Payment,5)&gt;0,Periodic_Payment,0),"")</f>
        <v/>
      </c>
      <c r="D117" s="32" t="str">
        <f>IF(A116&lt;No_Of_Payments,-IPMT(Periodic_Interest_Rate,A117,No_Of_Payments,$B$17),"")</f>
        <v/>
      </c>
      <c r="E117" s="32" t="b">
        <f>IF(A116&lt;No_Of_Payments,IF(C117&gt;0,-PPMT($F$6,A117,No_Of_Payments,$B$17),0))</f>
        <v>0</v>
      </c>
      <c r="F117" s="32" t="str">
        <f t="shared" si="2"/>
        <v/>
      </c>
    </row>
    <row r="118" spans="1:6" ht="13" x14ac:dyDescent="0.15">
      <c r="A118" s="35" t="str">
        <f>IF(Input_Data,"",IF(A117&lt;No_Of_Payments,A117+1,""))</f>
        <v/>
      </c>
      <c r="B118" s="32" t="str">
        <f>IF(A117&lt;No_Of_Payments,F117,"")</f>
        <v/>
      </c>
      <c r="C118" s="32" t="str">
        <f>IF(A117&lt;No_Of_Payments,IF(ROUND(Periodic_Payment,5)&gt;0,Periodic_Payment,0),"")</f>
        <v/>
      </c>
      <c r="D118" s="32" t="str">
        <f>IF(A117&lt;No_Of_Payments,-IPMT(Periodic_Interest_Rate,A118,No_Of_Payments,$B$17),"")</f>
        <v/>
      </c>
      <c r="E118" s="32" t="b">
        <f>IF(A117&lt;No_Of_Payments,IF(C118&gt;0,-PPMT($F$6,A118,No_Of_Payments,$B$17),0))</f>
        <v>0</v>
      </c>
      <c r="F118" s="32" t="str">
        <f t="shared" si="2"/>
        <v/>
      </c>
    </row>
    <row r="119" spans="1:6" ht="13" x14ac:dyDescent="0.15">
      <c r="A119" s="35" t="str">
        <f>IF(Input_Data,"",IF(A118&lt;No_Of_Payments,A118+1,""))</f>
        <v/>
      </c>
      <c r="B119" s="32" t="str">
        <f>IF(A118&lt;No_Of_Payments,F118,"")</f>
        <v/>
      </c>
      <c r="C119" s="32" t="str">
        <f>IF(A118&lt;No_Of_Payments,IF(ROUND(Periodic_Payment,5)&gt;0,Periodic_Payment,0),"")</f>
        <v/>
      </c>
      <c r="D119" s="32" t="str">
        <f>IF(A118&lt;No_Of_Payments,-IPMT(Periodic_Interest_Rate,A119,No_Of_Payments,$B$17),"")</f>
        <v/>
      </c>
      <c r="E119" s="32" t="b">
        <f>IF(A118&lt;No_Of_Payments,IF(C119&gt;0,-PPMT($F$6,A119,No_Of_Payments,$B$17),0))</f>
        <v>0</v>
      </c>
      <c r="F119" s="32" t="str">
        <f t="shared" si="2"/>
        <v/>
      </c>
    </row>
    <row r="120" spans="1:6" ht="13" x14ac:dyDescent="0.15">
      <c r="A120" s="35" t="str">
        <f>IF(Input_Data,"",IF(A119&lt;No_Of_Payments,A119+1,""))</f>
        <v/>
      </c>
      <c r="B120" s="32" t="str">
        <f>IF(A119&lt;No_Of_Payments,F119,"")</f>
        <v/>
      </c>
      <c r="C120" s="32" t="str">
        <f>IF(A119&lt;No_Of_Payments,IF(ROUND(Periodic_Payment,5)&gt;0,Periodic_Payment,0),"")</f>
        <v/>
      </c>
      <c r="D120" s="32" t="str">
        <f>IF(A119&lt;No_Of_Payments,-IPMT(Periodic_Interest_Rate,A120,No_Of_Payments,$B$17),"")</f>
        <v/>
      </c>
      <c r="E120" s="32" t="b">
        <f>IF(A119&lt;No_Of_Payments,IF(C120&gt;0,-PPMT($F$6,A120,No_Of_Payments,$B$17),0))</f>
        <v>0</v>
      </c>
      <c r="F120" s="32" t="str">
        <f t="shared" si="2"/>
        <v/>
      </c>
    </row>
    <row r="121" spans="1:6" ht="13" x14ac:dyDescent="0.15">
      <c r="A121" s="35" t="str">
        <f>IF(Input_Data,"",IF(A120&lt;No_Of_Payments,A120+1,""))</f>
        <v/>
      </c>
      <c r="B121" s="32" t="str">
        <f>IF(A120&lt;No_Of_Payments,F120,"")</f>
        <v/>
      </c>
      <c r="C121" s="32" t="str">
        <f>IF(A120&lt;No_Of_Payments,IF(ROUND(Periodic_Payment,5)&gt;0,Periodic_Payment,0),"")</f>
        <v/>
      </c>
      <c r="D121" s="32" t="str">
        <f>IF(A120&lt;No_Of_Payments,-IPMT(Periodic_Interest_Rate,A121,No_Of_Payments,$B$17),"")</f>
        <v/>
      </c>
      <c r="E121" s="32" t="b">
        <f>IF(A120&lt;No_Of_Payments,IF(C121&gt;0,-PPMT($F$6,A121,No_Of_Payments,$B$17),0))</f>
        <v>0</v>
      </c>
      <c r="F121" s="32" t="str">
        <f t="shared" si="2"/>
        <v/>
      </c>
    </row>
    <row r="122" spans="1:6" ht="13" x14ac:dyDescent="0.15">
      <c r="A122" s="35" t="str">
        <f>IF(Input_Data,"",IF(A121&lt;No_Of_Payments,A121+1,""))</f>
        <v/>
      </c>
      <c r="B122" s="32" t="str">
        <f>IF(A121&lt;No_Of_Payments,F121,"")</f>
        <v/>
      </c>
      <c r="C122" s="32" t="str">
        <f>IF(A121&lt;No_Of_Payments,IF(ROUND(Periodic_Payment,5)&gt;0,Periodic_Payment,0),"")</f>
        <v/>
      </c>
      <c r="D122" s="32" t="str">
        <f>IF(A121&lt;No_Of_Payments,-IPMT(Periodic_Interest_Rate,A122,No_Of_Payments,$B$17),"")</f>
        <v/>
      </c>
      <c r="E122" s="32" t="b">
        <f>IF(A121&lt;No_Of_Payments,IF(C122&gt;0,-PPMT($F$6,A122,No_Of_Payments,$B$17),0))</f>
        <v>0</v>
      </c>
      <c r="F122" s="32" t="str">
        <f t="shared" si="2"/>
        <v/>
      </c>
    </row>
    <row r="123" spans="1:6" ht="13" x14ac:dyDescent="0.15">
      <c r="A123" s="35" t="str">
        <f>IF(Input_Data,"",IF(A122&lt;No_Of_Payments,A122+1,""))</f>
        <v/>
      </c>
      <c r="B123" s="32" t="str">
        <f>IF(A122&lt;No_Of_Payments,F122,"")</f>
        <v/>
      </c>
      <c r="C123" s="32" t="str">
        <f>IF(A122&lt;No_Of_Payments,IF(ROUND(Periodic_Payment,5)&gt;0,Periodic_Payment,0),"")</f>
        <v/>
      </c>
      <c r="D123" s="32" t="str">
        <f>IF(A122&lt;No_Of_Payments,-IPMT(Periodic_Interest_Rate,A123,No_Of_Payments,$B$17),"")</f>
        <v/>
      </c>
      <c r="E123" s="32" t="b">
        <f>IF(A122&lt;No_Of_Payments,IF(C123&gt;0,-PPMT($F$6,A123,No_Of_Payments,$B$17),0))</f>
        <v>0</v>
      </c>
      <c r="F123" s="32" t="str">
        <f t="shared" si="2"/>
        <v/>
      </c>
    </row>
    <row r="124" spans="1:6" ht="13" x14ac:dyDescent="0.15">
      <c r="A124" s="35" t="str">
        <f>IF(Input_Data,"",IF(A123&lt;No_Of_Payments,A123+1,""))</f>
        <v/>
      </c>
      <c r="B124" s="32" t="str">
        <f>IF(A123&lt;No_Of_Payments,F123,"")</f>
        <v/>
      </c>
      <c r="C124" s="32" t="str">
        <f>IF(A123&lt;No_Of_Payments,IF(ROUND(Periodic_Payment,5)&gt;0,Periodic_Payment,0),"")</f>
        <v/>
      </c>
      <c r="D124" s="32" t="str">
        <f>IF(A123&lt;No_Of_Payments,-IPMT(Periodic_Interest_Rate,A124,No_Of_Payments,$B$17),"")</f>
        <v/>
      </c>
      <c r="E124" s="32" t="b">
        <f>IF(A123&lt;No_Of_Payments,IF(C124&gt;0,-PPMT($F$6,A124,No_Of_Payments,$B$17),0))</f>
        <v>0</v>
      </c>
      <c r="F124" s="32" t="str">
        <f t="shared" si="2"/>
        <v/>
      </c>
    </row>
    <row r="125" spans="1:6" ht="13" x14ac:dyDescent="0.15">
      <c r="A125" s="35" t="str">
        <f>IF(Input_Data,"",IF(A124&lt;No_Of_Payments,A124+1,""))</f>
        <v/>
      </c>
      <c r="B125" s="32" t="str">
        <f>IF(A124&lt;No_Of_Payments,F124,"")</f>
        <v/>
      </c>
      <c r="C125" s="32" t="str">
        <f>IF(A124&lt;No_Of_Payments,IF(ROUND(Periodic_Payment,5)&gt;0,Periodic_Payment,0),"")</f>
        <v/>
      </c>
      <c r="D125" s="32" t="str">
        <f>IF(A124&lt;No_Of_Payments,-IPMT(Periodic_Interest_Rate,A125,No_Of_Payments,$B$17),"")</f>
        <v/>
      </c>
      <c r="E125" s="32" t="b">
        <f>IF(A124&lt;No_Of_Payments,IF(C125&gt;0,-PPMT($F$6,A125,No_Of_Payments,$B$17),0))</f>
        <v>0</v>
      </c>
      <c r="F125" s="32" t="str">
        <f t="shared" si="2"/>
        <v/>
      </c>
    </row>
    <row r="126" spans="1:6" ht="13" x14ac:dyDescent="0.15">
      <c r="A126" s="35" t="str">
        <f>IF(Input_Data,"",IF(A125&lt;No_Of_Payments,A125+1,""))</f>
        <v/>
      </c>
      <c r="B126" s="32" t="str">
        <f>IF(A125&lt;No_Of_Payments,F125,"")</f>
        <v/>
      </c>
      <c r="C126" s="32" t="str">
        <f>IF(A125&lt;No_Of_Payments,IF(ROUND(Periodic_Payment,5)&gt;0,Periodic_Payment,0),"")</f>
        <v/>
      </c>
      <c r="D126" s="32" t="str">
        <f>IF(A125&lt;No_Of_Payments,-IPMT(Periodic_Interest_Rate,A126,No_Of_Payments,$B$17),"")</f>
        <v/>
      </c>
      <c r="E126" s="32" t="b">
        <f>IF(A125&lt;No_Of_Payments,IF(C126&gt;0,-PPMT($F$6,A126,No_Of_Payments,$B$17),0))</f>
        <v>0</v>
      </c>
      <c r="F126" s="32" t="str">
        <f t="shared" si="2"/>
        <v/>
      </c>
    </row>
    <row r="127" spans="1:6" ht="13" x14ac:dyDescent="0.15">
      <c r="A127" s="35" t="str">
        <f>IF(Input_Data,"",IF(A126&lt;No_Of_Payments,A126+1,""))</f>
        <v/>
      </c>
      <c r="B127" s="32" t="str">
        <f>IF(A126&lt;No_Of_Payments,F126,"")</f>
        <v/>
      </c>
      <c r="C127" s="32" t="str">
        <f>IF(A126&lt;No_Of_Payments,IF(ROUND(Periodic_Payment,5)&gt;0,Periodic_Payment,0),"")</f>
        <v/>
      </c>
      <c r="D127" s="32" t="str">
        <f>IF(A126&lt;No_Of_Payments,-IPMT(Periodic_Interest_Rate,A127,No_Of_Payments,$B$17),"")</f>
        <v/>
      </c>
      <c r="E127" s="32" t="b">
        <f>IF(A126&lt;No_Of_Payments,IF(C127&gt;0,-PPMT($F$6,A127,No_Of_Payments,$B$17),0))</f>
        <v>0</v>
      </c>
      <c r="F127" s="32" t="str">
        <f t="shared" si="2"/>
        <v/>
      </c>
    </row>
    <row r="128" spans="1:6" ht="13" x14ac:dyDescent="0.15">
      <c r="A128" s="35" t="str">
        <f>IF(Input_Data,"",IF(A127&lt;No_Of_Payments,A127+1,""))</f>
        <v/>
      </c>
      <c r="B128" s="32" t="str">
        <f>IF(A127&lt;No_Of_Payments,F127,"")</f>
        <v/>
      </c>
      <c r="C128" s="32" t="str">
        <f>IF(A127&lt;No_Of_Payments,IF(ROUND(Periodic_Payment,5)&gt;0,Periodic_Payment,0),"")</f>
        <v/>
      </c>
      <c r="D128" s="32" t="str">
        <f>IF(A127&lt;No_Of_Payments,-IPMT(Periodic_Interest_Rate,A128,No_Of_Payments,$B$17),"")</f>
        <v/>
      </c>
      <c r="E128" s="32" t="b">
        <f>IF(A127&lt;No_Of_Payments,IF(C128&gt;0,-PPMT($F$6,A128,No_Of_Payments,$B$17),0))</f>
        <v>0</v>
      </c>
      <c r="F128" s="32" t="str">
        <f t="shared" si="2"/>
        <v/>
      </c>
    </row>
    <row r="129" spans="1:6" ht="13" x14ac:dyDescent="0.15">
      <c r="A129" s="35" t="str">
        <f>IF(Input_Data,"",IF(A128&lt;No_Of_Payments,A128+1,""))</f>
        <v/>
      </c>
      <c r="B129" s="32" t="str">
        <f>IF(A128&lt;No_Of_Payments,F128,"")</f>
        <v/>
      </c>
      <c r="C129" s="32" t="str">
        <f>IF(A128&lt;No_Of_Payments,IF(ROUND(Periodic_Payment,5)&gt;0,Periodic_Payment,0),"")</f>
        <v/>
      </c>
      <c r="D129" s="32" t="str">
        <f>IF(A128&lt;No_Of_Payments,-IPMT(Periodic_Interest_Rate,A129,No_Of_Payments,$B$17),"")</f>
        <v/>
      </c>
      <c r="E129" s="32" t="b">
        <f>IF(A128&lt;No_Of_Payments,IF(C129&gt;0,-PPMT($F$6,A129,No_Of_Payments,$B$17),0))</f>
        <v>0</v>
      </c>
      <c r="F129" s="32" t="str">
        <f t="shared" si="2"/>
        <v/>
      </c>
    </row>
    <row r="130" spans="1:6" ht="13" x14ac:dyDescent="0.15">
      <c r="A130" s="35" t="str">
        <f>IF(Input_Data,"",IF(A129&lt;No_Of_Payments,A129+1,""))</f>
        <v/>
      </c>
      <c r="B130" s="32" t="str">
        <f>IF(A129&lt;No_Of_Payments,F129,"")</f>
        <v/>
      </c>
      <c r="C130" s="32" t="str">
        <f>IF(A129&lt;No_Of_Payments,IF(ROUND(Periodic_Payment,5)&gt;0,Periodic_Payment,0),"")</f>
        <v/>
      </c>
      <c r="D130" s="32" t="str">
        <f>IF(A129&lt;No_Of_Payments,-IPMT(Periodic_Interest_Rate,A130,No_Of_Payments,$B$17),"")</f>
        <v/>
      </c>
      <c r="E130" s="32" t="b">
        <f>IF(A129&lt;No_Of_Payments,IF(C130&gt;0,-PPMT($F$6,A130,No_Of_Payments,$B$17),0))</f>
        <v>0</v>
      </c>
      <c r="F130" s="32" t="str">
        <f t="shared" si="2"/>
        <v/>
      </c>
    </row>
    <row r="131" spans="1:6" ht="13" x14ac:dyDescent="0.15">
      <c r="A131" s="35" t="str">
        <f>IF(Input_Data,"",IF(A130&lt;No_Of_Payments,A130+1,""))</f>
        <v/>
      </c>
      <c r="B131" s="32" t="str">
        <f>IF(A130&lt;No_Of_Payments,F130,"")</f>
        <v/>
      </c>
      <c r="C131" s="32" t="str">
        <f>IF(A130&lt;No_Of_Payments,IF(ROUND(Periodic_Payment,5)&gt;0,Periodic_Payment,0),"")</f>
        <v/>
      </c>
      <c r="D131" s="32" t="str">
        <f>IF(A130&lt;No_Of_Payments,-IPMT(Periodic_Interest_Rate,A131,No_Of_Payments,$B$17),"")</f>
        <v/>
      </c>
      <c r="E131" s="32" t="b">
        <f>IF(A130&lt;No_Of_Payments,IF(C131&gt;0,-PPMT($F$6,A131,No_Of_Payments,$B$17),0))</f>
        <v>0</v>
      </c>
      <c r="F131" s="32" t="str">
        <f t="shared" si="2"/>
        <v/>
      </c>
    </row>
    <row r="132" spans="1:6" ht="13" x14ac:dyDescent="0.15">
      <c r="A132" s="35" t="str">
        <f>IF(Input_Data,"",IF(A131&lt;No_Of_Payments,A131+1,""))</f>
        <v/>
      </c>
      <c r="B132" s="32" t="str">
        <f>IF(A131&lt;No_Of_Payments,F131,"")</f>
        <v/>
      </c>
      <c r="C132" s="32" t="str">
        <f>IF(A131&lt;No_Of_Payments,IF(ROUND(Periodic_Payment,5)&gt;0,Periodic_Payment,0),"")</f>
        <v/>
      </c>
      <c r="D132" s="32" t="str">
        <f>IF(A131&lt;No_Of_Payments,-IPMT(Periodic_Interest_Rate,A132,No_Of_Payments,$B$17),"")</f>
        <v/>
      </c>
      <c r="E132" s="32" t="b">
        <f>IF(A131&lt;No_Of_Payments,IF(C132&gt;0,-PPMT($F$6,A132,No_Of_Payments,$B$17),0))</f>
        <v>0</v>
      </c>
      <c r="F132" s="32" t="str">
        <f t="shared" si="2"/>
        <v/>
      </c>
    </row>
    <row r="133" spans="1:6" ht="13" x14ac:dyDescent="0.15">
      <c r="A133" s="35" t="str">
        <f>IF(Input_Data,"",IF(A132&lt;No_Of_Payments,A132+1,""))</f>
        <v/>
      </c>
      <c r="B133" s="32" t="str">
        <f>IF(A132&lt;No_Of_Payments,F132,"")</f>
        <v/>
      </c>
      <c r="C133" s="32" t="str">
        <f>IF(A132&lt;No_Of_Payments,IF(ROUND(Periodic_Payment,5)&gt;0,Periodic_Payment,0),"")</f>
        <v/>
      </c>
      <c r="D133" s="32" t="str">
        <f>IF(A132&lt;No_Of_Payments,-IPMT(Periodic_Interest_Rate,A133,No_Of_Payments,$B$17),"")</f>
        <v/>
      </c>
      <c r="E133" s="32" t="b">
        <f>IF(A132&lt;No_Of_Payments,IF(C133&gt;0,-PPMT($F$6,A133,No_Of_Payments,$B$17),0))</f>
        <v>0</v>
      </c>
      <c r="F133" s="32" t="str">
        <f t="shared" si="2"/>
        <v/>
      </c>
    </row>
    <row r="134" spans="1:6" ht="13" x14ac:dyDescent="0.15">
      <c r="A134" s="35" t="str">
        <f>IF(Input_Data,"",IF(A133&lt;No_Of_Payments,A133+1,""))</f>
        <v/>
      </c>
      <c r="B134" s="32" t="str">
        <f>IF(A133&lt;No_Of_Payments,F133,"")</f>
        <v/>
      </c>
      <c r="C134" s="32" t="str">
        <f>IF(A133&lt;No_Of_Payments,IF(ROUND(Periodic_Payment,5)&gt;0,Periodic_Payment,0),"")</f>
        <v/>
      </c>
      <c r="D134" s="32" t="str">
        <f>IF(A133&lt;No_Of_Payments,-IPMT(Periodic_Interest_Rate,A134,No_Of_Payments,$B$17),"")</f>
        <v/>
      </c>
      <c r="E134" s="32" t="b">
        <f>IF(A133&lt;No_Of_Payments,IF(C134&gt;0,-PPMT($F$6,A134,No_Of_Payments,$B$17),0))</f>
        <v>0</v>
      </c>
      <c r="F134" s="32" t="str">
        <f t="shared" si="2"/>
        <v/>
      </c>
    </row>
    <row r="135" spans="1:6" ht="13" x14ac:dyDescent="0.15">
      <c r="A135" s="35" t="str">
        <f>IF(Input_Data,"",IF(A134&lt;No_Of_Payments,A134+1,""))</f>
        <v/>
      </c>
      <c r="B135" s="32" t="str">
        <f>IF(A134&lt;No_Of_Payments,F134,"")</f>
        <v/>
      </c>
      <c r="C135" s="32" t="str">
        <f>IF(A134&lt;No_Of_Payments,IF(ROUND(Periodic_Payment,5)&gt;0,Periodic_Payment,0),"")</f>
        <v/>
      </c>
      <c r="D135" s="32" t="str">
        <f>IF(A134&lt;No_Of_Payments,-IPMT(Periodic_Interest_Rate,A135,No_Of_Payments,$B$17),"")</f>
        <v/>
      </c>
      <c r="E135" s="32" t="b">
        <f>IF(A134&lt;No_Of_Payments,IF(C135&gt;0,-PPMT($F$6,A135,No_Of_Payments,$B$17),0))</f>
        <v>0</v>
      </c>
      <c r="F135" s="32" t="str">
        <f t="shared" si="2"/>
        <v/>
      </c>
    </row>
    <row r="136" spans="1:6" ht="13" x14ac:dyDescent="0.15">
      <c r="A136" s="35" t="str">
        <f>IF(Input_Data,"",IF(A135&lt;No_Of_Payments,A135+1,""))</f>
        <v/>
      </c>
      <c r="B136" s="32" t="str">
        <f>IF(A135&lt;No_Of_Payments,F135,"")</f>
        <v/>
      </c>
      <c r="C136" s="32" t="str">
        <f>IF(A135&lt;No_Of_Payments,IF(ROUND(Periodic_Payment,5)&gt;0,Periodic_Payment,0),"")</f>
        <v/>
      </c>
      <c r="D136" s="32" t="str">
        <f>IF(A135&lt;No_Of_Payments,-IPMT(Periodic_Interest_Rate,A136,No_Of_Payments,$B$17),"")</f>
        <v/>
      </c>
      <c r="E136" s="32" t="b">
        <f>IF(A135&lt;No_Of_Payments,IF(C136&gt;0,-PPMT($F$6,A136,No_Of_Payments,$B$17),0))</f>
        <v>0</v>
      </c>
      <c r="F136" s="32" t="str">
        <f t="shared" si="2"/>
        <v/>
      </c>
    </row>
    <row r="137" spans="1:6" ht="13" x14ac:dyDescent="0.15">
      <c r="A137" s="35" t="str">
        <f>IF(Input_Data,"",IF(A136&lt;No_Of_Payments,A136+1,""))</f>
        <v/>
      </c>
      <c r="B137" s="32" t="str">
        <f>IF(A136&lt;No_Of_Payments,F136,"")</f>
        <v/>
      </c>
      <c r="C137" s="32" t="str">
        <f>IF(A136&lt;No_Of_Payments,IF(ROUND(Periodic_Payment,5)&gt;0,Periodic_Payment,0),"")</f>
        <v/>
      </c>
      <c r="D137" s="32" t="str">
        <f>IF(A136&lt;No_Of_Payments,-IPMT(Periodic_Interest_Rate,A137,No_Of_Payments,$B$17),"")</f>
        <v/>
      </c>
      <c r="E137" s="32" t="b">
        <f>IF(A136&lt;No_Of_Payments,IF(C137&gt;0,-PPMT($F$6,A137,No_Of_Payments,$B$17),0))</f>
        <v>0</v>
      </c>
      <c r="F137" s="32" t="str">
        <f t="shared" si="2"/>
        <v/>
      </c>
    </row>
    <row r="138" spans="1:6" ht="13" x14ac:dyDescent="0.15">
      <c r="A138" s="35" t="str">
        <f>IF(Input_Data,"",IF(A137&lt;No_Of_Payments,A137+1,""))</f>
        <v/>
      </c>
      <c r="B138" s="32" t="str">
        <f>IF(A137&lt;No_Of_Payments,F137,"")</f>
        <v/>
      </c>
      <c r="C138" s="32" t="str">
        <f>IF(A137&lt;No_Of_Payments,IF(ROUND(Periodic_Payment,5)&gt;0,Periodic_Payment,0),"")</f>
        <v/>
      </c>
      <c r="D138" s="32" t="str">
        <f>IF(A137&lt;No_Of_Payments,-IPMT(Periodic_Interest_Rate,A138,No_Of_Payments,$B$17),"")</f>
        <v/>
      </c>
      <c r="E138" s="32" t="b">
        <f>IF(A137&lt;No_Of_Payments,IF(C138&gt;0,-PPMT($F$6,A138,No_Of_Payments,$B$17),0))</f>
        <v>0</v>
      </c>
      <c r="F138" s="32" t="str">
        <f t="shared" si="2"/>
        <v/>
      </c>
    </row>
    <row r="139" spans="1:6" ht="13" x14ac:dyDescent="0.15">
      <c r="A139" s="35" t="str">
        <f>IF(Input_Data,"",IF(A138&lt;No_Of_Payments,A138+1,""))</f>
        <v/>
      </c>
      <c r="B139" s="32" t="str">
        <f>IF(A138&lt;No_Of_Payments,F138,"")</f>
        <v/>
      </c>
      <c r="C139" s="32" t="str">
        <f>IF(A138&lt;No_Of_Payments,IF(ROUND(Periodic_Payment,5)&gt;0,Periodic_Payment,0),"")</f>
        <v/>
      </c>
      <c r="D139" s="32" t="str">
        <f>IF(A138&lt;No_Of_Payments,-IPMT(Periodic_Interest_Rate,A139,No_Of_Payments,$B$17),"")</f>
        <v/>
      </c>
      <c r="E139" s="32" t="b">
        <f>IF(A138&lt;No_Of_Payments,IF(C139&gt;0,-PPMT($F$6,A139,No_Of_Payments,$B$17),0))</f>
        <v>0</v>
      </c>
      <c r="F139" s="32" t="str">
        <f t="shared" si="2"/>
        <v/>
      </c>
    </row>
    <row r="140" spans="1:6" ht="13" x14ac:dyDescent="0.15">
      <c r="A140" s="35" t="str">
        <f>IF(Input_Data,"",IF(A139&lt;No_Of_Payments,A139+1,""))</f>
        <v/>
      </c>
      <c r="B140" s="32" t="str">
        <f>IF(A139&lt;No_Of_Payments,F139,"")</f>
        <v/>
      </c>
      <c r="C140" s="32" t="str">
        <f>IF(A139&lt;No_Of_Payments,IF(ROUND(Periodic_Payment,5)&gt;0,Periodic_Payment,0),"")</f>
        <v/>
      </c>
      <c r="D140" s="32" t="str">
        <f>IF(A139&lt;No_Of_Payments,-IPMT(Periodic_Interest_Rate,A140,No_Of_Payments,$B$17),"")</f>
        <v/>
      </c>
      <c r="E140" s="32" t="b">
        <f>IF(A139&lt;No_Of_Payments,IF(C140&gt;0,-PPMT($F$6,A140,No_Of_Payments,$B$17),0))</f>
        <v>0</v>
      </c>
      <c r="F140" s="32" t="str">
        <f t="shared" si="2"/>
        <v/>
      </c>
    </row>
    <row r="141" spans="1:6" ht="13" x14ac:dyDescent="0.15">
      <c r="A141" s="35" t="str">
        <f>IF(Input_Data,"",IF(A140&lt;No_Of_Payments,A140+1,""))</f>
        <v/>
      </c>
      <c r="B141" s="32" t="str">
        <f>IF(A140&lt;No_Of_Payments,F140,"")</f>
        <v/>
      </c>
      <c r="C141" s="32" t="str">
        <f>IF(A140&lt;No_Of_Payments,IF(ROUND(Periodic_Payment,5)&gt;0,Periodic_Payment,0),"")</f>
        <v/>
      </c>
      <c r="D141" s="32" t="str">
        <f>IF(A140&lt;No_Of_Payments,-IPMT(Periodic_Interest_Rate,A141,No_Of_Payments,$B$17),"")</f>
        <v/>
      </c>
      <c r="E141" s="32" t="b">
        <f>IF(A140&lt;No_Of_Payments,IF(C141&gt;0,-PPMT($F$6,A141,No_Of_Payments,$B$17),0))</f>
        <v>0</v>
      </c>
      <c r="F141" s="32" t="str">
        <f t="shared" si="2"/>
        <v/>
      </c>
    </row>
    <row r="142" spans="1:6" ht="13" x14ac:dyDescent="0.15">
      <c r="A142" s="35" t="str">
        <f>IF(Input_Data,"",IF(A141&lt;No_Of_Payments,A141+1,""))</f>
        <v/>
      </c>
      <c r="B142" s="32" t="str">
        <f>IF(A141&lt;No_Of_Payments,F141,"")</f>
        <v/>
      </c>
      <c r="C142" s="32" t="str">
        <f>IF(A141&lt;No_Of_Payments,IF(ROUND(Periodic_Payment,5)&gt;0,Periodic_Payment,0),"")</f>
        <v/>
      </c>
      <c r="D142" s="32" t="str">
        <f>IF(A141&lt;No_Of_Payments,-IPMT(Periodic_Interest_Rate,A142,No_Of_Payments,$B$17),"")</f>
        <v/>
      </c>
      <c r="E142" s="32" t="b">
        <f>IF(A141&lt;No_Of_Payments,IF(C142&gt;0,-PPMT($F$6,A142,No_Of_Payments,$B$17),0))</f>
        <v>0</v>
      </c>
      <c r="F142" s="32" t="str">
        <f t="shared" si="2"/>
        <v/>
      </c>
    </row>
    <row r="143" spans="1:6" ht="13" x14ac:dyDescent="0.15">
      <c r="A143" s="35" t="str">
        <f>IF(Input_Data,"",IF(A142&lt;No_Of_Payments,A142+1,""))</f>
        <v/>
      </c>
      <c r="B143" s="32" t="str">
        <f>IF(A142&lt;No_Of_Payments,F142,"")</f>
        <v/>
      </c>
      <c r="C143" s="32" t="str">
        <f>IF(A142&lt;No_Of_Payments,IF(ROUND(Periodic_Payment,5)&gt;0,Periodic_Payment,0),"")</f>
        <v/>
      </c>
      <c r="D143" s="32" t="str">
        <f>IF(A142&lt;No_Of_Payments,-IPMT(Periodic_Interest_Rate,A143,No_Of_Payments,$B$17),"")</f>
        <v/>
      </c>
      <c r="E143" s="32" t="b">
        <f>IF(A142&lt;No_Of_Payments,IF(C143&gt;0,-PPMT($F$6,A143,No_Of_Payments,$B$17),0))</f>
        <v>0</v>
      </c>
      <c r="F143" s="32" t="str">
        <f t="shared" si="2"/>
        <v/>
      </c>
    </row>
    <row r="144" spans="1:6" ht="13" x14ac:dyDescent="0.15">
      <c r="A144" s="35" t="str">
        <f>IF(Input_Data,"",IF(A143&lt;No_Of_Payments,A143+1,""))</f>
        <v/>
      </c>
      <c r="B144" s="32" t="str">
        <f>IF(A143&lt;No_Of_Payments,F143,"")</f>
        <v/>
      </c>
      <c r="C144" s="32" t="str">
        <f>IF(A143&lt;No_Of_Payments,IF(ROUND(Periodic_Payment,5)&gt;0,Periodic_Payment,0),"")</f>
        <v/>
      </c>
      <c r="D144" s="32" t="str">
        <f>IF(A143&lt;No_Of_Payments,-IPMT(Periodic_Interest_Rate,A144,No_Of_Payments,$B$17),"")</f>
        <v/>
      </c>
      <c r="E144" s="32" t="b">
        <f>IF(A143&lt;No_Of_Payments,IF(C144&gt;0,-PPMT($F$6,A144,No_Of_Payments,$B$17),0))</f>
        <v>0</v>
      </c>
      <c r="F144" s="32" t="str">
        <f t="shared" si="2"/>
        <v/>
      </c>
    </row>
    <row r="145" spans="1:6" ht="13" x14ac:dyDescent="0.15">
      <c r="A145" s="35" t="str">
        <f>IF(Input_Data,"",IF(A144&lt;No_Of_Payments,A144+1,""))</f>
        <v/>
      </c>
      <c r="B145" s="32" t="str">
        <f>IF(A144&lt;No_Of_Payments,F144,"")</f>
        <v/>
      </c>
      <c r="C145" s="32" t="str">
        <f>IF(A144&lt;No_Of_Payments,IF(ROUND(Periodic_Payment,5)&gt;0,Periodic_Payment,0),"")</f>
        <v/>
      </c>
      <c r="D145" s="32" t="str">
        <f>IF(A144&lt;No_Of_Payments,-IPMT(Periodic_Interest_Rate,A145,No_Of_Payments,$B$17),"")</f>
        <v/>
      </c>
      <c r="E145" s="32" t="b">
        <f>IF(A144&lt;No_Of_Payments,IF(C145&gt;0,-PPMT($F$6,A145,No_Of_Payments,$B$17),0))</f>
        <v>0</v>
      </c>
      <c r="F145" s="32" t="str">
        <f t="shared" ref="F145:F208" si="3">IF(AND(Period&lt;&gt;"",C145&lt;B145),B145-E145,IF(Period&lt;&gt;"",0,""))</f>
        <v/>
      </c>
    </row>
    <row r="146" spans="1:6" ht="13" x14ac:dyDescent="0.15">
      <c r="A146" s="35" t="str">
        <f>IF(Input_Data,"",IF(A145&lt;No_Of_Payments,A145+1,""))</f>
        <v/>
      </c>
      <c r="B146" s="32" t="str">
        <f>IF(A145&lt;No_Of_Payments,F145,"")</f>
        <v/>
      </c>
      <c r="C146" s="32" t="str">
        <f>IF(A145&lt;No_Of_Payments,IF(ROUND(Periodic_Payment,5)&gt;0,Periodic_Payment,0),"")</f>
        <v/>
      </c>
      <c r="D146" s="32" t="str">
        <f>IF(A145&lt;No_Of_Payments,-IPMT(Periodic_Interest_Rate,A146,No_Of_Payments,$B$17),"")</f>
        <v/>
      </c>
      <c r="E146" s="32" t="b">
        <f>IF(A145&lt;No_Of_Payments,IF(C146&gt;0,-PPMT($F$6,A146,No_Of_Payments,$B$17),0))</f>
        <v>0</v>
      </c>
      <c r="F146" s="32" t="str">
        <f t="shared" si="3"/>
        <v/>
      </c>
    </row>
    <row r="147" spans="1:6" ht="13" x14ac:dyDescent="0.15">
      <c r="A147" s="35" t="str">
        <f>IF(Input_Data,"",IF(A146&lt;No_Of_Payments,A146+1,""))</f>
        <v/>
      </c>
      <c r="B147" s="32" t="str">
        <f>IF(A146&lt;No_Of_Payments,F146,"")</f>
        <v/>
      </c>
      <c r="C147" s="32" t="str">
        <f>IF(A146&lt;No_Of_Payments,IF(ROUND(Periodic_Payment,5)&gt;0,Periodic_Payment,0),"")</f>
        <v/>
      </c>
      <c r="D147" s="32" t="str">
        <f>IF(A146&lt;No_Of_Payments,-IPMT(Periodic_Interest_Rate,A147,No_Of_Payments,$B$17),"")</f>
        <v/>
      </c>
      <c r="E147" s="32" t="b">
        <f>IF(A146&lt;No_Of_Payments,IF(C147&gt;0,-PPMT($F$6,A147,No_Of_Payments,$B$17),0))</f>
        <v>0</v>
      </c>
      <c r="F147" s="32" t="str">
        <f t="shared" si="3"/>
        <v/>
      </c>
    </row>
    <row r="148" spans="1:6" ht="13" x14ac:dyDescent="0.15">
      <c r="A148" s="35" t="str">
        <f>IF(Input_Data,"",IF(A147&lt;No_Of_Payments,A147+1,""))</f>
        <v/>
      </c>
      <c r="B148" s="32" t="str">
        <f>IF(A147&lt;No_Of_Payments,F147,"")</f>
        <v/>
      </c>
      <c r="C148" s="32" t="str">
        <f>IF(A147&lt;No_Of_Payments,IF(ROUND(Periodic_Payment,5)&gt;0,Periodic_Payment,0),"")</f>
        <v/>
      </c>
      <c r="D148" s="32" t="str">
        <f>IF(A147&lt;No_Of_Payments,-IPMT(Periodic_Interest_Rate,A148,No_Of_Payments,$B$17),"")</f>
        <v/>
      </c>
      <c r="E148" s="32" t="b">
        <f>IF(A147&lt;No_Of_Payments,IF(C148&gt;0,-PPMT($F$6,A148,No_Of_Payments,$B$17),0))</f>
        <v>0</v>
      </c>
      <c r="F148" s="32" t="str">
        <f t="shared" si="3"/>
        <v/>
      </c>
    </row>
    <row r="149" spans="1:6" ht="13" x14ac:dyDescent="0.15">
      <c r="A149" s="35" t="str">
        <f>IF(Input_Data,"",IF(A148&lt;No_Of_Payments,A148+1,""))</f>
        <v/>
      </c>
      <c r="B149" s="32" t="str">
        <f>IF(A148&lt;No_Of_Payments,F148,"")</f>
        <v/>
      </c>
      <c r="C149" s="32" t="str">
        <f>IF(A148&lt;No_Of_Payments,IF(ROUND(Periodic_Payment,5)&gt;0,Periodic_Payment,0),"")</f>
        <v/>
      </c>
      <c r="D149" s="32" t="str">
        <f>IF(A148&lt;No_Of_Payments,-IPMT(Periodic_Interest_Rate,A149,No_Of_Payments,$B$17),"")</f>
        <v/>
      </c>
      <c r="E149" s="32" t="b">
        <f>IF(A148&lt;No_Of_Payments,IF(C149&gt;0,-PPMT($F$6,A149,No_Of_Payments,$B$17),0))</f>
        <v>0</v>
      </c>
      <c r="F149" s="32" t="str">
        <f t="shared" si="3"/>
        <v/>
      </c>
    </row>
    <row r="150" spans="1:6" ht="13" x14ac:dyDescent="0.15">
      <c r="A150" s="35" t="str">
        <f>IF(Input_Data,"",IF(A149&lt;No_Of_Payments,A149+1,""))</f>
        <v/>
      </c>
      <c r="B150" s="32" t="str">
        <f>IF(A149&lt;No_Of_Payments,F149,"")</f>
        <v/>
      </c>
      <c r="C150" s="32" t="str">
        <f>IF(A149&lt;No_Of_Payments,IF(ROUND(Periodic_Payment,5)&gt;0,Periodic_Payment,0),"")</f>
        <v/>
      </c>
      <c r="D150" s="32" t="str">
        <f>IF(A149&lt;No_Of_Payments,-IPMT(Periodic_Interest_Rate,A150,No_Of_Payments,$B$17),"")</f>
        <v/>
      </c>
      <c r="E150" s="32" t="b">
        <f>IF(A149&lt;No_Of_Payments,IF(C150&gt;0,-PPMT($F$6,A150,No_Of_Payments,$B$17),0))</f>
        <v>0</v>
      </c>
      <c r="F150" s="32" t="str">
        <f t="shared" si="3"/>
        <v/>
      </c>
    </row>
    <row r="151" spans="1:6" ht="13" x14ac:dyDescent="0.15">
      <c r="A151" s="35" t="str">
        <f>IF(Input_Data,"",IF(A150&lt;No_Of_Payments,A150+1,""))</f>
        <v/>
      </c>
      <c r="B151" s="32" t="str">
        <f>IF(A150&lt;No_Of_Payments,F150,"")</f>
        <v/>
      </c>
      <c r="C151" s="32" t="str">
        <f>IF(A150&lt;No_Of_Payments,IF(ROUND(Periodic_Payment,5)&gt;0,Periodic_Payment,0),"")</f>
        <v/>
      </c>
      <c r="D151" s="32" t="str">
        <f>IF(A150&lt;No_Of_Payments,-IPMT(Periodic_Interest_Rate,A151,No_Of_Payments,$B$17),"")</f>
        <v/>
      </c>
      <c r="E151" s="32" t="b">
        <f>IF(A150&lt;No_Of_Payments,IF(C151&gt;0,-PPMT($F$6,A151,No_Of_Payments,$B$17),0))</f>
        <v>0</v>
      </c>
      <c r="F151" s="32" t="str">
        <f t="shared" si="3"/>
        <v/>
      </c>
    </row>
    <row r="152" spans="1:6" ht="13" x14ac:dyDescent="0.15">
      <c r="A152" s="35" t="str">
        <f>IF(Input_Data,"",IF(A151&lt;No_Of_Payments,A151+1,""))</f>
        <v/>
      </c>
      <c r="B152" s="32" t="str">
        <f>IF(A151&lt;No_Of_Payments,F151,"")</f>
        <v/>
      </c>
      <c r="C152" s="32" t="str">
        <f>IF(A151&lt;No_Of_Payments,IF(ROUND(Periodic_Payment,5)&gt;0,Periodic_Payment,0),"")</f>
        <v/>
      </c>
      <c r="D152" s="32" t="str">
        <f>IF(A151&lt;No_Of_Payments,-IPMT(Periodic_Interest_Rate,A152,No_Of_Payments,$B$17),"")</f>
        <v/>
      </c>
      <c r="E152" s="32" t="b">
        <f>IF(A151&lt;No_Of_Payments,IF(C152&gt;0,-PPMT($F$6,A152,No_Of_Payments,$B$17),0))</f>
        <v>0</v>
      </c>
      <c r="F152" s="32" t="str">
        <f t="shared" si="3"/>
        <v/>
      </c>
    </row>
    <row r="153" spans="1:6" ht="13" x14ac:dyDescent="0.15">
      <c r="A153" s="35" t="str">
        <f>IF(Input_Data,"",IF(A152&lt;No_Of_Payments,A152+1,""))</f>
        <v/>
      </c>
      <c r="B153" s="32" t="str">
        <f>IF(A152&lt;No_Of_Payments,F152,"")</f>
        <v/>
      </c>
      <c r="C153" s="32" t="str">
        <f>IF(A152&lt;No_Of_Payments,IF(ROUND(Periodic_Payment,5)&gt;0,Periodic_Payment,0),"")</f>
        <v/>
      </c>
      <c r="D153" s="32" t="str">
        <f>IF(A152&lt;No_Of_Payments,-IPMT(Periodic_Interest_Rate,A153,No_Of_Payments,$B$17),"")</f>
        <v/>
      </c>
      <c r="E153" s="32" t="b">
        <f>IF(A152&lt;No_Of_Payments,IF(C153&gt;0,-PPMT($F$6,A153,No_Of_Payments,$B$17),0))</f>
        <v>0</v>
      </c>
      <c r="F153" s="32" t="str">
        <f t="shared" si="3"/>
        <v/>
      </c>
    </row>
    <row r="154" spans="1:6" ht="13" x14ac:dyDescent="0.15">
      <c r="A154" s="35" t="str">
        <f>IF(Input_Data,"",IF(A153&lt;No_Of_Payments,A153+1,""))</f>
        <v/>
      </c>
      <c r="B154" s="32" t="str">
        <f>IF(A153&lt;No_Of_Payments,F153,"")</f>
        <v/>
      </c>
      <c r="C154" s="32" t="str">
        <f>IF(A153&lt;No_Of_Payments,IF(ROUND(Periodic_Payment,5)&gt;0,Periodic_Payment,0),"")</f>
        <v/>
      </c>
      <c r="D154" s="32" t="str">
        <f>IF(A153&lt;No_Of_Payments,-IPMT(Periodic_Interest_Rate,A154,No_Of_Payments,$B$17),"")</f>
        <v/>
      </c>
      <c r="E154" s="32" t="b">
        <f>IF(A153&lt;No_Of_Payments,IF(C154&gt;0,-PPMT($F$6,A154,No_Of_Payments,$B$17),0))</f>
        <v>0</v>
      </c>
      <c r="F154" s="32" t="str">
        <f t="shared" si="3"/>
        <v/>
      </c>
    </row>
    <row r="155" spans="1:6" ht="13" x14ac:dyDescent="0.15">
      <c r="A155" s="35" t="str">
        <f>IF(Input_Data,"",IF(A154&lt;No_Of_Payments,A154+1,""))</f>
        <v/>
      </c>
      <c r="B155" s="32" t="str">
        <f>IF(A154&lt;No_Of_Payments,F154,"")</f>
        <v/>
      </c>
      <c r="C155" s="32" t="str">
        <f>IF(A154&lt;No_Of_Payments,IF(ROUND(Periodic_Payment,5)&gt;0,Periodic_Payment,0),"")</f>
        <v/>
      </c>
      <c r="D155" s="32" t="str">
        <f>IF(A154&lt;No_Of_Payments,-IPMT(Periodic_Interest_Rate,A155,No_Of_Payments,$B$17),"")</f>
        <v/>
      </c>
      <c r="E155" s="32" t="b">
        <f>IF(A154&lt;No_Of_Payments,IF(C155&gt;0,-PPMT($F$6,A155,No_Of_Payments,$B$17),0))</f>
        <v>0</v>
      </c>
      <c r="F155" s="32" t="str">
        <f t="shared" si="3"/>
        <v/>
      </c>
    </row>
    <row r="156" spans="1:6" ht="13" x14ac:dyDescent="0.15">
      <c r="A156" s="35" t="str">
        <f>IF(Input_Data,"",IF(A155&lt;No_Of_Payments,A155+1,""))</f>
        <v/>
      </c>
      <c r="B156" s="32" t="str">
        <f>IF(A155&lt;No_Of_Payments,F155,"")</f>
        <v/>
      </c>
      <c r="C156" s="32" t="str">
        <f>IF(A155&lt;No_Of_Payments,IF(ROUND(Periodic_Payment,5)&gt;0,Periodic_Payment,0),"")</f>
        <v/>
      </c>
      <c r="D156" s="32" t="str">
        <f>IF(A155&lt;No_Of_Payments,-IPMT(Periodic_Interest_Rate,A156,No_Of_Payments,$B$17),"")</f>
        <v/>
      </c>
      <c r="E156" s="32" t="b">
        <f>IF(A155&lt;No_Of_Payments,IF(C156&gt;0,-PPMT($F$6,A156,No_Of_Payments,$B$17),0))</f>
        <v>0</v>
      </c>
      <c r="F156" s="32" t="str">
        <f t="shared" si="3"/>
        <v/>
      </c>
    </row>
    <row r="157" spans="1:6" ht="13" x14ac:dyDescent="0.15">
      <c r="A157" s="35" t="str">
        <f>IF(Input_Data,"",IF(A156&lt;No_Of_Payments,A156+1,""))</f>
        <v/>
      </c>
      <c r="B157" s="32" t="str">
        <f>IF(A156&lt;No_Of_Payments,F156,"")</f>
        <v/>
      </c>
      <c r="C157" s="32" t="str">
        <f>IF(A156&lt;No_Of_Payments,IF(ROUND(Periodic_Payment,5)&gt;0,Periodic_Payment,0),"")</f>
        <v/>
      </c>
      <c r="D157" s="32" t="str">
        <f>IF(A156&lt;No_Of_Payments,-IPMT(Periodic_Interest_Rate,A157,No_Of_Payments,$B$17),"")</f>
        <v/>
      </c>
      <c r="E157" s="32" t="b">
        <f>IF(A156&lt;No_Of_Payments,IF(C157&gt;0,-PPMT($F$6,A157,No_Of_Payments,$B$17),0))</f>
        <v>0</v>
      </c>
      <c r="F157" s="32" t="str">
        <f t="shared" si="3"/>
        <v/>
      </c>
    </row>
    <row r="158" spans="1:6" ht="13" x14ac:dyDescent="0.15">
      <c r="A158" s="35" t="str">
        <f>IF(Input_Data,"",IF(A157&lt;No_Of_Payments,A157+1,""))</f>
        <v/>
      </c>
      <c r="B158" s="32" t="str">
        <f>IF(A157&lt;No_Of_Payments,F157,"")</f>
        <v/>
      </c>
      <c r="C158" s="32" t="str">
        <f>IF(A157&lt;No_Of_Payments,IF(ROUND(Periodic_Payment,5)&gt;0,Periodic_Payment,0),"")</f>
        <v/>
      </c>
      <c r="D158" s="32" t="str">
        <f>IF(A157&lt;No_Of_Payments,-IPMT(Periodic_Interest_Rate,A158,No_Of_Payments,$B$17),"")</f>
        <v/>
      </c>
      <c r="E158" s="32" t="b">
        <f>IF(A157&lt;No_Of_Payments,IF(C158&gt;0,-PPMT($F$6,A158,No_Of_Payments,$B$17),0))</f>
        <v>0</v>
      </c>
      <c r="F158" s="32" t="str">
        <f t="shared" si="3"/>
        <v/>
      </c>
    </row>
    <row r="159" spans="1:6" ht="13" x14ac:dyDescent="0.15">
      <c r="A159" s="35" t="str">
        <f>IF(Input_Data,"",IF(A158&lt;No_Of_Payments,A158+1,""))</f>
        <v/>
      </c>
      <c r="B159" s="32" t="str">
        <f>IF(A158&lt;No_Of_Payments,F158,"")</f>
        <v/>
      </c>
      <c r="C159" s="32" t="str">
        <f>IF(A158&lt;No_Of_Payments,IF(ROUND(Periodic_Payment,5)&gt;0,Periodic_Payment,0),"")</f>
        <v/>
      </c>
      <c r="D159" s="32" t="str">
        <f>IF(A158&lt;No_Of_Payments,-IPMT(Periodic_Interest_Rate,A159,No_Of_Payments,$B$17),"")</f>
        <v/>
      </c>
      <c r="E159" s="32" t="b">
        <f>IF(A158&lt;No_Of_Payments,IF(C159&gt;0,-PPMT($F$6,A159,No_Of_Payments,$B$17),0))</f>
        <v>0</v>
      </c>
      <c r="F159" s="32" t="str">
        <f t="shared" si="3"/>
        <v/>
      </c>
    </row>
    <row r="160" spans="1:6" ht="13" x14ac:dyDescent="0.15">
      <c r="A160" s="35" t="str">
        <f>IF(Input_Data,"",IF(A159&lt;No_Of_Payments,A159+1,""))</f>
        <v/>
      </c>
      <c r="B160" s="32" t="str">
        <f>IF(A159&lt;No_Of_Payments,F159,"")</f>
        <v/>
      </c>
      <c r="C160" s="32" t="str">
        <f>IF(A159&lt;No_Of_Payments,IF(ROUND(Periodic_Payment,5)&gt;0,Periodic_Payment,0),"")</f>
        <v/>
      </c>
      <c r="D160" s="32" t="str">
        <f>IF(A159&lt;No_Of_Payments,-IPMT(Periodic_Interest_Rate,A160,No_Of_Payments,$B$17),"")</f>
        <v/>
      </c>
      <c r="E160" s="32" t="b">
        <f>IF(A159&lt;No_Of_Payments,IF(C160&gt;0,-PPMT($F$6,A160,No_Of_Payments,$B$17),0))</f>
        <v>0</v>
      </c>
      <c r="F160" s="32" t="str">
        <f t="shared" si="3"/>
        <v/>
      </c>
    </row>
    <row r="161" spans="1:6" ht="13" x14ac:dyDescent="0.15">
      <c r="A161" s="35" t="str">
        <f>IF(Input_Data,"",IF(A160&lt;No_Of_Payments,A160+1,""))</f>
        <v/>
      </c>
      <c r="B161" s="32" t="str">
        <f>IF(A160&lt;No_Of_Payments,F160,"")</f>
        <v/>
      </c>
      <c r="C161" s="32" t="str">
        <f>IF(A160&lt;No_Of_Payments,IF(ROUND(Periodic_Payment,5)&gt;0,Periodic_Payment,0),"")</f>
        <v/>
      </c>
      <c r="D161" s="32" t="str">
        <f>IF(A160&lt;No_Of_Payments,-IPMT(Periodic_Interest_Rate,A161,No_Of_Payments,$B$17),"")</f>
        <v/>
      </c>
      <c r="E161" s="32" t="b">
        <f>IF(A160&lt;No_Of_Payments,IF(C161&gt;0,-PPMT($F$6,A161,No_Of_Payments,$B$17),0))</f>
        <v>0</v>
      </c>
      <c r="F161" s="32" t="str">
        <f t="shared" si="3"/>
        <v/>
      </c>
    </row>
    <row r="162" spans="1:6" ht="13" x14ac:dyDescent="0.15">
      <c r="A162" s="35" t="str">
        <f>IF(Input_Data,"",IF(A161&lt;No_Of_Payments,A161+1,""))</f>
        <v/>
      </c>
      <c r="B162" s="32" t="str">
        <f>IF(A161&lt;No_Of_Payments,F161,"")</f>
        <v/>
      </c>
      <c r="C162" s="32" t="str">
        <f>IF(A161&lt;No_Of_Payments,IF(ROUND(Periodic_Payment,5)&gt;0,Periodic_Payment,0),"")</f>
        <v/>
      </c>
      <c r="D162" s="32" t="str">
        <f>IF(A161&lt;No_Of_Payments,-IPMT(Periodic_Interest_Rate,A162,No_Of_Payments,$B$17),"")</f>
        <v/>
      </c>
      <c r="E162" s="32" t="b">
        <f>IF(A161&lt;No_Of_Payments,IF(C162&gt;0,-PPMT($F$6,A162,No_Of_Payments,$B$17),0))</f>
        <v>0</v>
      </c>
      <c r="F162" s="32" t="str">
        <f t="shared" si="3"/>
        <v/>
      </c>
    </row>
    <row r="163" spans="1:6" ht="13" x14ac:dyDescent="0.15">
      <c r="A163" s="35" t="str">
        <f>IF(Input_Data,"",IF(A162&lt;No_Of_Payments,A162+1,""))</f>
        <v/>
      </c>
      <c r="B163" s="32" t="str">
        <f>IF(A162&lt;No_Of_Payments,F162,"")</f>
        <v/>
      </c>
      <c r="C163" s="32" t="str">
        <f>IF(A162&lt;No_Of_Payments,IF(ROUND(Periodic_Payment,5)&gt;0,Periodic_Payment,0),"")</f>
        <v/>
      </c>
      <c r="D163" s="32" t="str">
        <f>IF(A162&lt;No_Of_Payments,-IPMT(Periodic_Interest_Rate,A163,No_Of_Payments,$B$17),"")</f>
        <v/>
      </c>
      <c r="E163" s="32" t="b">
        <f>IF(A162&lt;No_Of_Payments,IF(C163&gt;0,-PPMT($F$6,A163,No_Of_Payments,$B$17),0))</f>
        <v>0</v>
      </c>
      <c r="F163" s="32" t="str">
        <f t="shared" si="3"/>
        <v/>
      </c>
    </row>
    <row r="164" spans="1:6" ht="13" x14ac:dyDescent="0.15">
      <c r="A164" s="35" t="str">
        <f>IF(Input_Data,"",IF(A163&lt;No_Of_Payments,A163+1,""))</f>
        <v/>
      </c>
      <c r="B164" s="32" t="str">
        <f>IF(A163&lt;No_Of_Payments,F163,"")</f>
        <v/>
      </c>
      <c r="C164" s="32" t="str">
        <f>IF(A163&lt;No_Of_Payments,IF(ROUND(Periodic_Payment,5)&gt;0,Periodic_Payment,0),"")</f>
        <v/>
      </c>
      <c r="D164" s="32" t="str">
        <f>IF(A163&lt;No_Of_Payments,-IPMT(Periodic_Interest_Rate,A164,No_Of_Payments,$B$17),"")</f>
        <v/>
      </c>
      <c r="E164" s="32" t="b">
        <f>IF(A163&lt;No_Of_Payments,IF(C164&gt;0,-PPMT($F$6,A164,No_Of_Payments,$B$17),0))</f>
        <v>0</v>
      </c>
      <c r="F164" s="32" t="str">
        <f t="shared" si="3"/>
        <v/>
      </c>
    </row>
    <row r="165" spans="1:6" ht="13" x14ac:dyDescent="0.15">
      <c r="A165" s="35" t="str">
        <f>IF(Input_Data,"",IF(A164&lt;No_Of_Payments,A164+1,""))</f>
        <v/>
      </c>
      <c r="B165" s="32" t="str">
        <f>IF(A164&lt;No_Of_Payments,F164,"")</f>
        <v/>
      </c>
      <c r="C165" s="32" t="str">
        <f>IF(A164&lt;No_Of_Payments,IF(ROUND(Periodic_Payment,5)&gt;0,Periodic_Payment,0),"")</f>
        <v/>
      </c>
      <c r="D165" s="32" t="str">
        <f>IF(A164&lt;No_Of_Payments,-IPMT(Periodic_Interest_Rate,A165,No_Of_Payments,$B$17),"")</f>
        <v/>
      </c>
      <c r="E165" s="32" t="b">
        <f>IF(A164&lt;No_Of_Payments,IF(C165&gt;0,-PPMT($F$6,A165,No_Of_Payments,$B$17),0))</f>
        <v>0</v>
      </c>
      <c r="F165" s="32" t="str">
        <f t="shared" si="3"/>
        <v/>
      </c>
    </row>
    <row r="166" spans="1:6" ht="13" x14ac:dyDescent="0.15">
      <c r="A166" s="35" t="str">
        <f>IF(Input_Data,"",IF(A165&lt;No_Of_Payments,A165+1,""))</f>
        <v/>
      </c>
      <c r="B166" s="32" t="str">
        <f>IF(A165&lt;No_Of_Payments,F165,"")</f>
        <v/>
      </c>
      <c r="C166" s="32" t="str">
        <f>IF(A165&lt;No_Of_Payments,IF(ROUND(Periodic_Payment,5)&gt;0,Periodic_Payment,0),"")</f>
        <v/>
      </c>
      <c r="D166" s="32" t="str">
        <f>IF(A165&lt;No_Of_Payments,-IPMT(Periodic_Interest_Rate,A166,No_Of_Payments,$B$17),"")</f>
        <v/>
      </c>
      <c r="E166" s="32" t="b">
        <f>IF(A165&lt;No_Of_Payments,IF(C166&gt;0,-PPMT($F$6,A166,No_Of_Payments,$B$17),0))</f>
        <v>0</v>
      </c>
      <c r="F166" s="32" t="str">
        <f t="shared" si="3"/>
        <v/>
      </c>
    </row>
    <row r="167" spans="1:6" ht="13" x14ac:dyDescent="0.15">
      <c r="A167" s="35" t="str">
        <f>IF(Input_Data,"",IF(A166&lt;No_Of_Payments,A166+1,""))</f>
        <v/>
      </c>
      <c r="B167" s="32" t="str">
        <f>IF(A166&lt;No_Of_Payments,F166,"")</f>
        <v/>
      </c>
      <c r="C167" s="32" t="str">
        <f>IF(A166&lt;No_Of_Payments,IF(ROUND(Periodic_Payment,5)&gt;0,Periodic_Payment,0),"")</f>
        <v/>
      </c>
      <c r="D167" s="32" t="str">
        <f>IF(A166&lt;No_Of_Payments,-IPMT(Periodic_Interest_Rate,A167,No_Of_Payments,$B$17),"")</f>
        <v/>
      </c>
      <c r="E167" s="32" t="b">
        <f>IF(A166&lt;No_Of_Payments,IF(C167&gt;0,-PPMT($F$6,A167,No_Of_Payments,$B$17),0))</f>
        <v>0</v>
      </c>
      <c r="F167" s="32" t="str">
        <f t="shared" si="3"/>
        <v/>
      </c>
    </row>
    <row r="168" spans="1:6" ht="13" x14ac:dyDescent="0.15">
      <c r="A168" s="35" t="str">
        <f>IF(Input_Data,"",IF(A167&lt;No_Of_Payments,A167+1,""))</f>
        <v/>
      </c>
      <c r="B168" s="32" t="str">
        <f>IF(A167&lt;No_Of_Payments,F167,"")</f>
        <v/>
      </c>
      <c r="C168" s="32" t="str">
        <f>IF(A167&lt;No_Of_Payments,IF(ROUND(Periodic_Payment,5)&gt;0,Periodic_Payment,0),"")</f>
        <v/>
      </c>
      <c r="D168" s="32" t="str">
        <f>IF(A167&lt;No_Of_Payments,-IPMT(Periodic_Interest_Rate,A168,No_Of_Payments,$B$17),"")</f>
        <v/>
      </c>
      <c r="E168" s="32" t="b">
        <f>IF(A167&lt;No_Of_Payments,IF(C168&gt;0,-PPMT($F$6,A168,No_Of_Payments,$B$17),0))</f>
        <v>0</v>
      </c>
      <c r="F168" s="32" t="str">
        <f t="shared" si="3"/>
        <v/>
      </c>
    </row>
    <row r="169" spans="1:6" ht="13" x14ac:dyDescent="0.15">
      <c r="A169" s="35" t="str">
        <f>IF(Input_Data,"",IF(A168&lt;No_Of_Payments,A168+1,""))</f>
        <v/>
      </c>
      <c r="B169" s="32" t="str">
        <f>IF(A168&lt;No_Of_Payments,F168,"")</f>
        <v/>
      </c>
      <c r="C169" s="32" t="str">
        <f>IF(A168&lt;No_Of_Payments,IF(ROUND(Periodic_Payment,5)&gt;0,Periodic_Payment,0),"")</f>
        <v/>
      </c>
      <c r="D169" s="32" t="str">
        <f>IF(A168&lt;No_Of_Payments,-IPMT(Periodic_Interest_Rate,A169,No_Of_Payments,$B$17),"")</f>
        <v/>
      </c>
      <c r="E169" s="32" t="b">
        <f>IF(A168&lt;No_Of_Payments,IF(C169&gt;0,-PPMT($F$6,A169,No_Of_Payments,$B$17),0))</f>
        <v>0</v>
      </c>
      <c r="F169" s="32" t="str">
        <f t="shared" si="3"/>
        <v/>
      </c>
    </row>
    <row r="170" spans="1:6" ht="13" x14ac:dyDescent="0.15">
      <c r="A170" s="35" t="str">
        <f>IF(Input_Data,"",IF(A169&lt;No_Of_Payments,A169+1,""))</f>
        <v/>
      </c>
      <c r="B170" s="32" t="str">
        <f>IF(A169&lt;No_Of_Payments,F169,"")</f>
        <v/>
      </c>
      <c r="C170" s="32" t="str">
        <f>IF(A169&lt;No_Of_Payments,IF(ROUND(Periodic_Payment,5)&gt;0,Periodic_Payment,0),"")</f>
        <v/>
      </c>
      <c r="D170" s="32" t="str">
        <f>IF(A169&lt;No_Of_Payments,-IPMT(Periodic_Interest_Rate,A170,No_Of_Payments,$B$17),"")</f>
        <v/>
      </c>
      <c r="E170" s="32" t="b">
        <f>IF(A169&lt;No_Of_Payments,IF(C170&gt;0,-PPMT($F$6,A170,No_Of_Payments,$B$17),0))</f>
        <v>0</v>
      </c>
      <c r="F170" s="32" t="str">
        <f t="shared" si="3"/>
        <v/>
      </c>
    </row>
    <row r="171" spans="1:6" ht="13" x14ac:dyDescent="0.15">
      <c r="A171" s="35" t="str">
        <f>IF(Input_Data,"",IF(A170&lt;No_Of_Payments,A170+1,""))</f>
        <v/>
      </c>
      <c r="B171" s="32" t="str">
        <f>IF(A170&lt;No_Of_Payments,F170,"")</f>
        <v/>
      </c>
      <c r="C171" s="32" t="str">
        <f>IF(A170&lt;No_Of_Payments,IF(ROUND(Periodic_Payment,5)&gt;0,Periodic_Payment,0),"")</f>
        <v/>
      </c>
      <c r="D171" s="32" t="str">
        <f>IF(A170&lt;No_Of_Payments,-IPMT(Periodic_Interest_Rate,A171,No_Of_Payments,$B$17),"")</f>
        <v/>
      </c>
      <c r="E171" s="32" t="b">
        <f>IF(A170&lt;No_Of_Payments,IF(C171&gt;0,-PPMT($F$6,A171,No_Of_Payments,$B$17),0))</f>
        <v>0</v>
      </c>
      <c r="F171" s="32" t="str">
        <f t="shared" si="3"/>
        <v/>
      </c>
    </row>
    <row r="172" spans="1:6" ht="13" x14ac:dyDescent="0.15">
      <c r="A172" s="35" t="str">
        <f>IF(Input_Data,"",IF(A171&lt;No_Of_Payments,A171+1,""))</f>
        <v/>
      </c>
      <c r="B172" s="32" t="str">
        <f>IF(A171&lt;No_Of_Payments,F171,"")</f>
        <v/>
      </c>
      <c r="C172" s="32" t="str">
        <f>IF(A171&lt;No_Of_Payments,IF(ROUND(Periodic_Payment,5)&gt;0,Periodic_Payment,0),"")</f>
        <v/>
      </c>
      <c r="D172" s="32" t="str">
        <f>IF(A171&lt;No_Of_Payments,-IPMT(Periodic_Interest_Rate,A172,No_Of_Payments,$B$17),"")</f>
        <v/>
      </c>
      <c r="E172" s="32" t="b">
        <f>IF(A171&lt;No_Of_Payments,IF(C172&gt;0,-PPMT($F$6,A172,No_Of_Payments,$B$17),0))</f>
        <v>0</v>
      </c>
      <c r="F172" s="32" t="str">
        <f t="shared" si="3"/>
        <v/>
      </c>
    </row>
    <row r="173" spans="1:6" ht="13" x14ac:dyDescent="0.15">
      <c r="A173" s="35" t="str">
        <f>IF(Input_Data,"",IF(A172&lt;No_Of_Payments,A172+1,""))</f>
        <v/>
      </c>
      <c r="B173" s="32" t="str">
        <f>IF(A172&lt;No_Of_Payments,F172,"")</f>
        <v/>
      </c>
      <c r="C173" s="32" t="str">
        <f>IF(A172&lt;No_Of_Payments,IF(ROUND(Periodic_Payment,5)&gt;0,Periodic_Payment,0),"")</f>
        <v/>
      </c>
      <c r="D173" s="32" t="str">
        <f>IF(A172&lt;No_Of_Payments,-IPMT(Periodic_Interest_Rate,A173,No_Of_Payments,$B$17),"")</f>
        <v/>
      </c>
      <c r="E173" s="32" t="b">
        <f>IF(A172&lt;No_Of_Payments,IF(C173&gt;0,-PPMT($F$6,A173,No_Of_Payments,$B$17),0))</f>
        <v>0</v>
      </c>
      <c r="F173" s="32" t="str">
        <f t="shared" si="3"/>
        <v/>
      </c>
    </row>
    <row r="174" spans="1:6" ht="13" x14ac:dyDescent="0.15">
      <c r="A174" s="35" t="str">
        <f>IF(Input_Data,"",IF(A173&lt;No_Of_Payments,A173+1,""))</f>
        <v/>
      </c>
      <c r="B174" s="32" t="str">
        <f>IF(A173&lt;No_Of_Payments,F173,"")</f>
        <v/>
      </c>
      <c r="C174" s="32" t="str">
        <f>IF(A173&lt;No_Of_Payments,IF(ROUND(Periodic_Payment,5)&gt;0,Periodic_Payment,0),"")</f>
        <v/>
      </c>
      <c r="D174" s="32" t="str">
        <f>IF(A173&lt;No_Of_Payments,-IPMT(Periodic_Interest_Rate,A174,No_Of_Payments,$B$17),"")</f>
        <v/>
      </c>
      <c r="E174" s="32" t="b">
        <f>IF(A173&lt;No_Of_Payments,IF(C174&gt;0,-PPMT($F$6,A174,No_Of_Payments,$B$17),0))</f>
        <v>0</v>
      </c>
      <c r="F174" s="32" t="str">
        <f t="shared" si="3"/>
        <v/>
      </c>
    </row>
    <row r="175" spans="1:6" ht="13" x14ac:dyDescent="0.15">
      <c r="A175" s="35" t="str">
        <f>IF(Input_Data,"",IF(A174&lt;No_Of_Payments,A174+1,""))</f>
        <v/>
      </c>
      <c r="B175" s="32" t="str">
        <f>IF(A174&lt;No_Of_Payments,F174,"")</f>
        <v/>
      </c>
      <c r="C175" s="32" t="str">
        <f>IF(A174&lt;No_Of_Payments,IF(ROUND(Periodic_Payment,5)&gt;0,Periodic_Payment,0),"")</f>
        <v/>
      </c>
      <c r="D175" s="32" t="str">
        <f>IF(A174&lt;No_Of_Payments,-IPMT(Periodic_Interest_Rate,A175,No_Of_Payments,$B$17),"")</f>
        <v/>
      </c>
      <c r="E175" s="32" t="b">
        <f>IF(A174&lt;No_Of_Payments,IF(C175&gt;0,-PPMT($F$6,A175,No_Of_Payments,$B$17),0))</f>
        <v>0</v>
      </c>
      <c r="F175" s="32" t="str">
        <f t="shared" si="3"/>
        <v/>
      </c>
    </row>
    <row r="176" spans="1:6" ht="13" x14ac:dyDescent="0.15">
      <c r="A176" s="35" t="str">
        <f>IF(Input_Data,"",IF(A175&lt;No_Of_Payments,A175+1,""))</f>
        <v/>
      </c>
      <c r="B176" s="32" t="str">
        <f>IF(A175&lt;No_Of_Payments,F175,"")</f>
        <v/>
      </c>
      <c r="C176" s="32" t="str">
        <f>IF(A175&lt;No_Of_Payments,IF(ROUND(Periodic_Payment,5)&gt;0,Periodic_Payment,0),"")</f>
        <v/>
      </c>
      <c r="D176" s="32" t="str">
        <f>IF(A175&lt;No_Of_Payments,-IPMT(Periodic_Interest_Rate,A176,No_Of_Payments,$B$17),"")</f>
        <v/>
      </c>
      <c r="E176" s="32" t="b">
        <f>IF(A175&lt;No_Of_Payments,IF(C176&gt;0,-PPMT($F$6,A176,No_Of_Payments,$B$17),0))</f>
        <v>0</v>
      </c>
      <c r="F176" s="32" t="str">
        <f t="shared" si="3"/>
        <v/>
      </c>
    </row>
    <row r="177" spans="1:6" ht="13" x14ac:dyDescent="0.15">
      <c r="A177" s="35" t="str">
        <f>IF(Input_Data,"",IF(A176&lt;No_Of_Payments,A176+1,""))</f>
        <v/>
      </c>
      <c r="B177" s="32" t="str">
        <f>IF(A176&lt;No_Of_Payments,F176,"")</f>
        <v/>
      </c>
      <c r="C177" s="32" t="str">
        <f>IF(A176&lt;No_Of_Payments,IF(ROUND(Periodic_Payment,5)&gt;0,Periodic_Payment,0),"")</f>
        <v/>
      </c>
      <c r="D177" s="32" t="str">
        <f>IF(A176&lt;No_Of_Payments,-IPMT(Periodic_Interest_Rate,A177,No_Of_Payments,$B$17),"")</f>
        <v/>
      </c>
      <c r="E177" s="32" t="b">
        <f>IF(A176&lt;No_Of_Payments,IF(C177&gt;0,-PPMT($F$6,A177,No_Of_Payments,$B$17),0))</f>
        <v>0</v>
      </c>
      <c r="F177" s="32" t="str">
        <f t="shared" si="3"/>
        <v/>
      </c>
    </row>
    <row r="178" spans="1:6" ht="13" x14ac:dyDescent="0.15">
      <c r="A178" s="35" t="str">
        <f>IF(Input_Data,"",IF(A177&lt;No_Of_Payments,A177+1,""))</f>
        <v/>
      </c>
      <c r="B178" s="32" t="str">
        <f>IF(A177&lt;No_Of_Payments,F177,"")</f>
        <v/>
      </c>
      <c r="C178" s="32" t="str">
        <f>IF(A177&lt;No_Of_Payments,IF(ROUND(Periodic_Payment,5)&gt;0,Periodic_Payment,0),"")</f>
        <v/>
      </c>
      <c r="D178" s="32" t="str">
        <f>IF(A177&lt;No_Of_Payments,-IPMT(Periodic_Interest_Rate,A178,No_Of_Payments,$B$17),"")</f>
        <v/>
      </c>
      <c r="E178" s="32" t="b">
        <f>IF(A177&lt;No_Of_Payments,IF(C178&gt;0,-PPMT($F$6,A178,No_Of_Payments,$B$17),0))</f>
        <v>0</v>
      </c>
      <c r="F178" s="32" t="str">
        <f t="shared" si="3"/>
        <v/>
      </c>
    </row>
    <row r="179" spans="1:6" ht="13" x14ac:dyDescent="0.15">
      <c r="A179" s="35" t="str">
        <f>IF(Input_Data,"",IF(A178&lt;No_Of_Payments,A178+1,""))</f>
        <v/>
      </c>
      <c r="B179" s="32" t="str">
        <f>IF(A178&lt;No_Of_Payments,F178,"")</f>
        <v/>
      </c>
      <c r="C179" s="32" t="str">
        <f>IF(A178&lt;No_Of_Payments,IF(ROUND(Periodic_Payment,5)&gt;0,Periodic_Payment,0),"")</f>
        <v/>
      </c>
      <c r="D179" s="32" t="str">
        <f>IF(A178&lt;No_Of_Payments,-IPMT(Periodic_Interest_Rate,A179,No_Of_Payments,$B$17),"")</f>
        <v/>
      </c>
      <c r="E179" s="32" t="b">
        <f>IF(A178&lt;No_Of_Payments,IF(C179&gt;0,-PPMT($F$6,A179,No_Of_Payments,$B$17),0))</f>
        <v>0</v>
      </c>
      <c r="F179" s="32" t="str">
        <f t="shared" si="3"/>
        <v/>
      </c>
    </row>
    <row r="180" spans="1:6" ht="13" x14ac:dyDescent="0.15">
      <c r="A180" s="35" t="str">
        <f>IF(Input_Data,"",IF(A179&lt;No_Of_Payments,A179+1,""))</f>
        <v/>
      </c>
      <c r="B180" s="32" t="str">
        <f>IF(A179&lt;No_Of_Payments,F179,"")</f>
        <v/>
      </c>
      <c r="C180" s="32" t="str">
        <f>IF(A179&lt;No_Of_Payments,IF(ROUND(Periodic_Payment,5)&gt;0,Periodic_Payment,0),"")</f>
        <v/>
      </c>
      <c r="D180" s="32" t="str">
        <f>IF(A179&lt;No_Of_Payments,-IPMT(Periodic_Interest_Rate,A180,No_Of_Payments,$B$17),"")</f>
        <v/>
      </c>
      <c r="E180" s="32" t="b">
        <f>IF(A179&lt;No_Of_Payments,IF(C180&gt;0,-PPMT($F$6,A180,No_Of_Payments,$B$17),0))</f>
        <v>0</v>
      </c>
      <c r="F180" s="32" t="str">
        <f t="shared" si="3"/>
        <v/>
      </c>
    </row>
    <row r="181" spans="1:6" ht="13" x14ac:dyDescent="0.15">
      <c r="A181" s="35" t="str">
        <f>IF(Input_Data,"",IF(A180&lt;No_Of_Payments,A180+1,""))</f>
        <v/>
      </c>
      <c r="B181" s="32" t="str">
        <f>IF(A180&lt;No_Of_Payments,F180,"")</f>
        <v/>
      </c>
      <c r="C181" s="32" t="str">
        <f>IF(A180&lt;No_Of_Payments,IF(ROUND(Periodic_Payment,5)&gt;0,Periodic_Payment,0),"")</f>
        <v/>
      </c>
      <c r="D181" s="32" t="str">
        <f>IF(A180&lt;No_Of_Payments,-IPMT(Periodic_Interest_Rate,A181,No_Of_Payments,$B$17),"")</f>
        <v/>
      </c>
      <c r="E181" s="32" t="b">
        <f>IF(A180&lt;No_Of_Payments,IF(C181&gt;0,-PPMT($F$6,A181,No_Of_Payments,$B$17),0))</f>
        <v>0</v>
      </c>
      <c r="F181" s="32" t="str">
        <f t="shared" si="3"/>
        <v/>
      </c>
    </row>
    <row r="182" spans="1:6" ht="13" x14ac:dyDescent="0.15">
      <c r="A182" s="35" t="str">
        <f>IF(Input_Data,"",IF(A181&lt;No_Of_Payments,A181+1,""))</f>
        <v/>
      </c>
      <c r="B182" s="32" t="str">
        <f>IF(A181&lt;No_Of_Payments,F181,"")</f>
        <v/>
      </c>
      <c r="C182" s="32" t="str">
        <f>IF(A181&lt;No_Of_Payments,IF(ROUND(Periodic_Payment,5)&gt;0,Periodic_Payment,0),"")</f>
        <v/>
      </c>
      <c r="D182" s="32" t="str">
        <f>IF(A181&lt;No_Of_Payments,-IPMT(Periodic_Interest_Rate,A182,No_Of_Payments,$B$17),"")</f>
        <v/>
      </c>
      <c r="E182" s="32" t="b">
        <f>IF(A181&lt;No_Of_Payments,IF(C182&gt;0,-PPMT($F$6,A182,No_Of_Payments,$B$17),0))</f>
        <v>0</v>
      </c>
      <c r="F182" s="32" t="str">
        <f t="shared" si="3"/>
        <v/>
      </c>
    </row>
    <row r="183" spans="1:6" ht="13" x14ac:dyDescent="0.15">
      <c r="A183" s="35" t="str">
        <f>IF(Input_Data,"",IF(A182&lt;No_Of_Payments,A182+1,""))</f>
        <v/>
      </c>
      <c r="B183" s="32" t="str">
        <f>IF(A182&lt;No_Of_Payments,F182,"")</f>
        <v/>
      </c>
      <c r="C183" s="32" t="str">
        <f>IF(A182&lt;No_Of_Payments,IF(ROUND(Periodic_Payment,5)&gt;0,Periodic_Payment,0),"")</f>
        <v/>
      </c>
      <c r="D183" s="32" t="str">
        <f>IF(A182&lt;No_Of_Payments,-IPMT(Periodic_Interest_Rate,A183,No_Of_Payments,$B$17),"")</f>
        <v/>
      </c>
      <c r="E183" s="32" t="b">
        <f>IF(A182&lt;No_Of_Payments,IF(C183&gt;0,-PPMT($F$6,A183,No_Of_Payments,$B$17),0))</f>
        <v>0</v>
      </c>
      <c r="F183" s="32" t="str">
        <f t="shared" si="3"/>
        <v/>
      </c>
    </row>
    <row r="184" spans="1:6" ht="13" x14ac:dyDescent="0.15">
      <c r="A184" s="35" t="str">
        <f>IF(Input_Data,"",IF(A183&lt;No_Of_Payments,A183+1,""))</f>
        <v/>
      </c>
      <c r="B184" s="32" t="str">
        <f>IF(A183&lt;No_Of_Payments,F183,"")</f>
        <v/>
      </c>
      <c r="C184" s="32" t="str">
        <f>IF(A183&lt;No_Of_Payments,IF(ROUND(Periodic_Payment,5)&gt;0,Periodic_Payment,0),"")</f>
        <v/>
      </c>
      <c r="D184" s="32" t="str">
        <f>IF(A183&lt;No_Of_Payments,-IPMT(Periodic_Interest_Rate,A184,No_Of_Payments,$B$17),"")</f>
        <v/>
      </c>
      <c r="E184" s="32" t="b">
        <f>IF(A183&lt;No_Of_Payments,IF(C184&gt;0,-PPMT($F$6,A184,No_Of_Payments,$B$17),0))</f>
        <v>0</v>
      </c>
      <c r="F184" s="32" t="str">
        <f t="shared" si="3"/>
        <v/>
      </c>
    </row>
    <row r="185" spans="1:6" ht="13" x14ac:dyDescent="0.15">
      <c r="A185" s="35" t="str">
        <f>IF(Input_Data,"",IF(A184&lt;No_Of_Payments,A184+1,""))</f>
        <v/>
      </c>
      <c r="B185" s="32" t="str">
        <f>IF(A184&lt;No_Of_Payments,F184,"")</f>
        <v/>
      </c>
      <c r="C185" s="32" t="str">
        <f>IF(A184&lt;No_Of_Payments,IF(ROUND(Periodic_Payment,5)&gt;0,Periodic_Payment,0),"")</f>
        <v/>
      </c>
      <c r="D185" s="32" t="str">
        <f>IF(A184&lt;No_Of_Payments,-IPMT(Periodic_Interest_Rate,A185,No_Of_Payments,$B$17),"")</f>
        <v/>
      </c>
      <c r="E185" s="32" t="b">
        <f>IF(A184&lt;No_Of_Payments,IF(C185&gt;0,-PPMT($F$6,A185,No_Of_Payments,$B$17),0))</f>
        <v>0</v>
      </c>
      <c r="F185" s="32" t="str">
        <f t="shared" si="3"/>
        <v/>
      </c>
    </row>
    <row r="186" spans="1:6" ht="13" x14ac:dyDescent="0.15">
      <c r="A186" s="35" t="str">
        <f>IF(Input_Data,"",IF(A185&lt;No_Of_Payments,A185+1,""))</f>
        <v/>
      </c>
      <c r="B186" s="32" t="str">
        <f>IF(A185&lt;No_Of_Payments,F185,"")</f>
        <v/>
      </c>
      <c r="C186" s="32" t="str">
        <f>IF(A185&lt;No_Of_Payments,IF(ROUND(Periodic_Payment,5)&gt;0,Periodic_Payment,0),"")</f>
        <v/>
      </c>
      <c r="D186" s="32" t="str">
        <f>IF(A185&lt;No_Of_Payments,-IPMT(Periodic_Interest_Rate,A186,No_Of_Payments,$B$17),"")</f>
        <v/>
      </c>
      <c r="E186" s="32" t="b">
        <f>IF(A185&lt;No_Of_Payments,IF(C186&gt;0,-PPMT($F$6,A186,No_Of_Payments,$B$17),0))</f>
        <v>0</v>
      </c>
      <c r="F186" s="32" t="str">
        <f t="shared" si="3"/>
        <v/>
      </c>
    </row>
    <row r="187" spans="1:6" ht="13" x14ac:dyDescent="0.15">
      <c r="A187" s="35" t="str">
        <f>IF(Input_Data,"",IF(A186&lt;No_Of_Payments,A186+1,""))</f>
        <v/>
      </c>
      <c r="B187" s="32" t="str">
        <f>IF(A186&lt;No_Of_Payments,F186,"")</f>
        <v/>
      </c>
      <c r="C187" s="32" t="str">
        <f>IF(A186&lt;No_Of_Payments,IF(ROUND(Periodic_Payment,5)&gt;0,Periodic_Payment,0),"")</f>
        <v/>
      </c>
      <c r="D187" s="32" t="str">
        <f>IF(A186&lt;No_Of_Payments,-IPMT(Periodic_Interest_Rate,A187,No_Of_Payments,$B$17),"")</f>
        <v/>
      </c>
      <c r="E187" s="32" t="b">
        <f>IF(A186&lt;No_Of_Payments,IF(C187&gt;0,-PPMT($F$6,A187,No_Of_Payments,$B$17),0))</f>
        <v>0</v>
      </c>
      <c r="F187" s="32" t="str">
        <f t="shared" si="3"/>
        <v/>
      </c>
    </row>
    <row r="188" spans="1:6" ht="13" x14ac:dyDescent="0.15">
      <c r="A188" s="35" t="str">
        <f>IF(Input_Data,"",IF(A187&lt;No_Of_Payments,A187+1,""))</f>
        <v/>
      </c>
      <c r="B188" s="32" t="str">
        <f>IF(A187&lt;No_Of_Payments,F187,"")</f>
        <v/>
      </c>
      <c r="C188" s="32" t="str">
        <f>IF(A187&lt;No_Of_Payments,IF(ROUND(Periodic_Payment,5)&gt;0,Periodic_Payment,0),"")</f>
        <v/>
      </c>
      <c r="D188" s="32" t="str">
        <f>IF(A187&lt;No_Of_Payments,-IPMT(Periodic_Interest_Rate,A188,No_Of_Payments,$B$17),"")</f>
        <v/>
      </c>
      <c r="E188" s="32" t="b">
        <f>IF(A187&lt;No_Of_Payments,IF(C188&gt;0,-PPMT($F$6,A188,No_Of_Payments,$B$17),0))</f>
        <v>0</v>
      </c>
      <c r="F188" s="32" t="str">
        <f t="shared" si="3"/>
        <v/>
      </c>
    </row>
    <row r="189" spans="1:6" ht="13" x14ac:dyDescent="0.15">
      <c r="A189" s="35" t="str">
        <f>IF(Input_Data,"",IF(A188&lt;No_Of_Payments,A188+1,""))</f>
        <v/>
      </c>
      <c r="B189" s="32" t="str">
        <f>IF(A188&lt;No_Of_Payments,F188,"")</f>
        <v/>
      </c>
      <c r="C189" s="32" t="str">
        <f>IF(A188&lt;No_Of_Payments,IF(ROUND(Periodic_Payment,5)&gt;0,Periodic_Payment,0),"")</f>
        <v/>
      </c>
      <c r="D189" s="32" t="str">
        <f>IF(A188&lt;No_Of_Payments,-IPMT(Periodic_Interest_Rate,A189,No_Of_Payments,$B$17),"")</f>
        <v/>
      </c>
      <c r="E189" s="32" t="b">
        <f>IF(A188&lt;No_Of_Payments,IF(C189&gt;0,-PPMT($F$6,A189,No_Of_Payments,$B$17),0))</f>
        <v>0</v>
      </c>
      <c r="F189" s="32" t="str">
        <f t="shared" si="3"/>
        <v/>
      </c>
    </row>
    <row r="190" spans="1:6" ht="13" x14ac:dyDescent="0.15">
      <c r="A190" s="35" t="str">
        <f>IF(Input_Data,"",IF(A189&lt;No_Of_Payments,A189+1,""))</f>
        <v/>
      </c>
      <c r="B190" s="32" t="str">
        <f>IF(A189&lt;No_Of_Payments,F189,"")</f>
        <v/>
      </c>
      <c r="C190" s="32" t="str">
        <f>IF(A189&lt;No_Of_Payments,IF(ROUND(Periodic_Payment,5)&gt;0,Periodic_Payment,0),"")</f>
        <v/>
      </c>
      <c r="D190" s="32" t="str">
        <f>IF(A189&lt;No_Of_Payments,-IPMT(Periodic_Interest_Rate,A190,No_Of_Payments,$B$17),"")</f>
        <v/>
      </c>
      <c r="E190" s="32" t="b">
        <f>IF(A189&lt;No_Of_Payments,IF(C190&gt;0,-PPMT($F$6,A190,No_Of_Payments,$B$17),0))</f>
        <v>0</v>
      </c>
      <c r="F190" s="32" t="str">
        <f t="shared" si="3"/>
        <v/>
      </c>
    </row>
    <row r="191" spans="1:6" ht="13" x14ac:dyDescent="0.15">
      <c r="A191" s="35" t="str">
        <f>IF(Input_Data,"",IF(A190&lt;No_Of_Payments,A190+1,""))</f>
        <v/>
      </c>
      <c r="B191" s="32" t="str">
        <f>IF(A190&lt;No_Of_Payments,F190,"")</f>
        <v/>
      </c>
      <c r="C191" s="32" t="str">
        <f>IF(A190&lt;No_Of_Payments,IF(ROUND(Periodic_Payment,5)&gt;0,Periodic_Payment,0),"")</f>
        <v/>
      </c>
      <c r="D191" s="32" t="str">
        <f>IF(A190&lt;No_Of_Payments,-IPMT(Periodic_Interest_Rate,A191,No_Of_Payments,$B$17),"")</f>
        <v/>
      </c>
      <c r="E191" s="32" t="b">
        <f>IF(A190&lt;No_Of_Payments,IF(C191&gt;0,-PPMT($F$6,A191,No_Of_Payments,$B$17),0))</f>
        <v>0</v>
      </c>
      <c r="F191" s="32" t="str">
        <f t="shared" si="3"/>
        <v/>
      </c>
    </row>
    <row r="192" spans="1:6" ht="13" x14ac:dyDescent="0.15">
      <c r="A192" s="35" t="str">
        <f>IF(Input_Data,"",IF(A191&lt;No_Of_Payments,A191+1,""))</f>
        <v/>
      </c>
      <c r="B192" s="32" t="str">
        <f>IF(A191&lt;No_Of_Payments,F191,"")</f>
        <v/>
      </c>
      <c r="C192" s="32" t="str">
        <f>IF(A191&lt;No_Of_Payments,IF(ROUND(Periodic_Payment,5)&gt;0,Periodic_Payment,0),"")</f>
        <v/>
      </c>
      <c r="D192" s="32" t="str">
        <f>IF(A191&lt;No_Of_Payments,-IPMT(Periodic_Interest_Rate,A192,No_Of_Payments,$B$17),"")</f>
        <v/>
      </c>
      <c r="E192" s="32" t="b">
        <f>IF(A191&lt;No_Of_Payments,IF(C192&gt;0,-PPMT($F$6,A192,No_Of_Payments,$B$17),0))</f>
        <v>0</v>
      </c>
      <c r="F192" s="32" t="str">
        <f t="shared" si="3"/>
        <v/>
      </c>
    </row>
    <row r="193" spans="1:6" ht="13" x14ac:dyDescent="0.15">
      <c r="A193" s="35" t="str">
        <f>IF(Input_Data,"",IF(A192&lt;No_Of_Payments,A192+1,""))</f>
        <v/>
      </c>
      <c r="B193" s="32" t="str">
        <f>IF(A192&lt;No_Of_Payments,F192,"")</f>
        <v/>
      </c>
      <c r="C193" s="32" t="str">
        <f>IF(A192&lt;No_Of_Payments,IF(ROUND(Periodic_Payment,5)&gt;0,Periodic_Payment,0),"")</f>
        <v/>
      </c>
      <c r="D193" s="32" t="str">
        <f>IF(A192&lt;No_Of_Payments,-IPMT(Periodic_Interest_Rate,A193,No_Of_Payments,$B$17),"")</f>
        <v/>
      </c>
      <c r="E193" s="32" t="b">
        <f>IF(A192&lt;No_Of_Payments,IF(C193&gt;0,-PPMT($F$6,A193,No_Of_Payments,$B$17),0))</f>
        <v>0</v>
      </c>
      <c r="F193" s="32" t="str">
        <f t="shared" si="3"/>
        <v/>
      </c>
    </row>
    <row r="194" spans="1:6" ht="13" x14ac:dyDescent="0.15">
      <c r="A194" s="35" t="str">
        <f>IF(Input_Data,"",IF(A193&lt;No_Of_Payments,A193+1,""))</f>
        <v/>
      </c>
      <c r="B194" s="32" t="str">
        <f>IF(A193&lt;No_Of_Payments,F193,"")</f>
        <v/>
      </c>
      <c r="C194" s="32" t="str">
        <f>IF(A193&lt;No_Of_Payments,IF(ROUND(Periodic_Payment,5)&gt;0,Periodic_Payment,0),"")</f>
        <v/>
      </c>
      <c r="D194" s="32" t="str">
        <f>IF(A193&lt;No_Of_Payments,-IPMT(Periodic_Interest_Rate,A194,No_Of_Payments,$B$17),"")</f>
        <v/>
      </c>
      <c r="E194" s="32" t="b">
        <f>IF(A193&lt;No_Of_Payments,IF(C194&gt;0,-PPMT($F$6,A194,No_Of_Payments,$B$17),0))</f>
        <v>0</v>
      </c>
      <c r="F194" s="32" t="str">
        <f t="shared" si="3"/>
        <v/>
      </c>
    </row>
    <row r="195" spans="1:6" ht="13" x14ac:dyDescent="0.15">
      <c r="A195" s="35" t="str">
        <f>IF(Input_Data,"",IF(A194&lt;No_Of_Payments,A194+1,""))</f>
        <v/>
      </c>
      <c r="B195" s="32" t="str">
        <f>IF(A194&lt;No_Of_Payments,F194,"")</f>
        <v/>
      </c>
      <c r="C195" s="32" t="str">
        <f>IF(A194&lt;No_Of_Payments,IF(ROUND(Periodic_Payment,5)&gt;0,Periodic_Payment,0),"")</f>
        <v/>
      </c>
      <c r="D195" s="32" t="str">
        <f>IF(A194&lt;No_Of_Payments,-IPMT(Periodic_Interest_Rate,A195,No_Of_Payments,$B$17),"")</f>
        <v/>
      </c>
      <c r="E195" s="32" t="b">
        <f>IF(A194&lt;No_Of_Payments,IF(C195&gt;0,-PPMT($F$6,A195,No_Of_Payments,$B$17),0))</f>
        <v>0</v>
      </c>
      <c r="F195" s="32" t="str">
        <f t="shared" si="3"/>
        <v/>
      </c>
    </row>
    <row r="196" spans="1:6" ht="13" x14ac:dyDescent="0.15">
      <c r="A196" s="35" t="str">
        <f>IF(Input_Data,"",IF(A195&lt;No_Of_Payments,A195+1,""))</f>
        <v/>
      </c>
      <c r="B196" s="32" t="str">
        <f>IF(A195&lt;No_Of_Payments,F195,"")</f>
        <v/>
      </c>
      <c r="C196" s="32" t="str">
        <f>IF(A195&lt;No_Of_Payments,IF(ROUND(Periodic_Payment,5)&gt;0,Periodic_Payment,0),"")</f>
        <v/>
      </c>
      <c r="D196" s="32" t="str">
        <f>IF(A195&lt;No_Of_Payments,-IPMT(Periodic_Interest_Rate,A196,No_Of_Payments,$B$17),"")</f>
        <v/>
      </c>
      <c r="E196" s="32" t="b">
        <f>IF(A195&lt;No_Of_Payments,IF(C196&gt;0,-PPMT($F$6,A196,No_Of_Payments,$B$17),0))</f>
        <v>0</v>
      </c>
      <c r="F196" s="32" t="str">
        <f t="shared" si="3"/>
        <v/>
      </c>
    </row>
    <row r="197" spans="1:6" ht="13" x14ac:dyDescent="0.15">
      <c r="A197" s="35" t="str">
        <f>IF(Input_Data,"",IF(A196&lt;No_Of_Payments,A196+1,""))</f>
        <v/>
      </c>
      <c r="B197" s="32" t="str">
        <f>IF(A196&lt;No_Of_Payments,F196,"")</f>
        <v/>
      </c>
      <c r="C197" s="32" t="str">
        <f>IF(A196&lt;No_Of_Payments,IF(ROUND(Periodic_Payment,5)&gt;0,Periodic_Payment,0),"")</f>
        <v/>
      </c>
      <c r="D197" s="32" t="str">
        <f>IF(A196&lt;No_Of_Payments,-IPMT(Periodic_Interest_Rate,A197,No_Of_Payments,$B$17),"")</f>
        <v/>
      </c>
      <c r="E197" s="32" t="b">
        <f>IF(A196&lt;No_Of_Payments,IF(C197&gt;0,-PPMT($F$6,A197,No_Of_Payments,$B$17),0))</f>
        <v>0</v>
      </c>
      <c r="F197" s="32" t="str">
        <f t="shared" si="3"/>
        <v/>
      </c>
    </row>
    <row r="198" spans="1:6" ht="13" x14ac:dyDescent="0.15">
      <c r="A198" s="35" t="str">
        <f>IF(Input_Data,"",IF(A197&lt;No_Of_Payments,A197+1,""))</f>
        <v/>
      </c>
      <c r="B198" s="32" t="str">
        <f>IF(A197&lt;No_Of_Payments,F197,"")</f>
        <v/>
      </c>
      <c r="C198" s="32" t="str">
        <f>IF(A197&lt;No_Of_Payments,IF(ROUND(Periodic_Payment,5)&gt;0,Periodic_Payment,0),"")</f>
        <v/>
      </c>
      <c r="D198" s="32" t="str">
        <f>IF(A197&lt;No_Of_Payments,-IPMT(Periodic_Interest_Rate,A198,No_Of_Payments,$B$17),"")</f>
        <v/>
      </c>
      <c r="E198" s="32" t="b">
        <f>IF(A197&lt;No_Of_Payments,IF(C198&gt;0,-PPMT($F$6,A198,No_Of_Payments,$B$17),0))</f>
        <v>0</v>
      </c>
      <c r="F198" s="32" t="str">
        <f t="shared" si="3"/>
        <v/>
      </c>
    </row>
    <row r="199" spans="1:6" ht="13" x14ac:dyDescent="0.15">
      <c r="A199" s="35" t="str">
        <f>IF(Input_Data,"",IF(A198&lt;No_Of_Payments,A198+1,""))</f>
        <v/>
      </c>
      <c r="B199" s="32" t="str">
        <f>IF(A198&lt;No_Of_Payments,F198,"")</f>
        <v/>
      </c>
      <c r="C199" s="32" t="str">
        <f>IF(A198&lt;No_Of_Payments,IF(ROUND(Periodic_Payment,5)&gt;0,Periodic_Payment,0),"")</f>
        <v/>
      </c>
      <c r="D199" s="32" t="str">
        <f>IF(A198&lt;No_Of_Payments,-IPMT(Periodic_Interest_Rate,A199,No_Of_Payments,$B$17),"")</f>
        <v/>
      </c>
      <c r="E199" s="32" t="b">
        <f>IF(A198&lt;No_Of_Payments,IF(C199&gt;0,-PPMT($F$6,A199,No_Of_Payments,$B$17),0))</f>
        <v>0</v>
      </c>
      <c r="F199" s="32" t="str">
        <f t="shared" si="3"/>
        <v/>
      </c>
    </row>
    <row r="200" spans="1:6" ht="13" x14ac:dyDescent="0.15">
      <c r="A200" s="35" t="str">
        <f>IF(Input_Data,"",IF(A199&lt;No_Of_Payments,A199+1,""))</f>
        <v/>
      </c>
      <c r="B200" s="32" t="str">
        <f>IF(A199&lt;No_Of_Payments,F199,"")</f>
        <v/>
      </c>
      <c r="C200" s="32" t="str">
        <f>IF(A199&lt;No_Of_Payments,IF(ROUND(Periodic_Payment,5)&gt;0,Periodic_Payment,0),"")</f>
        <v/>
      </c>
      <c r="D200" s="32" t="str">
        <f>IF(A199&lt;No_Of_Payments,-IPMT(Periodic_Interest_Rate,A200,No_Of_Payments,$B$17),"")</f>
        <v/>
      </c>
      <c r="E200" s="32" t="b">
        <f>IF(A199&lt;No_Of_Payments,IF(C200&gt;0,-PPMT($F$6,A200,No_Of_Payments,$B$17),0))</f>
        <v>0</v>
      </c>
      <c r="F200" s="32" t="str">
        <f t="shared" si="3"/>
        <v/>
      </c>
    </row>
    <row r="201" spans="1:6" ht="13" x14ac:dyDescent="0.15">
      <c r="A201" s="35" t="str">
        <f>IF(Input_Data,"",IF(A200&lt;No_Of_Payments,A200+1,""))</f>
        <v/>
      </c>
      <c r="B201" s="32" t="str">
        <f>IF(A200&lt;No_Of_Payments,F200,"")</f>
        <v/>
      </c>
      <c r="C201" s="32" t="str">
        <f>IF(A200&lt;No_Of_Payments,IF(ROUND(Periodic_Payment,5)&gt;0,Periodic_Payment,0),"")</f>
        <v/>
      </c>
      <c r="D201" s="32" t="str">
        <f>IF(A200&lt;No_Of_Payments,-IPMT(Periodic_Interest_Rate,A201,No_Of_Payments,$B$17),"")</f>
        <v/>
      </c>
      <c r="E201" s="32" t="b">
        <f>IF(A200&lt;No_Of_Payments,IF(C201&gt;0,-PPMT($F$6,A201,No_Of_Payments,$B$17),0))</f>
        <v>0</v>
      </c>
      <c r="F201" s="32" t="str">
        <f t="shared" si="3"/>
        <v/>
      </c>
    </row>
    <row r="202" spans="1:6" ht="13" x14ac:dyDescent="0.15">
      <c r="A202" s="35" t="str">
        <f>IF(Input_Data,"",IF(A201&lt;No_Of_Payments,A201+1,""))</f>
        <v/>
      </c>
      <c r="B202" s="32" t="str">
        <f>IF(A201&lt;No_Of_Payments,F201,"")</f>
        <v/>
      </c>
      <c r="C202" s="32" t="str">
        <f>IF(A201&lt;No_Of_Payments,IF(ROUND(Periodic_Payment,5)&gt;0,Periodic_Payment,0),"")</f>
        <v/>
      </c>
      <c r="D202" s="32" t="str">
        <f>IF(A201&lt;No_Of_Payments,-IPMT(Periodic_Interest_Rate,A202,No_Of_Payments,$B$17),"")</f>
        <v/>
      </c>
      <c r="E202" s="32" t="b">
        <f>IF(A201&lt;No_Of_Payments,IF(C202&gt;0,-PPMT($F$6,A202,No_Of_Payments,$B$17),0))</f>
        <v>0</v>
      </c>
      <c r="F202" s="32" t="str">
        <f t="shared" si="3"/>
        <v/>
      </c>
    </row>
    <row r="203" spans="1:6" ht="13" x14ac:dyDescent="0.15">
      <c r="A203" s="35" t="str">
        <f>IF(Input_Data,"",IF(A202&lt;No_Of_Payments,A202+1,""))</f>
        <v/>
      </c>
      <c r="B203" s="32" t="str">
        <f>IF(A202&lt;No_Of_Payments,F202,"")</f>
        <v/>
      </c>
      <c r="C203" s="32" t="str">
        <f>IF(A202&lt;No_Of_Payments,IF(ROUND(Periodic_Payment,5)&gt;0,Periodic_Payment,0),"")</f>
        <v/>
      </c>
      <c r="D203" s="32" t="str">
        <f>IF(A202&lt;No_Of_Payments,-IPMT(Periodic_Interest_Rate,A203,No_Of_Payments,$B$17),"")</f>
        <v/>
      </c>
      <c r="E203" s="32" t="b">
        <f>IF(A202&lt;No_Of_Payments,IF(C203&gt;0,-PPMT($F$6,A203,No_Of_Payments,$B$17),0))</f>
        <v>0</v>
      </c>
      <c r="F203" s="32" t="str">
        <f t="shared" si="3"/>
        <v/>
      </c>
    </row>
    <row r="204" spans="1:6" ht="13" x14ac:dyDescent="0.15">
      <c r="A204" s="35" t="str">
        <f>IF(Input_Data,"",IF(A203&lt;No_Of_Payments,A203+1,""))</f>
        <v/>
      </c>
      <c r="B204" s="32" t="str">
        <f>IF(A203&lt;No_Of_Payments,F203,"")</f>
        <v/>
      </c>
      <c r="C204" s="32" t="str">
        <f>IF(A203&lt;No_Of_Payments,IF(ROUND(Periodic_Payment,5)&gt;0,Periodic_Payment,0),"")</f>
        <v/>
      </c>
      <c r="D204" s="32" t="str">
        <f>IF(A203&lt;No_Of_Payments,-IPMT(Periodic_Interest_Rate,A204,No_Of_Payments,$B$17),"")</f>
        <v/>
      </c>
      <c r="E204" s="32" t="b">
        <f>IF(A203&lt;No_Of_Payments,IF(C204&gt;0,-PPMT($F$6,A204,No_Of_Payments,$B$17),0))</f>
        <v>0</v>
      </c>
      <c r="F204" s="32" t="str">
        <f t="shared" si="3"/>
        <v/>
      </c>
    </row>
    <row r="205" spans="1:6" ht="13" x14ac:dyDescent="0.15">
      <c r="A205" s="35" t="str">
        <f>IF(Input_Data,"",IF(A204&lt;No_Of_Payments,A204+1,""))</f>
        <v/>
      </c>
      <c r="B205" s="32" t="str">
        <f>IF(A204&lt;No_Of_Payments,F204,"")</f>
        <v/>
      </c>
      <c r="C205" s="32" t="str">
        <f>IF(A204&lt;No_Of_Payments,IF(ROUND(Periodic_Payment,5)&gt;0,Periodic_Payment,0),"")</f>
        <v/>
      </c>
      <c r="D205" s="32" t="str">
        <f>IF(A204&lt;No_Of_Payments,-IPMT(Periodic_Interest_Rate,A205,No_Of_Payments,$B$17),"")</f>
        <v/>
      </c>
      <c r="E205" s="32" t="b">
        <f>IF(A204&lt;No_Of_Payments,IF(C205&gt;0,-PPMT($F$6,A205,No_Of_Payments,$B$17),0))</f>
        <v>0</v>
      </c>
      <c r="F205" s="32" t="str">
        <f t="shared" si="3"/>
        <v/>
      </c>
    </row>
    <row r="206" spans="1:6" ht="13" x14ac:dyDescent="0.15">
      <c r="A206" s="35" t="str">
        <f>IF(Input_Data,"",IF(A205&lt;No_Of_Payments,A205+1,""))</f>
        <v/>
      </c>
      <c r="B206" s="32" t="str">
        <f>IF(A205&lt;No_Of_Payments,F205,"")</f>
        <v/>
      </c>
      <c r="C206" s="32" t="str">
        <f>IF(A205&lt;No_Of_Payments,IF(ROUND(Periodic_Payment,5)&gt;0,Periodic_Payment,0),"")</f>
        <v/>
      </c>
      <c r="D206" s="32" t="str">
        <f>IF(A205&lt;No_Of_Payments,-IPMT(Periodic_Interest_Rate,A206,No_Of_Payments,$B$17),"")</f>
        <v/>
      </c>
      <c r="E206" s="32" t="b">
        <f>IF(A205&lt;No_Of_Payments,IF(C206&gt;0,-PPMT($F$6,A206,No_Of_Payments,$B$17),0))</f>
        <v>0</v>
      </c>
      <c r="F206" s="32" t="str">
        <f t="shared" si="3"/>
        <v/>
      </c>
    </row>
    <row r="207" spans="1:6" ht="13" x14ac:dyDescent="0.15">
      <c r="A207" s="35" t="str">
        <f>IF(Input_Data,"",IF(A206&lt;No_Of_Payments,A206+1,""))</f>
        <v/>
      </c>
      <c r="B207" s="32" t="str">
        <f>IF(A206&lt;No_Of_Payments,F206,"")</f>
        <v/>
      </c>
      <c r="C207" s="32" t="str">
        <f>IF(A206&lt;No_Of_Payments,IF(ROUND(Periodic_Payment,5)&gt;0,Periodic_Payment,0),"")</f>
        <v/>
      </c>
      <c r="D207" s="32" t="str">
        <f>IF(A206&lt;No_Of_Payments,-IPMT(Periodic_Interest_Rate,A207,No_Of_Payments,$B$17),"")</f>
        <v/>
      </c>
      <c r="E207" s="32" t="b">
        <f>IF(A206&lt;No_Of_Payments,IF(C207&gt;0,-PPMT($F$6,A207,No_Of_Payments,$B$17),0))</f>
        <v>0</v>
      </c>
      <c r="F207" s="32" t="str">
        <f t="shared" si="3"/>
        <v/>
      </c>
    </row>
    <row r="208" spans="1:6" ht="13" x14ac:dyDescent="0.15">
      <c r="A208" s="35" t="str">
        <f>IF(Input_Data,"",IF(A207&lt;No_Of_Payments,A207+1,""))</f>
        <v/>
      </c>
      <c r="B208" s="32" t="str">
        <f>IF(A207&lt;No_Of_Payments,F207,"")</f>
        <v/>
      </c>
      <c r="C208" s="32" t="str">
        <f>IF(A207&lt;No_Of_Payments,IF(ROUND(Periodic_Payment,5)&gt;0,Periodic_Payment,0),"")</f>
        <v/>
      </c>
      <c r="D208" s="32" t="str">
        <f>IF(A207&lt;No_Of_Payments,-IPMT(Periodic_Interest_Rate,A208,No_Of_Payments,$B$17),"")</f>
        <v/>
      </c>
      <c r="E208" s="32" t="b">
        <f>IF(A207&lt;No_Of_Payments,IF(C208&gt;0,-PPMT($F$6,A208,No_Of_Payments,$B$17),0))</f>
        <v>0</v>
      </c>
      <c r="F208" s="32" t="str">
        <f t="shared" si="3"/>
        <v/>
      </c>
    </row>
    <row r="209" spans="1:6" ht="13" x14ac:dyDescent="0.15">
      <c r="A209" s="35" t="str">
        <f>IF(Input_Data,"",IF(A208&lt;No_Of_Payments,A208+1,""))</f>
        <v/>
      </c>
      <c r="B209" s="32" t="str">
        <f>IF(A208&lt;No_Of_Payments,F208,"")</f>
        <v/>
      </c>
      <c r="C209" s="32" t="str">
        <f>IF(A208&lt;No_Of_Payments,IF(ROUND(Periodic_Payment,5)&gt;0,Periodic_Payment,0),"")</f>
        <v/>
      </c>
      <c r="D209" s="32" t="str">
        <f>IF(A208&lt;No_Of_Payments,-IPMT(Periodic_Interest_Rate,A209,No_Of_Payments,$B$17),"")</f>
        <v/>
      </c>
      <c r="E209" s="32" t="b">
        <f>IF(A208&lt;No_Of_Payments,IF(C209&gt;0,-PPMT($F$6,A209,No_Of_Payments,$B$17),0))</f>
        <v>0</v>
      </c>
      <c r="F209" s="32" t="str">
        <f t="shared" ref="F209:F272" si="4">IF(AND(Period&lt;&gt;"",C209&lt;B209),B209-E209,IF(Period&lt;&gt;"",0,""))</f>
        <v/>
      </c>
    </row>
    <row r="210" spans="1:6" ht="13" x14ac:dyDescent="0.15">
      <c r="A210" s="35" t="str">
        <f>IF(Input_Data,"",IF(A209&lt;No_Of_Payments,A209+1,""))</f>
        <v/>
      </c>
      <c r="B210" s="32" t="str">
        <f>IF(A209&lt;No_Of_Payments,F209,"")</f>
        <v/>
      </c>
      <c r="C210" s="32" t="str">
        <f>IF(A209&lt;No_Of_Payments,IF(ROUND(Periodic_Payment,5)&gt;0,Periodic_Payment,0),"")</f>
        <v/>
      </c>
      <c r="D210" s="32" t="str">
        <f>IF(A209&lt;No_Of_Payments,-IPMT(Periodic_Interest_Rate,A210,No_Of_Payments,$B$17),"")</f>
        <v/>
      </c>
      <c r="E210" s="32" t="b">
        <f>IF(A209&lt;No_Of_Payments,IF(C210&gt;0,-PPMT($F$6,A210,No_Of_Payments,$B$17),0))</f>
        <v>0</v>
      </c>
      <c r="F210" s="32" t="str">
        <f t="shared" si="4"/>
        <v/>
      </c>
    </row>
    <row r="211" spans="1:6" ht="13" x14ac:dyDescent="0.15">
      <c r="A211" s="35" t="str">
        <f>IF(Input_Data,"",IF(A210&lt;No_Of_Payments,A210+1,""))</f>
        <v/>
      </c>
      <c r="B211" s="32" t="str">
        <f>IF(A210&lt;No_Of_Payments,F210,"")</f>
        <v/>
      </c>
      <c r="C211" s="32" t="str">
        <f>IF(A210&lt;No_Of_Payments,IF(ROUND(Periodic_Payment,5)&gt;0,Periodic_Payment,0),"")</f>
        <v/>
      </c>
      <c r="D211" s="32" t="str">
        <f>IF(A210&lt;No_Of_Payments,-IPMT(Periodic_Interest_Rate,A211,No_Of_Payments,$B$17),"")</f>
        <v/>
      </c>
      <c r="E211" s="32" t="b">
        <f>IF(A210&lt;No_Of_Payments,IF(C211&gt;0,-PPMT($F$6,A211,No_Of_Payments,$B$17),0))</f>
        <v>0</v>
      </c>
      <c r="F211" s="32" t="str">
        <f t="shared" si="4"/>
        <v/>
      </c>
    </row>
    <row r="212" spans="1:6" ht="13" x14ac:dyDescent="0.15">
      <c r="A212" s="35" t="str">
        <f>IF(Input_Data,"",IF(A211&lt;No_Of_Payments,A211+1,""))</f>
        <v/>
      </c>
      <c r="B212" s="32" t="str">
        <f>IF(A211&lt;No_Of_Payments,F211,"")</f>
        <v/>
      </c>
      <c r="C212" s="32" t="str">
        <f>IF(A211&lt;No_Of_Payments,IF(ROUND(Periodic_Payment,5)&gt;0,Periodic_Payment,0),"")</f>
        <v/>
      </c>
      <c r="D212" s="32" t="str">
        <f>IF(A211&lt;No_Of_Payments,-IPMT(Periodic_Interest_Rate,A212,No_Of_Payments,$B$17),"")</f>
        <v/>
      </c>
      <c r="E212" s="32" t="b">
        <f>IF(A211&lt;No_Of_Payments,IF(C212&gt;0,-PPMT($F$6,A212,No_Of_Payments,$B$17),0))</f>
        <v>0</v>
      </c>
      <c r="F212" s="32" t="str">
        <f t="shared" si="4"/>
        <v/>
      </c>
    </row>
    <row r="213" spans="1:6" ht="13" x14ac:dyDescent="0.15">
      <c r="A213" s="35" t="str">
        <f>IF(Input_Data,"",IF(A212&lt;No_Of_Payments,A212+1,""))</f>
        <v/>
      </c>
      <c r="B213" s="32" t="str">
        <f>IF(A212&lt;No_Of_Payments,F212,"")</f>
        <v/>
      </c>
      <c r="C213" s="32" t="str">
        <f>IF(A212&lt;No_Of_Payments,IF(ROUND(Periodic_Payment,5)&gt;0,Periodic_Payment,0),"")</f>
        <v/>
      </c>
      <c r="D213" s="32" t="str">
        <f>IF(A212&lt;No_Of_Payments,-IPMT(Periodic_Interest_Rate,A213,No_Of_Payments,$B$17),"")</f>
        <v/>
      </c>
      <c r="E213" s="32" t="b">
        <f>IF(A212&lt;No_Of_Payments,IF(C213&gt;0,-PPMT($F$6,A213,No_Of_Payments,$B$17),0))</f>
        <v>0</v>
      </c>
      <c r="F213" s="32" t="str">
        <f t="shared" si="4"/>
        <v/>
      </c>
    </row>
    <row r="214" spans="1:6" ht="13" x14ac:dyDescent="0.15">
      <c r="A214" s="35" t="str">
        <f>IF(Input_Data,"",IF(A213&lt;No_Of_Payments,A213+1,""))</f>
        <v/>
      </c>
      <c r="B214" s="32" t="str">
        <f>IF(A213&lt;No_Of_Payments,F213,"")</f>
        <v/>
      </c>
      <c r="C214" s="32" t="str">
        <f>IF(A213&lt;No_Of_Payments,IF(ROUND(Periodic_Payment,5)&gt;0,Periodic_Payment,0),"")</f>
        <v/>
      </c>
      <c r="D214" s="32" t="str">
        <f>IF(A213&lt;No_Of_Payments,-IPMT(Periodic_Interest_Rate,A214,No_Of_Payments,$B$17),"")</f>
        <v/>
      </c>
      <c r="E214" s="32" t="b">
        <f>IF(A213&lt;No_Of_Payments,IF(C214&gt;0,-PPMT($F$6,A214,No_Of_Payments,$B$17),0))</f>
        <v>0</v>
      </c>
      <c r="F214" s="32" t="str">
        <f t="shared" si="4"/>
        <v/>
      </c>
    </row>
    <row r="215" spans="1:6" ht="13" x14ac:dyDescent="0.15">
      <c r="A215" s="35" t="str">
        <f>IF(Input_Data,"",IF(A214&lt;No_Of_Payments,A214+1,""))</f>
        <v/>
      </c>
      <c r="B215" s="32" t="str">
        <f>IF(A214&lt;No_Of_Payments,F214,"")</f>
        <v/>
      </c>
      <c r="C215" s="32" t="str">
        <f>IF(A214&lt;No_Of_Payments,IF(ROUND(Periodic_Payment,5)&gt;0,Periodic_Payment,0),"")</f>
        <v/>
      </c>
      <c r="D215" s="32" t="str">
        <f>IF(A214&lt;No_Of_Payments,-IPMT(Periodic_Interest_Rate,A215,No_Of_Payments,$B$17),"")</f>
        <v/>
      </c>
      <c r="E215" s="32" t="b">
        <f>IF(A214&lt;No_Of_Payments,IF(C215&gt;0,-PPMT($F$6,A215,No_Of_Payments,$B$17),0))</f>
        <v>0</v>
      </c>
      <c r="F215" s="32" t="str">
        <f t="shared" si="4"/>
        <v/>
      </c>
    </row>
    <row r="216" spans="1:6" ht="13" x14ac:dyDescent="0.15">
      <c r="A216" s="35" t="str">
        <f>IF(Input_Data,"",IF(A215&lt;No_Of_Payments,A215+1,""))</f>
        <v/>
      </c>
      <c r="B216" s="32" t="str">
        <f>IF(A215&lt;No_Of_Payments,F215,"")</f>
        <v/>
      </c>
      <c r="C216" s="32" t="str">
        <f>IF(A215&lt;No_Of_Payments,IF(ROUND(Periodic_Payment,5)&gt;0,Periodic_Payment,0),"")</f>
        <v/>
      </c>
      <c r="D216" s="32" t="str">
        <f>IF(A215&lt;No_Of_Payments,-IPMT(Periodic_Interest_Rate,A216,No_Of_Payments,$B$17),"")</f>
        <v/>
      </c>
      <c r="E216" s="32" t="b">
        <f>IF(A215&lt;No_Of_Payments,IF(C216&gt;0,-PPMT($F$6,A216,No_Of_Payments,$B$17),0))</f>
        <v>0</v>
      </c>
      <c r="F216" s="32" t="str">
        <f t="shared" si="4"/>
        <v/>
      </c>
    </row>
    <row r="217" spans="1:6" ht="13" x14ac:dyDescent="0.15">
      <c r="A217" s="35" t="str">
        <f>IF(Input_Data,"",IF(A216&lt;No_Of_Payments,A216+1,""))</f>
        <v/>
      </c>
      <c r="B217" s="32" t="str">
        <f>IF(A216&lt;No_Of_Payments,F216,"")</f>
        <v/>
      </c>
      <c r="C217" s="32" t="str">
        <f>IF(A216&lt;No_Of_Payments,IF(ROUND(Periodic_Payment,5)&gt;0,Periodic_Payment,0),"")</f>
        <v/>
      </c>
      <c r="D217" s="32" t="str">
        <f>IF(A216&lt;No_Of_Payments,-IPMT(Periodic_Interest_Rate,A217,No_Of_Payments,$B$17),"")</f>
        <v/>
      </c>
      <c r="E217" s="32" t="b">
        <f>IF(A216&lt;No_Of_Payments,IF(C217&gt;0,-PPMT($F$6,A217,No_Of_Payments,$B$17),0))</f>
        <v>0</v>
      </c>
      <c r="F217" s="32" t="str">
        <f t="shared" si="4"/>
        <v/>
      </c>
    </row>
    <row r="218" spans="1:6" ht="13" x14ac:dyDescent="0.15">
      <c r="A218" s="35" t="str">
        <f>IF(Input_Data,"",IF(A217&lt;No_Of_Payments,A217+1,""))</f>
        <v/>
      </c>
      <c r="B218" s="32" t="str">
        <f>IF(A217&lt;No_Of_Payments,F217,"")</f>
        <v/>
      </c>
      <c r="C218" s="32" t="str">
        <f>IF(A217&lt;No_Of_Payments,IF(ROUND(Periodic_Payment,5)&gt;0,Periodic_Payment,0),"")</f>
        <v/>
      </c>
      <c r="D218" s="32" t="str">
        <f>IF(A217&lt;No_Of_Payments,-IPMT(Periodic_Interest_Rate,A218,No_Of_Payments,$B$17),"")</f>
        <v/>
      </c>
      <c r="E218" s="32" t="b">
        <f>IF(A217&lt;No_Of_Payments,IF(C218&gt;0,-PPMT($F$6,A218,No_Of_Payments,$B$17),0))</f>
        <v>0</v>
      </c>
      <c r="F218" s="32" t="str">
        <f t="shared" si="4"/>
        <v/>
      </c>
    </row>
    <row r="219" spans="1:6" ht="13" x14ac:dyDescent="0.15">
      <c r="A219" s="35" t="str">
        <f>IF(Input_Data,"",IF(A218&lt;No_Of_Payments,A218+1,""))</f>
        <v/>
      </c>
      <c r="B219" s="32" t="str">
        <f>IF(A218&lt;No_Of_Payments,F218,"")</f>
        <v/>
      </c>
      <c r="C219" s="32" t="str">
        <f>IF(A218&lt;No_Of_Payments,IF(ROUND(Periodic_Payment,5)&gt;0,Periodic_Payment,0),"")</f>
        <v/>
      </c>
      <c r="D219" s="32" t="str">
        <f>IF(A218&lt;No_Of_Payments,-IPMT(Periodic_Interest_Rate,A219,No_Of_Payments,$B$17),"")</f>
        <v/>
      </c>
      <c r="E219" s="32" t="b">
        <f>IF(A218&lt;No_Of_Payments,IF(C219&gt;0,-PPMT($F$6,A219,No_Of_Payments,$B$17),0))</f>
        <v>0</v>
      </c>
      <c r="F219" s="32" t="str">
        <f t="shared" si="4"/>
        <v/>
      </c>
    </row>
    <row r="220" spans="1:6" ht="13" x14ac:dyDescent="0.15">
      <c r="A220" s="35" t="str">
        <f>IF(Input_Data,"",IF(A219&lt;No_Of_Payments,A219+1,""))</f>
        <v/>
      </c>
      <c r="B220" s="32" t="str">
        <f>IF(A219&lt;No_Of_Payments,F219,"")</f>
        <v/>
      </c>
      <c r="C220" s="32" t="str">
        <f>IF(A219&lt;No_Of_Payments,IF(ROUND(Periodic_Payment,5)&gt;0,Periodic_Payment,0),"")</f>
        <v/>
      </c>
      <c r="D220" s="32" t="str">
        <f>IF(A219&lt;No_Of_Payments,-IPMT(Periodic_Interest_Rate,A220,No_Of_Payments,$B$17),"")</f>
        <v/>
      </c>
      <c r="E220" s="32" t="b">
        <f>IF(A219&lt;No_Of_Payments,IF(C220&gt;0,-PPMT($F$6,A220,No_Of_Payments,$B$17),0))</f>
        <v>0</v>
      </c>
      <c r="F220" s="32" t="str">
        <f t="shared" si="4"/>
        <v/>
      </c>
    </row>
    <row r="221" spans="1:6" ht="13" x14ac:dyDescent="0.15">
      <c r="A221" s="35" t="str">
        <f>IF(Input_Data,"",IF(A220&lt;No_Of_Payments,A220+1,""))</f>
        <v/>
      </c>
      <c r="B221" s="32" t="str">
        <f>IF(A220&lt;No_Of_Payments,F220,"")</f>
        <v/>
      </c>
      <c r="C221" s="32" t="str">
        <f>IF(A220&lt;No_Of_Payments,IF(ROUND(Periodic_Payment,5)&gt;0,Periodic_Payment,0),"")</f>
        <v/>
      </c>
      <c r="D221" s="32" t="str">
        <f>IF(A220&lt;No_Of_Payments,-IPMT(Periodic_Interest_Rate,A221,No_Of_Payments,$B$17),"")</f>
        <v/>
      </c>
      <c r="E221" s="32" t="b">
        <f>IF(A220&lt;No_Of_Payments,IF(C221&gt;0,-PPMT($F$6,A221,No_Of_Payments,$B$17),0))</f>
        <v>0</v>
      </c>
      <c r="F221" s="32" t="str">
        <f t="shared" si="4"/>
        <v/>
      </c>
    </row>
    <row r="222" spans="1:6" ht="13" x14ac:dyDescent="0.15">
      <c r="A222" s="35" t="str">
        <f>IF(Input_Data,"",IF(A221&lt;No_Of_Payments,A221+1,""))</f>
        <v/>
      </c>
      <c r="B222" s="32" t="str">
        <f>IF(A221&lt;No_Of_Payments,F221,"")</f>
        <v/>
      </c>
      <c r="C222" s="32" t="str">
        <f>IF(A221&lt;No_Of_Payments,IF(ROUND(Periodic_Payment,5)&gt;0,Periodic_Payment,0),"")</f>
        <v/>
      </c>
      <c r="D222" s="32" t="str">
        <f>IF(A221&lt;No_Of_Payments,-IPMT(Periodic_Interest_Rate,A222,No_Of_Payments,$B$17),"")</f>
        <v/>
      </c>
      <c r="E222" s="32" t="b">
        <f>IF(A221&lt;No_Of_Payments,IF(C222&gt;0,-PPMT($F$6,A222,No_Of_Payments,$B$17),0))</f>
        <v>0</v>
      </c>
      <c r="F222" s="32" t="str">
        <f t="shared" si="4"/>
        <v/>
      </c>
    </row>
    <row r="223" spans="1:6" ht="13" x14ac:dyDescent="0.15">
      <c r="A223" s="35" t="str">
        <f>IF(Input_Data,"",IF(A222&lt;No_Of_Payments,A222+1,""))</f>
        <v/>
      </c>
      <c r="B223" s="32" t="str">
        <f>IF(A222&lt;No_Of_Payments,F222,"")</f>
        <v/>
      </c>
      <c r="C223" s="32" t="str">
        <f>IF(A222&lt;No_Of_Payments,IF(ROUND(Periodic_Payment,5)&gt;0,Periodic_Payment,0),"")</f>
        <v/>
      </c>
      <c r="D223" s="32" t="str">
        <f>IF(A222&lt;No_Of_Payments,-IPMT(Periodic_Interest_Rate,A223,No_Of_Payments,$B$17),"")</f>
        <v/>
      </c>
      <c r="E223" s="32" t="b">
        <f>IF(A222&lt;No_Of_Payments,IF(C223&gt;0,-PPMT($F$6,A223,No_Of_Payments,$B$17),0))</f>
        <v>0</v>
      </c>
      <c r="F223" s="32" t="str">
        <f t="shared" si="4"/>
        <v/>
      </c>
    </row>
    <row r="224" spans="1:6" ht="13" x14ac:dyDescent="0.15">
      <c r="A224" s="35" t="str">
        <f>IF(Input_Data,"",IF(A223&lt;No_Of_Payments,A223+1,""))</f>
        <v/>
      </c>
      <c r="B224" s="32" t="str">
        <f>IF(A223&lt;No_Of_Payments,F223,"")</f>
        <v/>
      </c>
      <c r="C224" s="32" t="str">
        <f>IF(A223&lt;No_Of_Payments,IF(ROUND(Periodic_Payment,5)&gt;0,Periodic_Payment,0),"")</f>
        <v/>
      </c>
      <c r="D224" s="32" t="str">
        <f>IF(A223&lt;No_Of_Payments,-IPMT(Periodic_Interest_Rate,A224,No_Of_Payments,$B$17),"")</f>
        <v/>
      </c>
      <c r="E224" s="32" t="b">
        <f>IF(A223&lt;No_Of_Payments,IF(C224&gt;0,-PPMT($F$6,A224,No_Of_Payments,$B$17),0))</f>
        <v>0</v>
      </c>
      <c r="F224" s="32" t="str">
        <f t="shared" si="4"/>
        <v/>
      </c>
    </row>
    <row r="225" spans="1:6" ht="13" x14ac:dyDescent="0.15">
      <c r="A225" s="35" t="str">
        <f>IF(Input_Data,"",IF(A224&lt;No_Of_Payments,A224+1,""))</f>
        <v/>
      </c>
      <c r="B225" s="32" t="str">
        <f>IF(A224&lt;No_Of_Payments,F224,"")</f>
        <v/>
      </c>
      <c r="C225" s="32" t="str">
        <f>IF(A224&lt;No_Of_Payments,IF(ROUND(Periodic_Payment,5)&gt;0,Periodic_Payment,0),"")</f>
        <v/>
      </c>
      <c r="D225" s="32" t="str">
        <f>IF(A224&lt;No_Of_Payments,-IPMT(Periodic_Interest_Rate,A225,No_Of_Payments,$B$17),"")</f>
        <v/>
      </c>
      <c r="E225" s="32" t="b">
        <f>IF(A224&lt;No_Of_Payments,IF(C225&gt;0,-PPMT($F$6,A225,No_Of_Payments,$B$17),0))</f>
        <v>0</v>
      </c>
      <c r="F225" s="32" t="str">
        <f t="shared" si="4"/>
        <v/>
      </c>
    </row>
    <row r="226" spans="1:6" ht="13" x14ac:dyDescent="0.15">
      <c r="A226" s="35" t="str">
        <f>IF(Input_Data,"",IF(A225&lt;No_Of_Payments,A225+1,""))</f>
        <v/>
      </c>
      <c r="B226" s="32" t="str">
        <f>IF(A225&lt;No_Of_Payments,F225,"")</f>
        <v/>
      </c>
      <c r="C226" s="32" t="str">
        <f>IF(A225&lt;No_Of_Payments,IF(ROUND(Periodic_Payment,5)&gt;0,Periodic_Payment,0),"")</f>
        <v/>
      </c>
      <c r="D226" s="32" t="str">
        <f>IF(A225&lt;No_Of_Payments,-IPMT(Periodic_Interest_Rate,A226,No_Of_Payments,$B$17),"")</f>
        <v/>
      </c>
      <c r="E226" s="32" t="b">
        <f>IF(A225&lt;No_Of_Payments,IF(C226&gt;0,-PPMT($F$6,A226,No_Of_Payments,$B$17),0))</f>
        <v>0</v>
      </c>
      <c r="F226" s="32" t="str">
        <f t="shared" si="4"/>
        <v/>
      </c>
    </row>
    <row r="227" spans="1:6" ht="13" x14ac:dyDescent="0.15">
      <c r="A227" s="35" t="str">
        <f>IF(Input_Data,"",IF(A226&lt;No_Of_Payments,A226+1,""))</f>
        <v/>
      </c>
      <c r="B227" s="32" t="str">
        <f>IF(A226&lt;No_Of_Payments,F226,"")</f>
        <v/>
      </c>
      <c r="C227" s="32" t="str">
        <f>IF(A226&lt;No_Of_Payments,IF(ROUND(Periodic_Payment,5)&gt;0,Periodic_Payment,0),"")</f>
        <v/>
      </c>
      <c r="D227" s="32" t="str">
        <f>IF(A226&lt;No_Of_Payments,-IPMT(Periodic_Interest_Rate,A227,No_Of_Payments,$B$17),"")</f>
        <v/>
      </c>
      <c r="E227" s="32" t="b">
        <f>IF(A226&lt;No_Of_Payments,IF(C227&gt;0,-PPMT($F$6,A227,No_Of_Payments,$B$17),0))</f>
        <v>0</v>
      </c>
      <c r="F227" s="32" t="str">
        <f t="shared" si="4"/>
        <v/>
      </c>
    </row>
    <row r="228" spans="1:6" ht="13" x14ac:dyDescent="0.15">
      <c r="A228" s="35" t="str">
        <f>IF(Input_Data,"",IF(A227&lt;No_Of_Payments,A227+1,""))</f>
        <v/>
      </c>
      <c r="B228" s="32" t="str">
        <f>IF(A227&lt;No_Of_Payments,F227,"")</f>
        <v/>
      </c>
      <c r="C228" s="32" t="str">
        <f>IF(A227&lt;No_Of_Payments,IF(ROUND(Periodic_Payment,5)&gt;0,Periodic_Payment,0),"")</f>
        <v/>
      </c>
      <c r="D228" s="32" t="str">
        <f>IF(A227&lt;No_Of_Payments,-IPMT(Periodic_Interest_Rate,A228,No_Of_Payments,$B$17),"")</f>
        <v/>
      </c>
      <c r="E228" s="32" t="b">
        <f>IF(A227&lt;No_Of_Payments,IF(C228&gt;0,-PPMT($F$6,A228,No_Of_Payments,$B$17),0))</f>
        <v>0</v>
      </c>
      <c r="F228" s="32" t="str">
        <f t="shared" si="4"/>
        <v/>
      </c>
    </row>
    <row r="229" spans="1:6" ht="13" x14ac:dyDescent="0.15">
      <c r="A229" s="35" t="str">
        <f>IF(Input_Data,"",IF(A228&lt;No_Of_Payments,A228+1,""))</f>
        <v/>
      </c>
      <c r="B229" s="32" t="str">
        <f>IF(A228&lt;No_Of_Payments,F228,"")</f>
        <v/>
      </c>
      <c r="C229" s="32" t="str">
        <f>IF(A228&lt;No_Of_Payments,IF(ROUND(Periodic_Payment,5)&gt;0,Periodic_Payment,0),"")</f>
        <v/>
      </c>
      <c r="D229" s="32" t="str">
        <f>IF(A228&lt;No_Of_Payments,-IPMT(Periodic_Interest_Rate,A229,No_Of_Payments,$B$17),"")</f>
        <v/>
      </c>
      <c r="E229" s="32" t="b">
        <f>IF(A228&lt;No_Of_Payments,IF(C229&gt;0,-PPMT($F$6,A229,No_Of_Payments,$B$17),0))</f>
        <v>0</v>
      </c>
      <c r="F229" s="32" t="str">
        <f t="shared" si="4"/>
        <v/>
      </c>
    </row>
    <row r="230" spans="1:6" ht="13" x14ac:dyDescent="0.15">
      <c r="A230" s="35" t="str">
        <f>IF(Input_Data,"",IF(A229&lt;No_Of_Payments,A229+1,""))</f>
        <v/>
      </c>
      <c r="B230" s="32" t="str">
        <f>IF(A229&lt;No_Of_Payments,F229,"")</f>
        <v/>
      </c>
      <c r="C230" s="32" t="str">
        <f>IF(A229&lt;No_Of_Payments,IF(ROUND(Periodic_Payment,5)&gt;0,Periodic_Payment,0),"")</f>
        <v/>
      </c>
      <c r="D230" s="32" t="str">
        <f>IF(A229&lt;No_Of_Payments,-IPMT(Periodic_Interest_Rate,A230,No_Of_Payments,$B$17),"")</f>
        <v/>
      </c>
      <c r="E230" s="32" t="b">
        <f>IF(A229&lt;No_Of_Payments,IF(C230&gt;0,-PPMT($F$6,A230,No_Of_Payments,$B$17),0))</f>
        <v>0</v>
      </c>
      <c r="F230" s="32" t="str">
        <f t="shared" si="4"/>
        <v/>
      </c>
    </row>
    <row r="231" spans="1:6" ht="13" x14ac:dyDescent="0.15">
      <c r="A231" s="35" t="str">
        <f>IF(Input_Data,"",IF(A230&lt;No_Of_Payments,A230+1,""))</f>
        <v/>
      </c>
      <c r="B231" s="32" t="str">
        <f>IF(A230&lt;No_Of_Payments,F230,"")</f>
        <v/>
      </c>
      <c r="C231" s="32" t="str">
        <f>IF(A230&lt;No_Of_Payments,IF(ROUND(Periodic_Payment,5)&gt;0,Periodic_Payment,0),"")</f>
        <v/>
      </c>
      <c r="D231" s="32" t="str">
        <f>IF(A230&lt;No_Of_Payments,-IPMT(Periodic_Interest_Rate,A231,No_Of_Payments,$B$17),"")</f>
        <v/>
      </c>
      <c r="E231" s="32" t="b">
        <f>IF(A230&lt;No_Of_Payments,IF(C231&gt;0,-PPMT($F$6,A231,No_Of_Payments,$B$17),0))</f>
        <v>0</v>
      </c>
      <c r="F231" s="32" t="str">
        <f t="shared" si="4"/>
        <v/>
      </c>
    </row>
    <row r="232" spans="1:6" ht="13" x14ac:dyDescent="0.15">
      <c r="A232" s="35" t="str">
        <f>IF(Input_Data,"",IF(A231&lt;No_Of_Payments,A231+1,""))</f>
        <v/>
      </c>
      <c r="B232" s="32" t="str">
        <f>IF(A231&lt;No_Of_Payments,F231,"")</f>
        <v/>
      </c>
      <c r="C232" s="32" t="str">
        <f>IF(A231&lt;No_Of_Payments,IF(ROUND(Periodic_Payment,5)&gt;0,Periodic_Payment,0),"")</f>
        <v/>
      </c>
      <c r="D232" s="32" t="str">
        <f>IF(A231&lt;No_Of_Payments,-IPMT(Periodic_Interest_Rate,A232,No_Of_Payments,$B$17),"")</f>
        <v/>
      </c>
      <c r="E232" s="32" t="b">
        <f>IF(A231&lt;No_Of_Payments,IF(C232&gt;0,-PPMT($F$6,A232,No_Of_Payments,$B$17),0))</f>
        <v>0</v>
      </c>
      <c r="F232" s="32" t="str">
        <f t="shared" si="4"/>
        <v/>
      </c>
    </row>
    <row r="233" spans="1:6" ht="13" x14ac:dyDescent="0.15">
      <c r="A233" s="35" t="str">
        <f>IF(Input_Data,"",IF(A232&lt;No_Of_Payments,A232+1,""))</f>
        <v/>
      </c>
      <c r="B233" s="32" t="str">
        <f>IF(A232&lt;No_Of_Payments,F232,"")</f>
        <v/>
      </c>
      <c r="C233" s="32" t="str">
        <f>IF(A232&lt;No_Of_Payments,IF(ROUND(Periodic_Payment,5)&gt;0,Periodic_Payment,0),"")</f>
        <v/>
      </c>
      <c r="D233" s="32" t="str">
        <f>IF(A232&lt;No_Of_Payments,-IPMT(Periodic_Interest_Rate,A233,No_Of_Payments,$B$17),"")</f>
        <v/>
      </c>
      <c r="E233" s="32" t="b">
        <f>IF(A232&lt;No_Of_Payments,IF(C233&gt;0,-PPMT($F$6,A233,No_Of_Payments,$B$17),0))</f>
        <v>0</v>
      </c>
      <c r="F233" s="32" t="str">
        <f t="shared" si="4"/>
        <v/>
      </c>
    </row>
    <row r="234" spans="1:6" ht="13" x14ac:dyDescent="0.15">
      <c r="A234" s="35" t="str">
        <f>IF(Input_Data,"",IF(A233&lt;No_Of_Payments,A233+1,""))</f>
        <v/>
      </c>
      <c r="B234" s="32" t="str">
        <f>IF(A233&lt;No_Of_Payments,F233,"")</f>
        <v/>
      </c>
      <c r="C234" s="32" t="str">
        <f>IF(A233&lt;No_Of_Payments,IF(ROUND(Periodic_Payment,5)&gt;0,Periodic_Payment,0),"")</f>
        <v/>
      </c>
      <c r="D234" s="32" t="str">
        <f>IF(A233&lt;No_Of_Payments,-IPMT(Periodic_Interest_Rate,A234,No_Of_Payments,$B$17),"")</f>
        <v/>
      </c>
      <c r="E234" s="32" t="b">
        <f>IF(A233&lt;No_Of_Payments,IF(C234&gt;0,-PPMT($F$6,A234,No_Of_Payments,$B$17),0))</f>
        <v>0</v>
      </c>
      <c r="F234" s="32" t="str">
        <f t="shared" si="4"/>
        <v/>
      </c>
    </row>
    <row r="235" spans="1:6" ht="13" x14ac:dyDescent="0.15">
      <c r="A235" s="35" t="str">
        <f>IF(Input_Data,"",IF(A234&lt;No_Of_Payments,A234+1,""))</f>
        <v/>
      </c>
      <c r="B235" s="32" t="str">
        <f>IF(A234&lt;No_Of_Payments,F234,"")</f>
        <v/>
      </c>
      <c r="C235" s="32" t="str">
        <f>IF(A234&lt;No_Of_Payments,IF(ROUND(Periodic_Payment,5)&gt;0,Periodic_Payment,0),"")</f>
        <v/>
      </c>
      <c r="D235" s="32" t="str">
        <f>IF(A234&lt;No_Of_Payments,-IPMT(Periodic_Interest_Rate,A235,No_Of_Payments,$B$17),"")</f>
        <v/>
      </c>
      <c r="E235" s="32" t="b">
        <f>IF(A234&lt;No_Of_Payments,IF(C235&gt;0,-PPMT($F$6,A235,No_Of_Payments,$B$17),0))</f>
        <v>0</v>
      </c>
      <c r="F235" s="32" t="str">
        <f t="shared" si="4"/>
        <v/>
      </c>
    </row>
    <row r="236" spans="1:6" ht="13" x14ac:dyDescent="0.15">
      <c r="A236" s="35" t="str">
        <f>IF(Input_Data,"",IF(A235&lt;No_Of_Payments,A235+1,""))</f>
        <v/>
      </c>
      <c r="B236" s="32" t="str">
        <f>IF(A235&lt;No_Of_Payments,F235,"")</f>
        <v/>
      </c>
      <c r="C236" s="32" t="str">
        <f>IF(A235&lt;No_Of_Payments,IF(ROUND(Periodic_Payment,5)&gt;0,Periodic_Payment,0),"")</f>
        <v/>
      </c>
      <c r="D236" s="32" t="str">
        <f>IF(A235&lt;No_Of_Payments,-IPMT(Periodic_Interest_Rate,A236,No_Of_Payments,$B$17),"")</f>
        <v/>
      </c>
      <c r="E236" s="32" t="b">
        <f>IF(A235&lt;No_Of_Payments,IF(C236&gt;0,-PPMT($F$6,A236,No_Of_Payments,$B$17),0))</f>
        <v>0</v>
      </c>
      <c r="F236" s="32" t="str">
        <f t="shared" si="4"/>
        <v/>
      </c>
    </row>
    <row r="237" spans="1:6" ht="13" x14ac:dyDescent="0.15">
      <c r="A237" s="35" t="str">
        <f>IF(Input_Data,"",IF(A236&lt;No_Of_Payments,A236+1,""))</f>
        <v/>
      </c>
      <c r="B237" s="32" t="str">
        <f>IF(A236&lt;No_Of_Payments,F236,"")</f>
        <v/>
      </c>
      <c r="C237" s="32" t="str">
        <f>IF(A236&lt;No_Of_Payments,IF(ROUND(Periodic_Payment,5)&gt;0,Periodic_Payment,0),"")</f>
        <v/>
      </c>
      <c r="D237" s="32" t="str">
        <f>IF(A236&lt;No_Of_Payments,-IPMT(Periodic_Interest_Rate,A237,No_Of_Payments,$B$17),"")</f>
        <v/>
      </c>
      <c r="E237" s="32" t="b">
        <f>IF(A236&lt;No_Of_Payments,IF(C237&gt;0,-PPMT($F$6,A237,No_Of_Payments,$B$17),0))</f>
        <v>0</v>
      </c>
      <c r="F237" s="32" t="str">
        <f t="shared" si="4"/>
        <v/>
      </c>
    </row>
    <row r="238" spans="1:6" ht="13" x14ac:dyDescent="0.15">
      <c r="A238" s="35" t="str">
        <f>IF(Input_Data,"",IF(A237&lt;No_Of_Payments,A237+1,""))</f>
        <v/>
      </c>
      <c r="B238" s="32" t="str">
        <f>IF(A237&lt;No_Of_Payments,F237,"")</f>
        <v/>
      </c>
      <c r="C238" s="32" t="str">
        <f>IF(A237&lt;No_Of_Payments,IF(ROUND(Periodic_Payment,5)&gt;0,Periodic_Payment,0),"")</f>
        <v/>
      </c>
      <c r="D238" s="32" t="str">
        <f>IF(A237&lt;No_Of_Payments,-IPMT(Periodic_Interest_Rate,A238,No_Of_Payments,$B$17),"")</f>
        <v/>
      </c>
      <c r="E238" s="32" t="b">
        <f>IF(A237&lt;No_Of_Payments,IF(C238&gt;0,-PPMT($F$6,A238,No_Of_Payments,$B$17),0))</f>
        <v>0</v>
      </c>
      <c r="F238" s="32" t="str">
        <f t="shared" si="4"/>
        <v/>
      </c>
    </row>
    <row r="239" spans="1:6" ht="13" x14ac:dyDescent="0.15">
      <c r="A239" s="35" t="str">
        <f>IF(Input_Data,"",IF(A238&lt;No_Of_Payments,A238+1,""))</f>
        <v/>
      </c>
      <c r="B239" s="32" t="str">
        <f>IF(A238&lt;No_Of_Payments,F238,"")</f>
        <v/>
      </c>
      <c r="C239" s="32" t="str">
        <f>IF(A238&lt;No_Of_Payments,IF(ROUND(Periodic_Payment,5)&gt;0,Periodic_Payment,0),"")</f>
        <v/>
      </c>
      <c r="D239" s="32" t="str">
        <f>IF(A238&lt;No_Of_Payments,-IPMT(Periodic_Interest_Rate,A239,No_Of_Payments,$B$17),"")</f>
        <v/>
      </c>
      <c r="E239" s="32" t="b">
        <f>IF(A238&lt;No_Of_Payments,IF(C239&gt;0,-PPMT($F$6,A239,No_Of_Payments,$B$17),0))</f>
        <v>0</v>
      </c>
      <c r="F239" s="32" t="str">
        <f t="shared" si="4"/>
        <v/>
      </c>
    </row>
    <row r="240" spans="1:6" ht="13" x14ac:dyDescent="0.15">
      <c r="A240" s="35" t="str">
        <f>IF(Input_Data,"",IF(A239&lt;No_Of_Payments,A239+1,""))</f>
        <v/>
      </c>
      <c r="B240" s="32" t="str">
        <f>IF(A239&lt;No_Of_Payments,F239,"")</f>
        <v/>
      </c>
      <c r="C240" s="32" t="str">
        <f>IF(A239&lt;No_Of_Payments,IF(ROUND(Periodic_Payment,5)&gt;0,Periodic_Payment,0),"")</f>
        <v/>
      </c>
      <c r="D240" s="32" t="str">
        <f>IF(A239&lt;No_Of_Payments,-IPMT(Periodic_Interest_Rate,A240,No_Of_Payments,$B$17),"")</f>
        <v/>
      </c>
      <c r="E240" s="32" t="b">
        <f>IF(A239&lt;No_Of_Payments,IF(C240&gt;0,-PPMT($F$6,A240,No_Of_Payments,$B$17),0))</f>
        <v>0</v>
      </c>
      <c r="F240" s="32" t="str">
        <f t="shared" si="4"/>
        <v/>
      </c>
    </row>
    <row r="241" spans="1:6" ht="13" x14ac:dyDescent="0.15">
      <c r="A241" s="35" t="str">
        <f>IF(Input_Data,"",IF(A240&lt;No_Of_Payments,A240+1,""))</f>
        <v/>
      </c>
      <c r="B241" s="32" t="str">
        <f>IF(A240&lt;No_Of_Payments,F240,"")</f>
        <v/>
      </c>
      <c r="C241" s="32" t="str">
        <f>IF(A240&lt;No_Of_Payments,IF(ROUND(Periodic_Payment,5)&gt;0,Periodic_Payment,0),"")</f>
        <v/>
      </c>
      <c r="D241" s="32" t="str">
        <f>IF(A240&lt;No_Of_Payments,-IPMT(Periodic_Interest_Rate,A241,No_Of_Payments,$B$17),"")</f>
        <v/>
      </c>
      <c r="E241" s="32" t="b">
        <f>IF(A240&lt;No_Of_Payments,IF(C241&gt;0,-PPMT($F$6,A241,No_Of_Payments,$B$17),0))</f>
        <v>0</v>
      </c>
      <c r="F241" s="32" t="str">
        <f t="shared" si="4"/>
        <v/>
      </c>
    </row>
    <row r="242" spans="1:6" ht="13" x14ac:dyDescent="0.15">
      <c r="A242" s="35" t="str">
        <f>IF(Input_Data,"",IF(A241&lt;No_Of_Payments,A241+1,""))</f>
        <v/>
      </c>
      <c r="B242" s="32" t="str">
        <f>IF(A241&lt;No_Of_Payments,F241,"")</f>
        <v/>
      </c>
      <c r="C242" s="32" t="str">
        <f>IF(A241&lt;No_Of_Payments,IF(ROUND(Periodic_Payment,5)&gt;0,Periodic_Payment,0),"")</f>
        <v/>
      </c>
      <c r="D242" s="32" t="str">
        <f>IF(A241&lt;No_Of_Payments,-IPMT(Periodic_Interest_Rate,A242,No_Of_Payments,$B$17),"")</f>
        <v/>
      </c>
      <c r="E242" s="32" t="b">
        <f>IF(A241&lt;No_Of_Payments,IF(C242&gt;0,-PPMT($F$6,A242,No_Of_Payments,$B$17),0))</f>
        <v>0</v>
      </c>
      <c r="F242" s="32" t="str">
        <f t="shared" si="4"/>
        <v/>
      </c>
    </row>
    <row r="243" spans="1:6" ht="13" x14ac:dyDescent="0.15">
      <c r="A243" s="35" t="str">
        <f>IF(Input_Data,"",IF(A242&lt;No_Of_Payments,A242+1,""))</f>
        <v/>
      </c>
      <c r="B243" s="32" t="str">
        <f>IF(A242&lt;No_Of_Payments,F242,"")</f>
        <v/>
      </c>
      <c r="C243" s="32" t="str">
        <f>IF(A242&lt;No_Of_Payments,IF(ROUND(Periodic_Payment,5)&gt;0,Periodic_Payment,0),"")</f>
        <v/>
      </c>
      <c r="D243" s="32" t="str">
        <f>IF(A242&lt;No_Of_Payments,-IPMT(Periodic_Interest_Rate,A243,No_Of_Payments,$B$17),"")</f>
        <v/>
      </c>
      <c r="E243" s="32" t="b">
        <f>IF(A242&lt;No_Of_Payments,IF(C243&gt;0,-PPMT($F$6,A243,No_Of_Payments,$B$17),0))</f>
        <v>0</v>
      </c>
      <c r="F243" s="32" t="str">
        <f t="shared" si="4"/>
        <v/>
      </c>
    </row>
    <row r="244" spans="1:6" ht="13" x14ac:dyDescent="0.15">
      <c r="A244" s="35" t="str">
        <f>IF(Input_Data,"",IF(A243&lt;No_Of_Payments,A243+1,""))</f>
        <v/>
      </c>
      <c r="B244" s="32" t="str">
        <f>IF(A243&lt;No_Of_Payments,F243,"")</f>
        <v/>
      </c>
      <c r="C244" s="32" t="str">
        <f>IF(A243&lt;No_Of_Payments,IF(ROUND(Periodic_Payment,5)&gt;0,Periodic_Payment,0),"")</f>
        <v/>
      </c>
      <c r="D244" s="32" t="str">
        <f>IF(A243&lt;No_Of_Payments,-IPMT(Periodic_Interest_Rate,A244,No_Of_Payments,$B$17),"")</f>
        <v/>
      </c>
      <c r="E244" s="32" t="b">
        <f>IF(A243&lt;No_Of_Payments,IF(C244&gt;0,-PPMT($F$6,A244,No_Of_Payments,$B$17),0))</f>
        <v>0</v>
      </c>
      <c r="F244" s="32" t="str">
        <f t="shared" si="4"/>
        <v/>
      </c>
    </row>
    <row r="245" spans="1:6" ht="13" x14ac:dyDescent="0.15">
      <c r="A245" s="35" t="str">
        <f>IF(Input_Data,"",IF(A244&lt;No_Of_Payments,A244+1,""))</f>
        <v/>
      </c>
      <c r="B245" s="32" t="str">
        <f>IF(A244&lt;No_Of_Payments,F244,"")</f>
        <v/>
      </c>
      <c r="C245" s="32" t="str">
        <f>IF(A244&lt;No_Of_Payments,IF(ROUND(Periodic_Payment,5)&gt;0,Periodic_Payment,0),"")</f>
        <v/>
      </c>
      <c r="D245" s="32" t="str">
        <f>IF(A244&lt;No_Of_Payments,-IPMT(Periodic_Interest_Rate,A245,No_Of_Payments,$B$17),"")</f>
        <v/>
      </c>
      <c r="E245" s="32" t="b">
        <f>IF(A244&lt;No_Of_Payments,IF(C245&gt;0,-PPMT($F$6,A245,No_Of_Payments,$B$17),0))</f>
        <v>0</v>
      </c>
      <c r="F245" s="32" t="str">
        <f t="shared" si="4"/>
        <v/>
      </c>
    </row>
    <row r="246" spans="1:6" ht="13" x14ac:dyDescent="0.15">
      <c r="A246" s="35" t="str">
        <f>IF(Input_Data,"",IF(A245&lt;No_Of_Payments,A245+1,""))</f>
        <v/>
      </c>
      <c r="B246" s="32" t="str">
        <f>IF(A245&lt;No_Of_Payments,F245,"")</f>
        <v/>
      </c>
      <c r="C246" s="32" t="str">
        <f>IF(A245&lt;No_Of_Payments,IF(ROUND(Periodic_Payment,5)&gt;0,Periodic_Payment,0),"")</f>
        <v/>
      </c>
      <c r="D246" s="32" t="str">
        <f>IF(A245&lt;No_Of_Payments,-IPMT(Periodic_Interest_Rate,A246,No_Of_Payments,$B$17),"")</f>
        <v/>
      </c>
      <c r="E246" s="32" t="b">
        <f>IF(A245&lt;No_Of_Payments,IF(C246&gt;0,-PPMT($F$6,A246,No_Of_Payments,$B$17),0))</f>
        <v>0</v>
      </c>
      <c r="F246" s="32" t="str">
        <f t="shared" si="4"/>
        <v/>
      </c>
    </row>
    <row r="247" spans="1:6" ht="13" x14ac:dyDescent="0.15">
      <c r="A247" s="35" t="str">
        <f>IF(Input_Data,"",IF(A246&lt;No_Of_Payments,A246+1,""))</f>
        <v/>
      </c>
      <c r="B247" s="32" t="str">
        <f>IF(A246&lt;No_Of_Payments,F246,"")</f>
        <v/>
      </c>
      <c r="C247" s="32" t="str">
        <f>IF(A246&lt;No_Of_Payments,IF(ROUND(Periodic_Payment,5)&gt;0,Periodic_Payment,0),"")</f>
        <v/>
      </c>
      <c r="D247" s="32" t="str">
        <f>IF(A246&lt;No_Of_Payments,-IPMT(Periodic_Interest_Rate,A247,No_Of_Payments,$B$17),"")</f>
        <v/>
      </c>
      <c r="E247" s="32" t="b">
        <f>IF(A246&lt;No_Of_Payments,IF(C247&gt;0,-PPMT($F$6,A247,No_Of_Payments,$B$17),0))</f>
        <v>0</v>
      </c>
      <c r="F247" s="32" t="str">
        <f t="shared" si="4"/>
        <v/>
      </c>
    </row>
    <row r="248" spans="1:6" ht="13" x14ac:dyDescent="0.15">
      <c r="A248" s="35" t="str">
        <f>IF(Input_Data,"",IF(A247&lt;No_Of_Payments,A247+1,""))</f>
        <v/>
      </c>
      <c r="B248" s="32" t="str">
        <f>IF(A247&lt;No_Of_Payments,F247,"")</f>
        <v/>
      </c>
      <c r="C248" s="32" t="str">
        <f>IF(A247&lt;No_Of_Payments,IF(ROUND(Periodic_Payment,5)&gt;0,Periodic_Payment,0),"")</f>
        <v/>
      </c>
      <c r="D248" s="32" t="str">
        <f>IF(A247&lt;No_Of_Payments,-IPMT(Periodic_Interest_Rate,A248,No_Of_Payments,$B$17),"")</f>
        <v/>
      </c>
      <c r="E248" s="32" t="b">
        <f>IF(A247&lt;No_Of_Payments,IF(C248&gt;0,-PPMT($F$6,A248,No_Of_Payments,$B$17),0))</f>
        <v>0</v>
      </c>
      <c r="F248" s="32" t="str">
        <f t="shared" si="4"/>
        <v/>
      </c>
    </row>
    <row r="249" spans="1:6" ht="13" x14ac:dyDescent="0.15">
      <c r="A249" s="35" t="str">
        <f>IF(Input_Data,"",IF(A248&lt;No_Of_Payments,A248+1,""))</f>
        <v/>
      </c>
      <c r="B249" s="32" t="str">
        <f>IF(A248&lt;No_Of_Payments,F248,"")</f>
        <v/>
      </c>
      <c r="C249" s="32" t="str">
        <f>IF(A248&lt;No_Of_Payments,IF(ROUND(Periodic_Payment,5)&gt;0,Periodic_Payment,0),"")</f>
        <v/>
      </c>
      <c r="D249" s="32" t="str">
        <f>IF(A248&lt;No_Of_Payments,-IPMT(Periodic_Interest_Rate,A249,No_Of_Payments,$B$17),"")</f>
        <v/>
      </c>
      <c r="E249" s="32" t="b">
        <f>IF(A248&lt;No_Of_Payments,IF(C249&gt;0,-PPMT($F$6,A249,No_Of_Payments,$B$17),0))</f>
        <v>0</v>
      </c>
      <c r="F249" s="32" t="str">
        <f t="shared" si="4"/>
        <v/>
      </c>
    </row>
    <row r="250" spans="1:6" ht="13" x14ac:dyDescent="0.15">
      <c r="A250" s="35" t="str">
        <f>IF(Input_Data,"",IF(A249&lt;No_Of_Payments,A249+1,""))</f>
        <v/>
      </c>
      <c r="B250" s="32" t="str">
        <f>IF(A249&lt;No_Of_Payments,F249,"")</f>
        <v/>
      </c>
      <c r="C250" s="32" t="str">
        <f>IF(A249&lt;No_Of_Payments,IF(ROUND(Periodic_Payment,5)&gt;0,Periodic_Payment,0),"")</f>
        <v/>
      </c>
      <c r="D250" s="32" t="str">
        <f>IF(A249&lt;No_Of_Payments,-IPMT(Periodic_Interest_Rate,A250,No_Of_Payments,$B$17),"")</f>
        <v/>
      </c>
      <c r="E250" s="32" t="b">
        <f>IF(A249&lt;No_Of_Payments,IF(C250&gt;0,-PPMT($F$6,A250,No_Of_Payments,$B$17),0))</f>
        <v>0</v>
      </c>
      <c r="F250" s="32" t="str">
        <f t="shared" si="4"/>
        <v/>
      </c>
    </row>
    <row r="251" spans="1:6" ht="13" x14ac:dyDescent="0.15">
      <c r="A251" s="35" t="str">
        <f>IF(Input_Data,"",IF(A250&lt;No_Of_Payments,A250+1,""))</f>
        <v/>
      </c>
      <c r="B251" s="32" t="str">
        <f>IF(A250&lt;No_Of_Payments,F250,"")</f>
        <v/>
      </c>
      <c r="C251" s="32" t="str">
        <f>IF(A250&lt;No_Of_Payments,IF(ROUND(Periodic_Payment,5)&gt;0,Periodic_Payment,0),"")</f>
        <v/>
      </c>
      <c r="D251" s="32" t="str">
        <f>IF(A250&lt;No_Of_Payments,-IPMT(Periodic_Interest_Rate,A251,No_Of_Payments,$B$17),"")</f>
        <v/>
      </c>
      <c r="E251" s="32" t="b">
        <f>IF(A250&lt;No_Of_Payments,IF(C251&gt;0,-PPMT($F$6,A251,No_Of_Payments,$B$17),0))</f>
        <v>0</v>
      </c>
      <c r="F251" s="32" t="str">
        <f t="shared" si="4"/>
        <v/>
      </c>
    </row>
    <row r="252" spans="1:6" ht="13" x14ac:dyDescent="0.15">
      <c r="A252" s="35" t="str">
        <f>IF(Input_Data,"",IF(A251&lt;No_Of_Payments,A251+1,""))</f>
        <v/>
      </c>
      <c r="B252" s="32" t="str">
        <f>IF(A251&lt;No_Of_Payments,F251,"")</f>
        <v/>
      </c>
      <c r="C252" s="32" t="str">
        <f>IF(A251&lt;No_Of_Payments,IF(ROUND(Periodic_Payment,5)&gt;0,Periodic_Payment,0),"")</f>
        <v/>
      </c>
      <c r="D252" s="32" t="str">
        <f>IF(A251&lt;No_Of_Payments,-IPMT(Periodic_Interest_Rate,A252,No_Of_Payments,$B$17),"")</f>
        <v/>
      </c>
      <c r="E252" s="32" t="b">
        <f>IF(A251&lt;No_Of_Payments,IF(C252&gt;0,-PPMT($F$6,A252,No_Of_Payments,$B$17),0))</f>
        <v>0</v>
      </c>
      <c r="F252" s="32" t="str">
        <f t="shared" si="4"/>
        <v/>
      </c>
    </row>
    <row r="253" spans="1:6" ht="13" x14ac:dyDescent="0.15">
      <c r="A253" s="35" t="str">
        <f>IF(Input_Data,"",IF(A252&lt;No_Of_Payments,A252+1,""))</f>
        <v/>
      </c>
      <c r="B253" s="32" t="str">
        <f>IF(A252&lt;No_Of_Payments,F252,"")</f>
        <v/>
      </c>
      <c r="C253" s="32" t="str">
        <f>IF(A252&lt;No_Of_Payments,IF(ROUND(Periodic_Payment,5)&gt;0,Periodic_Payment,0),"")</f>
        <v/>
      </c>
      <c r="D253" s="32" t="str">
        <f>IF(A252&lt;No_Of_Payments,-IPMT(Periodic_Interest_Rate,A253,No_Of_Payments,$B$17),"")</f>
        <v/>
      </c>
      <c r="E253" s="32" t="b">
        <f>IF(A252&lt;No_Of_Payments,IF(C253&gt;0,-PPMT($F$6,A253,No_Of_Payments,$B$17),0))</f>
        <v>0</v>
      </c>
      <c r="F253" s="32" t="str">
        <f t="shared" si="4"/>
        <v/>
      </c>
    </row>
    <row r="254" spans="1:6" ht="13" x14ac:dyDescent="0.15">
      <c r="A254" s="35" t="str">
        <f>IF(Input_Data,"",IF(A253&lt;No_Of_Payments,A253+1,""))</f>
        <v/>
      </c>
      <c r="B254" s="32" t="str">
        <f>IF(A253&lt;No_Of_Payments,F253,"")</f>
        <v/>
      </c>
      <c r="C254" s="32" t="str">
        <f>IF(A253&lt;No_Of_Payments,IF(ROUND(Periodic_Payment,5)&gt;0,Periodic_Payment,0),"")</f>
        <v/>
      </c>
      <c r="D254" s="32" t="str">
        <f>IF(A253&lt;No_Of_Payments,-IPMT(Periodic_Interest_Rate,A254,No_Of_Payments,$B$17),"")</f>
        <v/>
      </c>
      <c r="E254" s="32" t="b">
        <f>IF(A253&lt;No_Of_Payments,IF(C254&gt;0,-PPMT($F$6,A254,No_Of_Payments,$B$17),0))</f>
        <v>0</v>
      </c>
      <c r="F254" s="32" t="str">
        <f t="shared" si="4"/>
        <v/>
      </c>
    </row>
    <row r="255" spans="1:6" ht="13" x14ac:dyDescent="0.15">
      <c r="A255" s="35" t="str">
        <f>IF(Input_Data,"",IF(A254&lt;No_Of_Payments,A254+1,""))</f>
        <v/>
      </c>
      <c r="B255" s="32" t="str">
        <f>IF(A254&lt;No_Of_Payments,F254,"")</f>
        <v/>
      </c>
      <c r="C255" s="32" t="str">
        <f>IF(A254&lt;No_Of_Payments,IF(ROUND(Periodic_Payment,5)&gt;0,Periodic_Payment,0),"")</f>
        <v/>
      </c>
      <c r="D255" s="32" t="str">
        <f>IF(A254&lt;No_Of_Payments,-IPMT(Periodic_Interest_Rate,A255,No_Of_Payments,$B$17),"")</f>
        <v/>
      </c>
      <c r="E255" s="32" t="b">
        <f>IF(A254&lt;No_Of_Payments,IF(C255&gt;0,-PPMT($F$6,A255,No_Of_Payments,$B$17),0))</f>
        <v>0</v>
      </c>
      <c r="F255" s="32" t="str">
        <f t="shared" si="4"/>
        <v/>
      </c>
    </row>
    <row r="256" spans="1:6" ht="13" x14ac:dyDescent="0.15">
      <c r="A256" s="35" t="str">
        <f>IF(Input_Data,"",IF(A255&lt;No_Of_Payments,A255+1,""))</f>
        <v/>
      </c>
      <c r="B256" s="32" t="str">
        <f>IF(A255&lt;No_Of_Payments,F255,"")</f>
        <v/>
      </c>
      <c r="C256" s="32" t="str">
        <f>IF(A255&lt;No_Of_Payments,IF(ROUND(Periodic_Payment,5)&gt;0,Periodic_Payment,0),"")</f>
        <v/>
      </c>
      <c r="D256" s="32" t="str">
        <f>IF(A255&lt;No_Of_Payments,-IPMT(Periodic_Interest_Rate,A256,No_Of_Payments,$B$17),"")</f>
        <v/>
      </c>
      <c r="E256" s="32" t="b">
        <f>IF(A255&lt;No_Of_Payments,IF(C256&gt;0,-PPMT($F$6,A256,No_Of_Payments,$B$17),0))</f>
        <v>0</v>
      </c>
      <c r="F256" s="32" t="str">
        <f t="shared" si="4"/>
        <v/>
      </c>
    </row>
    <row r="257" spans="1:6" ht="13" x14ac:dyDescent="0.15">
      <c r="A257" s="35" t="str">
        <f>IF(Input_Data,"",IF(A256&lt;No_Of_Payments,A256+1,""))</f>
        <v/>
      </c>
      <c r="B257" s="32" t="str">
        <f>IF(A256&lt;No_Of_Payments,F256,"")</f>
        <v/>
      </c>
      <c r="C257" s="32" t="str">
        <f>IF(A256&lt;No_Of_Payments,IF(ROUND(Periodic_Payment,5)&gt;0,Periodic_Payment,0),"")</f>
        <v/>
      </c>
      <c r="D257" s="32" t="str">
        <f>IF(A256&lt;No_Of_Payments,-IPMT(Periodic_Interest_Rate,A257,No_Of_Payments,$B$17),"")</f>
        <v/>
      </c>
      <c r="E257" s="32" t="b">
        <f>IF(A256&lt;No_Of_Payments,IF(C257&gt;0,-PPMT($F$6,A257,No_Of_Payments,$B$17),0))</f>
        <v>0</v>
      </c>
      <c r="F257" s="32" t="str">
        <f t="shared" si="4"/>
        <v/>
      </c>
    </row>
    <row r="258" spans="1:6" ht="13" x14ac:dyDescent="0.15">
      <c r="A258" s="35" t="str">
        <f>IF(Input_Data,"",IF(A257&lt;No_Of_Payments,A257+1,""))</f>
        <v/>
      </c>
      <c r="B258" s="32" t="str">
        <f>IF(A257&lt;No_Of_Payments,F257,"")</f>
        <v/>
      </c>
      <c r="C258" s="32" t="str">
        <f>IF(A257&lt;No_Of_Payments,IF(ROUND(Periodic_Payment,5)&gt;0,Periodic_Payment,0),"")</f>
        <v/>
      </c>
      <c r="D258" s="32" t="str">
        <f>IF(A257&lt;No_Of_Payments,-IPMT(Periodic_Interest_Rate,A258,No_Of_Payments,$B$17),"")</f>
        <v/>
      </c>
      <c r="E258" s="32" t="b">
        <f>IF(A257&lt;No_Of_Payments,IF(C258&gt;0,-PPMT($F$6,A258,No_Of_Payments,$B$17),0))</f>
        <v>0</v>
      </c>
      <c r="F258" s="32" t="str">
        <f t="shared" si="4"/>
        <v/>
      </c>
    </row>
    <row r="259" spans="1:6" ht="13" x14ac:dyDescent="0.15">
      <c r="A259" s="35" t="str">
        <f>IF(Input_Data,"",IF(A258&lt;No_Of_Payments,A258+1,""))</f>
        <v/>
      </c>
      <c r="B259" s="32" t="str">
        <f>IF(A258&lt;No_Of_Payments,F258,"")</f>
        <v/>
      </c>
      <c r="C259" s="32" t="str">
        <f>IF(A258&lt;No_Of_Payments,IF(ROUND(Periodic_Payment,5)&gt;0,Periodic_Payment,0),"")</f>
        <v/>
      </c>
      <c r="D259" s="32" t="str">
        <f>IF(A258&lt;No_Of_Payments,-IPMT(Periodic_Interest_Rate,A259,No_Of_Payments,$B$17),"")</f>
        <v/>
      </c>
      <c r="E259" s="32" t="b">
        <f>IF(A258&lt;No_Of_Payments,IF(C259&gt;0,-PPMT($F$6,A259,No_Of_Payments,$B$17),0))</f>
        <v>0</v>
      </c>
      <c r="F259" s="32" t="str">
        <f t="shared" si="4"/>
        <v/>
      </c>
    </row>
    <row r="260" spans="1:6" ht="13" x14ac:dyDescent="0.15">
      <c r="A260" s="35" t="str">
        <f>IF(Input_Data,"",IF(A259&lt;No_Of_Payments,A259+1,""))</f>
        <v/>
      </c>
      <c r="B260" s="32" t="str">
        <f>IF(A259&lt;No_Of_Payments,F259,"")</f>
        <v/>
      </c>
      <c r="C260" s="32" t="str">
        <f>IF(A259&lt;No_Of_Payments,IF(ROUND(Periodic_Payment,5)&gt;0,Periodic_Payment,0),"")</f>
        <v/>
      </c>
      <c r="D260" s="32" t="str">
        <f>IF(A259&lt;No_Of_Payments,-IPMT(Periodic_Interest_Rate,A260,No_Of_Payments,$B$17),"")</f>
        <v/>
      </c>
      <c r="E260" s="32" t="b">
        <f>IF(A259&lt;No_Of_Payments,IF(C260&gt;0,-PPMT($F$6,A260,No_Of_Payments,$B$17),0))</f>
        <v>0</v>
      </c>
      <c r="F260" s="32" t="str">
        <f t="shared" si="4"/>
        <v/>
      </c>
    </row>
    <row r="261" spans="1:6" ht="13" x14ac:dyDescent="0.15">
      <c r="A261" s="35" t="str">
        <f>IF(Input_Data,"",IF(A260&lt;No_Of_Payments,A260+1,""))</f>
        <v/>
      </c>
      <c r="B261" s="32" t="str">
        <f>IF(A260&lt;No_Of_Payments,F260,"")</f>
        <v/>
      </c>
      <c r="C261" s="32" t="str">
        <f>IF(A260&lt;No_Of_Payments,IF(ROUND(Periodic_Payment,5)&gt;0,Periodic_Payment,0),"")</f>
        <v/>
      </c>
      <c r="D261" s="32" t="str">
        <f>IF(A260&lt;No_Of_Payments,-IPMT(Periodic_Interest_Rate,A261,No_Of_Payments,$B$17),"")</f>
        <v/>
      </c>
      <c r="E261" s="32" t="b">
        <f>IF(A260&lt;No_Of_Payments,IF(C261&gt;0,-PPMT($F$6,A261,No_Of_Payments,$B$17),0))</f>
        <v>0</v>
      </c>
      <c r="F261" s="32" t="str">
        <f t="shared" si="4"/>
        <v/>
      </c>
    </row>
    <row r="262" spans="1:6" ht="13" x14ac:dyDescent="0.15">
      <c r="A262" s="35" t="str">
        <f>IF(Input_Data,"",IF(A261&lt;No_Of_Payments,A261+1,""))</f>
        <v/>
      </c>
      <c r="B262" s="32" t="str">
        <f>IF(A261&lt;No_Of_Payments,F261,"")</f>
        <v/>
      </c>
      <c r="C262" s="32" t="str">
        <f>IF(A261&lt;No_Of_Payments,IF(ROUND(Periodic_Payment,5)&gt;0,Periodic_Payment,0),"")</f>
        <v/>
      </c>
      <c r="D262" s="32" t="str">
        <f>IF(A261&lt;No_Of_Payments,-IPMT(Periodic_Interest_Rate,A262,No_Of_Payments,$B$17),"")</f>
        <v/>
      </c>
      <c r="E262" s="32" t="b">
        <f>IF(A261&lt;No_Of_Payments,IF(C262&gt;0,-PPMT($F$6,A262,No_Of_Payments,$B$17),0))</f>
        <v>0</v>
      </c>
      <c r="F262" s="32" t="str">
        <f t="shared" si="4"/>
        <v/>
      </c>
    </row>
    <row r="263" spans="1:6" ht="13" x14ac:dyDescent="0.15">
      <c r="A263" s="35" t="str">
        <f>IF(Input_Data,"",IF(A262&lt;No_Of_Payments,A262+1,""))</f>
        <v/>
      </c>
      <c r="B263" s="32" t="str">
        <f>IF(A262&lt;No_Of_Payments,F262,"")</f>
        <v/>
      </c>
      <c r="C263" s="32" t="str">
        <f>IF(A262&lt;No_Of_Payments,IF(ROUND(Periodic_Payment,5)&gt;0,Periodic_Payment,0),"")</f>
        <v/>
      </c>
      <c r="D263" s="32" t="str">
        <f>IF(A262&lt;No_Of_Payments,-IPMT(Periodic_Interest_Rate,A263,No_Of_Payments,$B$17),"")</f>
        <v/>
      </c>
      <c r="E263" s="32" t="b">
        <f>IF(A262&lt;No_Of_Payments,IF(C263&gt;0,-PPMT($F$6,A263,No_Of_Payments,$B$17),0))</f>
        <v>0</v>
      </c>
      <c r="F263" s="32" t="str">
        <f t="shared" si="4"/>
        <v/>
      </c>
    </row>
    <row r="264" spans="1:6" ht="13" x14ac:dyDescent="0.15">
      <c r="A264" s="35" t="str">
        <f>IF(Input_Data,"",IF(A263&lt;No_Of_Payments,A263+1,""))</f>
        <v/>
      </c>
      <c r="B264" s="32" t="str">
        <f>IF(A263&lt;No_Of_Payments,F263,"")</f>
        <v/>
      </c>
      <c r="C264" s="32" t="str">
        <f>IF(A263&lt;No_Of_Payments,IF(ROUND(Periodic_Payment,5)&gt;0,Periodic_Payment,0),"")</f>
        <v/>
      </c>
      <c r="D264" s="32" t="str">
        <f>IF(A263&lt;No_Of_Payments,-IPMT(Periodic_Interest_Rate,A264,No_Of_Payments,$B$17),"")</f>
        <v/>
      </c>
      <c r="E264" s="32" t="b">
        <f>IF(A263&lt;No_Of_Payments,IF(C264&gt;0,-PPMT($F$6,A264,No_Of_Payments,$B$17),0))</f>
        <v>0</v>
      </c>
      <c r="F264" s="32" t="str">
        <f t="shared" si="4"/>
        <v/>
      </c>
    </row>
    <row r="265" spans="1:6" ht="13" x14ac:dyDescent="0.15">
      <c r="A265" s="35" t="str">
        <f>IF(Input_Data,"",IF(A264&lt;No_Of_Payments,A264+1,""))</f>
        <v/>
      </c>
      <c r="B265" s="32" t="str">
        <f>IF(A264&lt;No_Of_Payments,F264,"")</f>
        <v/>
      </c>
      <c r="C265" s="32" t="str">
        <f>IF(A264&lt;No_Of_Payments,IF(ROUND(Periodic_Payment,5)&gt;0,Periodic_Payment,0),"")</f>
        <v/>
      </c>
      <c r="D265" s="32" t="str">
        <f>IF(A264&lt;No_Of_Payments,-IPMT(Periodic_Interest_Rate,A265,No_Of_Payments,$B$17),"")</f>
        <v/>
      </c>
      <c r="E265" s="32" t="b">
        <f>IF(A264&lt;No_Of_Payments,IF(C265&gt;0,-PPMT($F$6,A265,No_Of_Payments,$B$17),0))</f>
        <v>0</v>
      </c>
      <c r="F265" s="32" t="str">
        <f t="shared" si="4"/>
        <v/>
      </c>
    </row>
    <row r="266" spans="1:6" ht="13" x14ac:dyDescent="0.15">
      <c r="A266" s="35" t="str">
        <f>IF(Input_Data,"",IF(A265&lt;No_Of_Payments,A265+1,""))</f>
        <v/>
      </c>
      <c r="B266" s="32" t="str">
        <f>IF(A265&lt;No_Of_Payments,F265,"")</f>
        <v/>
      </c>
      <c r="C266" s="32" t="str">
        <f>IF(A265&lt;No_Of_Payments,IF(ROUND(Periodic_Payment,5)&gt;0,Periodic_Payment,0),"")</f>
        <v/>
      </c>
      <c r="D266" s="32" t="str">
        <f>IF(A265&lt;No_Of_Payments,-IPMT(Periodic_Interest_Rate,A266,No_Of_Payments,$B$17),"")</f>
        <v/>
      </c>
      <c r="E266" s="32" t="b">
        <f>IF(A265&lt;No_Of_Payments,IF(C266&gt;0,-PPMT($F$6,A266,No_Of_Payments,$B$17),0))</f>
        <v>0</v>
      </c>
      <c r="F266" s="32" t="str">
        <f t="shared" si="4"/>
        <v/>
      </c>
    </row>
    <row r="267" spans="1:6" ht="13" x14ac:dyDescent="0.15">
      <c r="A267" s="35" t="str">
        <f>IF(Input_Data,"",IF(A266&lt;No_Of_Payments,A266+1,""))</f>
        <v/>
      </c>
      <c r="B267" s="32" t="str">
        <f>IF(A266&lt;No_Of_Payments,F266,"")</f>
        <v/>
      </c>
      <c r="C267" s="32" t="str">
        <f>IF(A266&lt;No_Of_Payments,IF(ROUND(Periodic_Payment,5)&gt;0,Periodic_Payment,0),"")</f>
        <v/>
      </c>
      <c r="D267" s="32" t="str">
        <f>IF(A266&lt;No_Of_Payments,-IPMT(Periodic_Interest_Rate,A267,No_Of_Payments,$B$17),"")</f>
        <v/>
      </c>
      <c r="E267" s="32" t="b">
        <f>IF(A266&lt;No_Of_Payments,IF(C267&gt;0,-PPMT($F$6,A267,No_Of_Payments,$B$17),0))</f>
        <v>0</v>
      </c>
      <c r="F267" s="32" t="str">
        <f t="shared" si="4"/>
        <v/>
      </c>
    </row>
    <row r="268" spans="1:6" ht="13" x14ac:dyDescent="0.15">
      <c r="A268" s="35" t="str">
        <f>IF(Input_Data,"",IF(A267&lt;No_Of_Payments,A267+1,""))</f>
        <v/>
      </c>
      <c r="B268" s="32" t="str">
        <f>IF(A267&lt;No_Of_Payments,F267,"")</f>
        <v/>
      </c>
      <c r="C268" s="32" t="str">
        <f>IF(A267&lt;No_Of_Payments,IF(ROUND(Periodic_Payment,5)&gt;0,Periodic_Payment,0),"")</f>
        <v/>
      </c>
      <c r="D268" s="32" t="str">
        <f>IF(A267&lt;No_Of_Payments,-IPMT(Periodic_Interest_Rate,A268,No_Of_Payments,$B$17),"")</f>
        <v/>
      </c>
      <c r="E268" s="32" t="b">
        <f>IF(A267&lt;No_Of_Payments,IF(C268&gt;0,-PPMT($F$6,A268,No_Of_Payments,$B$17),0))</f>
        <v>0</v>
      </c>
      <c r="F268" s="32" t="str">
        <f t="shared" si="4"/>
        <v/>
      </c>
    </row>
    <row r="269" spans="1:6" ht="13" x14ac:dyDescent="0.15">
      <c r="A269" s="35" t="str">
        <f>IF(Input_Data,"",IF(A268&lt;No_Of_Payments,A268+1,""))</f>
        <v/>
      </c>
      <c r="B269" s="32" t="str">
        <f>IF(A268&lt;No_Of_Payments,F268,"")</f>
        <v/>
      </c>
      <c r="C269" s="32" t="str">
        <f>IF(A268&lt;No_Of_Payments,IF(ROUND(Periodic_Payment,5)&gt;0,Periodic_Payment,0),"")</f>
        <v/>
      </c>
      <c r="D269" s="32" t="str">
        <f>IF(A268&lt;No_Of_Payments,-IPMT(Periodic_Interest_Rate,A269,No_Of_Payments,$B$17),"")</f>
        <v/>
      </c>
      <c r="E269" s="32" t="b">
        <f>IF(A268&lt;No_Of_Payments,IF(C269&gt;0,-PPMT($F$6,A269,No_Of_Payments,$B$17),0))</f>
        <v>0</v>
      </c>
      <c r="F269" s="32" t="str">
        <f t="shared" si="4"/>
        <v/>
      </c>
    </row>
    <row r="270" spans="1:6" ht="13" x14ac:dyDescent="0.15">
      <c r="A270" s="35" t="str">
        <f>IF(Input_Data,"",IF(A269&lt;No_Of_Payments,A269+1,""))</f>
        <v/>
      </c>
      <c r="B270" s="32" t="str">
        <f>IF(A269&lt;No_Of_Payments,F269,"")</f>
        <v/>
      </c>
      <c r="C270" s="32" t="str">
        <f>IF(A269&lt;No_Of_Payments,IF(ROUND(Periodic_Payment,5)&gt;0,Periodic_Payment,0),"")</f>
        <v/>
      </c>
      <c r="D270" s="32" t="str">
        <f>IF(A269&lt;No_Of_Payments,-IPMT(Periodic_Interest_Rate,A270,No_Of_Payments,$B$17),"")</f>
        <v/>
      </c>
      <c r="E270" s="32" t="b">
        <f>IF(A269&lt;No_Of_Payments,IF(C270&gt;0,-PPMT($F$6,A270,No_Of_Payments,$B$17),0))</f>
        <v>0</v>
      </c>
      <c r="F270" s="32" t="str">
        <f t="shared" si="4"/>
        <v/>
      </c>
    </row>
    <row r="271" spans="1:6" ht="13" x14ac:dyDescent="0.15">
      <c r="A271" s="35" t="str">
        <f>IF(Input_Data,"",IF(A270&lt;No_Of_Payments,A270+1,""))</f>
        <v/>
      </c>
      <c r="B271" s="32" t="str">
        <f>IF(A270&lt;No_Of_Payments,F270,"")</f>
        <v/>
      </c>
      <c r="C271" s="32" t="str">
        <f>IF(A270&lt;No_Of_Payments,IF(ROUND(Periodic_Payment,5)&gt;0,Periodic_Payment,0),"")</f>
        <v/>
      </c>
      <c r="D271" s="32" t="str">
        <f>IF(A270&lt;No_Of_Payments,-IPMT(Periodic_Interest_Rate,A271,No_Of_Payments,$B$17),"")</f>
        <v/>
      </c>
      <c r="E271" s="32" t="b">
        <f>IF(A270&lt;No_Of_Payments,IF(C271&gt;0,-PPMT($F$6,A271,No_Of_Payments,$B$17),0))</f>
        <v>0</v>
      </c>
      <c r="F271" s="32" t="str">
        <f t="shared" si="4"/>
        <v/>
      </c>
    </row>
    <row r="272" spans="1:6" ht="13" x14ac:dyDescent="0.15">
      <c r="A272" s="35" t="str">
        <f>IF(Input_Data,"",IF(A271&lt;No_Of_Payments,A271+1,""))</f>
        <v/>
      </c>
      <c r="B272" s="32" t="str">
        <f>IF(A271&lt;No_Of_Payments,F271,"")</f>
        <v/>
      </c>
      <c r="C272" s="32" t="str">
        <f>IF(A271&lt;No_Of_Payments,IF(ROUND(Periodic_Payment,5)&gt;0,Periodic_Payment,0),"")</f>
        <v/>
      </c>
      <c r="D272" s="32" t="str">
        <f>IF(A271&lt;No_Of_Payments,-IPMT(Periodic_Interest_Rate,A272,No_Of_Payments,$B$17),"")</f>
        <v/>
      </c>
      <c r="E272" s="32" t="b">
        <f>IF(A271&lt;No_Of_Payments,IF(C272&gt;0,-PPMT($F$6,A272,No_Of_Payments,$B$17),0))</f>
        <v>0</v>
      </c>
      <c r="F272" s="32" t="str">
        <f t="shared" si="4"/>
        <v/>
      </c>
    </row>
    <row r="273" spans="1:6" ht="13" x14ac:dyDescent="0.15">
      <c r="A273" s="35" t="str">
        <f>IF(Input_Data,"",IF(A272&lt;No_Of_Payments,A272+1,""))</f>
        <v/>
      </c>
      <c r="B273" s="32" t="str">
        <f>IF(A272&lt;No_Of_Payments,F272,"")</f>
        <v/>
      </c>
      <c r="C273" s="32" t="str">
        <f>IF(A272&lt;No_Of_Payments,IF(ROUND(Periodic_Payment,5)&gt;0,Periodic_Payment,0),"")</f>
        <v/>
      </c>
      <c r="D273" s="32" t="str">
        <f>IF(A272&lt;No_Of_Payments,-IPMT(Periodic_Interest_Rate,A273,No_Of_Payments,$B$17),"")</f>
        <v/>
      </c>
      <c r="E273" s="32" t="b">
        <f>IF(A272&lt;No_Of_Payments,IF(C273&gt;0,-PPMT($F$6,A273,No_Of_Payments,$B$17),0))</f>
        <v>0</v>
      </c>
      <c r="F273" s="32" t="str">
        <f t="shared" ref="F273:F336" si="5">IF(AND(Period&lt;&gt;"",C273&lt;B273),B273-E273,IF(Period&lt;&gt;"",0,""))</f>
        <v/>
      </c>
    </row>
    <row r="274" spans="1:6" ht="13" x14ac:dyDescent="0.15">
      <c r="A274" s="35" t="str">
        <f>IF(Input_Data,"",IF(A273&lt;No_Of_Payments,A273+1,""))</f>
        <v/>
      </c>
      <c r="B274" s="32" t="str">
        <f>IF(A273&lt;No_Of_Payments,F273,"")</f>
        <v/>
      </c>
      <c r="C274" s="32" t="str">
        <f>IF(A273&lt;No_Of_Payments,IF(ROUND(Periodic_Payment,5)&gt;0,Periodic_Payment,0),"")</f>
        <v/>
      </c>
      <c r="D274" s="32" t="str">
        <f>IF(A273&lt;No_Of_Payments,-IPMT(Periodic_Interest_Rate,A274,No_Of_Payments,$B$17),"")</f>
        <v/>
      </c>
      <c r="E274" s="32" t="b">
        <f>IF(A273&lt;No_Of_Payments,IF(C274&gt;0,-PPMT($F$6,A274,No_Of_Payments,$B$17),0))</f>
        <v>0</v>
      </c>
      <c r="F274" s="32" t="str">
        <f t="shared" si="5"/>
        <v/>
      </c>
    </row>
    <row r="275" spans="1:6" ht="13" x14ac:dyDescent="0.15">
      <c r="A275" s="35" t="str">
        <f>IF(Input_Data,"",IF(A274&lt;No_Of_Payments,A274+1,""))</f>
        <v/>
      </c>
      <c r="B275" s="32" t="str">
        <f>IF(A274&lt;No_Of_Payments,F274,"")</f>
        <v/>
      </c>
      <c r="C275" s="32" t="str">
        <f>IF(A274&lt;No_Of_Payments,IF(ROUND(Periodic_Payment,5)&gt;0,Periodic_Payment,0),"")</f>
        <v/>
      </c>
      <c r="D275" s="32" t="str">
        <f>IF(A274&lt;No_Of_Payments,-IPMT(Periodic_Interest_Rate,A275,No_Of_Payments,$B$17),"")</f>
        <v/>
      </c>
      <c r="E275" s="32" t="b">
        <f>IF(A274&lt;No_Of_Payments,IF(C275&gt;0,-PPMT($F$6,A275,No_Of_Payments,$B$17),0))</f>
        <v>0</v>
      </c>
      <c r="F275" s="32" t="str">
        <f t="shared" si="5"/>
        <v/>
      </c>
    </row>
    <row r="276" spans="1:6" ht="13" x14ac:dyDescent="0.15">
      <c r="A276" s="35" t="str">
        <f>IF(Input_Data,"",IF(A275&lt;No_Of_Payments,A275+1,""))</f>
        <v/>
      </c>
      <c r="B276" s="32" t="str">
        <f>IF(A275&lt;No_Of_Payments,F275,"")</f>
        <v/>
      </c>
      <c r="C276" s="32" t="str">
        <f>IF(A275&lt;No_Of_Payments,IF(ROUND(Periodic_Payment,5)&gt;0,Periodic_Payment,0),"")</f>
        <v/>
      </c>
      <c r="D276" s="32" t="str">
        <f>IF(A275&lt;No_Of_Payments,-IPMT(Periodic_Interest_Rate,A276,No_Of_Payments,$B$17),"")</f>
        <v/>
      </c>
      <c r="E276" s="32" t="b">
        <f>IF(A275&lt;No_Of_Payments,IF(C276&gt;0,-PPMT($F$6,A276,No_Of_Payments,$B$17),0))</f>
        <v>0</v>
      </c>
      <c r="F276" s="32" t="str">
        <f t="shared" si="5"/>
        <v/>
      </c>
    </row>
    <row r="277" spans="1:6" ht="13" x14ac:dyDescent="0.15">
      <c r="A277" s="35" t="str">
        <f>IF(Input_Data,"",IF(A276&lt;No_Of_Payments,A276+1,""))</f>
        <v/>
      </c>
      <c r="B277" s="32" t="str">
        <f>IF(A276&lt;No_Of_Payments,F276,"")</f>
        <v/>
      </c>
      <c r="C277" s="32" t="str">
        <f>IF(A276&lt;No_Of_Payments,IF(ROUND(Periodic_Payment,5)&gt;0,Periodic_Payment,0),"")</f>
        <v/>
      </c>
      <c r="D277" s="32" t="str">
        <f>IF(A276&lt;No_Of_Payments,-IPMT(Periodic_Interest_Rate,A277,No_Of_Payments,$B$17),"")</f>
        <v/>
      </c>
      <c r="E277" s="32" t="b">
        <f>IF(A276&lt;No_Of_Payments,IF(C277&gt;0,-PPMT($F$6,A277,No_Of_Payments,$B$17),0))</f>
        <v>0</v>
      </c>
      <c r="F277" s="32" t="str">
        <f t="shared" si="5"/>
        <v/>
      </c>
    </row>
    <row r="278" spans="1:6" ht="13" x14ac:dyDescent="0.15">
      <c r="A278" s="35" t="str">
        <f>IF(Input_Data,"",IF(A277&lt;No_Of_Payments,A277+1,""))</f>
        <v/>
      </c>
      <c r="B278" s="32" t="str">
        <f>IF(A277&lt;No_Of_Payments,F277,"")</f>
        <v/>
      </c>
      <c r="C278" s="32" t="str">
        <f>IF(A277&lt;No_Of_Payments,IF(ROUND(Periodic_Payment,5)&gt;0,Periodic_Payment,0),"")</f>
        <v/>
      </c>
      <c r="D278" s="32" t="str">
        <f>IF(A277&lt;No_Of_Payments,-IPMT(Periodic_Interest_Rate,A278,No_Of_Payments,$B$17),"")</f>
        <v/>
      </c>
      <c r="E278" s="32" t="b">
        <f>IF(A277&lt;No_Of_Payments,IF(C278&gt;0,-PPMT($F$6,A278,No_Of_Payments,$B$17),0))</f>
        <v>0</v>
      </c>
      <c r="F278" s="32" t="str">
        <f t="shared" si="5"/>
        <v/>
      </c>
    </row>
    <row r="279" spans="1:6" ht="13" x14ac:dyDescent="0.15">
      <c r="A279" s="35" t="str">
        <f>IF(Input_Data,"",IF(A278&lt;No_Of_Payments,A278+1,""))</f>
        <v/>
      </c>
      <c r="B279" s="32" t="str">
        <f>IF(A278&lt;No_Of_Payments,F278,"")</f>
        <v/>
      </c>
      <c r="C279" s="32" t="str">
        <f>IF(A278&lt;No_Of_Payments,IF(ROUND(Periodic_Payment,5)&gt;0,Periodic_Payment,0),"")</f>
        <v/>
      </c>
      <c r="D279" s="32" t="str">
        <f>IF(A278&lt;No_Of_Payments,-IPMT(Periodic_Interest_Rate,A279,No_Of_Payments,$B$17),"")</f>
        <v/>
      </c>
      <c r="E279" s="32" t="b">
        <f>IF(A278&lt;No_Of_Payments,IF(C279&gt;0,-PPMT($F$6,A279,No_Of_Payments,$B$17),0))</f>
        <v>0</v>
      </c>
      <c r="F279" s="32" t="str">
        <f t="shared" si="5"/>
        <v/>
      </c>
    </row>
    <row r="280" spans="1:6" ht="13" x14ac:dyDescent="0.15">
      <c r="A280" s="35" t="str">
        <f>IF(Input_Data,"",IF(A279&lt;No_Of_Payments,A279+1,""))</f>
        <v/>
      </c>
      <c r="B280" s="32" t="str">
        <f>IF(A279&lt;No_Of_Payments,F279,"")</f>
        <v/>
      </c>
      <c r="C280" s="32" t="str">
        <f>IF(A279&lt;No_Of_Payments,IF(ROUND(Periodic_Payment,5)&gt;0,Periodic_Payment,0),"")</f>
        <v/>
      </c>
      <c r="D280" s="32" t="str">
        <f>IF(A279&lt;No_Of_Payments,-IPMT(Periodic_Interest_Rate,A280,No_Of_Payments,$B$17),"")</f>
        <v/>
      </c>
      <c r="E280" s="32" t="b">
        <f>IF(A279&lt;No_Of_Payments,IF(C280&gt;0,-PPMT($F$6,A280,No_Of_Payments,$B$17),0))</f>
        <v>0</v>
      </c>
      <c r="F280" s="32" t="str">
        <f t="shared" si="5"/>
        <v/>
      </c>
    </row>
    <row r="281" spans="1:6" ht="13" x14ac:dyDescent="0.15">
      <c r="A281" s="35" t="str">
        <f>IF(Input_Data,"",IF(A280&lt;No_Of_Payments,A280+1,""))</f>
        <v/>
      </c>
      <c r="B281" s="32" t="str">
        <f>IF(A280&lt;No_Of_Payments,F280,"")</f>
        <v/>
      </c>
      <c r="C281" s="32" t="str">
        <f>IF(A280&lt;No_Of_Payments,IF(ROUND(Periodic_Payment,5)&gt;0,Periodic_Payment,0),"")</f>
        <v/>
      </c>
      <c r="D281" s="32" t="str">
        <f>IF(A280&lt;No_Of_Payments,-IPMT(Periodic_Interest_Rate,A281,No_Of_Payments,$B$17),"")</f>
        <v/>
      </c>
      <c r="E281" s="32" t="b">
        <f>IF(A280&lt;No_Of_Payments,IF(C281&gt;0,-PPMT($F$6,A281,No_Of_Payments,$B$17),0))</f>
        <v>0</v>
      </c>
      <c r="F281" s="32" t="str">
        <f t="shared" si="5"/>
        <v/>
      </c>
    </row>
    <row r="282" spans="1:6" ht="13" x14ac:dyDescent="0.15">
      <c r="A282" s="35" t="str">
        <f>IF(Input_Data,"",IF(A281&lt;No_Of_Payments,A281+1,""))</f>
        <v/>
      </c>
      <c r="B282" s="32" t="str">
        <f>IF(A281&lt;No_Of_Payments,F281,"")</f>
        <v/>
      </c>
      <c r="C282" s="32" t="str">
        <f>IF(A281&lt;No_Of_Payments,IF(ROUND(Periodic_Payment,5)&gt;0,Periodic_Payment,0),"")</f>
        <v/>
      </c>
      <c r="D282" s="32" t="str">
        <f>IF(A281&lt;No_Of_Payments,-IPMT(Periodic_Interest_Rate,A282,No_Of_Payments,$B$17),"")</f>
        <v/>
      </c>
      <c r="E282" s="32" t="b">
        <f>IF(A281&lt;No_Of_Payments,IF(C282&gt;0,-PPMT($F$6,A282,No_Of_Payments,$B$17),0))</f>
        <v>0</v>
      </c>
      <c r="F282" s="32" t="str">
        <f t="shared" si="5"/>
        <v/>
      </c>
    </row>
    <row r="283" spans="1:6" ht="13" x14ac:dyDescent="0.15">
      <c r="A283" s="35" t="str">
        <f>IF(Input_Data,"",IF(A282&lt;No_Of_Payments,A282+1,""))</f>
        <v/>
      </c>
      <c r="B283" s="32" t="str">
        <f>IF(A282&lt;No_Of_Payments,F282,"")</f>
        <v/>
      </c>
      <c r="C283" s="32" t="str">
        <f>IF(A282&lt;No_Of_Payments,IF(ROUND(Periodic_Payment,5)&gt;0,Periodic_Payment,0),"")</f>
        <v/>
      </c>
      <c r="D283" s="32" t="str">
        <f>IF(A282&lt;No_Of_Payments,-IPMT(Periodic_Interest_Rate,A283,No_Of_Payments,$B$17),"")</f>
        <v/>
      </c>
      <c r="E283" s="32" t="b">
        <f>IF(A282&lt;No_Of_Payments,IF(C283&gt;0,-PPMT($F$6,A283,No_Of_Payments,$B$17),0))</f>
        <v>0</v>
      </c>
      <c r="F283" s="32" t="str">
        <f t="shared" si="5"/>
        <v/>
      </c>
    </row>
    <row r="284" spans="1:6" ht="13" x14ac:dyDescent="0.15">
      <c r="A284" s="35" t="str">
        <f>IF(Input_Data,"",IF(A283&lt;No_Of_Payments,A283+1,""))</f>
        <v/>
      </c>
      <c r="B284" s="32" t="str">
        <f>IF(A283&lt;No_Of_Payments,F283,"")</f>
        <v/>
      </c>
      <c r="C284" s="32" t="str">
        <f>IF(A283&lt;No_Of_Payments,IF(ROUND(Periodic_Payment,5)&gt;0,Periodic_Payment,0),"")</f>
        <v/>
      </c>
      <c r="D284" s="32" t="str">
        <f>IF(A283&lt;No_Of_Payments,-IPMT(Periodic_Interest_Rate,A284,No_Of_Payments,$B$17),"")</f>
        <v/>
      </c>
      <c r="E284" s="32" t="b">
        <f>IF(A283&lt;No_Of_Payments,IF(C284&gt;0,-PPMT($F$6,A284,No_Of_Payments,$B$17),0))</f>
        <v>0</v>
      </c>
      <c r="F284" s="32" t="str">
        <f t="shared" si="5"/>
        <v/>
      </c>
    </row>
    <row r="285" spans="1:6" ht="13" x14ac:dyDescent="0.15">
      <c r="A285" s="35" t="str">
        <f>IF(Input_Data,"",IF(A284&lt;No_Of_Payments,A284+1,""))</f>
        <v/>
      </c>
      <c r="B285" s="32" t="str">
        <f>IF(A284&lt;No_Of_Payments,F284,"")</f>
        <v/>
      </c>
      <c r="C285" s="32" t="str">
        <f>IF(A284&lt;No_Of_Payments,IF(ROUND(Periodic_Payment,5)&gt;0,Periodic_Payment,0),"")</f>
        <v/>
      </c>
      <c r="D285" s="32" t="str">
        <f>IF(A284&lt;No_Of_Payments,-IPMT(Periodic_Interest_Rate,A285,No_Of_Payments,$B$17),"")</f>
        <v/>
      </c>
      <c r="E285" s="32" t="b">
        <f>IF(A284&lt;No_Of_Payments,IF(C285&gt;0,-PPMT($F$6,A285,No_Of_Payments,$B$17),0))</f>
        <v>0</v>
      </c>
      <c r="F285" s="32" t="str">
        <f t="shared" si="5"/>
        <v/>
      </c>
    </row>
    <row r="286" spans="1:6" ht="13" x14ac:dyDescent="0.15">
      <c r="A286" s="35" t="str">
        <f>IF(Input_Data,"",IF(A285&lt;No_Of_Payments,A285+1,""))</f>
        <v/>
      </c>
      <c r="B286" s="32" t="str">
        <f>IF(A285&lt;No_Of_Payments,F285,"")</f>
        <v/>
      </c>
      <c r="C286" s="32" t="str">
        <f>IF(A285&lt;No_Of_Payments,IF(ROUND(Periodic_Payment,5)&gt;0,Periodic_Payment,0),"")</f>
        <v/>
      </c>
      <c r="D286" s="32" t="str">
        <f>IF(A285&lt;No_Of_Payments,-IPMT(Periodic_Interest_Rate,A286,No_Of_Payments,$B$17),"")</f>
        <v/>
      </c>
      <c r="E286" s="32" t="b">
        <f>IF(A285&lt;No_Of_Payments,IF(C286&gt;0,-PPMT($F$6,A286,No_Of_Payments,$B$17),0))</f>
        <v>0</v>
      </c>
      <c r="F286" s="32" t="str">
        <f t="shared" si="5"/>
        <v/>
      </c>
    </row>
    <row r="287" spans="1:6" ht="13" x14ac:dyDescent="0.15">
      <c r="A287" s="35" t="str">
        <f>IF(Input_Data,"",IF(A286&lt;No_Of_Payments,A286+1,""))</f>
        <v/>
      </c>
      <c r="B287" s="32" t="str">
        <f>IF(A286&lt;No_Of_Payments,F286,"")</f>
        <v/>
      </c>
      <c r="C287" s="32" t="str">
        <f>IF(A286&lt;No_Of_Payments,IF(ROUND(Periodic_Payment,5)&gt;0,Periodic_Payment,0),"")</f>
        <v/>
      </c>
      <c r="D287" s="32" t="str">
        <f>IF(A286&lt;No_Of_Payments,-IPMT(Periodic_Interest_Rate,A287,No_Of_Payments,$B$17),"")</f>
        <v/>
      </c>
      <c r="E287" s="32" t="b">
        <f>IF(A286&lt;No_Of_Payments,IF(C287&gt;0,-PPMT($F$6,A287,No_Of_Payments,$B$17),0))</f>
        <v>0</v>
      </c>
      <c r="F287" s="32" t="str">
        <f t="shared" si="5"/>
        <v/>
      </c>
    </row>
    <row r="288" spans="1:6" ht="13" x14ac:dyDescent="0.15">
      <c r="A288" s="35" t="str">
        <f>IF(Input_Data,"",IF(A287&lt;No_Of_Payments,A287+1,""))</f>
        <v/>
      </c>
      <c r="B288" s="32" t="str">
        <f>IF(A287&lt;No_Of_Payments,F287,"")</f>
        <v/>
      </c>
      <c r="C288" s="32" t="str">
        <f>IF(A287&lt;No_Of_Payments,IF(ROUND(Periodic_Payment,5)&gt;0,Periodic_Payment,0),"")</f>
        <v/>
      </c>
      <c r="D288" s="32" t="str">
        <f>IF(A287&lt;No_Of_Payments,-IPMT(Periodic_Interest_Rate,A288,No_Of_Payments,$B$17),"")</f>
        <v/>
      </c>
      <c r="E288" s="32" t="b">
        <f>IF(A287&lt;No_Of_Payments,IF(C288&gt;0,-PPMT($F$6,A288,No_Of_Payments,$B$17),0))</f>
        <v>0</v>
      </c>
      <c r="F288" s="32" t="str">
        <f t="shared" si="5"/>
        <v/>
      </c>
    </row>
    <row r="289" spans="1:6" ht="13" x14ac:dyDescent="0.15">
      <c r="A289" s="35" t="str">
        <f>IF(Input_Data,"",IF(A288&lt;No_Of_Payments,A288+1,""))</f>
        <v/>
      </c>
      <c r="B289" s="32" t="str">
        <f>IF(A288&lt;No_Of_Payments,F288,"")</f>
        <v/>
      </c>
      <c r="C289" s="32" t="str">
        <f>IF(A288&lt;No_Of_Payments,IF(ROUND(Periodic_Payment,5)&gt;0,Periodic_Payment,0),"")</f>
        <v/>
      </c>
      <c r="D289" s="32" t="str">
        <f>IF(A288&lt;No_Of_Payments,-IPMT(Periodic_Interest_Rate,A289,No_Of_Payments,$B$17),"")</f>
        <v/>
      </c>
      <c r="E289" s="32" t="b">
        <f>IF(A288&lt;No_Of_Payments,IF(C289&gt;0,-PPMT($F$6,A289,No_Of_Payments,$B$17),0))</f>
        <v>0</v>
      </c>
      <c r="F289" s="32" t="str">
        <f t="shared" si="5"/>
        <v/>
      </c>
    </row>
    <row r="290" spans="1:6" ht="13" x14ac:dyDescent="0.15">
      <c r="A290" s="35" t="str">
        <f>IF(Input_Data,"",IF(A289&lt;No_Of_Payments,A289+1,""))</f>
        <v/>
      </c>
      <c r="B290" s="32" t="str">
        <f>IF(A289&lt;No_Of_Payments,F289,"")</f>
        <v/>
      </c>
      <c r="C290" s="32" t="str">
        <f>IF(A289&lt;No_Of_Payments,IF(ROUND(Periodic_Payment,5)&gt;0,Periodic_Payment,0),"")</f>
        <v/>
      </c>
      <c r="D290" s="32" t="str">
        <f>IF(A289&lt;No_Of_Payments,-IPMT(Periodic_Interest_Rate,A290,No_Of_Payments,$B$17),"")</f>
        <v/>
      </c>
      <c r="E290" s="32" t="b">
        <f>IF(A289&lt;No_Of_Payments,IF(C290&gt;0,-PPMT($F$6,A290,No_Of_Payments,$B$17),0))</f>
        <v>0</v>
      </c>
      <c r="F290" s="32" t="str">
        <f t="shared" si="5"/>
        <v/>
      </c>
    </row>
    <row r="291" spans="1:6" ht="13" x14ac:dyDescent="0.15">
      <c r="A291" s="35" t="str">
        <f>IF(Input_Data,"",IF(A290&lt;No_Of_Payments,A290+1,""))</f>
        <v/>
      </c>
      <c r="B291" s="32" t="str">
        <f>IF(A290&lt;No_Of_Payments,F290,"")</f>
        <v/>
      </c>
      <c r="C291" s="32" t="str">
        <f>IF(A290&lt;No_Of_Payments,IF(ROUND(Periodic_Payment,5)&gt;0,Periodic_Payment,0),"")</f>
        <v/>
      </c>
      <c r="D291" s="32" t="str">
        <f>IF(A290&lt;No_Of_Payments,-IPMT(Periodic_Interest_Rate,A291,No_Of_Payments,$B$17),"")</f>
        <v/>
      </c>
      <c r="E291" s="32" t="b">
        <f>IF(A290&lt;No_Of_Payments,IF(C291&gt;0,-PPMT($F$6,A291,No_Of_Payments,$B$17),0))</f>
        <v>0</v>
      </c>
      <c r="F291" s="32" t="str">
        <f t="shared" si="5"/>
        <v/>
      </c>
    </row>
    <row r="292" spans="1:6" ht="13" x14ac:dyDescent="0.15">
      <c r="A292" s="35" t="str">
        <f>IF(Input_Data,"",IF(A291&lt;No_Of_Payments,A291+1,""))</f>
        <v/>
      </c>
      <c r="B292" s="32" t="str">
        <f>IF(A291&lt;No_Of_Payments,F291,"")</f>
        <v/>
      </c>
      <c r="C292" s="32" t="str">
        <f>IF(A291&lt;No_Of_Payments,IF(ROUND(Periodic_Payment,5)&gt;0,Periodic_Payment,0),"")</f>
        <v/>
      </c>
      <c r="D292" s="32" t="str">
        <f>IF(A291&lt;No_Of_Payments,-IPMT(Periodic_Interest_Rate,A292,No_Of_Payments,$B$17),"")</f>
        <v/>
      </c>
      <c r="E292" s="32" t="b">
        <f>IF(A291&lt;No_Of_Payments,IF(C292&gt;0,-PPMT($F$6,A292,No_Of_Payments,$B$17),0))</f>
        <v>0</v>
      </c>
      <c r="F292" s="32" t="str">
        <f t="shared" si="5"/>
        <v/>
      </c>
    </row>
    <row r="293" spans="1:6" ht="13" x14ac:dyDescent="0.15">
      <c r="A293" s="35" t="str">
        <f>IF(Input_Data,"",IF(A292&lt;No_Of_Payments,A292+1,""))</f>
        <v/>
      </c>
      <c r="B293" s="32" t="str">
        <f>IF(A292&lt;No_Of_Payments,F292,"")</f>
        <v/>
      </c>
      <c r="C293" s="32" t="str">
        <f>IF(A292&lt;No_Of_Payments,IF(ROUND(Periodic_Payment,5)&gt;0,Periodic_Payment,0),"")</f>
        <v/>
      </c>
      <c r="D293" s="32" t="str">
        <f>IF(A292&lt;No_Of_Payments,-IPMT(Periodic_Interest_Rate,A293,No_Of_Payments,$B$17),"")</f>
        <v/>
      </c>
      <c r="E293" s="32" t="b">
        <f>IF(A292&lt;No_Of_Payments,IF(C293&gt;0,-PPMT($F$6,A293,No_Of_Payments,$B$17),0))</f>
        <v>0</v>
      </c>
      <c r="F293" s="32" t="str">
        <f t="shared" si="5"/>
        <v/>
      </c>
    </row>
    <row r="294" spans="1:6" ht="13" x14ac:dyDescent="0.15">
      <c r="A294" s="35" t="str">
        <f>IF(Input_Data,"",IF(A293&lt;No_Of_Payments,A293+1,""))</f>
        <v/>
      </c>
      <c r="B294" s="32" t="str">
        <f>IF(A293&lt;No_Of_Payments,F293,"")</f>
        <v/>
      </c>
      <c r="C294" s="32" t="str">
        <f>IF(A293&lt;No_Of_Payments,IF(ROUND(Periodic_Payment,5)&gt;0,Periodic_Payment,0),"")</f>
        <v/>
      </c>
      <c r="D294" s="32" t="str">
        <f>IF(A293&lt;No_Of_Payments,-IPMT(Periodic_Interest_Rate,A294,No_Of_Payments,$B$17),"")</f>
        <v/>
      </c>
      <c r="E294" s="32" t="b">
        <f>IF(A293&lt;No_Of_Payments,IF(C294&gt;0,-PPMT($F$6,A294,No_Of_Payments,$B$17),0))</f>
        <v>0</v>
      </c>
      <c r="F294" s="32" t="str">
        <f t="shared" si="5"/>
        <v/>
      </c>
    </row>
    <row r="295" spans="1:6" ht="13" x14ac:dyDescent="0.15">
      <c r="A295" s="35" t="str">
        <f>IF(Input_Data,"",IF(A294&lt;No_Of_Payments,A294+1,""))</f>
        <v/>
      </c>
      <c r="B295" s="32" t="str">
        <f>IF(A294&lt;No_Of_Payments,F294,"")</f>
        <v/>
      </c>
      <c r="C295" s="32" t="str">
        <f>IF(A294&lt;No_Of_Payments,IF(ROUND(Periodic_Payment,5)&gt;0,Periodic_Payment,0),"")</f>
        <v/>
      </c>
      <c r="D295" s="32" t="str">
        <f>IF(A294&lt;No_Of_Payments,-IPMT(Periodic_Interest_Rate,A295,No_Of_Payments,$B$17),"")</f>
        <v/>
      </c>
      <c r="E295" s="32" t="b">
        <f>IF(A294&lt;No_Of_Payments,IF(C295&gt;0,-PPMT($F$6,A295,No_Of_Payments,$B$17),0))</f>
        <v>0</v>
      </c>
      <c r="F295" s="32" t="str">
        <f t="shared" si="5"/>
        <v/>
      </c>
    </row>
    <row r="296" spans="1:6" ht="13" x14ac:dyDescent="0.15">
      <c r="A296" s="35" t="str">
        <f>IF(Input_Data,"",IF(A295&lt;No_Of_Payments,A295+1,""))</f>
        <v/>
      </c>
      <c r="B296" s="32" t="str">
        <f>IF(A295&lt;No_Of_Payments,F295,"")</f>
        <v/>
      </c>
      <c r="C296" s="32" t="str">
        <f>IF(A295&lt;No_Of_Payments,IF(ROUND(Periodic_Payment,5)&gt;0,Periodic_Payment,0),"")</f>
        <v/>
      </c>
      <c r="D296" s="32" t="str">
        <f>IF(A295&lt;No_Of_Payments,-IPMT(Periodic_Interest_Rate,A296,No_Of_Payments,$B$17),"")</f>
        <v/>
      </c>
      <c r="E296" s="32" t="b">
        <f>IF(A295&lt;No_Of_Payments,IF(C296&gt;0,-PPMT($F$6,A296,No_Of_Payments,$B$17),0))</f>
        <v>0</v>
      </c>
      <c r="F296" s="32" t="str">
        <f t="shared" si="5"/>
        <v/>
      </c>
    </row>
    <row r="297" spans="1:6" ht="13" x14ac:dyDescent="0.15">
      <c r="A297" s="35" t="str">
        <f>IF(Input_Data,"",IF(A296&lt;No_Of_Payments,A296+1,""))</f>
        <v/>
      </c>
      <c r="B297" s="32" t="str">
        <f>IF(A296&lt;No_Of_Payments,F296,"")</f>
        <v/>
      </c>
      <c r="C297" s="32" t="str">
        <f>IF(A296&lt;No_Of_Payments,IF(ROUND(Periodic_Payment,5)&gt;0,Periodic_Payment,0),"")</f>
        <v/>
      </c>
      <c r="D297" s="32" t="str">
        <f>IF(A296&lt;No_Of_Payments,-IPMT(Periodic_Interest_Rate,A297,No_Of_Payments,$B$17),"")</f>
        <v/>
      </c>
      <c r="E297" s="32" t="b">
        <f>IF(A296&lt;No_Of_Payments,IF(C297&gt;0,-PPMT($F$6,A297,No_Of_Payments,$B$17),0))</f>
        <v>0</v>
      </c>
      <c r="F297" s="32" t="str">
        <f t="shared" si="5"/>
        <v/>
      </c>
    </row>
    <row r="298" spans="1:6" ht="13" x14ac:dyDescent="0.15">
      <c r="A298" s="35" t="str">
        <f>IF(Input_Data,"",IF(A297&lt;No_Of_Payments,A297+1,""))</f>
        <v/>
      </c>
      <c r="B298" s="32" t="str">
        <f>IF(A297&lt;No_Of_Payments,F297,"")</f>
        <v/>
      </c>
      <c r="C298" s="32" t="str">
        <f>IF(A297&lt;No_Of_Payments,IF(ROUND(Periodic_Payment,5)&gt;0,Periodic_Payment,0),"")</f>
        <v/>
      </c>
      <c r="D298" s="32" t="str">
        <f>IF(A297&lt;No_Of_Payments,-IPMT(Periodic_Interest_Rate,A298,No_Of_Payments,$B$17),"")</f>
        <v/>
      </c>
      <c r="E298" s="32" t="b">
        <f>IF(A297&lt;No_Of_Payments,IF(C298&gt;0,-PPMT($F$6,A298,No_Of_Payments,$B$17),0))</f>
        <v>0</v>
      </c>
      <c r="F298" s="32" t="str">
        <f t="shared" si="5"/>
        <v/>
      </c>
    </row>
    <row r="299" spans="1:6" ht="13" x14ac:dyDescent="0.15">
      <c r="A299" s="35" t="str">
        <f>IF(Input_Data,"",IF(A298&lt;No_Of_Payments,A298+1,""))</f>
        <v/>
      </c>
      <c r="B299" s="32" t="str">
        <f>IF(A298&lt;No_Of_Payments,F298,"")</f>
        <v/>
      </c>
      <c r="C299" s="32" t="str">
        <f>IF(A298&lt;No_Of_Payments,IF(ROUND(Periodic_Payment,5)&gt;0,Periodic_Payment,0),"")</f>
        <v/>
      </c>
      <c r="D299" s="32" t="str">
        <f>IF(A298&lt;No_Of_Payments,-IPMT(Periodic_Interest_Rate,A299,No_Of_Payments,$B$17),"")</f>
        <v/>
      </c>
      <c r="E299" s="32" t="b">
        <f>IF(A298&lt;No_Of_Payments,IF(C299&gt;0,-PPMT($F$6,A299,No_Of_Payments,$B$17),0))</f>
        <v>0</v>
      </c>
      <c r="F299" s="32" t="str">
        <f t="shared" si="5"/>
        <v/>
      </c>
    </row>
    <row r="300" spans="1:6" ht="13" x14ac:dyDescent="0.15">
      <c r="A300" s="35" t="str">
        <f>IF(Input_Data,"",IF(A299&lt;No_Of_Payments,A299+1,""))</f>
        <v/>
      </c>
      <c r="B300" s="32" t="str">
        <f>IF(A299&lt;No_Of_Payments,F299,"")</f>
        <v/>
      </c>
      <c r="C300" s="32" t="str">
        <f>IF(A299&lt;No_Of_Payments,IF(ROUND(Periodic_Payment,5)&gt;0,Periodic_Payment,0),"")</f>
        <v/>
      </c>
      <c r="D300" s="32" t="str">
        <f>IF(A299&lt;No_Of_Payments,-IPMT(Periodic_Interest_Rate,A300,No_Of_Payments,$B$17),"")</f>
        <v/>
      </c>
      <c r="E300" s="32" t="b">
        <f>IF(A299&lt;No_Of_Payments,IF(C300&gt;0,-PPMT($F$6,A300,No_Of_Payments,$B$17),0))</f>
        <v>0</v>
      </c>
      <c r="F300" s="32" t="str">
        <f t="shared" si="5"/>
        <v/>
      </c>
    </row>
    <row r="301" spans="1:6" ht="13" x14ac:dyDescent="0.15">
      <c r="A301" s="35" t="str">
        <f>IF(Input_Data,"",IF(A300&lt;No_Of_Payments,A300+1,""))</f>
        <v/>
      </c>
      <c r="B301" s="32" t="str">
        <f>IF(A300&lt;No_Of_Payments,F300,"")</f>
        <v/>
      </c>
      <c r="C301" s="32" t="str">
        <f>IF(A300&lt;No_Of_Payments,IF(ROUND(Periodic_Payment,5)&gt;0,Periodic_Payment,0),"")</f>
        <v/>
      </c>
      <c r="D301" s="32" t="str">
        <f>IF(A300&lt;No_Of_Payments,-IPMT(Periodic_Interest_Rate,A301,No_Of_Payments,$B$17),"")</f>
        <v/>
      </c>
      <c r="E301" s="32" t="b">
        <f>IF(A300&lt;No_Of_Payments,IF(C301&gt;0,-PPMT($F$6,A301,No_Of_Payments,$B$17),0))</f>
        <v>0</v>
      </c>
      <c r="F301" s="32" t="str">
        <f t="shared" si="5"/>
        <v/>
      </c>
    </row>
    <row r="302" spans="1:6" ht="13" x14ac:dyDescent="0.15">
      <c r="A302" s="35" t="str">
        <f>IF(Input_Data,"",IF(A301&lt;No_Of_Payments,A301+1,""))</f>
        <v/>
      </c>
      <c r="B302" s="32" t="str">
        <f>IF(A301&lt;No_Of_Payments,F301,"")</f>
        <v/>
      </c>
      <c r="C302" s="32" t="str">
        <f>IF(A301&lt;No_Of_Payments,IF(ROUND(Periodic_Payment,5)&gt;0,Periodic_Payment,0),"")</f>
        <v/>
      </c>
      <c r="D302" s="32" t="str">
        <f>IF(A301&lt;No_Of_Payments,-IPMT(Periodic_Interest_Rate,A302,No_Of_Payments,$B$17),"")</f>
        <v/>
      </c>
      <c r="E302" s="32" t="b">
        <f>IF(A301&lt;No_Of_Payments,IF(C302&gt;0,-PPMT($F$6,A302,No_Of_Payments,$B$17),0))</f>
        <v>0</v>
      </c>
      <c r="F302" s="32" t="str">
        <f t="shared" si="5"/>
        <v/>
      </c>
    </row>
    <row r="303" spans="1:6" ht="13" x14ac:dyDescent="0.15">
      <c r="A303" s="35" t="str">
        <f>IF(Input_Data,"",IF(A302&lt;No_Of_Payments,A302+1,""))</f>
        <v/>
      </c>
      <c r="B303" s="32" t="str">
        <f>IF(A302&lt;No_Of_Payments,F302,"")</f>
        <v/>
      </c>
      <c r="C303" s="32" t="str">
        <f>IF(A302&lt;No_Of_Payments,IF(ROUND(Periodic_Payment,5)&gt;0,Periodic_Payment,0),"")</f>
        <v/>
      </c>
      <c r="D303" s="32" t="str">
        <f>IF(A302&lt;No_Of_Payments,-IPMT(Periodic_Interest_Rate,A303,No_Of_Payments,$B$17),"")</f>
        <v/>
      </c>
      <c r="E303" s="32" t="b">
        <f>IF(A302&lt;No_Of_Payments,IF(C303&gt;0,-PPMT($F$6,A303,No_Of_Payments,$B$17),0))</f>
        <v>0</v>
      </c>
      <c r="F303" s="32" t="str">
        <f t="shared" si="5"/>
        <v/>
      </c>
    </row>
    <row r="304" spans="1:6" ht="13" x14ac:dyDescent="0.15">
      <c r="A304" s="35" t="str">
        <f>IF(Input_Data,"",IF(A303&lt;No_Of_Payments,A303+1,""))</f>
        <v/>
      </c>
      <c r="B304" s="32" t="str">
        <f>IF(A303&lt;No_Of_Payments,F303,"")</f>
        <v/>
      </c>
      <c r="C304" s="32" t="str">
        <f>IF(A303&lt;No_Of_Payments,IF(ROUND(Periodic_Payment,5)&gt;0,Periodic_Payment,0),"")</f>
        <v/>
      </c>
      <c r="D304" s="32" t="str">
        <f>IF(A303&lt;No_Of_Payments,-IPMT(Periodic_Interest_Rate,A304,No_Of_Payments,$B$17),"")</f>
        <v/>
      </c>
      <c r="E304" s="32" t="b">
        <f>IF(A303&lt;No_Of_Payments,IF(C304&gt;0,-PPMT($F$6,A304,No_Of_Payments,$B$17),0))</f>
        <v>0</v>
      </c>
      <c r="F304" s="32" t="str">
        <f t="shared" si="5"/>
        <v/>
      </c>
    </row>
    <row r="305" spans="1:6" ht="13" x14ac:dyDescent="0.15">
      <c r="A305" s="35" t="str">
        <f>IF(Input_Data,"",IF(A304&lt;No_Of_Payments,A304+1,""))</f>
        <v/>
      </c>
      <c r="B305" s="32" t="str">
        <f>IF(A304&lt;No_Of_Payments,F304,"")</f>
        <v/>
      </c>
      <c r="C305" s="32" t="str">
        <f>IF(A304&lt;No_Of_Payments,IF(ROUND(Periodic_Payment,5)&gt;0,Periodic_Payment,0),"")</f>
        <v/>
      </c>
      <c r="D305" s="32" t="str">
        <f>IF(A304&lt;No_Of_Payments,-IPMT(Periodic_Interest_Rate,A305,No_Of_Payments,$B$17),"")</f>
        <v/>
      </c>
      <c r="E305" s="32" t="b">
        <f>IF(A304&lt;No_Of_Payments,IF(C305&gt;0,-PPMT($F$6,A305,No_Of_Payments,$B$17),0))</f>
        <v>0</v>
      </c>
      <c r="F305" s="32" t="str">
        <f t="shared" si="5"/>
        <v/>
      </c>
    </row>
    <row r="306" spans="1:6" ht="13" x14ac:dyDescent="0.15">
      <c r="A306" s="35" t="str">
        <f>IF(Input_Data,"",IF(A305&lt;No_Of_Payments,A305+1,""))</f>
        <v/>
      </c>
      <c r="B306" s="32" t="str">
        <f>IF(A305&lt;No_Of_Payments,F305,"")</f>
        <v/>
      </c>
      <c r="C306" s="32" t="str">
        <f>IF(A305&lt;No_Of_Payments,IF(ROUND(Periodic_Payment,5)&gt;0,Periodic_Payment,0),"")</f>
        <v/>
      </c>
      <c r="D306" s="32" t="str">
        <f>IF(A305&lt;No_Of_Payments,-IPMT(Periodic_Interest_Rate,A306,No_Of_Payments,$B$17),"")</f>
        <v/>
      </c>
      <c r="E306" s="32" t="b">
        <f>IF(A305&lt;No_Of_Payments,IF(C306&gt;0,-PPMT($F$6,A306,No_Of_Payments,$B$17),0))</f>
        <v>0</v>
      </c>
      <c r="F306" s="32" t="str">
        <f t="shared" si="5"/>
        <v/>
      </c>
    </row>
    <row r="307" spans="1:6" ht="13" x14ac:dyDescent="0.15">
      <c r="A307" s="35" t="str">
        <f>IF(Input_Data,"",IF(A306&lt;No_Of_Payments,A306+1,""))</f>
        <v/>
      </c>
      <c r="B307" s="32" t="str">
        <f>IF(A306&lt;No_Of_Payments,F306,"")</f>
        <v/>
      </c>
      <c r="C307" s="32" t="str">
        <f>IF(A306&lt;No_Of_Payments,IF(ROUND(Periodic_Payment,5)&gt;0,Periodic_Payment,0),"")</f>
        <v/>
      </c>
      <c r="D307" s="32" t="str">
        <f>IF(A306&lt;No_Of_Payments,-IPMT(Periodic_Interest_Rate,A307,No_Of_Payments,$B$17),"")</f>
        <v/>
      </c>
      <c r="E307" s="32" t="b">
        <f>IF(A306&lt;No_Of_Payments,IF(C307&gt;0,-PPMT($F$6,A307,No_Of_Payments,$B$17),0))</f>
        <v>0</v>
      </c>
      <c r="F307" s="32" t="str">
        <f t="shared" si="5"/>
        <v/>
      </c>
    </row>
    <row r="308" spans="1:6" ht="13" x14ac:dyDescent="0.15">
      <c r="A308" s="35" t="str">
        <f>IF(Input_Data,"",IF(A307&lt;No_Of_Payments,A307+1,""))</f>
        <v/>
      </c>
      <c r="B308" s="32" t="str">
        <f>IF(A307&lt;No_Of_Payments,F307,"")</f>
        <v/>
      </c>
      <c r="C308" s="32" t="str">
        <f>IF(A307&lt;No_Of_Payments,IF(ROUND(Periodic_Payment,5)&gt;0,Periodic_Payment,0),"")</f>
        <v/>
      </c>
      <c r="D308" s="32" t="str">
        <f>IF(A307&lt;No_Of_Payments,-IPMT(Periodic_Interest_Rate,A308,No_Of_Payments,$B$17),"")</f>
        <v/>
      </c>
      <c r="E308" s="32" t="b">
        <f>IF(A307&lt;No_Of_Payments,IF(C308&gt;0,-PPMT($F$6,A308,No_Of_Payments,$B$17),0))</f>
        <v>0</v>
      </c>
      <c r="F308" s="32" t="str">
        <f t="shared" si="5"/>
        <v/>
      </c>
    </row>
    <row r="309" spans="1:6" ht="13" x14ac:dyDescent="0.15">
      <c r="A309" s="35" t="str">
        <f>IF(Input_Data,"",IF(A308&lt;No_Of_Payments,A308+1,""))</f>
        <v/>
      </c>
      <c r="B309" s="32" t="str">
        <f>IF(A308&lt;No_Of_Payments,F308,"")</f>
        <v/>
      </c>
      <c r="C309" s="32" t="str">
        <f>IF(A308&lt;No_Of_Payments,IF(ROUND(Periodic_Payment,5)&gt;0,Periodic_Payment,0),"")</f>
        <v/>
      </c>
      <c r="D309" s="32" t="str">
        <f>IF(A308&lt;No_Of_Payments,-IPMT(Periodic_Interest_Rate,A309,No_Of_Payments,$B$17),"")</f>
        <v/>
      </c>
      <c r="E309" s="32" t="b">
        <f>IF(A308&lt;No_Of_Payments,IF(C309&gt;0,-PPMT($F$6,A309,No_Of_Payments,$B$17),0))</f>
        <v>0</v>
      </c>
      <c r="F309" s="32" t="str">
        <f t="shared" si="5"/>
        <v/>
      </c>
    </row>
    <row r="310" spans="1:6" ht="13" x14ac:dyDescent="0.15">
      <c r="A310" s="35" t="str">
        <f>IF(Input_Data,"",IF(A309&lt;No_Of_Payments,A309+1,""))</f>
        <v/>
      </c>
      <c r="B310" s="32" t="str">
        <f>IF(A309&lt;No_Of_Payments,F309,"")</f>
        <v/>
      </c>
      <c r="C310" s="32" t="str">
        <f>IF(A309&lt;No_Of_Payments,IF(ROUND(Periodic_Payment,5)&gt;0,Periodic_Payment,0),"")</f>
        <v/>
      </c>
      <c r="D310" s="32" t="str">
        <f>IF(A309&lt;No_Of_Payments,-IPMT(Periodic_Interest_Rate,A310,No_Of_Payments,$B$17),"")</f>
        <v/>
      </c>
      <c r="E310" s="32" t="b">
        <f>IF(A309&lt;No_Of_Payments,IF(C310&gt;0,-PPMT($F$6,A310,No_Of_Payments,$B$17),0))</f>
        <v>0</v>
      </c>
      <c r="F310" s="32" t="str">
        <f t="shared" si="5"/>
        <v/>
      </c>
    </row>
    <row r="311" spans="1:6" ht="13" x14ac:dyDescent="0.15">
      <c r="A311" s="35" t="str">
        <f>IF(Input_Data,"",IF(A310&lt;No_Of_Payments,A310+1,""))</f>
        <v/>
      </c>
      <c r="B311" s="32" t="str">
        <f>IF(A310&lt;No_Of_Payments,F310,"")</f>
        <v/>
      </c>
      <c r="C311" s="32" t="str">
        <f>IF(A310&lt;No_Of_Payments,IF(ROUND(Periodic_Payment,5)&gt;0,Periodic_Payment,0),"")</f>
        <v/>
      </c>
      <c r="D311" s="32" t="str">
        <f>IF(A310&lt;No_Of_Payments,-IPMT(Periodic_Interest_Rate,A311,No_Of_Payments,$B$17),"")</f>
        <v/>
      </c>
      <c r="E311" s="32" t="b">
        <f>IF(A310&lt;No_Of_Payments,IF(C311&gt;0,-PPMT($F$6,A311,No_Of_Payments,$B$17),0))</f>
        <v>0</v>
      </c>
      <c r="F311" s="32" t="str">
        <f t="shared" si="5"/>
        <v/>
      </c>
    </row>
    <row r="312" spans="1:6" ht="13" x14ac:dyDescent="0.15">
      <c r="A312" s="35" t="str">
        <f>IF(Input_Data,"",IF(A311&lt;No_Of_Payments,A311+1,""))</f>
        <v/>
      </c>
      <c r="B312" s="32" t="str">
        <f>IF(A311&lt;No_Of_Payments,F311,"")</f>
        <v/>
      </c>
      <c r="C312" s="32" t="str">
        <f>IF(A311&lt;No_Of_Payments,IF(ROUND(Periodic_Payment,5)&gt;0,Periodic_Payment,0),"")</f>
        <v/>
      </c>
      <c r="D312" s="32" t="str">
        <f>IF(A311&lt;No_Of_Payments,-IPMT(Periodic_Interest_Rate,A312,No_Of_Payments,$B$17),"")</f>
        <v/>
      </c>
      <c r="E312" s="32" t="b">
        <f>IF(A311&lt;No_Of_Payments,IF(C312&gt;0,-PPMT($F$6,A312,No_Of_Payments,$B$17),0))</f>
        <v>0</v>
      </c>
      <c r="F312" s="32" t="str">
        <f t="shared" si="5"/>
        <v/>
      </c>
    </row>
    <row r="313" spans="1:6" ht="13" x14ac:dyDescent="0.15">
      <c r="A313" s="35" t="str">
        <f>IF(Input_Data,"",IF(A312&lt;No_Of_Payments,A312+1,""))</f>
        <v/>
      </c>
      <c r="B313" s="32" t="str">
        <f>IF(A312&lt;No_Of_Payments,F312,"")</f>
        <v/>
      </c>
      <c r="C313" s="32" t="str">
        <f>IF(A312&lt;No_Of_Payments,IF(ROUND(Periodic_Payment,5)&gt;0,Periodic_Payment,0),"")</f>
        <v/>
      </c>
      <c r="D313" s="32" t="str">
        <f>IF(A312&lt;No_Of_Payments,-IPMT(Periodic_Interest_Rate,A313,No_Of_Payments,$B$17),"")</f>
        <v/>
      </c>
      <c r="E313" s="32" t="b">
        <f>IF(A312&lt;No_Of_Payments,IF(C313&gt;0,-PPMT($F$6,A313,No_Of_Payments,$B$17),0))</f>
        <v>0</v>
      </c>
      <c r="F313" s="32" t="str">
        <f t="shared" si="5"/>
        <v/>
      </c>
    </row>
    <row r="314" spans="1:6" ht="13" x14ac:dyDescent="0.15">
      <c r="A314" s="35" t="str">
        <f>IF(Input_Data,"",IF(A313&lt;No_Of_Payments,A313+1,""))</f>
        <v/>
      </c>
      <c r="B314" s="32" t="str">
        <f>IF(A313&lt;No_Of_Payments,F313,"")</f>
        <v/>
      </c>
      <c r="C314" s="32" t="str">
        <f>IF(A313&lt;No_Of_Payments,IF(ROUND(Periodic_Payment,5)&gt;0,Periodic_Payment,0),"")</f>
        <v/>
      </c>
      <c r="D314" s="32" t="str">
        <f>IF(A313&lt;No_Of_Payments,-IPMT(Periodic_Interest_Rate,A314,No_Of_Payments,$B$17),"")</f>
        <v/>
      </c>
      <c r="E314" s="32" t="b">
        <f>IF(A313&lt;No_Of_Payments,IF(C314&gt;0,-PPMT($F$6,A314,No_Of_Payments,$B$17),0))</f>
        <v>0</v>
      </c>
      <c r="F314" s="32" t="str">
        <f t="shared" si="5"/>
        <v/>
      </c>
    </row>
    <row r="315" spans="1:6" ht="13" x14ac:dyDescent="0.15">
      <c r="A315" s="35" t="str">
        <f>IF(Input_Data,"",IF(A314&lt;No_Of_Payments,A314+1,""))</f>
        <v/>
      </c>
      <c r="B315" s="32" t="str">
        <f>IF(A314&lt;No_Of_Payments,F314,"")</f>
        <v/>
      </c>
      <c r="C315" s="32" t="str">
        <f>IF(A314&lt;No_Of_Payments,IF(ROUND(Periodic_Payment,5)&gt;0,Periodic_Payment,0),"")</f>
        <v/>
      </c>
      <c r="D315" s="32" t="str">
        <f>IF(A314&lt;No_Of_Payments,-IPMT(Periodic_Interest_Rate,A315,No_Of_Payments,$B$17),"")</f>
        <v/>
      </c>
      <c r="E315" s="32" t="b">
        <f>IF(A314&lt;No_Of_Payments,IF(C315&gt;0,-PPMT($F$6,A315,No_Of_Payments,$B$17),0))</f>
        <v>0</v>
      </c>
      <c r="F315" s="32" t="str">
        <f t="shared" si="5"/>
        <v/>
      </c>
    </row>
    <row r="316" spans="1:6" ht="13" x14ac:dyDescent="0.15">
      <c r="A316" s="35" t="str">
        <f>IF(Input_Data,"",IF(A315&lt;No_Of_Payments,A315+1,""))</f>
        <v/>
      </c>
      <c r="B316" s="32" t="str">
        <f>IF(A315&lt;No_Of_Payments,F315,"")</f>
        <v/>
      </c>
      <c r="C316" s="32" t="str">
        <f>IF(A315&lt;No_Of_Payments,IF(ROUND(Periodic_Payment,5)&gt;0,Periodic_Payment,0),"")</f>
        <v/>
      </c>
      <c r="D316" s="32" t="str">
        <f>IF(A315&lt;No_Of_Payments,-IPMT(Periodic_Interest_Rate,A316,No_Of_Payments,$B$17),"")</f>
        <v/>
      </c>
      <c r="E316" s="32" t="b">
        <f>IF(A315&lt;No_Of_Payments,IF(C316&gt;0,-PPMT($F$6,A316,No_Of_Payments,$B$17),0))</f>
        <v>0</v>
      </c>
      <c r="F316" s="32" t="str">
        <f t="shared" si="5"/>
        <v/>
      </c>
    </row>
    <row r="317" spans="1:6" ht="13" x14ac:dyDescent="0.15">
      <c r="A317" s="35" t="str">
        <f>IF(Input_Data,"",IF(A316&lt;No_Of_Payments,A316+1,""))</f>
        <v/>
      </c>
      <c r="B317" s="32" t="str">
        <f>IF(A316&lt;No_Of_Payments,F316,"")</f>
        <v/>
      </c>
      <c r="C317" s="32" t="str">
        <f>IF(A316&lt;No_Of_Payments,IF(ROUND(Periodic_Payment,5)&gt;0,Periodic_Payment,0),"")</f>
        <v/>
      </c>
      <c r="D317" s="32" t="str">
        <f>IF(A316&lt;No_Of_Payments,-IPMT(Periodic_Interest_Rate,A317,No_Of_Payments,$B$17),"")</f>
        <v/>
      </c>
      <c r="E317" s="32" t="b">
        <f>IF(A316&lt;No_Of_Payments,IF(C317&gt;0,-PPMT($F$6,A317,No_Of_Payments,$B$17),0))</f>
        <v>0</v>
      </c>
      <c r="F317" s="32" t="str">
        <f t="shared" si="5"/>
        <v/>
      </c>
    </row>
    <row r="318" spans="1:6" ht="13" x14ac:dyDescent="0.15">
      <c r="A318" s="35" t="str">
        <f>IF(Input_Data,"",IF(A317&lt;No_Of_Payments,A317+1,""))</f>
        <v/>
      </c>
      <c r="B318" s="32" t="str">
        <f>IF(A317&lt;No_Of_Payments,F317,"")</f>
        <v/>
      </c>
      <c r="C318" s="32" t="str">
        <f>IF(A317&lt;No_Of_Payments,IF(ROUND(Periodic_Payment,5)&gt;0,Periodic_Payment,0),"")</f>
        <v/>
      </c>
      <c r="D318" s="32" t="str">
        <f>IF(A317&lt;No_Of_Payments,-IPMT(Periodic_Interest_Rate,A318,No_Of_Payments,$B$17),"")</f>
        <v/>
      </c>
      <c r="E318" s="32" t="b">
        <f>IF(A317&lt;No_Of_Payments,IF(C318&gt;0,-PPMT($F$6,A318,No_Of_Payments,$B$17),0))</f>
        <v>0</v>
      </c>
      <c r="F318" s="32" t="str">
        <f t="shared" si="5"/>
        <v/>
      </c>
    </row>
    <row r="319" spans="1:6" ht="13" x14ac:dyDescent="0.15">
      <c r="A319" s="35" t="str">
        <f>IF(Input_Data,"",IF(A318&lt;No_Of_Payments,A318+1,""))</f>
        <v/>
      </c>
      <c r="B319" s="32" t="str">
        <f>IF(A318&lt;No_Of_Payments,F318,"")</f>
        <v/>
      </c>
      <c r="C319" s="32" t="str">
        <f>IF(A318&lt;No_Of_Payments,IF(ROUND(Periodic_Payment,5)&gt;0,Periodic_Payment,0),"")</f>
        <v/>
      </c>
      <c r="D319" s="32" t="str">
        <f>IF(A318&lt;No_Of_Payments,-IPMT(Periodic_Interest_Rate,A319,No_Of_Payments,$B$17),"")</f>
        <v/>
      </c>
      <c r="E319" s="32" t="b">
        <f>IF(A318&lt;No_Of_Payments,IF(C319&gt;0,-PPMT($F$6,A319,No_Of_Payments,$B$17),0))</f>
        <v>0</v>
      </c>
      <c r="F319" s="32" t="str">
        <f t="shared" si="5"/>
        <v/>
      </c>
    </row>
    <row r="320" spans="1:6" ht="13" x14ac:dyDescent="0.15">
      <c r="A320" s="35" t="str">
        <f>IF(Input_Data,"",IF(A319&lt;No_Of_Payments,A319+1,""))</f>
        <v/>
      </c>
      <c r="B320" s="32" t="str">
        <f>IF(A319&lt;No_Of_Payments,F319,"")</f>
        <v/>
      </c>
      <c r="C320" s="32" t="str">
        <f>IF(A319&lt;No_Of_Payments,IF(ROUND(Periodic_Payment,5)&gt;0,Periodic_Payment,0),"")</f>
        <v/>
      </c>
      <c r="D320" s="32" t="str">
        <f>IF(A319&lt;No_Of_Payments,-IPMT(Periodic_Interest_Rate,A320,No_Of_Payments,$B$17),"")</f>
        <v/>
      </c>
      <c r="E320" s="32" t="b">
        <f>IF(A319&lt;No_Of_Payments,IF(C320&gt;0,-PPMT($F$6,A320,No_Of_Payments,$B$17),0))</f>
        <v>0</v>
      </c>
      <c r="F320" s="32" t="str">
        <f t="shared" si="5"/>
        <v/>
      </c>
    </row>
    <row r="321" spans="1:6" ht="13" x14ac:dyDescent="0.15">
      <c r="A321" s="35" t="str">
        <f>IF(Input_Data,"",IF(A320&lt;No_Of_Payments,A320+1,""))</f>
        <v/>
      </c>
      <c r="B321" s="32" t="str">
        <f>IF(A320&lt;No_Of_Payments,F320,"")</f>
        <v/>
      </c>
      <c r="C321" s="32" t="str">
        <f>IF(A320&lt;No_Of_Payments,IF(ROUND(Periodic_Payment,5)&gt;0,Periodic_Payment,0),"")</f>
        <v/>
      </c>
      <c r="D321" s="32" t="str">
        <f>IF(A320&lt;No_Of_Payments,-IPMT(Periodic_Interest_Rate,A321,No_Of_Payments,$B$17),"")</f>
        <v/>
      </c>
      <c r="E321" s="32" t="b">
        <f>IF(A320&lt;No_Of_Payments,IF(C321&gt;0,-PPMT($F$6,A321,No_Of_Payments,$B$17),0))</f>
        <v>0</v>
      </c>
      <c r="F321" s="32" t="str">
        <f t="shared" si="5"/>
        <v/>
      </c>
    </row>
    <row r="322" spans="1:6" ht="13" x14ac:dyDescent="0.15">
      <c r="A322" s="35" t="str">
        <f>IF(Input_Data,"",IF(A321&lt;No_Of_Payments,A321+1,""))</f>
        <v/>
      </c>
      <c r="B322" s="32" t="str">
        <f>IF(A321&lt;No_Of_Payments,F321,"")</f>
        <v/>
      </c>
      <c r="C322" s="32" t="str">
        <f>IF(A321&lt;No_Of_Payments,IF(ROUND(Periodic_Payment,5)&gt;0,Periodic_Payment,0),"")</f>
        <v/>
      </c>
      <c r="D322" s="32" t="str">
        <f>IF(A321&lt;No_Of_Payments,-IPMT(Periodic_Interest_Rate,A322,No_Of_Payments,$B$17),"")</f>
        <v/>
      </c>
      <c r="E322" s="32" t="b">
        <f>IF(A321&lt;No_Of_Payments,IF(C322&gt;0,-PPMT($F$6,A322,No_Of_Payments,$B$17),0))</f>
        <v>0</v>
      </c>
      <c r="F322" s="32" t="str">
        <f t="shared" si="5"/>
        <v/>
      </c>
    </row>
    <row r="323" spans="1:6" ht="13" x14ac:dyDescent="0.15">
      <c r="A323" s="35" t="str">
        <f>IF(Input_Data,"",IF(A322&lt;No_Of_Payments,A322+1,""))</f>
        <v/>
      </c>
      <c r="B323" s="32" t="str">
        <f>IF(A322&lt;No_Of_Payments,F322,"")</f>
        <v/>
      </c>
      <c r="C323" s="32" t="str">
        <f>IF(A322&lt;No_Of_Payments,IF(ROUND(Periodic_Payment,5)&gt;0,Periodic_Payment,0),"")</f>
        <v/>
      </c>
      <c r="D323" s="32" t="str">
        <f>IF(A322&lt;No_Of_Payments,-IPMT(Periodic_Interest_Rate,A323,No_Of_Payments,$B$17),"")</f>
        <v/>
      </c>
      <c r="E323" s="32" t="b">
        <f>IF(A322&lt;No_Of_Payments,IF(C323&gt;0,-PPMT($F$6,A323,No_Of_Payments,$B$17),0))</f>
        <v>0</v>
      </c>
      <c r="F323" s="32" t="str">
        <f t="shared" si="5"/>
        <v/>
      </c>
    </row>
    <row r="324" spans="1:6" ht="13" x14ac:dyDescent="0.15">
      <c r="A324" s="35" t="str">
        <f>IF(Input_Data,"",IF(A323&lt;No_Of_Payments,A323+1,""))</f>
        <v/>
      </c>
      <c r="B324" s="32" t="str">
        <f>IF(A323&lt;No_Of_Payments,F323,"")</f>
        <v/>
      </c>
      <c r="C324" s="32" t="str">
        <f>IF(A323&lt;No_Of_Payments,IF(ROUND(Periodic_Payment,5)&gt;0,Periodic_Payment,0),"")</f>
        <v/>
      </c>
      <c r="D324" s="32" t="str">
        <f>IF(A323&lt;No_Of_Payments,-IPMT(Periodic_Interest_Rate,A324,No_Of_Payments,$B$17),"")</f>
        <v/>
      </c>
      <c r="E324" s="32" t="b">
        <f>IF(A323&lt;No_Of_Payments,IF(C324&gt;0,-PPMT($F$6,A324,No_Of_Payments,$B$17),0))</f>
        <v>0</v>
      </c>
      <c r="F324" s="32" t="str">
        <f t="shared" si="5"/>
        <v/>
      </c>
    </row>
    <row r="325" spans="1:6" ht="13" x14ac:dyDescent="0.15">
      <c r="A325" s="35" t="str">
        <f>IF(Input_Data,"",IF(A324&lt;No_Of_Payments,A324+1,""))</f>
        <v/>
      </c>
      <c r="B325" s="32" t="str">
        <f>IF(A324&lt;No_Of_Payments,F324,"")</f>
        <v/>
      </c>
      <c r="C325" s="32" t="str">
        <f>IF(A324&lt;No_Of_Payments,IF(ROUND(Periodic_Payment,5)&gt;0,Periodic_Payment,0),"")</f>
        <v/>
      </c>
      <c r="D325" s="32" t="str">
        <f>IF(A324&lt;No_Of_Payments,-IPMT(Periodic_Interest_Rate,A325,No_Of_Payments,$B$17),"")</f>
        <v/>
      </c>
      <c r="E325" s="32" t="b">
        <f>IF(A324&lt;No_Of_Payments,IF(C325&gt;0,-PPMT($F$6,A325,No_Of_Payments,$B$17),0))</f>
        <v>0</v>
      </c>
      <c r="F325" s="32" t="str">
        <f t="shared" si="5"/>
        <v/>
      </c>
    </row>
    <row r="326" spans="1:6" ht="13" x14ac:dyDescent="0.15">
      <c r="A326" s="35" t="str">
        <f>IF(Input_Data,"",IF(A325&lt;No_Of_Payments,A325+1,""))</f>
        <v/>
      </c>
      <c r="B326" s="32" t="str">
        <f>IF(A325&lt;No_Of_Payments,F325,"")</f>
        <v/>
      </c>
      <c r="C326" s="32" t="str">
        <f>IF(A325&lt;No_Of_Payments,IF(ROUND(Periodic_Payment,5)&gt;0,Periodic_Payment,0),"")</f>
        <v/>
      </c>
      <c r="D326" s="32" t="str">
        <f>IF(A325&lt;No_Of_Payments,-IPMT(Periodic_Interest_Rate,A326,No_Of_Payments,$B$17),"")</f>
        <v/>
      </c>
      <c r="E326" s="32" t="b">
        <f>IF(A325&lt;No_Of_Payments,IF(C326&gt;0,-PPMT($F$6,A326,No_Of_Payments,$B$17),0))</f>
        <v>0</v>
      </c>
      <c r="F326" s="32" t="str">
        <f t="shared" si="5"/>
        <v/>
      </c>
    </row>
    <row r="327" spans="1:6" ht="13" x14ac:dyDescent="0.15">
      <c r="A327" s="35" t="str">
        <f>IF(Input_Data,"",IF(A326&lt;No_Of_Payments,A326+1,""))</f>
        <v/>
      </c>
      <c r="B327" s="32" t="str">
        <f>IF(A326&lt;No_Of_Payments,F326,"")</f>
        <v/>
      </c>
      <c r="C327" s="32" t="str">
        <f>IF(A326&lt;No_Of_Payments,IF(ROUND(Periodic_Payment,5)&gt;0,Periodic_Payment,0),"")</f>
        <v/>
      </c>
      <c r="D327" s="32" t="str">
        <f>IF(A326&lt;No_Of_Payments,-IPMT(Periodic_Interest_Rate,A327,No_Of_Payments,$B$17),"")</f>
        <v/>
      </c>
      <c r="E327" s="32" t="b">
        <f>IF(A326&lt;No_Of_Payments,IF(C327&gt;0,-PPMT($F$6,A327,No_Of_Payments,$B$17),0))</f>
        <v>0</v>
      </c>
      <c r="F327" s="32" t="str">
        <f t="shared" si="5"/>
        <v/>
      </c>
    </row>
    <row r="328" spans="1:6" ht="13" x14ac:dyDescent="0.15">
      <c r="A328" s="35" t="str">
        <f>IF(Input_Data,"",IF(A327&lt;No_Of_Payments,A327+1,""))</f>
        <v/>
      </c>
      <c r="B328" s="32" t="str">
        <f>IF(A327&lt;No_Of_Payments,F327,"")</f>
        <v/>
      </c>
      <c r="C328" s="32" t="str">
        <f>IF(A327&lt;No_Of_Payments,IF(ROUND(Periodic_Payment,5)&gt;0,Periodic_Payment,0),"")</f>
        <v/>
      </c>
      <c r="D328" s="32" t="str">
        <f>IF(A327&lt;No_Of_Payments,-IPMT(Periodic_Interest_Rate,A328,No_Of_Payments,$B$17),"")</f>
        <v/>
      </c>
      <c r="E328" s="32" t="b">
        <f>IF(A327&lt;No_Of_Payments,IF(C328&gt;0,-PPMT($F$6,A328,No_Of_Payments,$B$17),0))</f>
        <v>0</v>
      </c>
      <c r="F328" s="32" t="str">
        <f t="shared" si="5"/>
        <v/>
      </c>
    </row>
    <row r="329" spans="1:6" ht="13" x14ac:dyDescent="0.15">
      <c r="A329" s="35" t="str">
        <f>IF(Input_Data,"",IF(A328&lt;No_Of_Payments,A328+1,""))</f>
        <v/>
      </c>
      <c r="B329" s="32" t="str">
        <f>IF(A328&lt;No_Of_Payments,F328,"")</f>
        <v/>
      </c>
      <c r="C329" s="32" t="str">
        <f>IF(A328&lt;No_Of_Payments,IF(ROUND(Periodic_Payment,5)&gt;0,Periodic_Payment,0),"")</f>
        <v/>
      </c>
      <c r="D329" s="32" t="str">
        <f>IF(A328&lt;No_Of_Payments,-IPMT(Periodic_Interest_Rate,A329,No_Of_Payments,$B$17),"")</f>
        <v/>
      </c>
      <c r="E329" s="32" t="b">
        <f>IF(A328&lt;No_Of_Payments,IF(C329&gt;0,-PPMT($F$6,A329,No_Of_Payments,$B$17),0))</f>
        <v>0</v>
      </c>
      <c r="F329" s="32" t="str">
        <f t="shared" si="5"/>
        <v/>
      </c>
    </row>
    <row r="330" spans="1:6" ht="13" x14ac:dyDescent="0.15">
      <c r="A330" s="35" t="str">
        <f>IF(Input_Data,"",IF(A329&lt;No_Of_Payments,A329+1,""))</f>
        <v/>
      </c>
      <c r="B330" s="32" t="str">
        <f>IF(A329&lt;No_Of_Payments,F329,"")</f>
        <v/>
      </c>
      <c r="C330" s="32" t="str">
        <f>IF(A329&lt;No_Of_Payments,IF(ROUND(Periodic_Payment,5)&gt;0,Periodic_Payment,0),"")</f>
        <v/>
      </c>
      <c r="D330" s="32" t="str">
        <f>IF(A329&lt;No_Of_Payments,-IPMT(Periodic_Interest_Rate,A330,No_Of_Payments,$B$17),"")</f>
        <v/>
      </c>
      <c r="E330" s="32" t="b">
        <f>IF(A329&lt;No_Of_Payments,IF(C330&gt;0,-PPMT($F$6,A330,No_Of_Payments,$B$17),0))</f>
        <v>0</v>
      </c>
      <c r="F330" s="32" t="str">
        <f t="shared" si="5"/>
        <v/>
      </c>
    </row>
    <row r="331" spans="1:6" ht="13" x14ac:dyDescent="0.15">
      <c r="A331" s="35" t="str">
        <f>IF(Input_Data,"",IF(A330&lt;No_Of_Payments,A330+1,""))</f>
        <v/>
      </c>
      <c r="B331" s="32" t="str">
        <f>IF(A330&lt;No_Of_Payments,F330,"")</f>
        <v/>
      </c>
      <c r="C331" s="32" t="str">
        <f>IF(A330&lt;No_Of_Payments,IF(ROUND(Periodic_Payment,5)&gt;0,Periodic_Payment,0),"")</f>
        <v/>
      </c>
      <c r="D331" s="32" t="str">
        <f>IF(A330&lt;No_Of_Payments,-IPMT(Periodic_Interest_Rate,A331,No_Of_Payments,$B$17),"")</f>
        <v/>
      </c>
      <c r="E331" s="32" t="b">
        <f>IF(A330&lt;No_Of_Payments,IF(C331&gt;0,-PPMT($F$6,A331,No_Of_Payments,$B$17),0))</f>
        <v>0</v>
      </c>
      <c r="F331" s="32" t="str">
        <f t="shared" si="5"/>
        <v/>
      </c>
    </row>
    <row r="332" spans="1:6" ht="13" x14ac:dyDescent="0.15">
      <c r="A332" s="35" t="str">
        <f>IF(Input_Data,"",IF(A331&lt;No_Of_Payments,A331+1,""))</f>
        <v/>
      </c>
      <c r="B332" s="32" t="str">
        <f>IF(A331&lt;No_Of_Payments,F331,"")</f>
        <v/>
      </c>
      <c r="C332" s="32" t="str">
        <f>IF(A331&lt;No_Of_Payments,IF(ROUND(Periodic_Payment,5)&gt;0,Periodic_Payment,0),"")</f>
        <v/>
      </c>
      <c r="D332" s="32" t="str">
        <f>IF(A331&lt;No_Of_Payments,-IPMT(Periodic_Interest_Rate,A332,No_Of_Payments,$B$17),"")</f>
        <v/>
      </c>
      <c r="E332" s="32" t="b">
        <f>IF(A331&lt;No_Of_Payments,IF(C332&gt;0,-PPMT($F$6,A332,No_Of_Payments,$B$17),0))</f>
        <v>0</v>
      </c>
      <c r="F332" s="32" t="str">
        <f t="shared" si="5"/>
        <v/>
      </c>
    </row>
    <row r="333" spans="1:6" ht="13" x14ac:dyDescent="0.15">
      <c r="A333" s="35" t="str">
        <f>IF(Input_Data,"",IF(A332&lt;No_Of_Payments,A332+1,""))</f>
        <v/>
      </c>
      <c r="B333" s="32" t="str">
        <f>IF(A332&lt;No_Of_Payments,F332,"")</f>
        <v/>
      </c>
      <c r="C333" s="32" t="str">
        <f>IF(A332&lt;No_Of_Payments,IF(ROUND(Periodic_Payment,5)&gt;0,Periodic_Payment,0),"")</f>
        <v/>
      </c>
      <c r="D333" s="32" t="str">
        <f>IF(A332&lt;No_Of_Payments,-IPMT(Periodic_Interest_Rate,A333,No_Of_Payments,$B$17),"")</f>
        <v/>
      </c>
      <c r="E333" s="32" t="b">
        <f>IF(A332&lt;No_Of_Payments,IF(C333&gt;0,-PPMT($F$6,A333,No_Of_Payments,$B$17),0))</f>
        <v>0</v>
      </c>
      <c r="F333" s="32" t="str">
        <f t="shared" si="5"/>
        <v/>
      </c>
    </row>
    <row r="334" spans="1:6" ht="13" x14ac:dyDescent="0.15">
      <c r="A334" s="35" t="str">
        <f>IF(Input_Data,"",IF(A333&lt;No_Of_Payments,A333+1,""))</f>
        <v/>
      </c>
      <c r="B334" s="32" t="str">
        <f>IF(A333&lt;No_Of_Payments,F333,"")</f>
        <v/>
      </c>
      <c r="C334" s="32" t="str">
        <f>IF(A333&lt;No_Of_Payments,IF(ROUND(Periodic_Payment,5)&gt;0,Periodic_Payment,0),"")</f>
        <v/>
      </c>
      <c r="D334" s="32" t="str">
        <f>IF(A333&lt;No_Of_Payments,-IPMT(Periodic_Interest_Rate,A334,No_Of_Payments,$B$17),"")</f>
        <v/>
      </c>
      <c r="E334" s="32" t="b">
        <f>IF(A333&lt;No_Of_Payments,IF(C334&gt;0,-PPMT($F$6,A334,No_Of_Payments,$B$17),0))</f>
        <v>0</v>
      </c>
      <c r="F334" s="32" t="str">
        <f t="shared" si="5"/>
        <v/>
      </c>
    </row>
    <row r="335" spans="1:6" ht="13" x14ac:dyDescent="0.15">
      <c r="A335" s="35" t="str">
        <f>IF(Input_Data,"",IF(A334&lt;No_Of_Payments,A334+1,""))</f>
        <v/>
      </c>
      <c r="B335" s="32" t="str">
        <f>IF(A334&lt;No_Of_Payments,F334,"")</f>
        <v/>
      </c>
      <c r="C335" s="32" t="str">
        <f>IF(A334&lt;No_Of_Payments,IF(ROUND(Periodic_Payment,5)&gt;0,Periodic_Payment,0),"")</f>
        <v/>
      </c>
      <c r="D335" s="32" t="str">
        <f>IF(A334&lt;No_Of_Payments,-IPMT(Periodic_Interest_Rate,A335,No_Of_Payments,$B$17),"")</f>
        <v/>
      </c>
      <c r="E335" s="32" t="b">
        <f>IF(A334&lt;No_Of_Payments,IF(C335&gt;0,-PPMT($F$6,A335,No_Of_Payments,$B$17),0))</f>
        <v>0</v>
      </c>
      <c r="F335" s="32" t="str">
        <f t="shared" si="5"/>
        <v/>
      </c>
    </row>
    <row r="336" spans="1:6" ht="13" x14ac:dyDescent="0.15">
      <c r="A336" s="35" t="str">
        <f>IF(Input_Data,"",IF(A335&lt;No_Of_Payments,A335+1,""))</f>
        <v/>
      </c>
      <c r="B336" s="32" t="str">
        <f>IF(A335&lt;No_Of_Payments,F335,"")</f>
        <v/>
      </c>
      <c r="C336" s="32" t="str">
        <f>IF(A335&lt;No_Of_Payments,IF(ROUND(Periodic_Payment,5)&gt;0,Periodic_Payment,0),"")</f>
        <v/>
      </c>
      <c r="D336" s="32" t="str">
        <f>IF(A335&lt;No_Of_Payments,-IPMT(Periodic_Interest_Rate,A336,No_Of_Payments,$B$17),"")</f>
        <v/>
      </c>
      <c r="E336" s="32" t="b">
        <f>IF(A335&lt;No_Of_Payments,IF(C336&gt;0,-PPMT($F$6,A336,No_Of_Payments,$B$17),0))</f>
        <v>0</v>
      </c>
      <c r="F336" s="32" t="str">
        <f t="shared" si="5"/>
        <v/>
      </c>
    </row>
    <row r="337" spans="1:6" ht="13" x14ac:dyDescent="0.15">
      <c r="A337" s="35" t="str">
        <f>IF(Input_Data,"",IF(A336&lt;No_Of_Payments,A336+1,""))</f>
        <v/>
      </c>
      <c r="B337" s="32" t="str">
        <f>IF(A336&lt;No_Of_Payments,F336,"")</f>
        <v/>
      </c>
      <c r="C337" s="32" t="str">
        <f>IF(A336&lt;No_Of_Payments,IF(ROUND(Periodic_Payment,5)&gt;0,Periodic_Payment,0),"")</f>
        <v/>
      </c>
      <c r="D337" s="32" t="str">
        <f>IF(A336&lt;No_Of_Payments,-IPMT(Periodic_Interest_Rate,A337,No_Of_Payments,$B$17),"")</f>
        <v/>
      </c>
      <c r="E337" s="32" t="b">
        <f>IF(A336&lt;No_Of_Payments,IF(C337&gt;0,-PPMT($F$6,A337,No_Of_Payments,$B$17),0))</f>
        <v>0</v>
      </c>
      <c r="F337" s="32" t="str">
        <f t="shared" ref="F337:F376" si="6">IF(AND(Period&lt;&gt;"",C337&lt;B337),B337-E337,IF(Period&lt;&gt;"",0,""))</f>
        <v/>
      </c>
    </row>
    <row r="338" spans="1:6" ht="13" x14ac:dyDescent="0.15">
      <c r="A338" s="35" t="str">
        <f>IF(Input_Data,"",IF(A337&lt;No_Of_Payments,A337+1,""))</f>
        <v/>
      </c>
      <c r="B338" s="32" t="str">
        <f>IF(A337&lt;No_Of_Payments,F337,"")</f>
        <v/>
      </c>
      <c r="C338" s="32" t="str">
        <f>IF(A337&lt;No_Of_Payments,IF(ROUND(Periodic_Payment,5)&gt;0,Periodic_Payment,0),"")</f>
        <v/>
      </c>
      <c r="D338" s="32" t="str">
        <f>IF(A337&lt;No_Of_Payments,-IPMT(Periodic_Interest_Rate,A338,No_Of_Payments,$B$17),"")</f>
        <v/>
      </c>
      <c r="E338" s="32" t="b">
        <f>IF(A337&lt;No_Of_Payments,IF(C338&gt;0,-PPMT($F$6,A338,No_Of_Payments,$B$17),0))</f>
        <v>0</v>
      </c>
      <c r="F338" s="32" t="str">
        <f t="shared" si="6"/>
        <v/>
      </c>
    </row>
    <row r="339" spans="1:6" ht="13" x14ac:dyDescent="0.15">
      <c r="A339" s="35" t="str">
        <f>IF(Input_Data,"",IF(A338&lt;No_Of_Payments,A338+1,""))</f>
        <v/>
      </c>
      <c r="B339" s="32" t="str">
        <f>IF(A338&lt;No_Of_Payments,F338,"")</f>
        <v/>
      </c>
      <c r="C339" s="32" t="str">
        <f>IF(A338&lt;No_Of_Payments,IF(ROUND(Periodic_Payment,5)&gt;0,Periodic_Payment,0),"")</f>
        <v/>
      </c>
      <c r="D339" s="32" t="str">
        <f>IF(A338&lt;No_Of_Payments,-IPMT(Periodic_Interest_Rate,A339,No_Of_Payments,$B$17),"")</f>
        <v/>
      </c>
      <c r="E339" s="32" t="b">
        <f>IF(A338&lt;No_Of_Payments,IF(C339&gt;0,-PPMT($F$6,A339,No_Of_Payments,$B$17),0))</f>
        <v>0</v>
      </c>
      <c r="F339" s="32" t="str">
        <f t="shared" si="6"/>
        <v/>
      </c>
    </row>
    <row r="340" spans="1:6" ht="13" x14ac:dyDescent="0.15">
      <c r="A340" s="35" t="str">
        <f>IF(Input_Data,"",IF(A339&lt;No_Of_Payments,A339+1,""))</f>
        <v/>
      </c>
      <c r="B340" s="32" t="str">
        <f>IF(A339&lt;No_Of_Payments,F339,"")</f>
        <v/>
      </c>
      <c r="C340" s="32" t="str">
        <f>IF(A339&lt;No_Of_Payments,IF(ROUND(Periodic_Payment,5)&gt;0,Periodic_Payment,0),"")</f>
        <v/>
      </c>
      <c r="D340" s="32" t="str">
        <f>IF(A339&lt;No_Of_Payments,-IPMT(Periodic_Interest_Rate,A340,No_Of_Payments,$B$17),"")</f>
        <v/>
      </c>
      <c r="E340" s="32" t="b">
        <f>IF(A339&lt;No_Of_Payments,IF(C340&gt;0,-PPMT($F$6,A340,No_Of_Payments,$B$17),0))</f>
        <v>0</v>
      </c>
      <c r="F340" s="32" t="str">
        <f t="shared" si="6"/>
        <v/>
      </c>
    </row>
    <row r="341" spans="1:6" ht="13" x14ac:dyDescent="0.15">
      <c r="A341" s="35" t="str">
        <f>IF(Input_Data,"",IF(A340&lt;No_Of_Payments,A340+1,""))</f>
        <v/>
      </c>
      <c r="B341" s="32" t="str">
        <f>IF(A340&lt;No_Of_Payments,F340,"")</f>
        <v/>
      </c>
      <c r="C341" s="32" t="str">
        <f>IF(A340&lt;No_Of_Payments,IF(ROUND(Periodic_Payment,5)&gt;0,Periodic_Payment,0),"")</f>
        <v/>
      </c>
      <c r="D341" s="32" t="str">
        <f>IF(A340&lt;No_Of_Payments,-IPMT(Periodic_Interest_Rate,A341,No_Of_Payments,$B$17),"")</f>
        <v/>
      </c>
      <c r="E341" s="32" t="b">
        <f>IF(A340&lt;No_Of_Payments,IF(C341&gt;0,-PPMT($F$6,A341,No_Of_Payments,$B$17),0))</f>
        <v>0</v>
      </c>
      <c r="F341" s="32" t="str">
        <f t="shared" si="6"/>
        <v/>
      </c>
    </row>
    <row r="342" spans="1:6" ht="13" x14ac:dyDescent="0.15">
      <c r="A342" s="35" t="str">
        <f>IF(Input_Data,"",IF(A341&lt;No_Of_Payments,A341+1,""))</f>
        <v/>
      </c>
      <c r="B342" s="32" t="str">
        <f>IF(A341&lt;No_Of_Payments,F341,"")</f>
        <v/>
      </c>
      <c r="C342" s="32" t="str">
        <f>IF(A341&lt;No_Of_Payments,IF(ROUND(Periodic_Payment,5)&gt;0,Periodic_Payment,0),"")</f>
        <v/>
      </c>
      <c r="D342" s="32" t="str">
        <f>IF(A341&lt;No_Of_Payments,-IPMT(Periodic_Interest_Rate,A342,No_Of_Payments,$B$17),"")</f>
        <v/>
      </c>
      <c r="E342" s="32" t="b">
        <f>IF(A341&lt;No_Of_Payments,IF(C342&gt;0,-PPMT($F$6,A342,No_Of_Payments,$B$17),0))</f>
        <v>0</v>
      </c>
      <c r="F342" s="32" t="str">
        <f t="shared" si="6"/>
        <v/>
      </c>
    </row>
    <row r="343" spans="1:6" ht="13" x14ac:dyDescent="0.15">
      <c r="A343" s="35" t="str">
        <f>IF(Input_Data,"",IF(A342&lt;No_Of_Payments,A342+1,""))</f>
        <v/>
      </c>
      <c r="B343" s="32" t="str">
        <f>IF(A342&lt;No_Of_Payments,F342,"")</f>
        <v/>
      </c>
      <c r="C343" s="32" t="str">
        <f>IF(A342&lt;No_Of_Payments,IF(ROUND(Periodic_Payment,5)&gt;0,Periodic_Payment,0),"")</f>
        <v/>
      </c>
      <c r="D343" s="32" t="str">
        <f>IF(A342&lt;No_Of_Payments,-IPMT(Periodic_Interest_Rate,A343,No_Of_Payments,$B$17),"")</f>
        <v/>
      </c>
      <c r="E343" s="32" t="b">
        <f>IF(A342&lt;No_Of_Payments,IF(C343&gt;0,-PPMT($F$6,A343,No_Of_Payments,$B$17),0))</f>
        <v>0</v>
      </c>
      <c r="F343" s="32" t="str">
        <f t="shared" si="6"/>
        <v/>
      </c>
    </row>
    <row r="344" spans="1:6" ht="13" x14ac:dyDescent="0.15">
      <c r="A344" s="35" t="str">
        <f>IF(Input_Data,"",IF(A343&lt;No_Of_Payments,A343+1,""))</f>
        <v/>
      </c>
      <c r="B344" s="32" t="str">
        <f>IF(A343&lt;No_Of_Payments,F343,"")</f>
        <v/>
      </c>
      <c r="C344" s="32" t="str">
        <f>IF(A343&lt;No_Of_Payments,IF(ROUND(Periodic_Payment,5)&gt;0,Periodic_Payment,0),"")</f>
        <v/>
      </c>
      <c r="D344" s="32" t="str">
        <f>IF(A343&lt;No_Of_Payments,-IPMT(Periodic_Interest_Rate,A344,No_Of_Payments,$B$17),"")</f>
        <v/>
      </c>
      <c r="E344" s="32" t="b">
        <f>IF(A343&lt;No_Of_Payments,IF(C344&gt;0,-PPMT($F$6,A344,No_Of_Payments,$B$17),0))</f>
        <v>0</v>
      </c>
      <c r="F344" s="32" t="str">
        <f t="shared" si="6"/>
        <v/>
      </c>
    </row>
    <row r="345" spans="1:6" ht="13" x14ac:dyDescent="0.15">
      <c r="A345" s="35" t="str">
        <f>IF(Input_Data,"",IF(A344&lt;No_Of_Payments,A344+1,""))</f>
        <v/>
      </c>
      <c r="B345" s="32" t="str">
        <f>IF(A344&lt;No_Of_Payments,F344,"")</f>
        <v/>
      </c>
      <c r="C345" s="32" t="str">
        <f>IF(A344&lt;No_Of_Payments,IF(ROUND(Periodic_Payment,5)&gt;0,Periodic_Payment,0),"")</f>
        <v/>
      </c>
      <c r="D345" s="32" t="str">
        <f>IF(A344&lt;No_Of_Payments,-IPMT(Periodic_Interest_Rate,A345,No_Of_Payments,$B$17),"")</f>
        <v/>
      </c>
      <c r="E345" s="32" t="b">
        <f>IF(A344&lt;No_Of_Payments,IF(C345&gt;0,-PPMT($F$6,A345,No_Of_Payments,$B$17),0))</f>
        <v>0</v>
      </c>
      <c r="F345" s="32" t="str">
        <f t="shared" si="6"/>
        <v/>
      </c>
    </row>
    <row r="346" spans="1:6" ht="13" x14ac:dyDescent="0.15">
      <c r="A346" s="35" t="str">
        <f>IF(Input_Data,"",IF(A345&lt;No_Of_Payments,A345+1,""))</f>
        <v/>
      </c>
      <c r="B346" s="32" t="str">
        <f>IF(A345&lt;No_Of_Payments,F345,"")</f>
        <v/>
      </c>
      <c r="C346" s="32" t="str">
        <f>IF(A345&lt;No_Of_Payments,IF(ROUND(Periodic_Payment,5)&gt;0,Periodic_Payment,0),"")</f>
        <v/>
      </c>
      <c r="D346" s="32" t="str">
        <f>IF(A345&lt;No_Of_Payments,-IPMT(Periodic_Interest_Rate,A346,No_Of_Payments,$B$17),"")</f>
        <v/>
      </c>
      <c r="E346" s="32" t="b">
        <f>IF(A345&lt;No_Of_Payments,IF(C346&gt;0,-PPMT($F$6,A346,No_Of_Payments,$B$17),0))</f>
        <v>0</v>
      </c>
      <c r="F346" s="32" t="str">
        <f t="shared" si="6"/>
        <v/>
      </c>
    </row>
    <row r="347" spans="1:6" ht="13" x14ac:dyDescent="0.15">
      <c r="A347" s="35" t="str">
        <f>IF(Input_Data,"",IF(A346&lt;No_Of_Payments,A346+1,""))</f>
        <v/>
      </c>
      <c r="B347" s="32" t="str">
        <f>IF(A346&lt;No_Of_Payments,F346,"")</f>
        <v/>
      </c>
      <c r="C347" s="32" t="str">
        <f>IF(A346&lt;No_Of_Payments,IF(ROUND(Periodic_Payment,5)&gt;0,Periodic_Payment,0),"")</f>
        <v/>
      </c>
      <c r="D347" s="32" t="str">
        <f>IF(A346&lt;No_Of_Payments,-IPMT(Periodic_Interest_Rate,A347,No_Of_Payments,$B$17),"")</f>
        <v/>
      </c>
      <c r="E347" s="32" t="b">
        <f>IF(A346&lt;No_Of_Payments,IF(C347&gt;0,-PPMT($F$6,A347,No_Of_Payments,$B$17),0))</f>
        <v>0</v>
      </c>
      <c r="F347" s="32" t="str">
        <f t="shared" si="6"/>
        <v/>
      </c>
    </row>
    <row r="348" spans="1:6" ht="13" x14ac:dyDescent="0.15">
      <c r="A348" s="35" t="str">
        <f>IF(Input_Data,"",IF(A347&lt;No_Of_Payments,A347+1,""))</f>
        <v/>
      </c>
      <c r="B348" s="32" t="str">
        <f>IF(A347&lt;No_Of_Payments,F347,"")</f>
        <v/>
      </c>
      <c r="C348" s="32" t="str">
        <f>IF(A347&lt;No_Of_Payments,IF(ROUND(Periodic_Payment,5)&gt;0,Periodic_Payment,0),"")</f>
        <v/>
      </c>
      <c r="D348" s="32" t="str">
        <f>IF(A347&lt;No_Of_Payments,-IPMT(Periodic_Interest_Rate,A348,No_Of_Payments,$B$17),"")</f>
        <v/>
      </c>
      <c r="E348" s="32" t="b">
        <f>IF(A347&lt;No_Of_Payments,IF(C348&gt;0,-PPMT($F$6,A348,No_Of_Payments,$B$17),0))</f>
        <v>0</v>
      </c>
      <c r="F348" s="32" t="str">
        <f t="shared" si="6"/>
        <v/>
      </c>
    </row>
    <row r="349" spans="1:6" ht="13" x14ac:dyDescent="0.15">
      <c r="A349" s="35" t="str">
        <f>IF(Input_Data,"",IF(A348&lt;No_Of_Payments,A348+1,""))</f>
        <v/>
      </c>
      <c r="B349" s="32" t="str">
        <f>IF(A348&lt;No_Of_Payments,F348,"")</f>
        <v/>
      </c>
      <c r="C349" s="32" t="str">
        <f>IF(A348&lt;No_Of_Payments,IF(ROUND(Periodic_Payment,5)&gt;0,Periodic_Payment,0),"")</f>
        <v/>
      </c>
      <c r="D349" s="32" t="str">
        <f>IF(A348&lt;No_Of_Payments,-IPMT(Periodic_Interest_Rate,A349,No_Of_Payments,$B$17),"")</f>
        <v/>
      </c>
      <c r="E349" s="32" t="b">
        <f>IF(A348&lt;No_Of_Payments,IF(C349&gt;0,-PPMT($F$6,A349,No_Of_Payments,$B$17),0))</f>
        <v>0</v>
      </c>
      <c r="F349" s="32" t="str">
        <f t="shared" si="6"/>
        <v/>
      </c>
    </row>
    <row r="350" spans="1:6" ht="13" x14ac:dyDescent="0.15">
      <c r="A350" s="35" t="str">
        <f>IF(Input_Data,"",IF(A349&lt;No_Of_Payments,A349+1,""))</f>
        <v/>
      </c>
      <c r="B350" s="32" t="str">
        <f>IF(A349&lt;No_Of_Payments,F349,"")</f>
        <v/>
      </c>
      <c r="C350" s="32" t="str">
        <f>IF(A349&lt;No_Of_Payments,IF(ROUND(Periodic_Payment,5)&gt;0,Periodic_Payment,0),"")</f>
        <v/>
      </c>
      <c r="D350" s="32" t="str">
        <f>IF(A349&lt;No_Of_Payments,-IPMT(Periodic_Interest_Rate,A350,No_Of_Payments,$B$17),"")</f>
        <v/>
      </c>
      <c r="E350" s="32" t="b">
        <f>IF(A349&lt;No_Of_Payments,IF(C350&gt;0,-PPMT($F$6,A350,No_Of_Payments,$B$17),0))</f>
        <v>0</v>
      </c>
      <c r="F350" s="32" t="str">
        <f t="shared" si="6"/>
        <v/>
      </c>
    </row>
    <row r="351" spans="1:6" ht="13" x14ac:dyDescent="0.15">
      <c r="A351" s="35" t="str">
        <f>IF(Input_Data,"",IF(A350&lt;No_Of_Payments,A350+1,""))</f>
        <v/>
      </c>
      <c r="B351" s="32" t="str">
        <f>IF(A350&lt;No_Of_Payments,F350,"")</f>
        <v/>
      </c>
      <c r="C351" s="32" t="str">
        <f>IF(A350&lt;No_Of_Payments,IF(ROUND(Periodic_Payment,5)&gt;0,Periodic_Payment,0),"")</f>
        <v/>
      </c>
      <c r="D351" s="32" t="str">
        <f>IF(A350&lt;No_Of_Payments,-IPMT(Periodic_Interest_Rate,A351,No_Of_Payments,$B$17),"")</f>
        <v/>
      </c>
      <c r="E351" s="32" t="b">
        <f>IF(A350&lt;No_Of_Payments,IF(C351&gt;0,-PPMT($F$6,A351,No_Of_Payments,$B$17),0))</f>
        <v>0</v>
      </c>
      <c r="F351" s="32" t="str">
        <f t="shared" si="6"/>
        <v/>
      </c>
    </row>
    <row r="352" spans="1:6" ht="13" x14ac:dyDescent="0.15">
      <c r="A352" s="35" t="str">
        <f>IF(Input_Data,"",IF(A351&lt;No_Of_Payments,A351+1,""))</f>
        <v/>
      </c>
      <c r="B352" s="32" t="str">
        <f>IF(A351&lt;No_Of_Payments,F351,"")</f>
        <v/>
      </c>
      <c r="C352" s="32" t="str">
        <f>IF(A351&lt;No_Of_Payments,IF(ROUND(Periodic_Payment,5)&gt;0,Periodic_Payment,0),"")</f>
        <v/>
      </c>
      <c r="D352" s="32" t="str">
        <f>IF(A351&lt;No_Of_Payments,-IPMT(Periodic_Interest_Rate,A352,No_Of_Payments,$B$17),"")</f>
        <v/>
      </c>
      <c r="E352" s="32" t="b">
        <f>IF(A351&lt;No_Of_Payments,IF(C352&gt;0,-PPMT($F$6,A352,No_Of_Payments,$B$17),0))</f>
        <v>0</v>
      </c>
      <c r="F352" s="32" t="str">
        <f t="shared" si="6"/>
        <v/>
      </c>
    </row>
    <row r="353" spans="1:6" ht="13" x14ac:dyDescent="0.15">
      <c r="A353" s="35" t="str">
        <f>IF(Input_Data,"",IF(A352&lt;No_Of_Payments,A352+1,""))</f>
        <v/>
      </c>
      <c r="B353" s="32" t="str">
        <f>IF(A352&lt;No_Of_Payments,F352,"")</f>
        <v/>
      </c>
      <c r="C353" s="32" t="str">
        <f>IF(A352&lt;No_Of_Payments,IF(ROUND(Periodic_Payment,5)&gt;0,Periodic_Payment,0),"")</f>
        <v/>
      </c>
      <c r="D353" s="32" t="str">
        <f>IF(A352&lt;No_Of_Payments,-IPMT(Periodic_Interest_Rate,A353,No_Of_Payments,$B$17),"")</f>
        <v/>
      </c>
      <c r="E353" s="32" t="b">
        <f>IF(A352&lt;No_Of_Payments,IF(C353&gt;0,-PPMT($F$6,A353,No_Of_Payments,$B$17),0))</f>
        <v>0</v>
      </c>
      <c r="F353" s="32" t="str">
        <f t="shared" si="6"/>
        <v/>
      </c>
    </row>
    <row r="354" spans="1:6" ht="13" x14ac:dyDescent="0.15">
      <c r="A354" s="35" t="str">
        <f>IF(Input_Data,"",IF(A353&lt;No_Of_Payments,A353+1,""))</f>
        <v/>
      </c>
      <c r="B354" s="32" t="str">
        <f>IF(A353&lt;No_Of_Payments,F353,"")</f>
        <v/>
      </c>
      <c r="C354" s="32" t="str">
        <f>IF(A353&lt;No_Of_Payments,IF(ROUND(Periodic_Payment,5)&gt;0,Periodic_Payment,0),"")</f>
        <v/>
      </c>
      <c r="D354" s="32" t="str">
        <f>IF(A353&lt;No_Of_Payments,-IPMT(Periodic_Interest_Rate,A354,No_Of_Payments,$B$17),"")</f>
        <v/>
      </c>
      <c r="E354" s="32" t="b">
        <f>IF(A353&lt;No_Of_Payments,IF(C354&gt;0,-PPMT($F$6,A354,No_Of_Payments,$B$17),0))</f>
        <v>0</v>
      </c>
      <c r="F354" s="32" t="str">
        <f t="shared" si="6"/>
        <v/>
      </c>
    </row>
    <row r="355" spans="1:6" ht="13" x14ac:dyDescent="0.15">
      <c r="A355" s="35" t="str">
        <f>IF(Input_Data,"",IF(A354&lt;No_Of_Payments,A354+1,""))</f>
        <v/>
      </c>
      <c r="B355" s="32" t="str">
        <f>IF(A354&lt;No_Of_Payments,F354,"")</f>
        <v/>
      </c>
      <c r="C355" s="32" t="str">
        <f>IF(A354&lt;No_Of_Payments,IF(ROUND(Periodic_Payment,5)&gt;0,Periodic_Payment,0),"")</f>
        <v/>
      </c>
      <c r="D355" s="32" t="str">
        <f>IF(A354&lt;No_Of_Payments,-IPMT(Periodic_Interest_Rate,A355,No_Of_Payments,$B$17),"")</f>
        <v/>
      </c>
      <c r="E355" s="32" t="b">
        <f>IF(A354&lt;No_Of_Payments,IF(C355&gt;0,-PPMT($F$6,A355,No_Of_Payments,$B$17),0))</f>
        <v>0</v>
      </c>
      <c r="F355" s="32" t="str">
        <f t="shared" si="6"/>
        <v/>
      </c>
    </row>
    <row r="356" spans="1:6" ht="13" x14ac:dyDescent="0.15">
      <c r="A356" s="35" t="str">
        <f>IF(Input_Data,"",IF(A355&lt;No_Of_Payments,A355+1,""))</f>
        <v/>
      </c>
      <c r="B356" s="32" t="str">
        <f>IF(A355&lt;No_Of_Payments,F355,"")</f>
        <v/>
      </c>
      <c r="C356" s="32" t="str">
        <f>IF(A355&lt;No_Of_Payments,IF(ROUND(Periodic_Payment,5)&gt;0,Periodic_Payment,0),"")</f>
        <v/>
      </c>
      <c r="D356" s="32" t="str">
        <f>IF(A355&lt;No_Of_Payments,-IPMT(Periodic_Interest_Rate,A356,No_Of_Payments,$B$17),"")</f>
        <v/>
      </c>
      <c r="E356" s="32" t="b">
        <f>IF(A355&lt;No_Of_Payments,IF(C356&gt;0,-PPMT($F$6,A356,No_Of_Payments,$B$17),0))</f>
        <v>0</v>
      </c>
      <c r="F356" s="32" t="str">
        <f t="shared" si="6"/>
        <v/>
      </c>
    </row>
    <row r="357" spans="1:6" ht="13" x14ac:dyDescent="0.15">
      <c r="A357" s="35" t="str">
        <f>IF(Input_Data,"",IF(A356&lt;No_Of_Payments,A356+1,""))</f>
        <v/>
      </c>
      <c r="B357" s="32" t="str">
        <f>IF(A356&lt;No_Of_Payments,F356,"")</f>
        <v/>
      </c>
      <c r="C357" s="32" t="str">
        <f>IF(A356&lt;No_Of_Payments,IF(ROUND(Periodic_Payment,5)&gt;0,Periodic_Payment,0),"")</f>
        <v/>
      </c>
      <c r="D357" s="32" t="str">
        <f>IF(A356&lt;No_Of_Payments,-IPMT(Periodic_Interest_Rate,A357,No_Of_Payments,$B$17),"")</f>
        <v/>
      </c>
      <c r="E357" s="32" t="b">
        <f>IF(A356&lt;No_Of_Payments,IF(C357&gt;0,-PPMT($F$6,A357,No_Of_Payments,$B$17),0))</f>
        <v>0</v>
      </c>
      <c r="F357" s="32" t="str">
        <f t="shared" si="6"/>
        <v/>
      </c>
    </row>
    <row r="358" spans="1:6" ht="13" x14ac:dyDescent="0.15">
      <c r="A358" s="35" t="str">
        <f>IF(Input_Data,"",IF(A357&lt;No_Of_Payments,A357+1,""))</f>
        <v/>
      </c>
      <c r="B358" s="32" t="str">
        <f>IF(A357&lt;No_Of_Payments,F357,"")</f>
        <v/>
      </c>
      <c r="C358" s="32" t="str">
        <f>IF(A357&lt;No_Of_Payments,IF(ROUND(Periodic_Payment,5)&gt;0,Periodic_Payment,0),"")</f>
        <v/>
      </c>
      <c r="D358" s="32" t="str">
        <f>IF(A357&lt;No_Of_Payments,-IPMT(Periodic_Interest_Rate,A358,No_Of_Payments,$B$17),"")</f>
        <v/>
      </c>
      <c r="E358" s="32" t="b">
        <f>IF(A357&lt;No_Of_Payments,IF(C358&gt;0,-PPMT($F$6,A358,No_Of_Payments,$B$17),0))</f>
        <v>0</v>
      </c>
      <c r="F358" s="32" t="str">
        <f t="shared" si="6"/>
        <v/>
      </c>
    </row>
    <row r="359" spans="1:6" ht="13" x14ac:dyDescent="0.15">
      <c r="A359" s="35" t="str">
        <f>IF(Input_Data,"",IF(A358&lt;No_Of_Payments,A358+1,""))</f>
        <v/>
      </c>
      <c r="B359" s="32" t="str">
        <f>IF(A358&lt;No_Of_Payments,F358,"")</f>
        <v/>
      </c>
      <c r="C359" s="32" t="str">
        <f>IF(A358&lt;No_Of_Payments,IF(ROUND(Periodic_Payment,5)&gt;0,Periodic_Payment,0),"")</f>
        <v/>
      </c>
      <c r="D359" s="32" t="str">
        <f>IF(A358&lt;No_Of_Payments,-IPMT(Periodic_Interest_Rate,A359,No_Of_Payments,$B$17),"")</f>
        <v/>
      </c>
      <c r="E359" s="32" t="b">
        <f>IF(A358&lt;No_Of_Payments,IF(C359&gt;0,-PPMT($F$6,A359,No_Of_Payments,$B$17),0))</f>
        <v>0</v>
      </c>
      <c r="F359" s="32" t="str">
        <f t="shared" si="6"/>
        <v/>
      </c>
    </row>
    <row r="360" spans="1:6" ht="13" x14ac:dyDescent="0.15">
      <c r="A360" s="35" t="str">
        <f>IF(Input_Data,"",IF(A359&lt;No_Of_Payments,A359+1,""))</f>
        <v/>
      </c>
      <c r="B360" s="32" t="str">
        <f>IF(A359&lt;No_Of_Payments,F359,"")</f>
        <v/>
      </c>
      <c r="C360" s="32" t="str">
        <f>IF(A359&lt;No_Of_Payments,IF(ROUND(Periodic_Payment,5)&gt;0,Periodic_Payment,0),"")</f>
        <v/>
      </c>
      <c r="D360" s="32" t="str">
        <f>IF(A359&lt;No_Of_Payments,-IPMT(Periodic_Interest_Rate,A360,No_Of_Payments,$B$17),"")</f>
        <v/>
      </c>
      <c r="E360" s="32" t="b">
        <f>IF(A359&lt;No_Of_Payments,IF(C360&gt;0,-PPMT($F$6,A360,No_Of_Payments,$B$17),0))</f>
        <v>0</v>
      </c>
      <c r="F360" s="32" t="str">
        <f t="shared" si="6"/>
        <v/>
      </c>
    </row>
    <row r="361" spans="1:6" ht="13" x14ac:dyDescent="0.15">
      <c r="A361" s="35" t="str">
        <f>IF(Input_Data,"",IF(A360&lt;No_Of_Payments,A360+1,""))</f>
        <v/>
      </c>
      <c r="B361" s="32" t="str">
        <f>IF(A360&lt;No_Of_Payments,F360,"")</f>
        <v/>
      </c>
      <c r="C361" s="32" t="str">
        <f>IF(A360&lt;No_Of_Payments,IF(ROUND(Periodic_Payment,5)&gt;0,Periodic_Payment,0),"")</f>
        <v/>
      </c>
      <c r="D361" s="32" t="str">
        <f>IF(A360&lt;No_Of_Payments,-IPMT(Periodic_Interest_Rate,A361,No_Of_Payments,$B$17),"")</f>
        <v/>
      </c>
      <c r="E361" s="32" t="b">
        <f>IF(A360&lt;No_Of_Payments,IF(C361&gt;0,-PPMT($F$6,A361,No_Of_Payments,$B$17),0))</f>
        <v>0</v>
      </c>
      <c r="F361" s="32" t="str">
        <f t="shared" si="6"/>
        <v/>
      </c>
    </row>
    <row r="362" spans="1:6" ht="13" x14ac:dyDescent="0.15">
      <c r="A362" s="35" t="str">
        <f>IF(Input_Data,"",IF(A361&lt;No_Of_Payments,A361+1,""))</f>
        <v/>
      </c>
      <c r="B362" s="32" t="str">
        <f>IF(A361&lt;No_Of_Payments,F361,"")</f>
        <v/>
      </c>
      <c r="C362" s="32" t="str">
        <f>IF(A361&lt;No_Of_Payments,IF(ROUND(Periodic_Payment,5)&gt;0,Periodic_Payment,0),"")</f>
        <v/>
      </c>
      <c r="D362" s="32" t="str">
        <f>IF(A361&lt;No_Of_Payments,-IPMT(Periodic_Interest_Rate,A362,No_Of_Payments,$B$17),"")</f>
        <v/>
      </c>
      <c r="E362" s="32" t="b">
        <f>IF(A361&lt;No_Of_Payments,IF(C362&gt;0,-PPMT($F$6,A362,No_Of_Payments,$B$17),0))</f>
        <v>0</v>
      </c>
      <c r="F362" s="32" t="str">
        <f t="shared" si="6"/>
        <v/>
      </c>
    </row>
    <row r="363" spans="1:6" ht="13" x14ac:dyDescent="0.15">
      <c r="A363" s="35" t="str">
        <f>IF(Input_Data,"",IF(A362&lt;No_Of_Payments,A362+1,""))</f>
        <v/>
      </c>
      <c r="B363" s="32" t="str">
        <f>IF(A362&lt;No_Of_Payments,F362,"")</f>
        <v/>
      </c>
      <c r="C363" s="32" t="str">
        <f>IF(A362&lt;No_Of_Payments,IF(ROUND(Periodic_Payment,5)&gt;0,Periodic_Payment,0),"")</f>
        <v/>
      </c>
      <c r="D363" s="32" t="str">
        <f>IF(A362&lt;No_Of_Payments,-IPMT(Periodic_Interest_Rate,A363,No_Of_Payments,$B$17),"")</f>
        <v/>
      </c>
      <c r="E363" s="32" t="b">
        <f>IF(A362&lt;No_Of_Payments,IF(C363&gt;0,-PPMT($F$6,A363,No_Of_Payments,$B$17),0))</f>
        <v>0</v>
      </c>
      <c r="F363" s="32" t="str">
        <f t="shared" si="6"/>
        <v/>
      </c>
    </row>
    <row r="364" spans="1:6" ht="13" x14ac:dyDescent="0.15">
      <c r="A364" s="35" t="str">
        <f>IF(Input_Data,"",IF(A363&lt;No_Of_Payments,A363+1,""))</f>
        <v/>
      </c>
      <c r="B364" s="32" t="str">
        <f>IF(A363&lt;No_Of_Payments,F363,"")</f>
        <v/>
      </c>
      <c r="C364" s="32" t="str">
        <f>IF(A363&lt;No_Of_Payments,IF(ROUND(Periodic_Payment,5)&gt;0,Periodic_Payment,0),"")</f>
        <v/>
      </c>
      <c r="D364" s="32" t="str">
        <f>IF(A363&lt;No_Of_Payments,-IPMT(Periodic_Interest_Rate,A364,No_Of_Payments,$B$17),"")</f>
        <v/>
      </c>
      <c r="E364" s="32" t="b">
        <f>IF(A363&lt;No_Of_Payments,IF(C364&gt;0,-PPMT($F$6,A364,No_Of_Payments,$B$17),0))</f>
        <v>0</v>
      </c>
      <c r="F364" s="32" t="str">
        <f t="shared" si="6"/>
        <v/>
      </c>
    </row>
    <row r="365" spans="1:6" ht="13" x14ac:dyDescent="0.15">
      <c r="A365" s="35" t="str">
        <f>IF(Input_Data,"",IF(A364&lt;No_Of_Payments,A364+1,""))</f>
        <v/>
      </c>
      <c r="B365" s="32" t="str">
        <f>IF(A364&lt;No_Of_Payments,F364,"")</f>
        <v/>
      </c>
      <c r="C365" s="32" t="str">
        <f>IF(A364&lt;No_Of_Payments,IF(ROUND(Periodic_Payment,5)&gt;0,Periodic_Payment,0),"")</f>
        <v/>
      </c>
      <c r="D365" s="32" t="str">
        <f>IF(A364&lt;No_Of_Payments,-IPMT(Periodic_Interest_Rate,A365,No_Of_Payments,$B$17),"")</f>
        <v/>
      </c>
      <c r="E365" s="32" t="b">
        <f>IF(A364&lt;No_Of_Payments,IF(C365&gt;0,-PPMT($F$6,A365,No_Of_Payments,$B$17),0))</f>
        <v>0</v>
      </c>
      <c r="F365" s="32" t="str">
        <f t="shared" si="6"/>
        <v/>
      </c>
    </row>
    <row r="366" spans="1:6" ht="13" x14ac:dyDescent="0.15">
      <c r="A366" s="35" t="str">
        <f>IF(Input_Data,"",IF(A365&lt;No_Of_Payments,A365+1,""))</f>
        <v/>
      </c>
      <c r="B366" s="32" t="str">
        <f>IF(A365&lt;No_Of_Payments,F365,"")</f>
        <v/>
      </c>
      <c r="C366" s="32" t="str">
        <f>IF(A365&lt;No_Of_Payments,IF(ROUND(Periodic_Payment,5)&gt;0,Periodic_Payment,0),"")</f>
        <v/>
      </c>
      <c r="D366" s="32" t="str">
        <f>IF(A365&lt;No_Of_Payments,-IPMT(Periodic_Interest_Rate,A366,No_Of_Payments,$B$17),"")</f>
        <v/>
      </c>
      <c r="E366" s="32" t="b">
        <f>IF(A365&lt;No_Of_Payments,IF(C366&gt;0,-PPMT($F$6,A366,No_Of_Payments,$B$17),0))</f>
        <v>0</v>
      </c>
      <c r="F366" s="32" t="str">
        <f t="shared" si="6"/>
        <v/>
      </c>
    </row>
    <row r="367" spans="1:6" ht="13" x14ac:dyDescent="0.15">
      <c r="A367" s="35" t="str">
        <f>IF(Input_Data,"",IF(A366&lt;No_Of_Payments,A366+1,""))</f>
        <v/>
      </c>
      <c r="B367" s="32" t="str">
        <f>IF(A366&lt;No_Of_Payments,F366,"")</f>
        <v/>
      </c>
      <c r="C367" s="32" t="str">
        <f>IF(A366&lt;No_Of_Payments,IF(ROUND(Periodic_Payment,5)&gt;0,Periodic_Payment,0),"")</f>
        <v/>
      </c>
      <c r="D367" s="32" t="str">
        <f>IF(A366&lt;No_Of_Payments,-IPMT(Periodic_Interest_Rate,A367,No_Of_Payments,$B$17),"")</f>
        <v/>
      </c>
      <c r="E367" s="32" t="b">
        <f>IF(A366&lt;No_Of_Payments,IF(C367&gt;0,-PPMT($F$6,A367,No_Of_Payments,$B$17),0))</f>
        <v>0</v>
      </c>
      <c r="F367" s="32" t="str">
        <f t="shared" si="6"/>
        <v/>
      </c>
    </row>
    <row r="368" spans="1:6" ht="13" x14ac:dyDescent="0.15">
      <c r="A368" s="35" t="str">
        <f>IF(Input_Data,"",IF(A367&lt;No_Of_Payments,A367+1,""))</f>
        <v/>
      </c>
      <c r="B368" s="32" t="str">
        <f>IF(A367&lt;No_Of_Payments,F367,"")</f>
        <v/>
      </c>
      <c r="C368" s="32" t="str">
        <f>IF(A367&lt;No_Of_Payments,IF(ROUND(Periodic_Payment,5)&gt;0,Periodic_Payment,0),"")</f>
        <v/>
      </c>
      <c r="D368" s="32" t="str">
        <f>IF(A367&lt;No_Of_Payments,-IPMT(Periodic_Interest_Rate,A368,No_Of_Payments,$B$17),"")</f>
        <v/>
      </c>
      <c r="E368" s="32" t="b">
        <f>IF(A367&lt;No_Of_Payments,IF(C368&gt;0,-PPMT($F$6,A368,No_Of_Payments,$B$17),0))</f>
        <v>0</v>
      </c>
      <c r="F368" s="32" t="str">
        <f t="shared" si="6"/>
        <v/>
      </c>
    </row>
    <row r="369" spans="1:6" ht="13" x14ac:dyDescent="0.15">
      <c r="A369" s="35" t="str">
        <f>IF(Input_Data,"",IF(A368&lt;No_Of_Payments,A368+1,""))</f>
        <v/>
      </c>
      <c r="B369" s="32" t="str">
        <f>IF(A368&lt;No_Of_Payments,F368,"")</f>
        <v/>
      </c>
      <c r="C369" s="32" t="str">
        <f>IF(A368&lt;No_Of_Payments,IF(ROUND(Periodic_Payment,5)&gt;0,Periodic_Payment,0),"")</f>
        <v/>
      </c>
      <c r="D369" s="32" t="str">
        <f>IF(A368&lt;No_Of_Payments,-IPMT(Periodic_Interest_Rate,A369,No_Of_Payments,$B$17),"")</f>
        <v/>
      </c>
      <c r="E369" s="32" t="b">
        <f>IF(A368&lt;No_Of_Payments,IF(C369&gt;0,-PPMT($F$6,A369,No_Of_Payments,$B$17),0))</f>
        <v>0</v>
      </c>
      <c r="F369" s="32" t="str">
        <f t="shared" si="6"/>
        <v/>
      </c>
    </row>
    <row r="370" spans="1:6" ht="13" x14ac:dyDescent="0.15">
      <c r="A370" s="35" t="str">
        <f>IF(Input_Data,"",IF(A369&lt;No_Of_Payments,A369+1,""))</f>
        <v/>
      </c>
      <c r="B370" s="32" t="str">
        <f>IF(A369&lt;No_Of_Payments,F369,"")</f>
        <v/>
      </c>
      <c r="C370" s="32" t="str">
        <f>IF(A369&lt;No_Of_Payments,IF(ROUND(Periodic_Payment,5)&gt;0,Periodic_Payment,0),"")</f>
        <v/>
      </c>
      <c r="D370" s="32" t="str">
        <f>IF(A369&lt;No_Of_Payments,-IPMT(Periodic_Interest_Rate,A370,No_Of_Payments,$B$17),"")</f>
        <v/>
      </c>
      <c r="E370" s="32" t="b">
        <f>IF(A369&lt;No_Of_Payments,IF(C370&gt;0,-PPMT($F$6,A370,No_Of_Payments,$B$17),0))</f>
        <v>0</v>
      </c>
      <c r="F370" s="32" t="str">
        <f t="shared" si="6"/>
        <v/>
      </c>
    </row>
    <row r="371" spans="1:6" ht="13" x14ac:dyDescent="0.15">
      <c r="A371" s="35" t="str">
        <f>IF(Input_Data,"",IF(A370&lt;No_Of_Payments,A370+1,""))</f>
        <v/>
      </c>
      <c r="B371" s="32" t="str">
        <f>IF(A370&lt;No_Of_Payments,F370,"")</f>
        <v/>
      </c>
      <c r="C371" s="32" t="str">
        <f>IF(A370&lt;No_Of_Payments,IF(ROUND(Periodic_Payment,5)&gt;0,Periodic_Payment,0),"")</f>
        <v/>
      </c>
      <c r="D371" s="32" t="str">
        <f>IF(A370&lt;No_Of_Payments,-IPMT(Periodic_Interest_Rate,A371,No_Of_Payments,$B$17),"")</f>
        <v/>
      </c>
      <c r="E371" s="32" t="b">
        <f>IF(A370&lt;No_Of_Payments,IF(C371&gt;0,-PPMT($F$6,A371,No_Of_Payments,$B$17),0))</f>
        <v>0</v>
      </c>
      <c r="F371" s="32" t="str">
        <f t="shared" si="6"/>
        <v/>
      </c>
    </row>
    <row r="372" spans="1:6" ht="13" x14ac:dyDescent="0.15">
      <c r="A372" s="35" t="str">
        <f>IF(Input_Data,"",IF(A371&lt;No_Of_Payments,A371+1,""))</f>
        <v/>
      </c>
      <c r="B372" s="32" t="str">
        <f>IF(A371&lt;No_Of_Payments,F371,"")</f>
        <v/>
      </c>
      <c r="C372" s="32" t="str">
        <f>IF(A371&lt;No_Of_Payments,IF(ROUND(Periodic_Payment,5)&gt;0,Periodic_Payment,0),"")</f>
        <v/>
      </c>
      <c r="D372" s="32" t="str">
        <f>IF(A371&lt;No_Of_Payments,-IPMT(Periodic_Interest_Rate,A372,No_Of_Payments,$B$17),"")</f>
        <v/>
      </c>
      <c r="E372" s="32" t="b">
        <f>IF(A371&lt;No_Of_Payments,IF(C372&gt;0,-PPMT($F$6,A372,No_Of_Payments,$B$17),0))</f>
        <v>0</v>
      </c>
      <c r="F372" s="32" t="str">
        <f t="shared" si="6"/>
        <v/>
      </c>
    </row>
    <row r="373" spans="1:6" ht="13" x14ac:dyDescent="0.15">
      <c r="A373" s="35" t="str">
        <f>IF(Input_Data,"",IF(A372&lt;No_Of_Payments,A372+1,""))</f>
        <v/>
      </c>
      <c r="B373" s="32" t="str">
        <f>IF(A372&lt;No_Of_Payments,F372,"")</f>
        <v/>
      </c>
      <c r="C373" s="32" t="str">
        <f>IF(A372&lt;No_Of_Payments,IF(ROUND(Periodic_Payment,5)&gt;0,Periodic_Payment,0),"")</f>
        <v/>
      </c>
      <c r="D373" s="32" t="str">
        <f>IF(A372&lt;No_Of_Payments,-IPMT(Periodic_Interest_Rate,A373,No_Of_Payments,$B$17),"")</f>
        <v/>
      </c>
      <c r="E373" s="32" t="b">
        <f>IF(A372&lt;No_Of_Payments,IF(C373&gt;0,-PPMT($F$6,A373,No_Of_Payments,$B$17),0))</f>
        <v>0</v>
      </c>
      <c r="F373" s="32" t="str">
        <f t="shared" si="6"/>
        <v/>
      </c>
    </row>
    <row r="374" spans="1:6" ht="13" x14ac:dyDescent="0.15">
      <c r="A374" s="35" t="str">
        <f>IF(Input_Data,"",IF(A373&lt;No_Of_Payments,A373+1,""))</f>
        <v/>
      </c>
      <c r="B374" s="32" t="str">
        <f>IF(A373&lt;No_Of_Payments,F373,"")</f>
        <v/>
      </c>
      <c r="C374" s="32" t="str">
        <f>IF(A373&lt;No_Of_Payments,IF(ROUND(Periodic_Payment,5)&gt;0,Periodic_Payment,0),"")</f>
        <v/>
      </c>
      <c r="D374" s="32" t="str">
        <f>IF(A373&lt;No_Of_Payments,-IPMT(Periodic_Interest_Rate,A374,No_Of_Payments,$B$17),"")</f>
        <v/>
      </c>
      <c r="E374" s="32" t="b">
        <f>IF(A373&lt;No_Of_Payments,IF(C374&gt;0,-PPMT($F$6,A374,No_Of_Payments,$B$17),0))</f>
        <v>0</v>
      </c>
      <c r="F374" s="32" t="str">
        <f t="shared" si="6"/>
        <v/>
      </c>
    </row>
    <row r="375" spans="1:6" ht="13" x14ac:dyDescent="0.15">
      <c r="A375" s="35" t="str">
        <f>IF(Input_Data,"",IF(A374&lt;No_Of_Payments,A374+1,""))</f>
        <v/>
      </c>
      <c r="B375" s="32" t="str">
        <f>IF(A374&lt;No_Of_Payments,F374,"")</f>
        <v/>
      </c>
      <c r="C375" s="32" t="str">
        <f>IF(A374&lt;No_Of_Payments,IF(ROUND(Periodic_Payment,5)&gt;0,Periodic_Payment,0),"")</f>
        <v/>
      </c>
      <c r="D375" s="32" t="str">
        <f>IF(A374&lt;No_Of_Payments,-IPMT(Periodic_Interest_Rate,A375,No_Of_Payments,$B$17),"")</f>
        <v/>
      </c>
      <c r="E375" s="32" t="b">
        <f>IF(A374&lt;No_Of_Payments,IF(C375&gt;0,-PPMT($F$6,A375,No_Of_Payments,$B$17),0))</f>
        <v>0</v>
      </c>
      <c r="F375" s="32" t="str">
        <f t="shared" si="6"/>
        <v/>
      </c>
    </row>
    <row r="376" spans="1:6" ht="13" x14ac:dyDescent="0.15">
      <c r="A376" s="33" t="str">
        <f>IF(Input_Data,"",IF(A375&lt;No_Of_Payments,A375+1,""))</f>
        <v/>
      </c>
      <c r="B376" s="34" t="str">
        <f>IF(A375&lt;No_Of_Payments,F375,"")</f>
        <v/>
      </c>
      <c r="C376" s="34" t="str">
        <f>IF(A375&lt;No_Of_Payments,IF(ROUND(Periodic_Payment,5)&gt;0,Periodic_Payment,0),"")</f>
        <v/>
      </c>
      <c r="D376" s="34" t="str">
        <f>IF(A375&lt;No_Of_Payments,-IPMT(Periodic_Interest_Rate,A376,No_Of_Payments,$B$17),"")</f>
        <v/>
      </c>
      <c r="E376" s="34" t="b">
        <f>IF(A375&lt;No_Of_Payments,IF(C376&gt;0,-PPMT($F$6,A376,No_Of_Payments,$B$17),0))</f>
        <v>0</v>
      </c>
      <c r="F376" s="34" t="str">
        <f t="shared" si="6"/>
        <v/>
      </c>
    </row>
  </sheetData>
  <mergeCells count="21">
    <mergeCell ref="F14:F15"/>
    <mergeCell ref="E14:E15"/>
    <mergeCell ref="A14:A15"/>
    <mergeCell ref="B14:B15"/>
    <mergeCell ref="C14:C15"/>
    <mergeCell ref="D14:D15"/>
    <mergeCell ref="J6:R6"/>
    <mergeCell ref="H8:H13"/>
    <mergeCell ref="H4:R4"/>
    <mergeCell ref="A1:R1"/>
    <mergeCell ref="A4:C4"/>
    <mergeCell ref="D6:E6"/>
    <mergeCell ref="D7:E7"/>
    <mergeCell ref="D9:E9"/>
    <mergeCell ref="D10:E10"/>
    <mergeCell ref="D11:E11"/>
    <mergeCell ref="D8:F8"/>
    <mergeCell ref="A9:B9"/>
    <mergeCell ref="A6:B6"/>
    <mergeCell ref="A7:B7"/>
    <mergeCell ref="A8:B8"/>
  </mergeCells>
  <phoneticPr fontId="0" type="noConversion"/>
  <conditionalFormatting sqref="A17:F376">
    <cfRule type="expression" dxfId="1" priority="3" stopIfTrue="1">
      <formula>IF(ROW($A17)&gt;Last_Period,TRUE,FALSE)</formula>
    </cfRule>
    <cfRule type="expression" dxfId="0" priority="4" stopIfTrue="1">
      <formula>IF(ROW($A17)=Last_Period,TRUE,FALSE)</formula>
    </cfRule>
  </conditionalFormatting>
  <printOptions horizontalCentered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Amortization Table</vt:lpstr>
      <vt:lpstr>Annual_Interest_Rate</vt:lpstr>
      <vt:lpstr>Beginning_Amount</vt:lpstr>
      <vt:lpstr>Interest</vt:lpstr>
      <vt:lpstr>Loan_Amount</vt:lpstr>
      <vt:lpstr>No_Of_Years</vt:lpstr>
      <vt:lpstr>Payments_Per_Year</vt:lpstr>
      <vt:lpstr>Period</vt:lpstr>
      <vt:lpstr>Periodic_Interest_Rate</vt:lpstr>
      <vt:lpstr>Periodic_Payment</vt:lpstr>
      <vt:lpstr>Principal</vt:lpstr>
    </vt:vector>
  </TitlesOfParts>
  <Company>UW-Milwaukee SBA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N326D</dc:creator>
  <cp:lastModifiedBy>Pavitra Gajanana</cp:lastModifiedBy>
  <cp:lastPrinted>2000-06-07T19:34:58Z</cp:lastPrinted>
  <dcterms:created xsi:type="dcterms:W3CDTF">1998-09-22T18:56:34Z</dcterms:created>
  <dcterms:modified xsi:type="dcterms:W3CDTF">2021-02-02T15:51:14Z</dcterms:modified>
</cp:coreProperties>
</file>