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412577B1-DBAB-4662-8AEC-E1001CED90E9}" xr6:coauthVersionLast="47" xr6:coauthVersionMax="47" xr10:uidLastSave="{00000000-0000-0000-0000-000000000000}"/>
  <bookViews>
    <workbookView xWindow="3120" yWindow="735" windowWidth="19005" windowHeight="15465" activeTab="2" xr2:uid="{00000000-000D-0000-FFFF-FFFF00000000}"/>
  </bookViews>
  <sheets>
    <sheet name="Question 1" sheetId="11" r:id="rId1"/>
    <sheet name="Question 2 and 3" sheetId="12" r:id="rId2"/>
    <sheet name="Question 4 and 5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" i="16" l="1"/>
  <c r="B66" i="16"/>
  <c r="D59" i="12"/>
  <c r="E59" i="12"/>
  <c r="C59" i="12"/>
  <c r="D57" i="12"/>
  <c r="E57" i="12"/>
  <c r="C57" i="12"/>
  <c r="D56" i="12"/>
  <c r="E56" i="12"/>
  <c r="C56" i="12"/>
  <c r="D55" i="12"/>
  <c r="E55" i="12"/>
  <c r="C55" i="12"/>
  <c r="D54" i="12"/>
  <c r="E54" i="12"/>
  <c r="C54" i="12"/>
  <c r="D51" i="11"/>
  <c r="E51" i="11"/>
  <c r="C51" i="11"/>
  <c r="D50" i="11"/>
  <c r="E50" i="11"/>
  <c r="C50" i="11"/>
  <c r="D49" i="11"/>
  <c r="E49" i="11"/>
  <c r="C49" i="11"/>
  <c r="D48" i="11"/>
  <c r="E48" i="11"/>
  <c r="C48" i="11"/>
  <c r="D47" i="11"/>
  <c r="E47" i="11"/>
  <c r="C47" i="11"/>
  <c r="E32" i="11"/>
  <c r="E35" i="11" s="1"/>
  <c r="D32" i="11"/>
  <c r="D35" i="11" s="1"/>
  <c r="C32" i="11"/>
  <c r="C35" i="11" s="1"/>
  <c r="B8" i="11"/>
  <c r="B12" i="11" s="1"/>
  <c r="B21" i="11"/>
  <c r="B25" i="11"/>
  <c r="D25" i="11"/>
  <c r="E25" i="11"/>
  <c r="C25" i="11"/>
  <c r="D21" i="11"/>
  <c r="E21" i="11"/>
  <c r="C21" i="11"/>
  <c r="C27" i="11" l="1"/>
  <c r="E27" i="11"/>
  <c r="D27" i="11"/>
  <c r="B27" i="11"/>
  <c r="B13" i="11"/>
  <c r="D8" i="11"/>
  <c r="D12" i="11" s="1"/>
  <c r="D13" i="11" s="1"/>
  <c r="D14" i="11" s="1"/>
  <c r="E8" i="11"/>
  <c r="E12" i="11" s="1"/>
  <c r="E13" i="11" s="1"/>
  <c r="E14" i="11" s="1"/>
  <c r="C8" i="11"/>
  <c r="C12" i="11" s="1"/>
  <c r="C13" i="11" s="1"/>
  <c r="B14" i="11" l="1"/>
  <c r="B38" i="11" s="1"/>
  <c r="B39" i="11" s="1"/>
  <c r="B31" i="11"/>
  <c r="B32" i="11" s="1"/>
  <c r="B35" i="11" s="1"/>
  <c r="B41" i="11" s="1"/>
  <c r="C14" i="11"/>
  <c r="C38" i="11" s="1"/>
  <c r="D38" i="11" l="1"/>
  <c r="C39" i="11"/>
  <c r="C41" i="11" s="1"/>
  <c r="E38" i="11" l="1"/>
  <c r="E39" i="11" s="1"/>
  <c r="E41" i="11" s="1"/>
  <c r="D39" i="11"/>
  <c r="D41" i="11" s="1"/>
</calcChain>
</file>

<file path=xl/sharedStrings.xml><?xml version="1.0" encoding="utf-8"?>
<sst xmlns="http://schemas.openxmlformats.org/spreadsheetml/2006/main" count="138" uniqueCount="50">
  <si>
    <t>Taxes</t>
  </si>
  <si>
    <t>Inventory</t>
  </si>
  <si>
    <t>WACC</t>
  </si>
  <si>
    <t>Total Revenues</t>
  </si>
  <si>
    <t>Operating Expenses</t>
  </si>
  <si>
    <t>Depreciation</t>
  </si>
  <si>
    <t>Interest Expense</t>
  </si>
  <si>
    <t>Profit Before Taxes</t>
  </si>
  <si>
    <t>Net Profit After Taxes</t>
  </si>
  <si>
    <t>BALANCE SHEET</t>
  </si>
  <si>
    <t>Assets</t>
  </si>
  <si>
    <t>Accounts Receivable</t>
  </si>
  <si>
    <t>Property, Plant &amp; Equipment</t>
  </si>
  <si>
    <t>Less:  Accumulated Depreciation</t>
  </si>
  <si>
    <t>Total Assets</t>
  </si>
  <si>
    <t>Liabilities and Equity</t>
  </si>
  <si>
    <t>Accounts Payable</t>
  </si>
  <si>
    <t>Income Tax Payable</t>
  </si>
  <si>
    <t>Common Stock</t>
  </si>
  <si>
    <t>Retained Earnings</t>
  </si>
  <si>
    <t>Total Liabilities and Equity</t>
  </si>
  <si>
    <t>FREE CASH FLOWS</t>
  </si>
  <si>
    <t>Fixed Assets</t>
  </si>
  <si>
    <t>NPV</t>
  </si>
  <si>
    <t>IRR</t>
  </si>
  <si>
    <t>XYZ Company</t>
  </si>
  <si>
    <t>Long-Term Debt</t>
  </si>
  <si>
    <t>Total Current Assets</t>
  </si>
  <si>
    <t>Total Liabilities</t>
  </si>
  <si>
    <t>Total Equity</t>
  </si>
  <si>
    <t>INCOME STATEMENT (FORECAST In 000's)</t>
  </si>
  <si>
    <t>Cash</t>
  </si>
  <si>
    <t>Current Assets</t>
  </si>
  <si>
    <t>Total Current Liabilities</t>
  </si>
  <si>
    <t>Total Fixed Assets</t>
  </si>
  <si>
    <t>Forecast</t>
  </si>
  <si>
    <t>2017 Actual</t>
  </si>
  <si>
    <t>Terminal Value</t>
  </si>
  <si>
    <t>Total Free Cash Flows</t>
  </si>
  <si>
    <t>INCOME STATEMENT</t>
  </si>
  <si>
    <t>Cash From Operations</t>
  </si>
  <si>
    <t>EBIT</t>
  </si>
  <si>
    <t>Tax Rate</t>
  </si>
  <si>
    <t>EBIT x (1 - tax rate)</t>
  </si>
  <si>
    <t>Depreciation Expense</t>
  </si>
  <si>
    <t>Changes to Working Capital</t>
  </si>
  <si>
    <t>Capital Expenditures</t>
  </si>
  <si>
    <t>Free Cash Flows Subtotal</t>
  </si>
  <si>
    <t>Calculation of Free Cash Flows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</si>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</sst>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\$* #,##0_);_(\$* \(#,##0\);_(\$* \-??_);_(@_)"/>
    <numFmt numFmtId="166" formatCode="_(&quot;$&quot;* #,##0_);_(&quot;$&quot;* \(#,##0\);_(&quot;$&quot;* &quot;-&quot;??_);_(@_)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/>
    <xf numFmtId="9" fontId="2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2" applyFont="1"/>
    <xf numFmtId="0" fontId="2" fillId="0" borderId="0" xfId="2"/>
    <xf numFmtId="0" fontId="2" fillId="0" borderId="1" xfId="2" applyBorder="1" applyAlignment="1">
      <alignment horizontal="center"/>
    </xf>
    <xf numFmtId="0" fontId="2" fillId="0" borderId="0" xfId="2" applyFont="1"/>
    <xf numFmtId="165" fontId="2" fillId="0" borderId="0" xfId="3" applyNumberFormat="1" applyFont="1" applyFill="1" applyBorder="1" applyAlignment="1" applyProtection="1"/>
    <xf numFmtId="165" fontId="2" fillId="0" borderId="0" xfId="2" applyNumberFormat="1"/>
    <xf numFmtId="0" fontId="2" fillId="0" borderId="1" xfId="2" applyBorder="1"/>
    <xf numFmtId="0" fontId="4" fillId="0" borderId="0" xfId="2" applyFont="1"/>
    <xf numFmtId="0" fontId="5" fillId="0" borderId="0" xfId="2" applyFont="1"/>
    <xf numFmtId="44" fontId="5" fillId="0" borderId="0" xfId="1" applyFont="1"/>
    <xf numFmtId="0" fontId="5" fillId="0" borderId="1" xfId="2" applyFont="1" applyBorder="1" applyAlignment="1">
      <alignment horizontal="center"/>
    </xf>
    <xf numFmtId="165" fontId="2" fillId="0" borderId="1" xfId="3" applyNumberFormat="1" applyFont="1" applyFill="1" applyBorder="1" applyAlignment="1" applyProtection="1"/>
    <xf numFmtId="165" fontId="2" fillId="0" borderId="2" xfId="2" applyNumberFormat="1" applyBorder="1"/>
    <xf numFmtId="165" fontId="2" fillId="0" borderId="2" xfId="3" applyNumberFormat="1" applyFont="1" applyFill="1" applyBorder="1" applyAlignment="1" applyProtection="1"/>
    <xf numFmtId="0" fontId="2" fillId="0" borderId="3" xfId="2" applyBorder="1" applyAlignment="1">
      <alignment horizontal="center"/>
    </xf>
    <xf numFmtId="165" fontId="2" fillId="0" borderId="4" xfId="3" applyNumberFormat="1" applyFont="1" applyFill="1" applyBorder="1" applyAlignment="1" applyProtection="1"/>
    <xf numFmtId="165" fontId="2" fillId="0" borderId="5" xfId="3" applyNumberFormat="1" applyFont="1" applyFill="1" applyBorder="1" applyAlignment="1" applyProtection="1"/>
    <xf numFmtId="0" fontId="2" fillId="0" borderId="4" xfId="2" applyBorder="1"/>
    <xf numFmtId="165" fontId="2" fillId="0" borderId="4" xfId="2" applyNumberFormat="1" applyBorder="1"/>
    <xf numFmtId="0" fontId="2" fillId="0" borderId="5" xfId="2" applyBorder="1"/>
    <xf numFmtId="165" fontId="2" fillId="0" borderId="6" xfId="2" applyNumberFormat="1" applyBorder="1"/>
    <xf numFmtId="165" fontId="2" fillId="0" borderId="6" xfId="3" applyNumberFormat="1" applyFont="1" applyFill="1" applyBorder="1" applyAlignment="1" applyProtection="1"/>
    <xf numFmtId="167" fontId="2" fillId="0" borderId="0" xfId="5" applyNumberFormat="1" applyFont="1"/>
    <xf numFmtId="0" fontId="2" fillId="0" borderId="8" xfId="2" applyBorder="1" applyAlignment="1">
      <alignment horizontal="center"/>
    </xf>
    <xf numFmtId="0" fontId="2" fillId="0" borderId="9" xfId="2" applyBorder="1"/>
    <xf numFmtId="165" fontId="2" fillId="0" borderId="9" xfId="2" applyNumberFormat="1" applyBorder="1"/>
    <xf numFmtId="0" fontId="2" fillId="0" borderId="8" xfId="2" applyBorder="1"/>
    <xf numFmtId="165" fontId="2" fillId="0" borderId="7" xfId="2" applyNumberFormat="1" applyBorder="1"/>
    <xf numFmtId="165" fontId="2" fillId="0" borderId="9" xfId="3" applyNumberFormat="1" applyBorder="1"/>
    <xf numFmtId="165" fontId="2" fillId="0" borderId="0" xfId="3" applyNumberFormat="1"/>
    <xf numFmtId="165" fontId="2" fillId="0" borderId="8" xfId="3" applyNumberFormat="1" applyBorder="1"/>
    <xf numFmtId="165" fontId="2" fillId="0" borderId="1" xfId="3" applyNumberFormat="1" applyBorder="1"/>
    <xf numFmtId="165" fontId="2" fillId="0" borderId="7" xfId="3" applyNumberFormat="1" applyBorder="1"/>
    <xf numFmtId="165" fontId="2" fillId="0" borderId="2" xfId="3" applyNumberFormat="1" applyBorder="1"/>
    <xf numFmtId="167" fontId="2" fillId="2" borderId="0" xfId="2" applyNumberFormat="1" applyFill="1"/>
    <xf numFmtId="166" fontId="2" fillId="2" borderId="0" xfId="2" applyNumberFormat="1" applyFill="1"/>
    <xf numFmtId="0" fontId="7" fillId="0" borderId="1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166" fontId="0" fillId="0" borderId="0" xfId="1" applyNumberFormat="1" applyFont="1"/>
    <xf numFmtId="9" fontId="0" fillId="0" borderId="0" xfId="5" applyFont="1"/>
    <xf numFmtId="166" fontId="0" fillId="0" borderId="0" xfId="0" applyNumberFormat="1"/>
    <xf numFmtId="166" fontId="0" fillId="0" borderId="1" xfId="1" applyNumberFormat="1" applyFont="1" applyBorder="1"/>
    <xf numFmtId="0" fontId="6" fillId="0" borderId="10" xfId="0" applyFont="1" applyBorder="1" applyAlignment="1">
      <alignment horizontal="right"/>
    </xf>
    <xf numFmtId="166" fontId="6" fillId="0" borderId="0" xfId="0" applyNumberFormat="1" applyFont="1"/>
    <xf numFmtId="0" fontId="0" fillId="0" borderId="10" xfId="0" applyBorder="1"/>
    <xf numFmtId="0" fontId="8" fillId="0" borderId="0" xfId="0" applyFont="1" applyAlignment="1">
      <alignment horizontal="right"/>
    </xf>
    <xf numFmtId="166" fontId="0" fillId="0" borderId="1" xfId="0" applyNumberFormat="1" applyBorder="1"/>
    <xf numFmtId="0" fontId="0" fillId="0" borderId="1" xfId="0" applyBorder="1"/>
    <xf numFmtId="166" fontId="6" fillId="0" borderId="1" xfId="0" applyNumberFormat="1" applyFont="1" applyBorder="1"/>
    <xf numFmtId="166" fontId="6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6" fillId="0" borderId="13" xfId="0" applyFont="1" applyBorder="1" applyAlignment="1">
      <alignment horizontal="right"/>
    </xf>
    <xf numFmtId="166" fontId="6" fillId="0" borderId="14" xfId="0" applyNumberFormat="1" applyFont="1" applyBorder="1"/>
    <xf numFmtId="9" fontId="2" fillId="0" borderId="0" xfId="2" applyNumberFormat="1"/>
    <xf numFmtId="0" fontId="2" fillId="0" borderId="1" xfId="2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6">
    <cellStyle name="Currency" xfId="1" builtinId="4"/>
    <cellStyle name="Currency 2" xfId="3" xr:uid="{00000000-0005-0000-0000-000001000000}"/>
    <cellStyle name="Excel Built-in Normal" xfId="2" xr:uid="{00000000-0005-0000-0000-000002000000}"/>
    <cellStyle name="Normal" xfId="0" builtinId="0"/>
    <cellStyle name="Percent" xfId="5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45720</xdr:rowOff>
    </xdr:from>
    <xdr:to>
      <xdr:col>10</xdr:col>
      <xdr:colOff>304800</xdr:colOff>
      <xdr:row>4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96200" y="228600"/>
          <a:ext cx="377952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5"/>
              </a:solidFill>
            </a:rPr>
            <a:t>Assumptions:</a:t>
          </a:r>
        </a:p>
        <a:p>
          <a:r>
            <a:rPr lang="en-US" sz="1100">
              <a:solidFill>
                <a:schemeClr val="accent5"/>
              </a:solidFill>
            </a:rPr>
            <a:t>Tax Rate = 30.0%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opLeftCell="A30" zoomScaleNormal="100" workbookViewId="0">
      <selection activeCell="E51" sqref="E51"/>
    </sheetView>
  </sheetViews>
  <sheetFormatPr defaultColWidth="9.42578125" defaultRowHeight="15" x14ac:dyDescent="0.25"/>
  <cols>
    <col min="1" max="1" width="55.28515625" style="2" customWidth="1"/>
    <col min="2" max="5" width="12.7109375" style="2" customWidth="1"/>
    <col min="6" max="6" width="13.85546875" style="2" customWidth="1"/>
    <col min="7" max="7" width="14.28515625" style="2" customWidth="1"/>
    <col min="8" max="16384" width="9.42578125" style="2"/>
  </cols>
  <sheetData>
    <row r="1" spans="1:6" x14ac:dyDescent="0.25">
      <c r="A1" s="8" t="s">
        <v>25</v>
      </c>
    </row>
    <row r="2" spans="1:6" x14ac:dyDescent="0.25">
      <c r="A2" s="1" t="s">
        <v>39</v>
      </c>
      <c r="C2" s="58" t="s">
        <v>35</v>
      </c>
      <c r="D2" s="58"/>
      <c r="E2" s="58"/>
    </row>
    <row r="3" spans="1:6" x14ac:dyDescent="0.25">
      <c r="A3" s="1"/>
      <c r="B3" s="3" t="s">
        <v>36</v>
      </c>
      <c r="C3" s="15">
        <v>2018</v>
      </c>
      <c r="D3" s="3">
        <v>2019</v>
      </c>
      <c r="E3" s="3">
        <v>2020</v>
      </c>
    </row>
    <row r="4" spans="1:6" x14ac:dyDescent="0.25">
      <c r="A4" s="4" t="s">
        <v>3</v>
      </c>
      <c r="B4" s="5">
        <v>4500</v>
      </c>
      <c r="C4" s="16">
        <v>5000</v>
      </c>
      <c r="D4" s="5">
        <v>5500</v>
      </c>
      <c r="E4" s="5">
        <v>6000</v>
      </c>
      <c r="F4" s="5"/>
    </row>
    <row r="5" spans="1:6" x14ac:dyDescent="0.25">
      <c r="A5" s="4"/>
      <c r="B5" s="5"/>
      <c r="C5" s="16"/>
      <c r="D5" s="5"/>
      <c r="E5" s="5"/>
      <c r="F5" s="5"/>
    </row>
    <row r="6" spans="1:6" x14ac:dyDescent="0.25">
      <c r="A6" s="2" t="s">
        <v>4</v>
      </c>
      <c r="B6" s="5">
        <v>3750</v>
      </c>
      <c r="C6" s="16">
        <v>4000</v>
      </c>
      <c r="D6" s="5">
        <v>4300</v>
      </c>
      <c r="E6" s="5">
        <v>4700</v>
      </c>
      <c r="F6" s="5"/>
    </row>
    <row r="7" spans="1:6" x14ac:dyDescent="0.25">
      <c r="A7" s="2" t="s">
        <v>5</v>
      </c>
      <c r="B7" s="12">
        <v>250</v>
      </c>
      <c r="C7" s="17">
        <v>250</v>
      </c>
      <c r="D7" s="12">
        <v>250</v>
      </c>
      <c r="E7" s="12">
        <v>250</v>
      </c>
      <c r="F7" s="5"/>
    </row>
    <row r="8" spans="1:6" x14ac:dyDescent="0.25">
      <c r="A8" s="2" t="s">
        <v>41</v>
      </c>
      <c r="B8" s="5">
        <f>B4-B6-B7</f>
        <v>500</v>
      </c>
      <c r="C8" s="16">
        <f>C4-C6-C7</f>
        <v>750</v>
      </c>
      <c r="D8" s="5">
        <f t="shared" ref="D8:E8" si="0">D4-D6-D7</f>
        <v>950</v>
      </c>
      <c r="E8" s="5">
        <f t="shared" si="0"/>
        <v>1050</v>
      </c>
      <c r="F8" s="5"/>
    </row>
    <row r="9" spans="1:6" x14ac:dyDescent="0.25">
      <c r="B9" s="5"/>
      <c r="C9" s="16"/>
      <c r="D9" s="5"/>
      <c r="E9" s="5"/>
      <c r="F9" s="5"/>
    </row>
    <row r="10" spans="1:6" x14ac:dyDescent="0.25">
      <c r="A10" s="2" t="s">
        <v>6</v>
      </c>
      <c r="B10" s="5">
        <v>200</v>
      </c>
      <c r="C10" s="16">
        <v>200</v>
      </c>
      <c r="D10" s="5">
        <v>0</v>
      </c>
      <c r="E10" s="5">
        <v>0</v>
      </c>
      <c r="F10" s="5"/>
    </row>
    <row r="11" spans="1:6" x14ac:dyDescent="0.25">
      <c r="B11" s="5"/>
      <c r="C11" s="16"/>
      <c r="D11" s="5"/>
      <c r="E11" s="5"/>
      <c r="F11" s="5"/>
    </row>
    <row r="12" spans="1:6" x14ac:dyDescent="0.25">
      <c r="A12" s="2" t="s">
        <v>7</v>
      </c>
      <c r="B12" s="5">
        <f>B8-B10</f>
        <v>300</v>
      </c>
      <c r="C12" s="16">
        <f>C8-C10</f>
        <v>550</v>
      </c>
      <c r="D12" s="5">
        <f>D8-D10</f>
        <v>950</v>
      </c>
      <c r="E12" s="5">
        <f>E8-E10</f>
        <v>1050</v>
      </c>
      <c r="F12" s="5"/>
    </row>
    <row r="13" spans="1:6" x14ac:dyDescent="0.25">
      <c r="A13" s="2" t="s">
        <v>0</v>
      </c>
      <c r="B13" s="12">
        <f>0.2*B12</f>
        <v>60</v>
      </c>
      <c r="C13" s="17">
        <f>0.2*C12</f>
        <v>110</v>
      </c>
      <c r="D13" s="12">
        <f t="shared" ref="D13:E13" si="1">0.2*D12</f>
        <v>190</v>
      </c>
      <c r="E13" s="12">
        <f t="shared" si="1"/>
        <v>210</v>
      </c>
    </row>
    <row r="14" spans="1:6" x14ac:dyDescent="0.25">
      <c r="A14" s="1" t="s">
        <v>8</v>
      </c>
      <c r="B14" s="5">
        <f>B12-B13</f>
        <v>240</v>
      </c>
      <c r="C14" s="16">
        <f>C12-C13</f>
        <v>440</v>
      </c>
      <c r="D14" s="5">
        <f t="shared" ref="D14:E14" si="2">D12-D13</f>
        <v>760</v>
      </c>
      <c r="E14" s="5">
        <f t="shared" si="2"/>
        <v>840</v>
      </c>
    </row>
    <row r="15" spans="1:6" x14ac:dyDescent="0.25">
      <c r="C15" s="18"/>
    </row>
    <row r="16" spans="1:6" x14ac:dyDescent="0.25">
      <c r="A16" s="1" t="s">
        <v>9</v>
      </c>
      <c r="C16" s="18"/>
    </row>
    <row r="17" spans="1:7" x14ac:dyDescent="0.25">
      <c r="A17" s="1" t="s">
        <v>10</v>
      </c>
      <c r="C17" s="18"/>
    </row>
    <row r="18" spans="1:7" x14ac:dyDescent="0.25">
      <c r="A18" s="2" t="s">
        <v>31</v>
      </c>
      <c r="B18" s="5">
        <v>425</v>
      </c>
      <c r="C18" s="16">
        <v>450</v>
      </c>
      <c r="D18" s="5">
        <v>1040</v>
      </c>
      <c r="E18" s="5">
        <v>1750</v>
      </c>
      <c r="F18" s="5"/>
    </row>
    <row r="19" spans="1:7" x14ac:dyDescent="0.25">
      <c r="A19" s="2" t="s">
        <v>11</v>
      </c>
      <c r="B19" s="6">
        <v>1025</v>
      </c>
      <c r="C19" s="19">
        <v>1050</v>
      </c>
      <c r="D19" s="6">
        <v>950</v>
      </c>
      <c r="E19" s="6">
        <v>1300</v>
      </c>
    </row>
    <row r="20" spans="1:7" x14ac:dyDescent="0.25">
      <c r="A20" s="2" t="s">
        <v>1</v>
      </c>
      <c r="B20" s="7">
        <v>250</v>
      </c>
      <c r="C20" s="20">
        <v>275</v>
      </c>
      <c r="D20" s="7">
        <v>500</v>
      </c>
      <c r="E20" s="7">
        <v>600</v>
      </c>
    </row>
    <row r="21" spans="1:7" x14ac:dyDescent="0.25">
      <c r="A21" s="2" t="s">
        <v>32</v>
      </c>
      <c r="B21" s="6">
        <f>SUM(B18:B20)</f>
        <v>1700</v>
      </c>
      <c r="C21" s="19">
        <f>SUM(C18:C20)</f>
        <v>1775</v>
      </c>
      <c r="D21" s="6">
        <f t="shared" ref="D21:E21" si="3">SUM(D18:D20)</f>
        <v>2490</v>
      </c>
      <c r="E21" s="6">
        <f t="shared" si="3"/>
        <v>3650</v>
      </c>
    </row>
    <row r="22" spans="1:7" x14ac:dyDescent="0.25">
      <c r="C22" s="18"/>
    </row>
    <row r="23" spans="1:7" x14ac:dyDescent="0.25">
      <c r="A23" s="2" t="s">
        <v>12</v>
      </c>
      <c r="B23" s="5">
        <v>3250</v>
      </c>
      <c r="C23" s="16">
        <v>3250</v>
      </c>
      <c r="D23" s="5">
        <v>3250</v>
      </c>
      <c r="E23" s="5">
        <v>3250</v>
      </c>
      <c r="F23" s="5"/>
    </row>
    <row r="24" spans="1:7" x14ac:dyDescent="0.25">
      <c r="A24" s="2" t="s">
        <v>13</v>
      </c>
      <c r="B24" s="12">
        <v>-250</v>
      </c>
      <c r="C24" s="17">
        <v>-500</v>
      </c>
      <c r="D24" s="12">
        <v>-750</v>
      </c>
      <c r="E24" s="12">
        <v>-1000</v>
      </c>
      <c r="F24" s="5"/>
    </row>
    <row r="25" spans="1:7" x14ac:dyDescent="0.25">
      <c r="A25" s="2" t="s">
        <v>22</v>
      </c>
      <c r="B25" s="5">
        <f>SUM(B23:B24)</f>
        <v>3000</v>
      </c>
      <c r="C25" s="16">
        <f>SUM(C23:C24)</f>
        <v>2750</v>
      </c>
      <c r="D25" s="5">
        <f t="shared" ref="D25:E25" si="4">SUM(D23:D24)</f>
        <v>2500</v>
      </c>
      <c r="E25" s="5">
        <f t="shared" si="4"/>
        <v>2250</v>
      </c>
      <c r="F25" s="5"/>
    </row>
    <row r="26" spans="1:7" x14ac:dyDescent="0.25">
      <c r="C26" s="18"/>
    </row>
    <row r="27" spans="1:7" ht="15.75" thickBot="1" x14ac:dyDescent="0.3">
      <c r="A27" s="1" t="s">
        <v>14</v>
      </c>
      <c r="B27" s="13">
        <f>B21+B25</f>
        <v>4700</v>
      </c>
      <c r="C27" s="21">
        <f>C21+C25</f>
        <v>4525</v>
      </c>
      <c r="D27" s="13">
        <f t="shared" ref="D27:E27" si="5">D21+D25</f>
        <v>4990</v>
      </c>
      <c r="E27" s="13">
        <f t="shared" si="5"/>
        <v>5900</v>
      </c>
    </row>
    <row r="28" spans="1:7" ht="15.75" thickTop="1" x14ac:dyDescent="0.25">
      <c r="C28" s="18"/>
    </row>
    <row r="29" spans="1:7" x14ac:dyDescent="0.25">
      <c r="A29" s="1" t="s">
        <v>15</v>
      </c>
      <c r="C29" s="18"/>
    </row>
    <row r="30" spans="1:7" x14ac:dyDescent="0.25">
      <c r="A30" s="2" t="s">
        <v>16</v>
      </c>
      <c r="B30" s="5">
        <v>425</v>
      </c>
      <c r="C30" s="16">
        <v>500</v>
      </c>
      <c r="D30" s="5">
        <v>550</v>
      </c>
      <c r="E30" s="5">
        <v>600</v>
      </c>
      <c r="F30" s="5"/>
      <c r="G30" s="6"/>
    </row>
    <row r="31" spans="1:7" x14ac:dyDescent="0.25">
      <c r="A31" s="2" t="s">
        <v>17</v>
      </c>
      <c r="B31" s="12">
        <f>B13</f>
        <v>60</v>
      </c>
      <c r="C31" s="17">
        <v>110</v>
      </c>
      <c r="D31" s="12">
        <v>240</v>
      </c>
      <c r="E31" s="12">
        <v>260</v>
      </c>
      <c r="F31" s="5"/>
      <c r="G31" s="6"/>
    </row>
    <row r="32" spans="1:7" x14ac:dyDescent="0.25">
      <c r="A32" s="2" t="s">
        <v>33</v>
      </c>
      <c r="B32" s="5">
        <f>SUM(B30:B31)</f>
        <v>485</v>
      </c>
      <c r="C32" s="16">
        <f>SUM(C30:C31)</f>
        <v>610</v>
      </c>
      <c r="D32" s="5">
        <f>SUM(D30:D31)</f>
        <v>790</v>
      </c>
      <c r="E32" s="5">
        <f>SUM(E30:E31)</f>
        <v>860</v>
      </c>
      <c r="F32" s="5"/>
      <c r="G32" s="6"/>
    </row>
    <row r="33" spans="1:11" x14ac:dyDescent="0.25">
      <c r="B33" s="5"/>
      <c r="C33" s="16"/>
      <c r="D33" s="5"/>
      <c r="E33" s="5"/>
      <c r="F33" s="5"/>
    </row>
    <row r="34" spans="1:11" x14ac:dyDescent="0.25">
      <c r="A34" s="2" t="s">
        <v>26</v>
      </c>
      <c r="B34" s="12">
        <v>975</v>
      </c>
      <c r="C34" s="17">
        <v>475</v>
      </c>
      <c r="D34" s="12">
        <v>0</v>
      </c>
      <c r="E34" s="12">
        <v>0</v>
      </c>
      <c r="F34" s="5"/>
    </row>
    <row r="35" spans="1:11" x14ac:dyDescent="0.25">
      <c r="A35" s="2" t="s">
        <v>28</v>
      </c>
      <c r="B35" s="5">
        <f>B32+B34</f>
        <v>1460</v>
      </c>
      <c r="C35" s="16">
        <f>C32+C34</f>
        <v>1085</v>
      </c>
      <c r="D35" s="5">
        <f>D32+D34</f>
        <v>790</v>
      </c>
      <c r="E35" s="5">
        <f>E32+E34</f>
        <v>860</v>
      </c>
      <c r="F35" s="5"/>
    </row>
    <row r="36" spans="1:11" x14ac:dyDescent="0.25">
      <c r="B36" s="5"/>
      <c r="C36" s="16"/>
      <c r="D36" s="5"/>
      <c r="E36" s="5"/>
      <c r="F36" s="5"/>
    </row>
    <row r="37" spans="1:11" x14ac:dyDescent="0.25">
      <c r="A37" s="2" t="s">
        <v>18</v>
      </c>
      <c r="B37" s="5">
        <v>3000</v>
      </c>
      <c r="C37" s="16">
        <v>3000</v>
      </c>
      <c r="D37" s="5">
        <v>3000</v>
      </c>
      <c r="E37" s="5">
        <v>3000</v>
      </c>
      <c r="F37" s="5"/>
    </row>
    <row r="38" spans="1:11" x14ac:dyDescent="0.25">
      <c r="A38" s="2" t="s">
        <v>19</v>
      </c>
      <c r="B38" s="12">
        <f>B14</f>
        <v>240</v>
      </c>
      <c r="C38" s="17">
        <f>C14</f>
        <v>440</v>
      </c>
      <c r="D38" s="12">
        <f>C38+D14</f>
        <v>1200</v>
      </c>
      <c r="E38" s="12">
        <f>D38+E14</f>
        <v>2040</v>
      </c>
      <c r="F38" s="5"/>
    </row>
    <row r="39" spans="1:11" x14ac:dyDescent="0.25">
      <c r="A39" s="2" t="s">
        <v>29</v>
      </c>
      <c r="B39" s="5">
        <f>B37+B38</f>
        <v>3240</v>
      </c>
      <c r="C39" s="16">
        <f>C37+C38</f>
        <v>3440</v>
      </c>
      <c r="D39" s="5">
        <f>D37+D38</f>
        <v>4200</v>
      </c>
      <c r="E39" s="5">
        <f>E37+E38</f>
        <v>5040</v>
      </c>
      <c r="F39" s="5"/>
    </row>
    <row r="40" spans="1:11" x14ac:dyDescent="0.25">
      <c r="B40" s="5"/>
      <c r="C40" s="16"/>
      <c r="D40" s="5"/>
      <c r="E40" s="5"/>
      <c r="F40" s="5"/>
    </row>
    <row r="41" spans="1:11" ht="15.75" thickBot="1" x14ac:dyDescent="0.3">
      <c r="A41" s="1" t="s">
        <v>20</v>
      </c>
      <c r="B41" s="14">
        <f>B35+B39</f>
        <v>4700</v>
      </c>
      <c r="C41" s="22">
        <f>C35+C39</f>
        <v>4525</v>
      </c>
      <c r="D41" s="14">
        <f>D35+D39</f>
        <v>4990</v>
      </c>
      <c r="E41" s="14">
        <f>E35+E39</f>
        <v>5900</v>
      </c>
      <c r="F41" s="5"/>
    </row>
    <row r="42" spans="1:11" s="7" customFormat="1" ht="15.75" thickTop="1" x14ac:dyDescent="0.25"/>
    <row r="43" spans="1:11" x14ac:dyDescent="0.25">
      <c r="A43" s="8" t="s">
        <v>21</v>
      </c>
    </row>
    <row r="44" spans="1:11" x14ac:dyDescent="0.25">
      <c r="B44" s="11">
        <v>0</v>
      </c>
      <c r="C44" s="11">
        <v>1</v>
      </c>
      <c r="D44" s="11">
        <v>2</v>
      </c>
      <c r="E44" s="11">
        <v>3</v>
      </c>
      <c r="F44" s="9"/>
      <c r="G44" s="9"/>
      <c r="H44" s="9"/>
      <c r="I44" s="9"/>
      <c r="J44" s="9"/>
      <c r="K44" s="9"/>
    </row>
    <row r="45" spans="1:11" x14ac:dyDescent="0.25">
      <c r="B45" s="10"/>
      <c r="C45" s="10"/>
      <c r="D45" s="10"/>
      <c r="E45" s="10"/>
      <c r="F45" s="9"/>
      <c r="G45" s="9"/>
      <c r="H45" s="9"/>
      <c r="I45" s="9"/>
      <c r="J45" s="9"/>
      <c r="K45" s="9"/>
    </row>
    <row r="46" spans="1:11" x14ac:dyDescent="0.25">
      <c r="A46" s="37" t="s">
        <v>40</v>
      </c>
      <c r="B46" s="38"/>
      <c r="C46" s="38"/>
      <c r="D46" s="38"/>
      <c r="E46" s="38"/>
      <c r="F46" s="9"/>
      <c r="G46" s="9"/>
      <c r="H46" s="9"/>
      <c r="I46" s="9"/>
      <c r="J46" s="9"/>
      <c r="K46" s="9"/>
    </row>
    <row r="47" spans="1:11" x14ac:dyDescent="0.25">
      <c r="A47" s="39" t="s">
        <v>41</v>
      </c>
      <c r="B47" s="40"/>
      <c r="C47" s="41">
        <f>C8</f>
        <v>750</v>
      </c>
      <c r="D47" s="41">
        <f t="shared" ref="D47:E47" si="6">D8</f>
        <v>950</v>
      </c>
      <c r="E47" s="41">
        <f t="shared" si="6"/>
        <v>1050</v>
      </c>
      <c r="F47" s="9"/>
      <c r="G47" s="9"/>
      <c r="H47" s="9"/>
      <c r="I47" s="9"/>
      <c r="J47" s="9"/>
      <c r="K47" s="9"/>
    </row>
    <row r="48" spans="1:11" x14ac:dyDescent="0.25">
      <c r="A48" s="39" t="s">
        <v>42</v>
      </c>
      <c r="B48" s="40"/>
      <c r="C48" s="42">
        <f>30%</f>
        <v>0.3</v>
      </c>
      <c r="D48" s="42">
        <f>30%</f>
        <v>0.3</v>
      </c>
      <c r="E48" s="42">
        <f>30%</f>
        <v>0.3</v>
      </c>
      <c r="F48" s="9"/>
      <c r="G48" s="9"/>
      <c r="H48" s="9"/>
      <c r="I48" s="9"/>
      <c r="J48" s="9"/>
      <c r="K48" s="9"/>
    </row>
    <row r="49" spans="1:11" x14ac:dyDescent="0.25">
      <c r="A49" s="39" t="s">
        <v>43</v>
      </c>
      <c r="B49" s="40"/>
      <c r="C49" s="43">
        <f>C47*(1-C48)</f>
        <v>525</v>
      </c>
      <c r="D49" s="43">
        <f t="shared" ref="D49:E49" si="7">D47*(1-D48)</f>
        <v>665</v>
      </c>
      <c r="E49" s="43">
        <f t="shared" si="7"/>
        <v>735</v>
      </c>
      <c r="F49" s="9"/>
      <c r="G49" s="9"/>
      <c r="H49" s="9"/>
      <c r="I49" s="9"/>
      <c r="J49" s="9"/>
      <c r="K49" s="9"/>
    </row>
    <row r="50" spans="1:11" x14ac:dyDescent="0.25">
      <c r="A50" s="39" t="s">
        <v>44</v>
      </c>
      <c r="B50" s="40"/>
      <c r="C50" s="44">
        <f>C7</f>
        <v>250</v>
      </c>
      <c r="D50" s="44">
        <f t="shared" ref="D50:E50" si="8">D7</f>
        <v>250</v>
      </c>
      <c r="E50" s="44">
        <f t="shared" si="8"/>
        <v>250</v>
      </c>
      <c r="F50" s="9"/>
      <c r="G50" s="9"/>
      <c r="H50" s="9"/>
      <c r="I50" s="9"/>
      <c r="J50" s="9"/>
      <c r="K50" s="9"/>
    </row>
    <row r="51" spans="1:11" x14ac:dyDescent="0.25">
      <c r="A51" s="45" t="s">
        <v>40</v>
      </c>
      <c r="B51" s="40"/>
      <c r="C51" s="46">
        <f>C49+C50</f>
        <v>775</v>
      </c>
      <c r="D51" s="46">
        <f t="shared" ref="D51:E51" si="9">D49+D50</f>
        <v>915</v>
      </c>
      <c r="E51" s="46">
        <f t="shared" si="9"/>
        <v>985</v>
      </c>
      <c r="F51" s="9"/>
      <c r="G51" s="9"/>
      <c r="H51" s="9"/>
      <c r="I51" s="9"/>
      <c r="J51" s="9"/>
      <c r="K51" s="9"/>
    </row>
  </sheetData>
  <sheetProtection selectLockedCells="1" selectUnlockedCells="1"/>
  <mergeCells count="1">
    <mergeCell ref="C2:E2"/>
  </mergeCells>
  <pageMargins left="0.7" right="0.7" top="0.75" bottom="0.75" header="0.51180555555555551" footer="0.51180555555555551"/>
  <pageSetup firstPageNumber="0" fitToHeight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0"/>
  <sheetViews>
    <sheetView topLeftCell="A36" zoomScaleNormal="100" workbookViewId="0">
      <selection activeCell="E57" sqref="E57"/>
    </sheetView>
  </sheetViews>
  <sheetFormatPr defaultColWidth="9.42578125" defaultRowHeight="15" x14ac:dyDescent="0.25"/>
  <cols>
    <col min="1" max="1" width="54.42578125" style="2" customWidth="1"/>
    <col min="2" max="5" width="12.7109375" style="2" customWidth="1"/>
    <col min="6" max="6" width="13.85546875" style="2" customWidth="1"/>
    <col min="7" max="7" width="14.28515625" style="2" customWidth="1"/>
    <col min="8" max="16384" width="9.42578125" style="2"/>
  </cols>
  <sheetData>
    <row r="1" spans="1:6" x14ac:dyDescent="0.25">
      <c r="A1" s="8" t="s">
        <v>25</v>
      </c>
    </row>
    <row r="2" spans="1:6" x14ac:dyDescent="0.25">
      <c r="A2" s="1" t="s">
        <v>30</v>
      </c>
      <c r="C2" s="58" t="s">
        <v>35</v>
      </c>
      <c r="D2" s="58"/>
      <c r="E2" s="58"/>
    </row>
    <row r="3" spans="1:6" x14ac:dyDescent="0.25">
      <c r="A3" s="1"/>
      <c r="B3" s="24" t="s">
        <v>36</v>
      </c>
      <c r="C3" s="3">
        <v>2018</v>
      </c>
      <c r="D3" s="3">
        <v>2019</v>
      </c>
      <c r="E3" s="3">
        <v>2020</v>
      </c>
    </row>
    <row r="4" spans="1:6" x14ac:dyDescent="0.25">
      <c r="A4" s="2" t="s">
        <v>3</v>
      </c>
      <c r="B4" s="29">
        <v>4500</v>
      </c>
      <c r="C4" s="30">
        <v>6000</v>
      </c>
      <c r="D4" s="30">
        <v>6500</v>
      </c>
      <c r="E4" s="30">
        <v>7000</v>
      </c>
      <c r="F4" s="5"/>
    </row>
    <row r="5" spans="1:6" x14ac:dyDescent="0.25">
      <c r="B5" s="29"/>
      <c r="C5" s="30"/>
      <c r="D5" s="30"/>
      <c r="E5" s="30"/>
      <c r="F5" s="5"/>
    </row>
    <row r="6" spans="1:6" x14ac:dyDescent="0.25">
      <c r="A6" s="2" t="s">
        <v>4</v>
      </c>
      <c r="B6" s="29">
        <v>3750</v>
      </c>
      <c r="C6" s="30">
        <v>4500</v>
      </c>
      <c r="D6" s="30">
        <v>4800</v>
      </c>
      <c r="E6" s="30">
        <v>5200</v>
      </c>
      <c r="F6" s="5"/>
    </row>
    <row r="7" spans="1:6" x14ac:dyDescent="0.25">
      <c r="A7" s="2" t="s">
        <v>5</v>
      </c>
      <c r="B7" s="31">
        <v>250</v>
      </c>
      <c r="C7" s="32">
        <v>400</v>
      </c>
      <c r="D7" s="32">
        <v>400</v>
      </c>
      <c r="E7" s="32">
        <v>400</v>
      </c>
      <c r="F7" s="5"/>
    </row>
    <row r="8" spans="1:6" x14ac:dyDescent="0.25">
      <c r="A8" s="2" t="s">
        <v>41</v>
      </c>
      <c r="B8" s="29">
        <v>500</v>
      </c>
      <c r="C8" s="30">
        <v>1100</v>
      </c>
      <c r="D8" s="30">
        <v>1700</v>
      </c>
      <c r="E8" s="30">
        <v>1800</v>
      </c>
      <c r="F8" s="5"/>
    </row>
    <row r="9" spans="1:6" x14ac:dyDescent="0.25">
      <c r="B9" s="29"/>
      <c r="C9" s="30"/>
      <c r="D9" s="30"/>
      <c r="E9" s="30"/>
      <c r="F9" s="5"/>
    </row>
    <row r="10" spans="1:6" x14ac:dyDescent="0.25">
      <c r="A10" s="2" t="s">
        <v>6</v>
      </c>
      <c r="B10" s="29">
        <v>200</v>
      </c>
      <c r="C10" s="30">
        <v>200</v>
      </c>
      <c r="D10" s="30">
        <v>0</v>
      </c>
      <c r="E10" s="30">
        <v>0</v>
      </c>
      <c r="F10" s="5"/>
    </row>
    <row r="11" spans="1:6" x14ac:dyDescent="0.25">
      <c r="B11" s="29"/>
      <c r="C11" s="30"/>
      <c r="D11" s="30"/>
      <c r="E11" s="30"/>
      <c r="F11" s="5"/>
    </row>
    <row r="12" spans="1:6" x14ac:dyDescent="0.25">
      <c r="A12" s="2" t="s">
        <v>7</v>
      </c>
      <c r="B12" s="29">
        <v>300</v>
      </c>
      <c r="C12" s="30">
        <v>900</v>
      </c>
      <c r="D12" s="30">
        <v>1700</v>
      </c>
      <c r="E12" s="30">
        <v>1800</v>
      </c>
      <c r="F12" s="5"/>
    </row>
    <row r="13" spans="1:6" x14ac:dyDescent="0.25">
      <c r="A13" s="2" t="s">
        <v>0</v>
      </c>
      <c r="B13" s="31">
        <v>60</v>
      </c>
      <c r="C13" s="32">
        <v>180</v>
      </c>
      <c r="D13" s="32">
        <v>340</v>
      </c>
      <c r="E13" s="32">
        <v>360</v>
      </c>
    </row>
    <row r="14" spans="1:6" x14ac:dyDescent="0.25">
      <c r="A14" s="1" t="s">
        <v>8</v>
      </c>
      <c r="B14" s="29">
        <v>240</v>
      </c>
      <c r="C14" s="30">
        <v>720</v>
      </c>
      <c r="D14" s="30">
        <v>1360</v>
      </c>
      <c r="E14" s="30">
        <v>1440</v>
      </c>
    </row>
    <row r="15" spans="1:6" x14ac:dyDescent="0.25">
      <c r="B15" s="25"/>
    </row>
    <row r="16" spans="1:6" x14ac:dyDescent="0.25">
      <c r="A16" s="1" t="s">
        <v>9</v>
      </c>
      <c r="B16" s="25"/>
    </row>
    <row r="17" spans="1:7" x14ac:dyDescent="0.25">
      <c r="A17" s="1" t="s">
        <v>10</v>
      </c>
      <c r="B17" s="25"/>
    </row>
    <row r="18" spans="1:7" x14ac:dyDescent="0.25">
      <c r="A18" s="2" t="s">
        <v>31</v>
      </c>
      <c r="B18" s="29">
        <v>425</v>
      </c>
      <c r="C18" s="30">
        <v>450</v>
      </c>
      <c r="D18" s="30">
        <v>1540</v>
      </c>
      <c r="E18" s="30">
        <v>2080</v>
      </c>
      <c r="F18" s="5"/>
    </row>
    <row r="19" spans="1:7" x14ac:dyDescent="0.25">
      <c r="A19" s="2" t="s">
        <v>11</v>
      </c>
      <c r="B19" s="26">
        <v>1025</v>
      </c>
      <c r="C19" s="6">
        <v>1200</v>
      </c>
      <c r="D19" s="6">
        <v>1030</v>
      </c>
      <c r="E19" s="6">
        <v>1750</v>
      </c>
    </row>
    <row r="20" spans="1:7" x14ac:dyDescent="0.25">
      <c r="A20" s="2" t="s">
        <v>1</v>
      </c>
      <c r="B20" s="27">
        <v>250</v>
      </c>
      <c r="C20" s="7">
        <v>375</v>
      </c>
      <c r="D20" s="7">
        <v>500</v>
      </c>
      <c r="E20" s="7">
        <v>750</v>
      </c>
    </row>
    <row r="21" spans="1:7" x14ac:dyDescent="0.25">
      <c r="A21" s="2" t="s">
        <v>27</v>
      </c>
      <c r="B21" s="26">
        <v>1700</v>
      </c>
      <c r="C21" s="6">
        <v>2025</v>
      </c>
      <c r="D21" s="6">
        <v>3070</v>
      </c>
      <c r="E21" s="6">
        <v>4580</v>
      </c>
    </row>
    <row r="22" spans="1:7" x14ac:dyDescent="0.25">
      <c r="B22" s="25"/>
    </row>
    <row r="23" spans="1:7" x14ac:dyDescent="0.25">
      <c r="A23" s="2" t="s">
        <v>12</v>
      </c>
      <c r="B23" s="29">
        <v>3250</v>
      </c>
      <c r="C23" s="30">
        <v>3950</v>
      </c>
      <c r="D23" s="30">
        <v>3950</v>
      </c>
      <c r="E23" s="30">
        <v>4500</v>
      </c>
      <c r="F23" s="5"/>
    </row>
    <row r="24" spans="1:7" x14ac:dyDescent="0.25">
      <c r="A24" s="2" t="s">
        <v>13</v>
      </c>
      <c r="B24" s="31">
        <v>-250</v>
      </c>
      <c r="C24" s="32">
        <v>-400</v>
      </c>
      <c r="D24" s="32">
        <v>-800</v>
      </c>
      <c r="E24" s="32">
        <v>-1300</v>
      </c>
      <c r="F24" s="5"/>
    </row>
    <row r="25" spans="1:7" x14ac:dyDescent="0.25">
      <c r="A25" s="2" t="s">
        <v>34</v>
      </c>
      <c r="B25" s="29">
        <v>3000</v>
      </c>
      <c r="C25" s="30">
        <v>3550</v>
      </c>
      <c r="D25" s="30">
        <v>3150</v>
      </c>
      <c r="E25" s="30">
        <v>3200</v>
      </c>
      <c r="F25" s="5"/>
    </row>
    <row r="26" spans="1:7" x14ac:dyDescent="0.25">
      <c r="B26" s="25"/>
    </row>
    <row r="27" spans="1:7" ht="15.75" thickBot="1" x14ac:dyDescent="0.3">
      <c r="A27" s="1" t="s">
        <v>14</v>
      </c>
      <c r="B27" s="28">
        <v>4700</v>
      </c>
      <c r="C27" s="13">
        <v>5575</v>
      </c>
      <c r="D27" s="13">
        <v>6220</v>
      </c>
      <c r="E27" s="13">
        <v>7780</v>
      </c>
    </row>
    <row r="28" spans="1:7" ht="15.75" thickTop="1" x14ac:dyDescent="0.25">
      <c r="B28" s="25"/>
    </row>
    <row r="29" spans="1:7" x14ac:dyDescent="0.25">
      <c r="A29" s="1" t="s">
        <v>15</v>
      </c>
      <c r="B29" s="25"/>
    </row>
    <row r="30" spans="1:7" x14ac:dyDescent="0.25">
      <c r="A30" s="2" t="s">
        <v>16</v>
      </c>
      <c r="B30" s="29">
        <v>425</v>
      </c>
      <c r="C30" s="30">
        <v>450</v>
      </c>
      <c r="D30" s="30">
        <v>800</v>
      </c>
      <c r="E30" s="30">
        <v>900</v>
      </c>
      <c r="F30" s="5"/>
      <c r="G30" s="6"/>
    </row>
    <row r="31" spans="1:7" x14ac:dyDescent="0.25">
      <c r="A31" s="2" t="s">
        <v>17</v>
      </c>
      <c r="B31" s="31">
        <v>60</v>
      </c>
      <c r="C31" s="32">
        <v>180</v>
      </c>
      <c r="D31" s="32">
        <v>340</v>
      </c>
      <c r="E31" s="32">
        <v>360</v>
      </c>
      <c r="F31" s="5"/>
      <c r="G31" s="6"/>
    </row>
    <row r="32" spans="1:7" x14ac:dyDescent="0.25">
      <c r="A32" s="2" t="s">
        <v>33</v>
      </c>
      <c r="B32" s="29">
        <v>485</v>
      </c>
      <c r="C32" s="30">
        <v>630</v>
      </c>
      <c r="D32" s="30">
        <v>1140</v>
      </c>
      <c r="E32" s="30">
        <v>1260</v>
      </c>
      <c r="F32" s="5"/>
      <c r="G32" s="6"/>
    </row>
    <row r="33" spans="1:11" x14ac:dyDescent="0.25">
      <c r="B33" s="29">
        <v>1215</v>
      </c>
      <c r="C33" s="30">
        <v>1395</v>
      </c>
      <c r="D33" s="30">
        <v>1930</v>
      </c>
      <c r="E33" s="30">
        <v>3320</v>
      </c>
      <c r="F33" s="5"/>
    </row>
    <row r="34" spans="1:11" x14ac:dyDescent="0.25">
      <c r="A34" s="2" t="s">
        <v>26</v>
      </c>
      <c r="B34" s="31">
        <v>975</v>
      </c>
      <c r="C34" s="32">
        <v>1225</v>
      </c>
      <c r="D34" s="32">
        <v>0</v>
      </c>
      <c r="E34" s="32">
        <v>0</v>
      </c>
      <c r="F34" s="5"/>
    </row>
    <row r="35" spans="1:11" x14ac:dyDescent="0.25">
      <c r="A35" s="2" t="s">
        <v>28</v>
      </c>
      <c r="B35" s="29">
        <v>1460</v>
      </c>
      <c r="C35" s="30">
        <v>1855</v>
      </c>
      <c r="D35" s="30">
        <v>1140</v>
      </c>
      <c r="E35" s="30">
        <v>1260</v>
      </c>
      <c r="F35" s="5"/>
    </row>
    <row r="36" spans="1:11" x14ac:dyDescent="0.25">
      <c r="B36" s="29"/>
      <c r="C36" s="30"/>
      <c r="D36" s="30"/>
      <c r="E36" s="30"/>
      <c r="F36" s="5"/>
    </row>
    <row r="37" spans="1:11" x14ac:dyDescent="0.25">
      <c r="A37" s="2" t="s">
        <v>18</v>
      </c>
      <c r="B37" s="29">
        <v>3000</v>
      </c>
      <c r="C37" s="30">
        <v>3000</v>
      </c>
      <c r="D37" s="30">
        <v>3000</v>
      </c>
      <c r="E37" s="30">
        <v>3000</v>
      </c>
      <c r="F37" s="5"/>
    </row>
    <row r="38" spans="1:11" x14ac:dyDescent="0.25">
      <c r="A38" s="2" t="s">
        <v>19</v>
      </c>
      <c r="B38" s="31">
        <v>240</v>
      </c>
      <c r="C38" s="32">
        <v>720</v>
      </c>
      <c r="D38" s="32">
        <v>2080</v>
      </c>
      <c r="E38" s="32">
        <v>3520</v>
      </c>
      <c r="F38" s="5"/>
    </row>
    <row r="39" spans="1:11" x14ac:dyDescent="0.25">
      <c r="A39" s="2" t="s">
        <v>29</v>
      </c>
      <c r="B39" s="29">
        <v>3240</v>
      </c>
      <c r="C39" s="30">
        <v>3720</v>
      </c>
      <c r="D39" s="30">
        <v>5080</v>
      </c>
      <c r="E39" s="30">
        <v>6520</v>
      </c>
      <c r="F39" s="5"/>
    </row>
    <row r="40" spans="1:11" x14ac:dyDescent="0.25">
      <c r="B40" s="29"/>
      <c r="C40" s="30"/>
      <c r="D40" s="30"/>
      <c r="E40" s="30"/>
      <c r="F40" s="5"/>
    </row>
    <row r="41" spans="1:11" ht="15.75" thickBot="1" x14ac:dyDescent="0.3">
      <c r="A41" s="1" t="s">
        <v>20</v>
      </c>
      <c r="B41" s="33">
        <v>4700</v>
      </c>
      <c r="C41" s="34">
        <v>5575</v>
      </c>
      <c r="D41" s="34">
        <v>6220</v>
      </c>
      <c r="E41" s="34">
        <v>7780</v>
      </c>
      <c r="F41" s="5"/>
    </row>
    <row r="42" spans="1:11" s="7" customFormat="1" ht="15.75" thickTop="1" x14ac:dyDescent="0.25"/>
    <row r="43" spans="1:11" x14ac:dyDescent="0.25">
      <c r="A43" s="8" t="s">
        <v>21</v>
      </c>
    </row>
    <row r="44" spans="1:11" x14ac:dyDescent="0.25">
      <c r="B44" s="11">
        <v>0</v>
      </c>
      <c r="C44" s="11">
        <v>1</v>
      </c>
      <c r="D44" s="11">
        <v>2</v>
      </c>
      <c r="E44" s="11">
        <v>3</v>
      </c>
      <c r="F44" s="9"/>
      <c r="G44" s="9"/>
      <c r="H44" s="9"/>
      <c r="I44" s="9"/>
      <c r="J44" s="9"/>
      <c r="K44" s="9"/>
    </row>
    <row r="46" spans="1:11" x14ac:dyDescent="0.25">
      <c r="A46" s="37" t="s">
        <v>40</v>
      </c>
      <c r="B46" s="38"/>
      <c r="C46" s="38"/>
      <c r="D46" s="38"/>
      <c r="E46" s="38"/>
    </row>
    <row r="47" spans="1:11" x14ac:dyDescent="0.25">
      <c r="A47" s="39" t="s">
        <v>41</v>
      </c>
      <c r="B47" s="40"/>
      <c r="C47" s="41">
        <v>1100</v>
      </c>
      <c r="D47" s="41">
        <v>1700</v>
      </c>
      <c r="E47" s="41">
        <v>1800</v>
      </c>
    </row>
    <row r="48" spans="1:11" x14ac:dyDescent="0.25">
      <c r="A48" s="39" t="s">
        <v>42</v>
      </c>
      <c r="B48" s="40"/>
      <c r="C48" s="42">
        <v>0.2</v>
      </c>
      <c r="D48" s="42">
        <v>0.2</v>
      </c>
      <c r="E48" s="42">
        <v>0.2</v>
      </c>
    </row>
    <row r="49" spans="1:5" x14ac:dyDescent="0.25">
      <c r="A49" s="39" t="s">
        <v>43</v>
      </c>
      <c r="B49" s="40"/>
      <c r="C49" s="43">
        <v>880</v>
      </c>
      <c r="D49" s="43">
        <v>1360</v>
      </c>
      <c r="E49" s="43">
        <v>1440</v>
      </c>
    </row>
    <row r="50" spans="1:5" x14ac:dyDescent="0.25">
      <c r="A50" s="39" t="s">
        <v>44</v>
      </c>
      <c r="B50" s="40"/>
      <c r="C50" s="44">
        <v>400</v>
      </c>
      <c r="D50" s="44">
        <v>400</v>
      </c>
      <c r="E50" s="44">
        <v>400</v>
      </c>
    </row>
    <row r="51" spans="1:5" x14ac:dyDescent="0.25">
      <c r="A51" s="45" t="s">
        <v>40</v>
      </c>
      <c r="B51" s="40"/>
      <c r="C51" s="46">
        <v>1280</v>
      </c>
      <c r="D51" s="46">
        <v>1760</v>
      </c>
      <c r="E51" s="46">
        <v>1840</v>
      </c>
    </row>
    <row r="52" spans="1:5" x14ac:dyDescent="0.25">
      <c r="A52" s="47"/>
      <c r="B52"/>
      <c r="C52"/>
      <c r="D52"/>
      <c r="E52"/>
    </row>
    <row r="53" spans="1:5" x14ac:dyDescent="0.25">
      <c r="A53" s="37" t="s">
        <v>45</v>
      </c>
      <c r="B53" s="48"/>
      <c r="C53"/>
      <c r="D53"/>
      <c r="E53"/>
    </row>
    <row r="54" spans="1:5" x14ac:dyDescent="0.25">
      <c r="A54" s="39" t="s">
        <v>11</v>
      </c>
      <c r="B54"/>
      <c r="C54" s="43">
        <f>-(C19-B19)</f>
        <v>-175</v>
      </c>
      <c r="D54" s="43">
        <f t="shared" ref="D54:E54" si="0">-(D19-C19)</f>
        <v>170</v>
      </c>
      <c r="E54" s="43">
        <f t="shared" si="0"/>
        <v>-720</v>
      </c>
    </row>
    <row r="55" spans="1:5" x14ac:dyDescent="0.25">
      <c r="A55" s="39" t="s">
        <v>1</v>
      </c>
      <c r="B55"/>
      <c r="C55" s="43">
        <f>-(C20-B20)</f>
        <v>-125</v>
      </c>
      <c r="D55" s="43">
        <f t="shared" ref="D55:E55" si="1">-(D20-C20)</f>
        <v>-125</v>
      </c>
      <c r="E55" s="43">
        <f t="shared" si="1"/>
        <v>-250</v>
      </c>
    </row>
    <row r="56" spans="1:5" x14ac:dyDescent="0.25">
      <c r="A56" s="39" t="s">
        <v>16</v>
      </c>
      <c r="B56"/>
      <c r="C56" s="49">
        <f>C30-B30</f>
        <v>25</v>
      </c>
      <c r="D56" s="49">
        <f t="shared" ref="D56:E56" si="2">D30-C30</f>
        <v>350</v>
      </c>
      <c r="E56" s="49">
        <f t="shared" si="2"/>
        <v>100</v>
      </c>
    </row>
    <row r="57" spans="1:5" x14ac:dyDescent="0.25">
      <c r="A57" s="45" t="s">
        <v>45</v>
      </c>
      <c r="B57"/>
      <c r="C57" s="46">
        <f>SUM(C54:C56)</f>
        <v>-275</v>
      </c>
      <c r="D57" s="46">
        <f t="shared" ref="D57:E57" si="3">SUM(D54:D56)</f>
        <v>395</v>
      </c>
      <c r="E57" s="46">
        <f t="shared" si="3"/>
        <v>-870</v>
      </c>
    </row>
    <row r="58" spans="1:5" x14ac:dyDescent="0.25">
      <c r="A58" s="39"/>
      <c r="B58"/>
      <c r="C58"/>
      <c r="D58"/>
      <c r="E58"/>
    </row>
    <row r="59" spans="1:5" x14ac:dyDescent="0.25">
      <c r="A59" s="45" t="s">
        <v>46</v>
      </c>
      <c r="B59" s="50"/>
      <c r="C59" s="51">
        <f>-(C23-B23)</f>
        <v>-700</v>
      </c>
      <c r="D59" s="51">
        <f t="shared" ref="D59:E59" si="4">-(D23-C23)</f>
        <v>0</v>
      </c>
      <c r="E59" s="51">
        <f t="shared" si="4"/>
        <v>-550</v>
      </c>
    </row>
    <row r="60" spans="1:5" x14ac:dyDescent="0.25">
      <c r="A60" s="45" t="s">
        <v>47</v>
      </c>
      <c r="B60" s="41"/>
      <c r="C60" s="52"/>
      <c r="D60" s="52"/>
      <c r="E60" s="52"/>
    </row>
  </sheetData>
  <sheetProtection selectLockedCells="1" selectUnlockedCells="1"/>
  <mergeCells count="1">
    <mergeCell ref="C2:E2"/>
  </mergeCells>
  <pageMargins left="0.7" right="0.7" top="0.75" bottom="0.75" header="0.51180555555555551" footer="0.51180555555555551"/>
  <pageSetup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635E-4C7E-44D9-ACEB-86680213855D}">
  <sheetPr>
    <pageSetUpPr fitToPage="1"/>
  </sheetPr>
  <dimension ref="A1:K68"/>
  <sheetViews>
    <sheetView tabSelected="1" topLeftCell="A46" zoomScaleNormal="100" workbookViewId="0">
      <selection activeCell="D68" sqref="D68"/>
    </sheetView>
  </sheetViews>
  <sheetFormatPr defaultColWidth="9.42578125" defaultRowHeight="15" x14ac:dyDescent="0.25"/>
  <cols>
    <col min="1" max="1" width="54.7109375" style="2" customWidth="1"/>
    <col min="2" max="5" width="12.7109375" style="2" customWidth="1"/>
    <col min="6" max="6" width="13.85546875" style="2" customWidth="1"/>
    <col min="7" max="7" width="14.28515625" style="2" customWidth="1"/>
    <col min="8" max="16384" width="9.42578125" style="2"/>
  </cols>
  <sheetData>
    <row r="1" spans="1:6" x14ac:dyDescent="0.25">
      <c r="A1" s="8" t="s">
        <v>25</v>
      </c>
    </row>
    <row r="2" spans="1:6" x14ac:dyDescent="0.25">
      <c r="A2" s="1" t="s">
        <v>30</v>
      </c>
      <c r="C2" s="58" t="s">
        <v>35</v>
      </c>
      <c r="D2" s="58"/>
      <c r="E2" s="58"/>
    </row>
    <row r="3" spans="1:6" x14ac:dyDescent="0.25">
      <c r="A3" s="1"/>
      <c r="B3" s="3" t="s">
        <v>36</v>
      </c>
      <c r="C3" s="3">
        <v>2018</v>
      </c>
      <c r="D3" s="3">
        <v>2019</v>
      </c>
      <c r="E3" s="3">
        <v>2020</v>
      </c>
    </row>
    <row r="4" spans="1:6" x14ac:dyDescent="0.25">
      <c r="A4" s="4" t="s">
        <v>3</v>
      </c>
      <c r="B4" s="5">
        <v>4500</v>
      </c>
      <c r="C4" s="5">
        <v>6500</v>
      </c>
      <c r="D4" s="5">
        <v>7000</v>
      </c>
      <c r="E4" s="5">
        <v>7500</v>
      </c>
      <c r="F4" s="5"/>
    </row>
    <row r="5" spans="1:6" x14ac:dyDescent="0.25">
      <c r="A5" s="4"/>
      <c r="B5" s="5"/>
      <c r="C5" s="5"/>
      <c r="D5" s="5"/>
      <c r="E5" s="5"/>
      <c r="F5" s="5"/>
    </row>
    <row r="6" spans="1:6" x14ac:dyDescent="0.25">
      <c r="A6" s="2" t="s">
        <v>4</v>
      </c>
      <c r="B6" s="5">
        <v>3750</v>
      </c>
      <c r="C6" s="5">
        <v>4500</v>
      </c>
      <c r="D6" s="5">
        <v>4800</v>
      </c>
      <c r="E6" s="5">
        <v>5200</v>
      </c>
      <c r="F6" s="5"/>
    </row>
    <row r="7" spans="1:6" x14ac:dyDescent="0.25">
      <c r="A7" s="2" t="s">
        <v>5</v>
      </c>
      <c r="B7" s="12">
        <v>250</v>
      </c>
      <c r="C7" s="12">
        <v>400</v>
      </c>
      <c r="D7" s="12">
        <v>400</v>
      </c>
      <c r="E7" s="12">
        <v>500</v>
      </c>
      <c r="F7" s="5"/>
    </row>
    <row r="8" spans="1:6" x14ac:dyDescent="0.25">
      <c r="A8" s="2" t="s">
        <v>41</v>
      </c>
      <c r="B8" s="5">
        <v>500</v>
      </c>
      <c r="C8" s="5">
        <v>1600</v>
      </c>
      <c r="D8" s="5">
        <v>1800</v>
      </c>
      <c r="E8" s="5">
        <v>1800</v>
      </c>
      <c r="F8" s="5"/>
    </row>
    <row r="9" spans="1:6" x14ac:dyDescent="0.25">
      <c r="B9" s="5"/>
      <c r="C9" s="5"/>
      <c r="D9" s="5"/>
      <c r="E9" s="5"/>
      <c r="F9" s="5"/>
    </row>
    <row r="10" spans="1:6" x14ac:dyDescent="0.25">
      <c r="A10" s="2" t="s">
        <v>6</v>
      </c>
      <c r="B10" s="5">
        <v>200</v>
      </c>
      <c r="C10" s="5">
        <v>200</v>
      </c>
      <c r="D10" s="5">
        <v>0</v>
      </c>
      <c r="E10" s="5">
        <v>0</v>
      </c>
      <c r="F10" s="5"/>
    </row>
    <row r="11" spans="1:6" x14ac:dyDescent="0.25">
      <c r="B11" s="5"/>
      <c r="C11" s="5"/>
      <c r="D11" s="5"/>
      <c r="E11" s="5"/>
      <c r="F11" s="5"/>
    </row>
    <row r="12" spans="1:6" x14ac:dyDescent="0.25">
      <c r="A12" s="2" t="s">
        <v>7</v>
      </c>
      <c r="B12" s="5">
        <v>300</v>
      </c>
      <c r="C12" s="5">
        <v>1400</v>
      </c>
      <c r="D12" s="5">
        <v>1800</v>
      </c>
      <c r="E12" s="5">
        <v>1800</v>
      </c>
      <c r="F12" s="5"/>
    </row>
    <row r="13" spans="1:6" x14ac:dyDescent="0.25">
      <c r="A13" s="2" t="s">
        <v>0</v>
      </c>
      <c r="B13" s="12">
        <v>60</v>
      </c>
      <c r="C13" s="12">
        <v>280</v>
      </c>
      <c r="D13" s="12">
        <v>360</v>
      </c>
      <c r="E13" s="12">
        <v>360</v>
      </c>
    </row>
    <row r="14" spans="1:6" x14ac:dyDescent="0.25">
      <c r="A14" s="1" t="s">
        <v>8</v>
      </c>
      <c r="B14" s="5">
        <v>240</v>
      </c>
      <c r="C14" s="5">
        <v>1120</v>
      </c>
      <c r="D14" s="5">
        <v>1440</v>
      </c>
      <c r="E14" s="5">
        <v>1440</v>
      </c>
    </row>
    <row r="16" spans="1:6" x14ac:dyDescent="0.25">
      <c r="A16" s="1" t="s">
        <v>9</v>
      </c>
    </row>
    <row r="17" spans="1:7" x14ac:dyDescent="0.25">
      <c r="A17" s="1" t="s">
        <v>10</v>
      </c>
    </row>
    <row r="18" spans="1:7" x14ac:dyDescent="0.25">
      <c r="A18" s="2" t="s">
        <v>31</v>
      </c>
      <c r="B18" s="5">
        <v>425</v>
      </c>
      <c r="C18" s="5">
        <v>550</v>
      </c>
      <c r="D18" s="5">
        <v>1640</v>
      </c>
      <c r="E18" s="5">
        <v>2180</v>
      </c>
      <c r="F18" s="5"/>
    </row>
    <row r="19" spans="1:7" x14ac:dyDescent="0.25">
      <c r="A19" s="2" t="s">
        <v>11</v>
      </c>
      <c r="B19" s="6">
        <v>1025</v>
      </c>
      <c r="C19" s="6">
        <v>1200</v>
      </c>
      <c r="D19" s="6">
        <v>1030</v>
      </c>
      <c r="E19" s="6">
        <v>1750</v>
      </c>
    </row>
    <row r="20" spans="1:7" x14ac:dyDescent="0.25">
      <c r="A20" s="2" t="s">
        <v>1</v>
      </c>
      <c r="B20" s="7">
        <v>250</v>
      </c>
      <c r="C20" s="7">
        <v>450</v>
      </c>
      <c r="D20" s="7">
        <v>575</v>
      </c>
      <c r="E20" s="7">
        <v>825</v>
      </c>
    </row>
    <row r="21" spans="1:7" x14ac:dyDescent="0.25">
      <c r="A21" s="2" t="s">
        <v>27</v>
      </c>
      <c r="B21" s="6">
        <v>1700</v>
      </c>
      <c r="C21" s="6">
        <v>2200</v>
      </c>
      <c r="D21" s="6">
        <v>3245</v>
      </c>
      <c r="E21" s="6">
        <v>4755</v>
      </c>
    </row>
    <row r="22" spans="1:7" x14ac:dyDescent="0.25">
      <c r="B22" s="6"/>
      <c r="C22" s="6"/>
    </row>
    <row r="23" spans="1:7" x14ac:dyDescent="0.25">
      <c r="A23" s="2" t="s">
        <v>12</v>
      </c>
      <c r="B23" s="5">
        <v>3250</v>
      </c>
      <c r="C23" s="5">
        <v>3950</v>
      </c>
      <c r="D23" s="5">
        <v>3950</v>
      </c>
      <c r="E23" s="5">
        <v>4500</v>
      </c>
      <c r="F23" s="5"/>
    </row>
    <row r="24" spans="1:7" x14ac:dyDescent="0.25">
      <c r="A24" s="2" t="s">
        <v>13</v>
      </c>
      <c r="B24" s="12">
        <v>-250</v>
      </c>
      <c r="C24" s="12">
        <v>-400</v>
      </c>
      <c r="D24" s="12">
        <v>-800</v>
      </c>
      <c r="E24" s="12">
        <v>-1300</v>
      </c>
      <c r="F24" s="5"/>
    </row>
    <row r="25" spans="1:7" x14ac:dyDescent="0.25">
      <c r="A25" s="2" t="s">
        <v>34</v>
      </c>
      <c r="B25" s="5">
        <v>3000</v>
      </c>
      <c r="C25" s="5">
        <v>3550</v>
      </c>
      <c r="D25" s="5">
        <v>3150</v>
      </c>
      <c r="E25" s="5">
        <v>3200</v>
      </c>
      <c r="F25" s="5"/>
    </row>
    <row r="27" spans="1:7" ht="15.75" thickBot="1" x14ac:dyDescent="0.3">
      <c r="A27" s="1" t="s">
        <v>14</v>
      </c>
      <c r="B27" s="13">
        <v>4700</v>
      </c>
      <c r="C27" s="13">
        <v>5750</v>
      </c>
      <c r="D27" s="13">
        <v>6395</v>
      </c>
      <c r="E27" s="13">
        <v>7955</v>
      </c>
    </row>
    <row r="28" spans="1:7" ht="15.75" thickTop="1" x14ac:dyDescent="0.25"/>
    <row r="29" spans="1:7" x14ac:dyDescent="0.25">
      <c r="A29" s="1" t="s">
        <v>15</v>
      </c>
    </row>
    <row r="30" spans="1:7" x14ac:dyDescent="0.25">
      <c r="A30" s="2" t="s">
        <v>16</v>
      </c>
      <c r="B30" s="5">
        <v>425</v>
      </c>
      <c r="C30" s="5">
        <v>525</v>
      </c>
      <c r="D30" s="5">
        <v>495</v>
      </c>
      <c r="E30" s="5">
        <v>595</v>
      </c>
      <c r="F30" s="5"/>
      <c r="G30" s="6"/>
    </row>
    <row r="31" spans="1:7" x14ac:dyDescent="0.25">
      <c r="A31" s="2" t="s">
        <v>17</v>
      </c>
      <c r="B31" s="12">
        <v>60</v>
      </c>
      <c r="C31" s="12">
        <v>180</v>
      </c>
      <c r="D31" s="12">
        <v>340</v>
      </c>
      <c r="E31" s="12">
        <v>360</v>
      </c>
      <c r="F31" s="5"/>
      <c r="G31" s="6"/>
    </row>
    <row r="32" spans="1:7" x14ac:dyDescent="0.25">
      <c r="A32" s="2" t="s">
        <v>33</v>
      </c>
      <c r="B32" s="5">
        <v>485</v>
      </c>
      <c r="C32" s="5">
        <v>705</v>
      </c>
      <c r="D32" s="5">
        <v>835</v>
      </c>
      <c r="E32" s="5">
        <v>955</v>
      </c>
      <c r="F32" s="5"/>
      <c r="G32" s="6"/>
    </row>
    <row r="33" spans="1:11" x14ac:dyDescent="0.25">
      <c r="B33" s="5"/>
      <c r="C33" s="5"/>
      <c r="D33" s="5"/>
      <c r="E33" s="5"/>
      <c r="F33" s="5"/>
    </row>
    <row r="34" spans="1:11" x14ac:dyDescent="0.25">
      <c r="A34" s="2" t="s">
        <v>26</v>
      </c>
      <c r="B34" s="12">
        <v>975</v>
      </c>
      <c r="C34" s="12">
        <v>975</v>
      </c>
      <c r="D34" s="12">
        <v>0</v>
      </c>
      <c r="E34" s="12">
        <v>0</v>
      </c>
      <c r="F34" s="5"/>
    </row>
    <row r="35" spans="1:11" x14ac:dyDescent="0.25">
      <c r="A35" s="2" t="s">
        <v>28</v>
      </c>
      <c r="B35" s="5">
        <v>1460</v>
      </c>
      <c r="C35" s="5">
        <v>1680</v>
      </c>
      <c r="D35" s="5">
        <v>835</v>
      </c>
      <c r="E35" s="5">
        <v>955</v>
      </c>
      <c r="F35" s="5"/>
    </row>
    <row r="36" spans="1:11" x14ac:dyDescent="0.25">
      <c r="B36" s="5"/>
      <c r="C36" s="5"/>
      <c r="D36" s="5"/>
      <c r="E36" s="5"/>
      <c r="F36" s="5"/>
    </row>
    <row r="37" spans="1:11" x14ac:dyDescent="0.25">
      <c r="A37" s="2" t="s">
        <v>18</v>
      </c>
      <c r="B37" s="5">
        <v>3000</v>
      </c>
      <c r="C37" s="5">
        <v>2950</v>
      </c>
      <c r="D37" s="5">
        <v>3000</v>
      </c>
      <c r="E37" s="5">
        <v>3000</v>
      </c>
      <c r="F37" s="5"/>
    </row>
    <row r="38" spans="1:11" x14ac:dyDescent="0.25">
      <c r="A38" s="2" t="s">
        <v>19</v>
      </c>
      <c r="B38" s="12">
        <v>240</v>
      </c>
      <c r="C38" s="12">
        <v>1120</v>
      </c>
      <c r="D38" s="12">
        <v>2560</v>
      </c>
      <c r="E38" s="12">
        <v>4000</v>
      </c>
      <c r="F38" s="5"/>
    </row>
    <row r="39" spans="1:11" x14ac:dyDescent="0.25">
      <c r="A39" s="2" t="s">
        <v>29</v>
      </c>
      <c r="B39" s="5">
        <v>3240</v>
      </c>
      <c r="C39" s="5">
        <v>4070</v>
      </c>
      <c r="D39" s="5">
        <v>5560</v>
      </c>
      <c r="E39" s="5">
        <v>7000</v>
      </c>
      <c r="F39" s="5"/>
    </row>
    <row r="40" spans="1:11" x14ac:dyDescent="0.25">
      <c r="B40" s="5"/>
      <c r="C40" s="5"/>
      <c r="D40" s="5"/>
      <c r="E40" s="5"/>
      <c r="F40" s="5"/>
    </row>
    <row r="41" spans="1:11" ht="15.75" thickBot="1" x14ac:dyDescent="0.3">
      <c r="A41" s="1" t="s">
        <v>20</v>
      </c>
      <c r="B41" s="14">
        <v>4700</v>
      </c>
      <c r="C41" s="14">
        <v>5750</v>
      </c>
      <c r="D41" s="14">
        <v>6395</v>
      </c>
      <c r="E41" s="14">
        <v>7955</v>
      </c>
      <c r="F41" s="5"/>
    </row>
    <row r="42" spans="1:11" s="7" customFormat="1" ht="15.75" thickTop="1" x14ac:dyDescent="0.25"/>
    <row r="43" spans="1:11" x14ac:dyDescent="0.25">
      <c r="A43" s="8" t="s">
        <v>21</v>
      </c>
    </row>
    <row r="44" spans="1:11" ht="15.75" thickBot="1" x14ac:dyDescent="0.3">
      <c r="B44" s="11">
        <v>0</v>
      </c>
      <c r="C44" s="11">
        <v>1</v>
      </c>
      <c r="D44" s="11">
        <v>2</v>
      </c>
      <c r="E44" s="11">
        <v>3</v>
      </c>
      <c r="F44" s="9"/>
      <c r="G44" s="9"/>
      <c r="H44" s="9"/>
      <c r="I44" s="9"/>
      <c r="J44" s="9"/>
      <c r="K44" s="9"/>
    </row>
    <row r="45" spans="1:11" x14ac:dyDescent="0.25">
      <c r="A45" s="59" t="s">
        <v>48</v>
      </c>
      <c r="B45" s="60"/>
      <c r="C45" s="60"/>
      <c r="D45" s="60"/>
      <c r="E45" s="60"/>
      <c r="F45" s="9"/>
      <c r="G45" s="9"/>
      <c r="H45" s="9"/>
      <c r="I45" s="9"/>
      <c r="J45" s="9"/>
      <c r="K45" s="9"/>
    </row>
    <row r="46" spans="1:11" x14ac:dyDescent="0.25">
      <c r="A46" s="37" t="s">
        <v>40</v>
      </c>
      <c r="B46" s="38"/>
      <c r="C46" s="38"/>
      <c r="D46" s="38"/>
      <c r="E46" s="38"/>
      <c r="F46" s="9"/>
      <c r="G46" s="9"/>
      <c r="H46" s="9"/>
      <c r="I46" s="9"/>
      <c r="J46" s="9"/>
      <c r="K46" s="9"/>
    </row>
    <row r="47" spans="1:11" x14ac:dyDescent="0.25">
      <c r="A47" s="39" t="s">
        <v>41</v>
      </c>
      <c r="B47" s="40"/>
      <c r="C47" s="41">
        <v>1600</v>
      </c>
      <c r="D47" s="41">
        <v>1800</v>
      </c>
      <c r="E47" s="41">
        <v>1800</v>
      </c>
      <c r="F47" s="9"/>
      <c r="G47" s="9"/>
      <c r="H47" s="9"/>
      <c r="I47" s="9"/>
      <c r="J47" s="9"/>
      <c r="K47" s="9"/>
    </row>
    <row r="48" spans="1:11" x14ac:dyDescent="0.25">
      <c r="A48" s="39" t="s">
        <v>42</v>
      </c>
      <c r="B48" s="40"/>
      <c r="C48" s="42">
        <v>0.2</v>
      </c>
      <c r="D48" s="42">
        <v>0.2</v>
      </c>
      <c r="E48" s="42">
        <v>0.2</v>
      </c>
      <c r="F48" s="9"/>
      <c r="G48" s="9"/>
      <c r="H48" s="9"/>
      <c r="I48" s="9"/>
      <c r="J48" s="9"/>
      <c r="K48" s="9"/>
    </row>
    <row r="49" spans="1:11" x14ac:dyDescent="0.25">
      <c r="A49" s="39" t="s">
        <v>43</v>
      </c>
      <c r="B49" s="40"/>
      <c r="C49" s="43">
        <v>1280</v>
      </c>
      <c r="D49" s="43">
        <v>1440</v>
      </c>
      <c r="E49" s="43">
        <v>1440</v>
      </c>
      <c r="F49" s="9"/>
      <c r="G49" s="9"/>
      <c r="H49" s="9"/>
      <c r="I49" s="9"/>
      <c r="J49" s="9"/>
      <c r="K49" s="9"/>
    </row>
    <row r="50" spans="1:11" x14ac:dyDescent="0.25">
      <c r="A50" s="39" t="s">
        <v>44</v>
      </c>
      <c r="B50" s="40"/>
      <c r="C50" s="44">
        <v>400</v>
      </c>
      <c r="D50" s="44">
        <v>400</v>
      </c>
      <c r="E50" s="44">
        <v>500</v>
      </c>
      <c r="F50" s="9"/>
      <c r="G50" s="9"/>
      <c r="H50" s="9"/>
      <c r="I50" s="9"/>
      <c r="J50" s="9"/>
      <c r="K50" s="9"/>
    </row>
    <row r="51" spans="1:11" x14ac:dyDescent="0.25">
      <c r="A51" s="45" t="s">
        <v>40</v>
      </c>
      <c r="B51" s="40"/>
      <c r="C51" s="46">
        <v>1680</v>
      </c>
      <c r="D51" s="46">
        <v>1840</v>
      </c>
      <c r="E51" s="46">
        <v>1940</v>
      </c>
      <c r="F51" s="9"/>
      <c r="G51" s="9"/>
      <c r="H51" s="9"/>
      <c r="I51" s="9"/>
      <c r="J51" s="9"/>
      <c r="K51" s="9"/>
    </row>
    <row r="52" spans="1:11" x14ac:dyDescent="0.25">
      <c r="A52" s="47"/>
      <c r="B52"/>
      <c r="C52"/>
      <c r="D52"/>
      <c r="E52"/>
      <c r="F52" s="9"/>
      <c r="G52" s="9"/>
      <c r="H52" s="9"/>
      <c r="I52" s="9"/>
      <c r="J52" s="9"/>
      <c r="K52" s="9"/>
    </row>
    <row r="53" spans="1:11" x14ac:dyDescent="0.25">
      <c r="A53" s="37" t="s">
        <v>45</v>
      </c>
      <c r="B53" s="48"/>
      <c r="C53"/>
      <c r="D53"/>
      <c r="E53"/>
      <c r="F53" s="9"/>
      <c r="G53" s="9"/>
      <c r="H53" s="9"/>
      <c r="I53" s="9"/>
      <c r="J53" s="9"/>
      <c r="K53" s="9"/>
    </row>
    <row r="54" spans="1:11" x14ac:dyDescent="0.25">
      <c r="A54" s="39" t="s">
        <v>11</v>
      </c>
      <c r="B54"/>
      <c r="C54" s="43">
        <v>-175</v>
      </c>
      <c r="D54" s="43">
        <v>170</v>
      </c>
      <c r="E54" s="43">
        <v>-720</v>
      </c>
      <c r="F54" s="9"/>
      <c r="G54" s="9"/>
      <c r="H54" s="9"/>
      <c r="I54" s="9"/>
      <c r="J54" s="9"/>
      <c r="K54" s="9"/>
    </row>
    <row r="55" spans="1:11" x14ac:dyDescent="0.25">
      <c r="A55" s="39" t="s">
        <v>1</v>
      </c>
      <c r="B55"/>
      <c r="C55" s="43">
        <v>-200</v>
      </c>
      <c r="D55" s="43">
        <v>-125</v>
      </c>
      <c r="E55" s="43">
        <v>-250</v>
      </c>
      <c r="F55" s="9"/>
      <c r="G55" s="9"/>
      <c r="H55" s="9"/>
      <c r="I55" s="9"/>
      <c r="J55" s="9"/>
      <c r="K55" s="9"/>
    </row>
    <row r="56" spans="1:11" x14ac:dyDescent="0.25">
      <c r="A56" s="39" t="s">
        <v>16</v>
      </c>
      <c r="B56"/>
      <c r="C56" s="49">
        <v>100</v>
      </c>
      <c r="D56" s="49">
        <v>-30</v>
      </c>
      <c r="E56" s="49">
        <v>100</v>
      </c>
      <c r="F56" s="9"/>
      <c r="G56" s="9"/>
      <c r="H56" s="9"/>
      <c r="I56" s="9"/>
      <c r="J56" s="9"/>
      <c r="K56" s="9"/>
    </row>
    <row r="57" spans="1:11" x14ac:dyDescent="0.25">
      <c r="A57" s="45" t="s">
        <v>45</v>
      </c>
      <c r="B57"/>
      <c r="C57" s="46">
        <v>-275</v>
      </c>
      <c r="D57" s="46">
        <v>15</v>
      </c>
      <c r="E57" s="46">
        <v>-870</v>
      </c>
      <c r="F57" s="9"/>
      <c r="G57" s="9"/>
      <c r="H57" s="9"/>
      <c r="I57" s="9"/>
      <c r="J57" s="9"/>
      <c r="K57" s="9"/>
    </row>
    <row r="58" spans="1:11" x14ac:dyDescent="0.25">
      <c r="A58" s="39"/>
      <c r="B58"/>
      <c r="C58"/>
      <c r="D58"/>
      <c r="E58"/>
      <c r="F58" s="9"/>
      <c r="G58" s="9"/>
      <c r="H58" s="9"/>
      <c r="I58" s="9"/>
      <c r="J58" s="9"/>
      <c r="K58" s="9"/>
    </row>
    <row r="59" spans="1:11" x14ac:dyDescent="0.25">
      <c r="A59" s="45" t="s">
        <v>46</v>
      </c>
      <c r="B59" s="50"/>
      <c r="C59" s="51">
        <v>-700</v>
      </c>
      <c r="D59" s="51">
        <v>0</v>
      </c>
      <c r="E59" s="51">
        <v>-550</v>
      </c>
      <c r="F59" s="9"/>
      <c r="G59" s="9"/>
      <c r="H59" s="9"/>
      <c r="I59" s="9"/>
      <c r="J59" s="9"/>
      <c r="K59" s="9"/>
    </row>
    <row r="60" spans="1:11" x14ac:dyDescent="0.25">
      <c r="A60" s="45" t="s">
        <v>47</v>
      </c>
      <c r="B60" s="41"/>
      <c r="C60" s="52">
        <v>705</v>
      </c>
      <c r="D60" s="52">
        <v>1855</v>
      </c>
      <c r="E60" s="52">
        <v>520</v>
      </c>
      <c r="F60" s="9"/>
      <c r="G60" s="9"/>
      <c r="H60" s="9"/>
      <c r="I60" s="9"/>
      <c r="J60" s="9"/>
      <c r="K60" s="9"/>
    </row>
    <row r="61" spans="1:11" x14ac:dyDescent="0.25">
      <c r="A61" s="47"/>
      <c r="B61"/>
      <c r="C61"/>
      <c r="D61"/>
      <c r="E61"/>
      <c r="F61" s="9"/>
      <c r="G61" s="9"/>
      <c r="H61" s="9"/>
      <c r="I61" s="9"/>
      <c r="J61" s="9"/>
      <c r="K61" s="9"/>
    </row>
    <row r="62" spans="1:11" x14ac:dyDescent="0.25">
      <c r="A62" s="45" t="s">
        <v>49</v>
      </c>
      <c r="B62" s="52">
        <v>-10000</v>
      </c>
      <c r="C62" s="53"/>
      <c r="D62" s="53"/>
      <c r="E62" s="53"/>
      <c r="F62" s="9"/>
      <c r="G62" s="9"/>
      <c r="H62" s="9"/>
      <c r="I62" s="9"/>
      <c r="J62" s="9"/>
      <c r="K62" s="9"/>
    </row>
    <row r="63" spans="1:11" x14ac:dyDescent="0.25">
      <c r="A63" s="45" t="s">
        <v>37</v>
      </c>
      <c r="B63" s="54"/>
      <c r="C63" s="54"/>
      <c r="D63" s="54"/>
      <c r="E63" s="51">
        <v>10200</v>
      </c>
      <c r="F63" s="9"/>
      <c r="G63" s="9"/>
      <c r="H63" s="9"/>
      <c r="I63" s="9"/>
      <c r="J63" s="9"/>
      <c r="K63" s="9"/>
    </row>
    <row r="64" spans="1:11" ht="15.75" thickBot="1" x14ac:dyDescent="0.3">
      <c r="A64" s="55" t="s">
        <v>38</v>
      </c>
      <c r="B64" s="56">
        <v>-10000</v>
      </c>
      <c r="C64" s="56">
        <v>705</v>
      </c>
      <c r="D64" s="56">
        <v>1855</v>
      </c>
      <c r="E64" s="56">
        <v>10720</v>
      </c>
      <c r="F64" s="9"/>
      <c r="G64" s="9"/>
      <c r="H64" s="9"/>
      <c r="I64" s="9"/>
      <c r="J64" s="9"/>
      <c r="K64" s="9"/>
    </row>
    <row r="65" spans="1:11" x14ac:dyDescent="0.25">
      <c r="A65" s="57"/>
      <c r="B65" s="10"/>
      <c r="C65" s="10"/>
      <c r="D65" s="10"/>
      <c r="E65" s="10"/>
      <c r="F65" s="9"/>
      <c r="G65" s="9"/>
      <c r="H65" s="9"/>
      <c r="I65" s="9"/>
      <c r="J65" s="9"/>
      <c r="K65" s="9"/>
    </row>
    <row r="66" spans="1:11" x14ac:dyDescent="0.25">
      <c r="A66" s="2" t="s">
        <v>24</v>
      </c>
      <c r="B66" s="35">
        <f>IRR(B64:E64)</f>
        <v>0.10914577217512811</v>
      </c>
    </row>
    <row r="67" spans="1:11" x14ac:dyDescent="0.25">
      <c r="A67" s="2" t="s">
        <v>2</v>
      </c>
      <c r="B67" s="23">
        <v>0.1</v>
      </c>
    </row>
    <row r="68" spans="1:11" x14ac:dyDescent="0.25">
      <c r="A68" s="2" t="s">
        <v>23</v>
      </c>
      <c r="B68" s="36">
        <f>NPV(B67,C64:E64)+B64</f>
        <v>228.06160781366998</v>
      </c>
    </row>
  </sheetData>
  <sheetProtection selectLockedCells="1" selectUnlockedCells="1"/>
  <mergeCells count="2">
    <mergeCell ref="C2:E2"/>
    <mergeCell ref="A45:E45"/>
  </mergeCells>
  <pageMargins left="0.7" right="0.7" top="0.75" bottom="0.75" header="0.51180555555555551" footer="0.51180555555555551"/>
  <pageSetup firstPageNumber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 and 3</vt:lpstr>
      <vt:lpstr>Question 4 and 5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cp:lastPrinted>2017-10-20T16:43:07Z</cp:lastPrinted>
  <dcterms:created xsi:type="dcterms:W3CDTF">2016-02-19T17:15:35Z</dcterms:created>
  <dcterms:modified xsi:type="dcterms:W3CDTF">2022-05-16T03:25:08Z</dcterms:modified>
</cp:coreProperties>
</file>