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des Docs\Guide to Affordable Hsg website tables\2022 tables\excel tables\"/>
    </mc:Choice>
  </mc:AlternateContent>
  <xr:revisionPtr revIDLastSave="0" documentId="13_ncr:1_{BF230128-65F9-406C-A51F-F42E21A9D0F7}" xr6:coauthVersionLast="47" xr6:coauthVersionMax="47" xr10:uidLastSave="{00000000-0000-0000-0000-000000000000}"/>
  <bookViews>
    <workbookView xWindow="-120" yWindow="-120" windowWidth="29040" windowHeight="15840" xr2:uid="{F4C0807E-FF86-44D2-8965-0F9D93751DBD}"/>
  </bookViews>
  <sheets>
    <sheet name="ESSEX COUNTY 2022" sheetId="1" r:id="rId1"/>
  </sheets>
  <definedNames>
    <definedName name="_xlnm.Print_Area" localSheetId="0">'ESSEX COUNTY 2022'!$A$5:$AJ$490</definedName>
    <definedName name="_xlnm.Print_Titles" localSheetId="0">'ESSEX COUNTY 2022'!$1:$4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90" i="1" l="1"/>
  <c r="AL489" i="1"/>
  <c r="AL488" i="1"/>
  <c r="AL487" i="1"/>
  <c r="AL486" i="1"/>
  <c r="X486" i="1"/>
  <c r="AL485" i="1"/>
  <c r="AL484" i="1"/>
  <c r="AL483" i="1"/>
  <c r="AL482" i="1"/>
  <c r="AL481" i="1"/>
  <c r="X481" i="1"/>
  <c r="AL480" i="1"/>
  <c r="X480" i="1"/>
  <c r="AL479" i="1"/>
  <c r="AL478" i="1"/>
  <c r="AL477" i="1"/>
  <c r="AL476" i="1"/>
  <c r="AL475" i="1"/>
  <c r="AL473" i="1"/>
  <c r="AL472" i="1"/>
  <c r="X472" i="1"/>
  <c r="AL471" i="1"/>
  <c r="AL470" i="1"/>
  <c r="AL468" i="1"/>
  <c r="AL467" i="1"/>
  <c r="AL465" i="1"/>
  <c r="AL464" i="1"/>
  <c r="AL463" i="1"/>
  <c r="AL462" i="1"/>
  <c r="AL461" i="1"/>
  <c r="AL460" i="1"/>
  <c r="AL459" i="1"/>
  <c r="AL458" i="1"/>
  <c r="AL457" i="1"/>
  <c r="AL455" i="1"/>
  <c r="AL454" i="1"/>
  <c r="AL453" i="1"/>
  <c r="AL452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X438" i="1"/>
  <c r="AL437" i="1"/>
  <c r="X437" i="1"/>
  <c r="AL436" i="1"/>
  <c r="AL435" i="1"/>
  <c r="AL434" i="1"/>
  <c r="AL433" i="1"/>
  <c r="X433" i="1"/>
  <c r="AL432" i="1"/>
  <c r="AL431" i="1"/>
  <c r="AL430" i="1"/>
  <c r="AL429" i="1"/>
  <c r="X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X415" i="1"/>
  <c r="AL414" i="1"/>
  <c r="AL413" i="1"/>
  <c r="AL412" i="1"/>
  <c r="X412" i="1"/>
  <c r="AL411" i="1"/>
  <c r="AL410" i="1"/>
  <c r="AL409" i="1"/>
  <c r="AL408" i="1"/>
  <c r="AL407" i="1"/>
  <c r="AL406" i="1"/>
  <c r="AL405" i="1"/>
  <c r="AL404" i="1"/>
  <c r="AL400" i="1"/>
  <c r="AL401" i="1"/>
  <c r="AL403" i="1"/>
  <c r="AL402" i="1"/>
  <c r="AL398" i="1"/>
  <c r="X398" i="1"/>
  <c r="AL397" i="1"/>
  <c r="AL396" i="1"/>
  <c r="AL395" i="1"/>
  <c r="AL394" i="1"/>
  <c r="AL393" i="1"/>
  <c r="AL392" i="1"/>
  <c r="AL390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2" i="1"/>
  <c r="AL341" i="1"/>
  <c r="AL340" i="1"/>
  <c r="AL339" i="1"/>
  <c r="AL338" i="1"/>
  <c r="AL337" i="1"/>
  <c r="X337" i="1"/>
  <c r="AL336" i="1"/>
  <c r="X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X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73" i="1"/>
  <c r="AL181" i="1"/>
  <c r="AL180" i="1"/>
  <c r="AL179" i="1"/>
  <c r="AL178" i="1"/>
  <c r="AL177" i="1"/>
  <c r="AL176" i="1"/>
  <c r="AL175" i="1"/>
  <c r="AL174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2" i="1"/>
  <c r="AL147" i="1"/>
  <c r="AL146" i="1"/>
  <c r="AL145" i="1"/>
  <c r="AL144" i="1"/>
  <c r="AL143" i="1"/>
  <c r="AL140" i="1"/>
  <c r="AL136" i="1"/>
  <c r="AL138" i="1"/>
  <c r="AL137" i="1"/>
  <c r="AL135" i="1"/>
  <c r="AL134" i="1"/>
  <c r="AL133" i="1"/>
  <c r="AL132" i="1"/>
  <c r="AL131" i="1"/>
  <c r="X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343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89" i="1"/>
  <c r="AL87" i="1"/>
  <c r="AL85" i="1"/>
  <c r="AL86" i="1"/>
  <c r="AL84" i="1"/>
  <c r="AL83" i="1"/>
  <c r="AL82" i="1"/>
  <c r="AL81" i="1"/>
  <c r="AL80" i="1"/>
  <c r="AL78" i="1"/>
  <c r="AL76" i="1"/>
  <c r="AL77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2" i="1"/>
  <c r="AL37" i="1"/>
  <c r="AL36" i="1"/>
  <c r="AL35" i="1"/>
  <c r="AL34" i="1"/>
  <c r="AL33" i="1"/>
  <c r="AL30" i="1"/>
  <c r="AL29" i="1"/>
  <c r="AL28" i="1"/>
  <c r="AL27" i="1"/>
  <c r="AL25" i="1"/>
  <c r="AL14" i="1"/>
  <c r="AL23" i="1"/>
  <c r="AL22" i="1"/>
  <c r="AL21" i="1"/>
  <c r="AL20" i="1"/>
  <c r="AL19" i="1"/>
  <c r="AL18" i="1"/>
  <c r="AL17" i="1"/>
  <c r="AL16" i="1"/>
  <c r="AL15" i="1"/>
  <c r="AL12" i="1"/>
  <c r="AL11" i="1"/>
  <c r="AL10" i="1"/>
  <c r="AL9" i="1"/>
  <c r="AL8" i="1"/>
  <c r="AL7" i="1"/>
  <c r="AL6" i="1"/>
</calcChain>
</file>

<file path=xl/sharedStrings.xml><?xml version="1.0" encoding="utf-8"?>
<sst xmlns="http://schemas.openxmlformats.org/spreadsheetml/2006/main" count="9216" uniqueCount="2700">
  <si>
    <t>seq</t>
  </si>
  <si>
    <t>ltd</t>
  </si>
  <si>
    <t>source</t>
  </si>
  <si>
    <t>notes</t>
  </si>
  <si>
    <t>proj_no</t>
  </si>
  <si>
    <t>development / aka</t>
  </si>
  <si>
    <t>aka</t>
  </si>
  <si>
    <t>street</t>
  </si>
  <si>
    <t>street_2</t>
  </si>
  <si>
    <t>municipality</t>
  </si>
  <si>
    <t>muni_2</t>
  </si>
  <si>
    <t>county</t>
  </si>
  <si>
    <t>comu</t>
  </si>
  <si>
    <t>comu_2</t>
  </si>
  <si>
    <t>st</t>
  </si>
  <si>
    <t>zip</t>
  </si>
  <si>
    <t>type</t>
  </si>
  <si>
    <t>tenure</t>
  </si>
  <si>
    <t>units</t>
  </si>
  <si>
    <t>property</t>
  </si>
  <si>
    <t>agent</t>
  </si>
  <si>
    <t>agent address</t>
  </si>
  <si>
    <t>ph_srce</t>
  </si>
  <si>
    <t>area</t>
  </si>
  <si>
    <t>phone</t>
  </si>
  <si>
    <t>area_2</t>
  </si>
  <si>
    <t>phone_2</t>
  </si>
  <si>
    <t>website</t>
  </si>
  <si>
    <t>program</t>
  </si>
  <si>
    <t>date</t>
  </si>
  <si>
    <t>HUD</t>
  </si>
  <si>
    <t>intentional blank</t>
  </si>
  <si>
    <t>special</t>
  </si>
  <si>
    <t>rent</t>
  </si>
  <si>
    <t>(732)</t>
  </si>
  <si>
    <t>Section 202</t>
  </si>
  <si>
    <t>(609)</t>
  </si>
  <si>
    <t>tax credit</t>
  </si>
  <si>
    <t>NJ</t>
  </si>
  <si>
    <t>family</t>
  </si>
  <si>
    <t>(856)</t>
  </si>
  <si>
    <t>tax credit / MtL</t>
  </si>
  <si>
    <t>MtL</t>
  </si>
  <si>
    <t>age</t>
  </si>
  <si>
    <t>whte_pgs</t>
  </si>
  <si>
    <t>PHA</t>
  </si>
  <si>
    <t>Public Housing</t>
  </si>
  <si>
    <t>scattered sites</t>
  </si>
  <si>
    <t>sale</t>
  </si>
  <si>
    <t>FP</t>
  </si>
  <si>
    <t>hmfa</t>
  </si>
  <si>
    <t>HMFA / tax credit</t>
  </si>
  <si>
    <t>LD</t>
  </si>
  <si>
    <t>called</t>
  </si>
  <si>
    <t>HMFA / MtL</t>
  </si>
  <si>
    <t>(973)</t>
  </si>
  <si>
    <t>web</t>
  </si>
  <si>
    <t>ARC group home</t>
  </si>
  <si>
    <t>Section 202 / MtL</t>
  </si>
  <si>
    <t>HMFA / tax credit / MtL</t>
  </si>
  <si>
    <t>1249 South River Rd, ste 301, Cranbury 08512</t>
  </si>
  <si>
    <t>664-2769</t>
  </si>
  <si>
    <t>Locations - CGP&amp;H (affordablehomesnewjersey.com)</t>
  </si>
  <si>
    <t>662-1730</t>
  </si>
  <si>
    <t>Ingerman Properties</t>
  </si>
  <si>
    <t>5 Powell Ln, Collingswood 08108</t>
  </si>
  <si>
    <t>duplicate</t>
  </si>
  <si>
    <t>NP</t>
  </si>
  <si>
    <t>Pennrose Properties</t>
  </si>
  <si>
    <t>1 Brewery Park, 1301 N 31st St, Phila, PA 19121</t>
  </si>
  <si>
    <t>(267)</t>
  </si>
  <si>
    <t>386-8600</t>
  </si>
  <si>
    <t>(207)</t>
  </si>
  <si>
    <t>khoq</t>
  </si>
  <si>
    <t>HMFA / Section 8 / MtL</t>
  </si>
  <si>
    <t>1103 Royal Oak Rd, ste 500, Voorhees 08043</t>
  </si>
  <si>
    <t>Michaels Group / Integrated Realty Mgt</t>
  </si>
  <si>
    <t>3 E Stow Rd, ste 100, Marlton 08053</t>
  </si>
  <si>
    <t>Community Grants, Planning &amp; Housing | Good People. Great Results. (cgph.net)</t>
  </si>
  <si>
    <t>AAH Mgt</t>
  </si>
  <si>
    <t>special needs</t>
  </si>
  <si>
    <t>Section 202 / 811 / MtL</t>
  </si>
  <si>
    <t>HMFA / tax credit / Section 8</t>
  </si>
  <si>
    <t>435-3200</t>
  </si>
  <si>
    <t>HMFA / Section 8</t>
  </si>
  <si>
    <t>Collaborative Support Programs of NJ</t>
  </si>
  <si>
    <t>11 Spring St, Freehold  08977</t>
  </si>
  <si>
    <t>780-1175</t>
  </si>
  <si>
    <t>CSPNJ</t>
  </si>
  <si>
    <t>wht_pgs</t>
  </si>
  <si>
    <t>Section 8</t>
  </si>
  <si>
    <t>HMFA</t>
  </si>
  <si>
    <t>Michaels Organization / Interstate Realty Mgt</t>
  </si>
  <si>
    <t>596-0500</t>
  </si>
  <si>
    <t>Roizman Associates</t>
  </si>
  <si>
    <t>832 Germantown Pk, ste 5 Plymouth Meeting PA 19462</t>
  </si>
  <si>
    <t>(610)</t>
  </si>
  <si>
    <t>278-1733</t>
  </si>
  <si>
    <t>Section 221</t>
  </si>
  <si>
    <t>Michaels – The Michaels Organization is introducing a refreshed brand identity that better reflects our integrated capabilities in development, management, finance, and construction, while reaffirming our commitment to crafting development solutions that transform communities and uplift lives (tmo.com)</t>
  </si>
  <si>
    <t>Community Realty Mgt</t>
  </si>
  <si>
    <t>36 S Main St, Pleasantville 08232</t>
  </si>
  <si>
    <t>646-8861</t>
  </si>
  <si>
    <t>(646)</t>
  </si>
  <si>
    <t>RPM Development</t>
  </si>
  <si>
    <t>77 Park St, Montclair 07402</t>
  </si>
  <si>
    <t>77 Park St, Montclair 07042</t>
  </si>
  <si>
    <t>744-5410</t>
  </si>
  <si>
    <t>345-0800</t>
  </si>
  <si>
    <t>Section 236</t>
  </si>
  <si>
    <t>7 Glenwood Av ste 419D; East Orange 07107</t>
  </si>
  <si>
    <t xml:space="preserve">77 Park St, Montclair 07042 </t>
  </si>
  <si>
    <t>Nutley Senior Manor</t>
  </si>
  <si>
    <t>1301 N 31st St, Phila 19121</t>
  </si>
  <si>
    <t>2 Cooper St, Camden 08102</t>
  </si>
  <si>
    <t xml:space="preserve">HMFA / tax credit </t>
  </si>
  <si>
    <t>Hampshire House</t>
  </si>
  <si>
    <t>tax credit / Section 8 / MtL</t>
  </si>
  <si>
    <t>Michaels Management Apartments For Rent (michaelscommunities.com)</t>
  </si>
  <si>
    <t>(201)</t>
  </si>
  <si>
    <t>(800)</t>
  </si>
  <si>
    <t>National Church Residences</t>
  </si>
  <si>
    <t>2335 N Bank Dr, Columbus OH 43220</t>
  </si>
  <si>
    <t>(614)</t>
  </si>
  <si>
    <t>451-2151</t>
  </si>
  <si>
    <t>(703)</t>
  </si>
  <si>
    <t>SHP Mgt</t>
  </si>
  <si>
    <t>7 Thomas Dr, Cumberland Foreside, ME 04110</t>
  </si>
  <si>
    <t>829-9200</t>
  </si>
  <si>
    <t>coah</t>
  </si>
  <si>
    <t>(301)</t>
  </si>
  <si>
    <t>(844)</t>
  </si>
  <si>
    <t>o</t>
  </si>
  <si>
    <t xml:space="preserve">HMFA / Section 8 </t>
  </si>
  <si>
    <t>HMFA / Section 236</t>
  </si>
  <si>
    <t>Hudson Valley Property Group</t>
  </si>
  <si>
    <t>(917)</t>
  </si>
  <si>
    <t>398-4100</t>
  </si>
  <si>
    <t>ARC group homes 1 &amp; 2</t>
  </si>
  <si>
    <t>Long Term Care Services, Transitional Care, Rehab | Genesis HealthCare (genesishcc.com)</t>
  </si>
  <si>
    <t>tax credit /  MtL</t>
  </si>
  <si>
    <t>3311 State Rte 33, Neptune 07753</t>
  </si>
  <si>
    <t>922-9800</t>
  </si>
  <si>
    <t>(908)</t>
  </si>
  <si>
    <t>Winn Properties</t>
  </si>
  <si>
    <t>1 Washington Mall, ste 500, Boston MA 02108</t>
  </si>
  <si>
    <t>(617)</t>
  </si>
  <si>
    <t>WinnCompanies</t>
  </si>
  <si>
    <t>(212)</t>
  </si>
  <si>
    <t>HMFA / tax credit / Section 236</t>
  </si>
  <si>
    <t>HMFA / tax credit / Section 236 / MtL</t>
  </si>
  <si>
    <t>Public Housing / tax credits</t>
  </si>
  <si>
    <t>Belleville housing rehab</t>
  </si>
  <si>
    <t>Belleville Township</t>
  </si>
  <si>
    <t>Essex</t>
  </si>
  <si>
    <t>0701</t>
  </si>
  <si>
    <t>07109</t>
  </si>
  <si>
    <t>152 Washington Av, Belleville 07109</t>
  </si>
  <si>
    <t>450-3322</t>
  </si>
  <si>
    <t>The Official Website of The Township of Belleville, NJ - Home (bellevillenj.org)</t>
  </si>
  <si>
    <t>HFASL3</t>
  </si>
  <si>
    <t>Belleville special needs housing</t>
  </si>
  <si>
    <t>Belleville</t>
  </si>
  <si>
    <t>Federation of Multicultural Programs</t>
  </si>
  <si>
    <t>Essex County ARC group homes 1 &amp; 2</t>
  </si>
  <si>
    <t>Essex County ARC</t>
  </si>
  <si>
    <t>123 Naylor Av, Livingston 07039</t>
  </si>
  <si>
    <t>535-1181</t>
  </si>
  <si>
    <t>The Arc of Essex County (arcessex.org)</t>
  </si>
  <si>
    <t>Federation of Multicultural programs</t>
  </si>
  <si>
    <t>751-0200</t>
  </si>
  <si>
    <t>Cerebral Palsy School in NJ for Special Needs - 1st Cerebral Palsy of NJ (cerebralpalsycenter.org)</t>
  </si>
  <si>
    <t>HFA02885</t>
  </si>
  <si>
    <t>608 Mill St</t>
  </si>
  <si>
    <t>DeCamp Realty</t>
  </si>
  <si>
    <t>1 Tower Dr, Woodland Park 07424</t>
  </si>
  <si>
    <t>302-4430</t>
  </si>
  <si>
    <t>Franklin Manor / Horizons</t>
  </si>
  <si>
    <t>Franklin Manor (franklinmanorbellevillenj.com)</t>
  </si>
  <si>
    <t>Project Live Inc group homes 1 &amp; 2</t>
  </si>
  <si>
    <t>Project Live Inc</t>
  </si>
  <si>
    <t>465-75 Broadway, Newark 07104</t>
  </si>
  <si>
    <t>481-1211</t>
  </si>
  <si>
    <t>Project Live</t>
  </si>
  <si>
    <t>NJ39Q921011</t>
  </si>
  <si>
    <t>United Cerebral Palsy group home 2 / CPEWH 2</t>
  </si>
  <si>
    <t>031HD010</t>
  </si>
  <si>
    <t>Cerebral Palsy of NJ</t>
  </si>
  <si>
    <t>7 Sanford Av, Belleville  07109</t>
  </si>
  <si>
    <t>Bloomfield Township housing rehab</t>
  </si>
  <si>
    <t>Bloomfield Township</t>
  </si>
  <si>
    <t>0702</t>
  </si>
  <si>
    <t>07003</t>
  </si>
  <si>
    <t>1 Municipal Plz, rm 105, Bloomfield 07003</t>
  </si>
  <si>
    <t>680-4192</t>
  </si>
  <si>
    <t>Bloomfield Twp, MI - Home</t>
  </si>
  <si>
    <t>Center for Family Support group home</t>
  </si>
  <si>
    <t>Center for Family Support of NJ Inc</t>
  </si>
  <si>
    <t>205 Robin Rd, Ste 122, Paramus 07652</t>
  </si>
  <si>
    <t>262-4021</t>
  </si>
  <si>
    <t>New Jersey Programs and Services | CFSNY</t>
  </si>
  <si>
    <t>Easter Seal special needs housing</t>
  </si>
  <si>
    <t>Easter Seals Society of NJ Inc</t>
  </si>
  <si>
    <t>25 Kennedy Blvd, ste 600, East Brunswick 08816</t>
  </si>
  <si>
    <t>257-6662</t>
  </si>
  <si>
    <t>Easterseals New Jersey | Home</t>
  </si>
  <si>
    <t>HFA00257</t>
  </si>
  <si>
    <t>Felicity Towers / Bloomfield Senior Apts</t>
  </si>
  <si>
    <t>Bloomfield SC</t>
  </si>
  <si>
    <t>100 Llewellyn Av</t>
  </si>
  <si>
    <t>Bloomfield</t>
  </si>
  <si>
    <t>Felicity Towers</t>
  </si>
  <si>
    <t>R P Marzulli Realty</t>
  </si>
  <si>
    <t>264 Belleville Av, Bloomfield 07003</t>
  </si>
  <si>
    <t>743-2060</t>
  </si>
  <si>
    <t>743-2300</t>
  </si>
  <si>
    <t>Felicity Tower | Bloomfield, NJ Low Income Apartments (affordablehousingonline.com)</t>
  </si>
  <si>
    <t>HFA02844</t>
  </si>
  <si>
    <t>Heritage Village at Bloomfield</t>
  </si>
  <si>
    <t>390 Bloomfield Av</t>
  </si>
  <si>
    <t>Community Investment Strategies</t>
  </si>
  <si>
    <t>1970 Brunswick Av, ste 100, Lawrenceville 08648</t>
  </si>
  <si>
    <t>748-1952</t>
  </si>
  <si>
    <t>656-4205</t>
  </si>
  <si>
    <t>Heritage Village at Bloomfield | Apartments in Bloomfield, NJ (cis-bloomfield.com)</t>
  </si>
  <si>
    <t>031EH144</t>
  </si>
  <si>
    <t>Kinder Tower</t>
  </si>
  <si>
    <t>400 Hoover Av</t>
  </si>
  <si>
    <t>748-0982</t>
  </si>
  <si>
    <t>Kinder Towers | National Church Residences</t>
  </si>
  <si>
    <t>Project Live group home</t>
  </si>
  <si>
    <t>NJ39Q911002</t>
  </si>
  <si>
    <t>United Cerebral Palsy group home 1 / CPEWH 1</t>
  </si>
  <si>
    <t>031HD002</t>
  </si>
  <si>
    <t>NJ099</t>
  </si>
  <si>
    <t>1 Municipal Plaza</t>
  </si>
  <si>
    <t>0703</t>
  </si>
  <si>
    <t>270 Section 8 vouchers</t>
  </si>
  <si>
    <t>Bloomfield Housing Authority</t>
  </si>
  <si>
    <t>680-4035</t>
  </si>
  <si>
    <t>Bloomfield, NJ Low Income Housing</t>
  </si>
  <si>
    <t>HFA00569</t>
  </si>
  <si>
    <t xml:space="preserve">Marian Manor </t>
  </si>
  <si>
    <t>Caldwell</t>
  </si>
  <si>
    <t>7 Ashland St</t>
  </si>
  <si>
    <t>07006</t>
  </si>
  <si>
    <t>Marian Manor</t>
  </si>
  <si>
    <t>226-3433</t>
  </si>
  <si>
    <t>Arbor Glen Center</t>
  </si>
  <si>
    <t>0704</t>
  </si>
  <si>
    <t>07009</t>
  </si>
  <si>
    <t>Arbor Glen Center / Genesis Health Center</t>
  </si>
  <si>
    <t>25 E Lindsey Rd, Cedar Grove</t>
  </si>
  <si>
    <t>256-7220</t>
  </si>
  <si>
    <t>NJ39T791020</t>
  </si>
  <si>
    <t>Cedar Grove Senior Apts / Cedar Ridge</t>
  </si>
  <si>
    <t>100 Cedar Ridge Dr</t>
  </si>
  <si>
    <t>Cedar Grove</t>
  </si>
  <si>
    <t>857-2290</t>
  </si>
  <si>
    <t>Marzulli Real Estate - Home (weebly.com)</t>
  </si>
  <si>
    <t>03111069 / 031EH047</t>
  </si>
  <si>
    <t>Essex County ARC group home</t>
  </si>
  <si>
    <t>Hilltop at Cedar Grove</t>
  </si>
  <si>
    <t>125 Fairview Av</t>
  </si>
  <si>
    <t>Community Grants, Planning &amp; Housing (CGP&amp;G)</t>
  </si>
  <si>
    <t>HFA01091</t>
  </si>
  <si>
    <t>106 N Walnut St</t>
  </si>
  <si>
    <t>106 N Walnut St Apt 1G</t>
  </si>
  <si>
    <t>East Orange</t>
  </si>
  <si>
    <t>0705</t>
  </si>
  <si>
    <t>07017</t>
  </si>
  <si>
    <t>N Walnut St Apts</t>
  </si>
  <si>
    <t>NJ HMFA</t>
  </si>
  <si>
    <t>637 S Clinton Av, PO Box 18550 Trenton 08625</t>
  </si>
  <si>
    <t>278-7400</t>
  </si>
  <si>
    <t>keep but not on list</t>
  </si>
  <si>
    <t>2-8 N 19th St  Apts</t>
  </si>
  <si>
    <t>Riverdale RCA / block 56; lot 51</t>
  </si>
  <si>
    <t>2-8 N 19th St</t>
  </si>
  <si>
    <t>07018</t>
  </si>
  <si>
    <t>44 City Hall Plaza, East Orange 07018</t>
  </si>
  <si>
    <t>266-5151</t>
  </si>
  <si>
    <t>East Orange, NJ | Official Website (eastorange-nj.gov)</t>
  </si>
  <si>
    <t>HFA09332</t>
  </si>
  <si>
    <t>329 Park Av</t>
  </si>
  <si>
    <t>Park Av Apts</t>
  </si>
  <si>
    <t>CAPC / Community Asset Preservation Corp</t>
  </si>
  <si>
    <t>421 Halsey St, Newark 07102</t>
  </si>
  <si>
    <t>673-1040</t>
  </si>
  <si>
    <t>841-2674</t>
  </si>
  <si>
    <t>65-67 4th Av</t>
  </si>
  <si>
    <t>725 Park Av</t>
  </si>
  <si>
    <t>744-5410 x 130</t>
  </si>
  <si>
    <t>RPM Development Group</t>
  </si>
  <si>
    <t>NJ050</t>
  </si>
  <si>
    <t>7 Glenwood Av, ste 304 A</t>
  </si>
  <si>
    <t>1,335 Section 8 vouchers</t>
  </si>
  <si>
    <t>East Orange Housing Authority</t>
  </si>
  <si>
    <t>766-8896</t>
  </si>
  <si>
    <t>East Orange Housing Authority (eoha.org)</t>
  </si>
  <si>
    <t>61 &amp; 139 N Arlington Av</t>
  </si>
  <si>
    <t>Regan Development</t>
  </si>
  <si>
    <t>1055 Saw Mill Rd, Adsley, NY 10502</t>
  </si>
  <si>
    <t>780-8314</t>
  </si>
  <si>
    <t>Regan Development |</t>
  </si>
  <si>
    <t>HFA01182</t>
  </si>
  <si>
    <t>Arlington Grove Apts</t>
  </si>
  <si>
    <t>HFA00495</t>
  </si>
  <si>
    <t>Arlington House</t>
  </si>
  <si>
    <t>EMF Assoc</t>
  </si>
  <si>
    <t>55-7 S Munn Av</t>
  </si>
  <si>
    <t>678-3866</t>
  </si>
  <si>
    <t>Apartments for Rent in East Orange, NJ | ARLINGTON HOUSE - Home (oahsarlingtonhouse.com)</t>
  </si>
  <si>
    <t>HFA00715</t>
  </si>
  <si>
    <t>Bailey Holt Tower / Grove St Apts</t>
  </si>
  <si>
    <t>25 S Grove St</t>
  </si>
  <si>
    <t>Bailey Holt Tower</t>
  </si>
  <si>
    <t>673-5070</t>
  </si>
  <si>
    <t>Properties - Community Realty Management (CRM) (crmresidential.com)</t>
  </si>
  <si>
    <t>LD #419</t>
  </si>
  <si>
    <t>NJ39T851008</t>
  </si>
  <si>
    <t>Bishop Taylor Manor</t>
  </si>
  <si>
    <t>33 N Walnut St</t>
  </si>
  <si>
    <t>676-9057</t>
  </si>
  <si>
    <t>HFA01381</t>
  </si>
  <si>
    <t>Brick Church Commons</t>
  </si>
  <si>
    <t>5 stories</t>
  </si>
  <si>
    <t>520-46 Dr Martin Luther King Jr Blvd</t>
  </si>
  <si>
    <t>Brick Church Commons | Apartments in East Orange, NJ</t>
  </si>
  <si>
    <t>HFA00232</t>
  </si>
  <si>
    <t>Brookside Apts / East Orange Senior Apts</t>
  </si>
  <si>
    <t>Doddtown / East Orange Senior</t>
  </si>
  <si>
    <t>777 Springdale Av</t>
  </si>
  <si>
    <t>East Orange Senior Housing</t>
  </si>
  <si>
    <t>674-8548</t>
  </si>
  <si>
    <t>The Brookside | East Orange, NJ Low Income Apartments (affordablehousingonline.com)</t>
  </si>
  <si>
    <t xml:space="preserve">Carlton St project </t>
  </si>
  <si>
    <t>Riverdale RCA</t>
  </si>
  <si>
    <t>City of East Orange</t>
  </si>
  <si>
    <t>44 City Hall Plz, East Orange 07108</t>
  </si>
  <si>
    <t>266-5100</t>
  </si>
  <si>
    <t>HFA01084</t>
  </si>
  <si>
    <t>Chestnut Park Apts</t>
  </si>
  <si>
    <t>25 S Munn Av</t>
  </si>
  <si>
    <t>672-7215</t>
  </si>
  <si>
    <t>239-4595</t>
  </si>
  <si>
    <t>Citation Homes 1</t>
  </si>
  <si>
    <t>NJ050000001</t>
  </si>
  <si>
    <t>Concord Towers</t>
  </si>
  <si>
    <t>210 N Grove St</t>
  </si>
  <si>
    <t>LD #34</t>
  </si>
  <si>
    <t>NJ39M000087</t>
  </si>
  <si>
    <t>Coppergate House</t>
  </si>
  <si>
    <t>780 Springdale Av</t>
  </si>
  <si>
    <t>East Orange Senior Hsg</t>
  </si>
  <si>
    <t>678-4900</t>
  </si>
  <si>
    <t>678-9215</t>
  </si>
  <si>
    <t>HFA00806</t>
  </si>
  <si>
    <t>Corinthian Towers</t>
  </si>
  <si>
    <t>67 S Munn Av</t>
  </si>
  <si>
    <t>07102</t>
  </si>
  <si>
    <t>35 S Main St, Pleasantville 08232</t>
  </si>
  <si>
    <t>672-2003</t>
  </si>
  <si>
    <t>Apartments for Rent in East Orange, NJ | Corinthian Towers - Home (corinthiantowerscrm.com)</t>
  </si>
  <si>
    <t>643-8588</t>
  </si>
  <si>
    <t>LD #247</t>
  </si>
  <si>
    <t>673-1248</t>
  </si>
  <si>
    <t>NJA20150008</t>
  </si>
  <si>
    <t>Doddtown Plaza Apts / Cathage</t>
  </si>
  <si>
    <t>9-11 Long St</t>
  </si>
  <si>
    <t>37-69 Long St</t>
  </si>
  <si>
    <t>Doddtown Plaza Apts</t>
  </si>
  <si>
    <t>C &amp; C Apt Mgt</t>
  </si>
  <si>
    <t>1735 Park Av, ste 201, NY, NY 10035</t>
  </si>
  <si>
    <t>725-8709</t>
  </si>
  <si>
    <t>Doddtown Plaza Apartment - East Orange, NJ | Apartments.com</t>
  </si>
  <si>
    <t>HFA01327</t>
  </si>
  <si>
    <t>Dr King Plaza &amp; North Harrison</t>
  </si>
  <si>
    <t>560 Dr Martin Luther King Blvd</t>
  </si>
  <si>
    <t>Dr King Plaza</t>
  </si>
  <si>
    <t>Dr King Plaza | Apartments in East Orange, NJ</t>
  </si>
  <si>
    <t>NJ39E000028</t>
  </si>
  <si>
    <t>5 Chelsea Av</t>
  </si>
  <si>
    <t>Creative Capital Group</t>
  </si>
  <si>
    <t>50 Union Av, ste 505: Irvington 07555</t>
  </si>
  <si>
    <t>371-2800</t>
  </si>
  <si>
    <t>371-2888</t>
  </si>
  <si>
    <t>NJ39E000031</t>
  </si>
  <si>
    <t>1 S Maple Av</t>
  </si>
  <si>
    <t>William Realty Corp</t>
  </si>
  <si>
    <t>7 S Maple Av; East Orange 07018</t>
  </si>
  <si>
    <t>676-5344</t>
  </si>
  <si>
    <t xml:space="preserve">East Orange housing rehab </t>
  </si>
  <si>
    <t>Riverdale &amp; Rockaway RCAs</t>
  </si>
  <si>
    <t>added 12/1/2021</t>
  </si>
  <si>
    <t>Eaton Pl Apts</t>
  </si>
  <si>
    <t xml:space="preserve">4 Eaton Pl </t>
  </si>
  <si>
    <t>3 stories</t>
  </si>
  <si>
    <t>678-0250</t>
  </si>
  <si>
    <t>NJA20078003</t>
  </si>
  <si>
    <t xml:space="preserve">Essex Valley supportive housing </t>
  </si>
  <si>
    <t>80 S Munn Av</t>
  </si>
  <si>
    <t>Community Support Services</t>
  </si>
  <si>
    <t>East Orange General Hospital</t>
  </si>
  <si>
    <t>300 Central Av, East Orange 07018</t>
  </si>
  <si>
    <t>395-4164</t>
  </si>
  <si>
    <t>414-0864</t>
  </si>
  <si>
    <t>Community Support Services - East Orange General Hospital (evh.org)</t>
  </si>
  <si>
    <t>NJ390013020</t>
  </si>
  <si>
    <t>Grove Houses Apts</t>
  </si>
  <si>
    <t>254 N Grove St</t>
  </si>
  <si>
    <t>Leferra Shapiro Mgt</t>
  </si>
  <si>
    <t>60 Evergreen Pl, East Orange 07018</t>
  </si>
  <si>
    <t>676-0161</t>
  </si>
  <si>
    <t>HFA01032</t>
  </si>
  <si>
    <t>129 N Arlington Av</t>
  </si>
  <si>
    <t>677-2638</t>
  </si>
  <si>
    <t>Related Mgt Co</t>
  </si>
  <si>
    <t>423 W 55th St, ste 10, NY, NY 10019</t>
  </si>
  <si>
    <t>319-1200</t>
  </si>
  <si>
    <t>Hampshire House | East Orange, NJ Low Income Apartments (affordablehousingonline.com)</t>
  </si>
  <si>
    <t>HMFA / tax credit / Section 221</t>
  </si>
  <si>
    <t>Hands, McChesney St</t>
  </si>
  <si>
    <t>Hands Inc</t>
  </si>
  <si>
    <t>15 S Essex Av, Orange 07050</t>
  </si>
  <si>
    <t>678-3110</t>
  </si>
  <si>
    <t>HFA00604</t>
  </si>
  <si>
    <t>287 S Harrison St</t>
  </si>
  <si>
    <t>678-5150</t>
  </si>
  <si>
    <t>Heritage House</t>
  </si>
  <si>
    <t>50 S Munn Av</t>
  </si>
  <si>
    <t>677-9111</t>
  </si>
  <si>
    <t>NJA20100543</t>
  </si>
  <si>
    <t>Heritage House Apts</t>
  </si>
  <si>
    <t>Heritage House | East Orange NJ Subsidized, Low-Rent Apartment (housingapartments.org)</t>
  </si>
  <si>
    <t>Housing Horizons of East Orange</t>
  </si>
  <si>
    <t xml:space="preserve">6 townhouses </t>
  </si>
  <si>
    <t>Rowley Park area</t>
  </si>
  <si>
    <t>Regan Development Corp</t>
  </si>
  <si>
    <t>1055 Saw Mill River Rd, Ardsley, NY 10502</t>
  </si>
  <si>
    <t>344-8811</t>
  </si>
  <si>
    <t>(914)</t>
  </si>
  <si>
    <t>693-6613</t>
  </si>
  <si>
    <t>Housing Horizons of East Orange | Regan Development</t>
  </si>
  <si>
    <t>HFATHP#16</t>
  </si>
  <si>
    <t>Isaiah House homeless prevention</t>
  </si>
  <si>
    <t>238 N Munn Av</t>
  </si>
  <si>
    <t>Isaiah House</t>
  </si>
  <si>
    <t>678-5882</t>
  </si>
  <si>
    <t>678-5957</t>
  </si>
  <si>
    <t>King Plaza at N Harrison St / Essex Housing preservation</t>
  </si>
  <si>
    <t xml:space="preserve">MtL </t>
  </si>
  <si>
    <t>HFA00217</t>
  </si>
  <si>
    <t>Kuzuri Kijiji</t>
  </si>
  <si>
    <t>19 Freeway Dr E</t>
  </si>
  <si>
    <t>Kururi Kijiji</t>
  </si>
  <si>
    <t>672-1155</t>
  </si>
  <si>
    <t xml:space="preserve">Landmark Crossing </t>
  </si>
  <si>
    <t>Rockaway RCA</t>
  </si>
  <si>
    <t>HFA00417</t>
  </si>
  <si>
    <t>McIver Homes</t>
  </si>
  <si>
    <t>111 S Munn Av</t>
  </si>
  <si>
    <t>Carthage Real Estate Advisors</t>
  </si>
  <si>
    <t>2005 Adam Clayton Powell Jr Blvd, 1st fl, NY, NY 10027</t>
  </si>
  <si>
    <t>673-0202</t>
  </si>
  <si>
    <t>776-1919</t>
  </si>
  <si>
    <t>HMFA / Section 236 / MtL</t>
  </si>
  <si>
    <t>HFA00614</t>
  </si>
  <si>
    <t>Norman Towers</t>
  </si>
  <si>
    <t>500 N Walnut</t>
  </si>
  <si>
    <t>500 N Walnut St, East Orange 07017</t>
  </si>
  <si>
    <t>674-1918</t>
  </si>
  <si>
    <t>LD #236</t>
  </si>
  <si>
    <t>Norman Towers | East Orange, NJ Low Income Apartments (affordablehousingonline.com)</t>
  </si>
  <si>
    <t>NJA20123099</t>
  </si>
  <si>
    <t>North Oraton Senior Apts</t>
  </si>
  <si>
    <t>170 N Oraton Pkwy</t>
  </si>
  <si>
    <t>674-3074</t>
  </si>
  <si>
    <t>725 Park Avenue | Apartments in East Orange, NJ</t>
  </si>
  <si>
    <t>HFA01203</t>
  </si>
  <si>
    <t>Park Av Apts / 725 Park Av</t>
  </si>
  <si>
    <t>NJ390013019</t>
  </si>
  <si>
    <t>Park Terrace Apts / Ruth Parker</t>
  </si>
  <si>
    <t>321 Park Av</t>
  </si>
  <si>
    <t>HFA00410 / 03103701</t>
  </si>
  <si>
    <t>Pavillion Senior Apts / Bayville</t>
  </si>
  <si>
    <t>220 Prospect St</t>
  </si>
  <si>
    <t>220 Prospect St Apts</t>
  </si>
  <si>
    <t>677-3332</t>
  </si>
  <si>
    <t>The Pavilion | East Orange, NJ Low Income Apartments (affordablehousingonline.com)</t>
  </si>
  <si>
    <t>LD #105</t>
  </si>
  <si>
    <t>Peter Antonellis Towers / Harrison Arms</t>
  </si>
  <si>
    <t>Harrison Arms / Peter Anotellis Towers</t>
  </si>
  <si>
    <t>Region 9 Housing Corp</t>
  </si>
  <si>
    <t>88 Huntington St, New Brunswick 08901</t>
  </si>
  <si>
    <t>640-2088</t>
  </si>
  <si>
    <t>Peter Antonellis Towers | Region Nine Housing Corporation (rnhousing.org)</t>
  </si>
  <si>
    <t>Princeton St Operations</t>
  </si>
  <si>
    <t>sale / rent</t>
  </si>
  <si>
    <t>NJ39Q991002</t>
  </si>
  <si>
    <t>Project Live 11 consumer group home</t>
  </si>
  <si>
    <t>031HD098</t>
  </si>
  <si>
    <t>481-0195</t>
  </si>
  <si>
    <t>HFA00458</t>
  </si>
  <si>
    <t>Prospect Park Apts</t>
  </si>
  <si>
    <t>545 Park Av</t>
  </si>
  <si>
    <t>07107</t>
  </si>
  <si>
    <t>Propect Park Apts</t>
  </si>
  <si>
    <t>Capital Realty Group</t>
  </si>
  <si>
    <t>86 Rte 59 East, Spring Valley NY 10977</t>
  </si>
  <si>
    <t>678-7836</t>
  </si>
  <si>
    <t>(845)</t>
  </si>
  <si>
    <t>356-7773</t>
  </si>
  <si>
    <t>HMFA / Section 236 &amp; 8</t>
  </si>
  <si>
    <t>LD #210</t>
  </si>
  <si>
    <t>HFA01152</t>
  </si>
  <si>
    <t>57-73 S Walnut St</t>
  </si>
  <si>
    <t>51-57-73 S Walnut St</t>
  </si>
  <si>
    <t>Walnut St Apts</t>
  </si>
  <si>
    <t>Newman Realty</t>
  </si>
  <si>
    <t>24 Commerce St, ste 1200, Newark 07102</t>
  </si>
  <si>
    <t>4 stories</t>
  </si>
  <si>
    <t>(516)</t>
  </si>
  <si>
    <t>599-2800</t>
  </si>
  <si>
    <t>NJA19990120</t>
  </si>
  <si>
    <t>South Munn Court Yard Apts</t>
  </si>
  <si>
    <t>22-30  S Munn Av</t>
  </si>
  <si>
    <t>22-30 South Munn Av</t>
  </si>
  <si>
    <t>Kahr Real Estate Group</t>
  </si>
  <si>
    <t>99 Hudson St, 3rd fl, NY 10013</t>
  </si>
  <si>
    <t>358-4735</t>
  </si>
  <si>
    <t>678-2177</t>
  </si>
  <si>
    <t>South Munn Court Yard 428 | East Orange, NJ Low Income Apartments (affordablehousingonline.com)</t>
  </si>
  <si>
    <t>NJ050000003</t>
  </si>
  <si>
    <t>Vista Village</t>
  </si>
  <si>
    <t>70 S Burnett St</t>
  </si>
  <si>
    <t>EOHA Contact List | East Orange Housing Authority | United States</t>
  </si>
  <si>
    <t>Brookplace</t>
  </si>
  <si>
    <t>74 Passaic Av</t>
  </si>
  <si>
    <t>Fairfield</t>
  </si>
  <si>
    <t>0707</t>
  </si>
  <si>
    <t>07004</t>
  </si>
  <si>
    <t>Piazza &amp; Associates</t>
  </si>
  <si>
    <t>Princeton Forrestal Village, 216 Rockingham Row, Princeton 08540</t>
  </si>
  <si>
    <t>786-1100 x 300</t>
  </si>
  <si>
    <t>Brookplace | Piazza &amp; Associates Inc. (piazzanj.com)</t>
  </si>
  <si>
    <t>Fairfield accessory apartment program</t>
  </si>
  <si>
    <t>Fairfield Accessory Apartment Program | Piazza &amp; Associates Inc. (piazzanj.com)</t>
  </si>
  <si>
    <t>Magnolia Lane</t>
  </si>
  <si>
    <t>60 Passaic Av</t>
  </si>
  <si>
    <t>Magnolia Lane | Piazza &amp; Associates Inc. (piazzanj.com)</t>
  </si>
  <si>
    <t>One 61 at Fairfiled</t>
  </si>
  <si>
    <t>161 Fairfield Rd</t>
  </si>
  <si>
    <t>One 61 at Fairfield | Piazza &amp; Associates Inc. (piazzanj.com)</t>
  </si>
  <si>
    <t>Stonybrook Brownstones</t>
  </si>
  <si>
    <t>66 Two Bridges Rd</t>
  </si>
  <si>
    <t>Stonybrook Brownstones | Piazza &amp; Associates Inc. (piazzanj.com)</t>
  </si>
  <si>
    <t>the View at Fairfield</t>
  </si>
  <si>
    <t>264 Passaic Av</t>
  </si>
  <si>
    <t>The View at Fairfield | Piazza &amp; Associates Inc. (piazzanj.com)</t>
  </si>
  <si>
    <t>Tuscany Village</t>
  </si>
  <si>
    <t>Christiana St</t>
  </si>
  <si>
    <t>Tuscany Village | Piazza &amp; Associates Inc. (piazzanj.com)</t>
  </si>
  <si>
    <t>Woodcrest at Fairfield / Amchu Assoc</t>
  </si>
  <si>
    <t>29 Greenbrook Rd</t>
  </si>
  <si>
    <t>Woodcrest at Fairfield</t>
  </si>
  <si>
    <t>Piassa &amp; Associates</t>
  </si>
  <si>
    <t>364-9690</t>
  </si>
  <si>
    <t>429-8264</t>
  </si>
  <si>
    <t>NJ39Q981007</t>
  </si>
  <si>
    <t>Project Live 8 consumer group home</t>
  </si>
  <si>
    <t>031HD092</t>
  </si>
  <si>
    <t>Glen Ridge</t>
  </si>
  <si>
    <t>0708</t>
  </si>
  <si>
    <t>07028</t>
  </si>
  <si>
    <t>NJ037</t>
  </si>
  <si>
    <t>101-A Union Av</t>
  </si>
  <si>
    <t>Irvington</t>
  </si>
  <si>
    <t>0709</t>
  </si>
  <si>
    <t>07111</t>
  </si>
  <si>
    <t>240 Section 8 vouchers</t>
  </si>
  <si>
    <t>Irvington Housing Authority</t>
  </si>
  <si>
    <t>375-1848</t>
  </si>
  <si>
    <t>Home | ihanj</t>
  </si>
  <si>
    <t>NJ390030009</t>
  </si>
  <si>
    <t>Berkeley Terrace Apts</t>
  </si>
  <si>
    <t>10 Berkeley Ter</t>
  </si>
  <si>
    <t>383-7715</t>
  </si>
  <si>
    <t>NJ037000001</t>
  </si>
  <si>
    <t>Camptown Gardens 1</t>
  </si>
  <si>
    <t>141 Union Av</t>
  </si>
  <si>
    <t>NJ037000002</t>
  </si>
  <si>
    <t>Camptown Gardens 2</t>
  </si>
  <si>
    <t>81 Union Av</t>
  </si>
  <si>
    <t>NJ037000003</t>
  </si>
  <si>
    <t>Camptown Gardens 3</t>
  </si>
  <si>
    <t>624 Nye Av</t>
  </si>
  <si>
    <t>Camptown Gardens Family Apts</t>
  </si>
  <si>
    <t>Camptown Gardens</t>
  </si>
  <si>
    <t>712 15th Av</t>
  </si>
  <si>
    <t>0711</t>
  </si>
  <si>
    <t>375-9551</t>
  </si>
  <si>
    <t>Edward and Lois Gray Apartments | Region Nine Housing Corporation (rnhousing.org)</t>
  </si>
  <si>
    <t>HFA00742</t>
  </si>
  <si>
    <t>Edward &amp; Lois Gray Apts  / Irvington Sr Cit</t>
  </si>
  <si>
    <t>Irvington Sr Cit</t>
  </si>
  <si>
    <t>Irvington Senior Apts</t>
  </si>
  <si>
    <t>NJ390016035</t>
  </si>
  <si>
    <t>Irvington Gardens</t>
  </si>
  <si>
    <t>278 Orange Av</t>
  </si>
  <si>
    <t>399-3989</t>
  </si>
  <si>
    <t>NJ392831201</t>
  </si>
  <si>
    <t>Irvington Senior Apts / Edward Gray Apts</t>
  </si>
  <si>
    <t xml:space="preserve">Irvington </t>
  </si>
  <si>
    <t>Irvington transitional housing</t>
  </si>
  <si>
    <t>819-7411</t>
  </si>
  <si>
    <t>(862)</t>
  </si>
  <si>
    <t>231-6033</t>
  </si>
  <si>
    <t>Manor Apts</t>
  </si>
  <si>
    <t>1-7 Tremont Ter</t>
  </si>
  <si>
    <t xml:space="preserve">323 N Broad St </t>
  </si>
  <si>
    <t>352-4987</t>
  </si>
  <si>
    <t>1-7 Tremont Ter, Irvington, NJ 07111 Apartments - Irvington, NJ | Apartments.com</t>
  </si>
  <si>
    <t>Summit Apts</t>
  </si>
  <si>
    <t>599 S 20th St</t>
  </si>
  <si>
    <t>354-4424</t>
  </si>
  <si>
    <t>The Summit | Irvington, NJ Low Income Apartments (affordablehousingonline.com)</t>
  </si>
  <si>
    <t>599-601 20th St</t>
  </si>
  <si>
    <t>660 S Orange Av</t>
  </si>
  <si>
    <t>Livingston Township</t>
  </si>
  <si>
    <t>0710</t>
  </si>
  <si>
    <t>07039</t>
  </si>
  <si>
    <t>Marc Associates LLC</t>
  </si>
  <si>
    <t>171 Matawan Av, Matawan 07747</t>
  </si>
  <si>
    <t>566-5990</t>
  </si>
  <si>
    <t>ARC of Essex County group homes</t>
  </si>
  <si>
    <t>Cedar St Commons / Livingston Senior Apts</t>
  </si>
  <si>
    <t>156 E Cedar St</t>
  </si>
  <si>
    <t>Cedar St Commons</t>
  </si>
  <si>
    <t>156 E Cedar St, Livingston 07039</t>
  </si>
  <si>
    <t>535-1980</t>
  </si>
  <si>
    <t>Your Home | Senior Home (cedarstcommons.com)</t>
  </si>
  <si>
    <t>Cerebral Palsy of North Jersey / CPNJ</t>
  </si>
  <si>
    <t>220 S Orange Av, ste 300, Livingston 07039</t>
  </si>
  <si>
    <t>535-2680</t>
  </si>
  <si>
    <t>Pillar Care Continuum (pillarnj.org)</t>
  </si>
  <si>
    <t>NJ39Q081003</t>
  </si>
  <si>
    <t>Cerebral Plasy Livingston group home</t>
  </si>
  <si>
    <t>031HD156</t>
  </si>
  <si>
    <t>Livingston</t>
  </si>
  <si>
    <t>Pillar Care</t>
  </si>
  <si>
    <t>220 S Orange Av, ste 300, Livingston  07039</t>
  </si>
  <si>
    <t>763-9900</t>
  </si>
  <si>
    <t>Cider Mill townhouses</t>
  </si>
  <si>
    <t>40 Old Short Hills Rd</t>
  </si>
  <si>
    <t>Community Grants, Planning, &amp; Housing (CGP&amp;H)</t>
  </si>
  <si>
    <t xml:space="preserve">Fairways / Rosedale Manor / Rosedale Estates </t>
  </si>
  <si>
    <t>111-228 Merian Way</t>
  </si>
  <si>
    <t>Merian Way / Rte 10 East</t>
  </si>
  <si>
    <t>LPZ Mgt</t>
  </si>
  <si>
    <t>1325 Morris Av, Union 07083</t>
  </si>
  <si>
    <t>686-0488</t>
  </si>
  <si>
    <t>686-7711</t>
  </si>
  <si>
    <t>Rosedale Manor in Livingston, NJ (urbanedge.apartments)</t>
  </si>
  <si>
    <t>Forest Park Commons</t>
  </si>
  <si>
    <t>McCall Av &amp; Franklin Av</t>
  </si>
  <si>
    <t>Hillside Club</t>
  </si>
  <si>
    <t>247 W Northfield Rd</t>
  </si>
  <si>
    <t>The Hillside Club | Piazza &amp; Associates Inc. (piazzanj.com)</t>
  </si>
  <si>
    <t>Jewish Services for the Developmentally Disabled group home</t>
  </si>
  <si>
    <t>07309</t>
  </si>
  <si>
    <t>Jewish Service for Developmentally  Disabled</t>
  </si>
  <si>
    <t>395 Pleasant Valley, West Orange 07052</t>
  </si>
  <si>
    <t>272-7148</t>
  </si>
  <si>
    <t>Home - Jewish Services for the Developmentally Disabled (jsddmetrowest.org)</t>
  </si>
  <si>
    <t>Livingston Habitat, 2 single-family houses</t>
  </si>
  <si>
    <t>Livingston housing rehab program / Essex County housing rehab</t>
  </si>
  <si>
    <t>357 S Livingston Av, Livingston 07039</t>
  </si>
  <si>
    <t>992-5000</t>
  </si>
  <si>
    <t>Livingston Township, NJ | Official Website (livingstonnj.org)</t>
  </si>
  <si>
    <t>ParkVue at Livingston</t>
  </si>
  <si>
    <t>1 Briggs Circle</t>
  </si>
  <si>
    <t>Eisenhower Pkwy</t>
  </si>
  <si>
    <t>ParkVue at Livingston | Piazza &amp; Associates Inc. (piazzanj.com)</t>
  </si>
  <si>
    <t>NJ39Q971010</t>
  </si>
  <si>
    <t>031HD085</t>
  </si>
  <si>
    <t>Project Live Inc group home</t>
  </si>
  <si>
    <t>Universal Institute supportive housing</t>
  </si>
  <si>
    <t>250 N Livingston Av; 168 E Cedar St; 8 Carlisle Dr; 33 &amp; 46 Wingate Dr; 5 Torence Dr</t>
  </si>
  <si>
    <t>Universal Essex LLC</t>
  </si>
  <si>
    <t>992-8181</t>
  </si>
  <si>
    <t>Corporate - UI Rehab Corporate site</t>
  </si>
  <si>
    <t>Spruce Gardens 2</t>
  </si>
  <si>
    <t>85-105 Barclay St</t>
  </si>
  <si>
    <t>Newark</t>
  </si>
  <si>
    <t>07103</t>
  </si>
  <si>
    <t>Spruce Gardens</t>
  </si>
  <si>
    <t>Roizman Development</t>
  </si>
  <si>
    <t>832 Germantown Pk, ste 5, Plymouth Meeting, PA 19562</t>
  </si>
  <si>
    <t>621-1362</t>
  </si>
  <si>
    <t>Spruce Gardens | Affordable Apartments That Accept Vouchers in Newark, NJ (hellosection8.com)</t>
  </si>
  <si>
    <t>1701 Springfield Av</t>
  </si>
  <si>
    <t>Maplewood Township</t>
  </si>
  <si>
    <t>07040</t>
  </si>
  <si>
    <t>Alvia</t>
  </si>
  <si>
    <t>479 Valley Rd</t>
  </si>
  <si>
    <t>Avalon at Maplewood</t>
  </si>
  <si>
    <t>200 Boyden Av</t>
  </si>
  <si>
    <t>Community Action for Independent Living / Community Options Inc</t>
  </si>
  <si>
    <t>Community Option group home</t>
  </si>
  <si>
    <t>Community Option Inc</t>
  </si>
  <si>
    <t>16 Farber Rd, Princeton 08540</t>
  </si>
  <si>
    <t>951-9900</t>
  </si>
  <si>
    <t>Community Options, Inc. (comop.org)</t>
  </si>
  <si>
    <t>Essex County ARC group homes 1 - 3</t>
  </si>
  <si>
    <t>ARC group homes</t>
  </si>
  <si>
    <t>123 Naylon Av, Livingston 07039</t>
  </si>
  <si>
    <t>693-5080</t>
  </si>
  <si>
    <t>Maplewood / Essex County housing rehab</t>
  </si>
  <si>
    <t>574 Valley St, Mapplewood 07040</t>
  </si>
  <si>
    <t>762-8120</t>
  </si>
  <si>
    <t>Maplewood NJ |</t>
  </si>
  <si>
    <t>Maplewood affordable housing program</t>
  </si>
  <si>
    <t>NJ39Q951010</t>
  </si>
  <si>
    <t>031HD054</t>
  </si>
  <si>
    <t>Maplewood</t>
  </si>
  <si>
    <t>340-2346</t>
  </si>
  <si>
    <t>Maplewood Crossing</t>
  </si>
  <si>
    <t>92 Burnette Av</t>
  </si>
  <si>
    <t>92-8 Burnett Av, Maplewood 07040</t>
  </si>
  <si>
    <t>769-2579</t>
  </si>
  <si>
    <t>Maplewood crossing</t>
  </si>
  <si>
    <t>Maplewood homeownership program</t>
  </si>
  <si>
    <t>Maplewood Lofts</t>
  </si>
  <si>
    <t>1585 Springfield Av</t>
  </si>
  <si>
    <t>Maplewood rentals, scattered sites</t>
  </si>
  <si>
    <t>104 Baker St; 1611 Springfield Av; 401 Boyden Av;</t>
  </si>
  <si>
    <t>HFA00786</t>
  </si>
  <si>
    <t>Maplewood Senior Apts</t>
  </si>
  <si>
    <t>564 Irvington Av</t>
  </si>
  <si>
    <t>763-4578</t>
  </si>
  <si>
    <t>Maplewood supportive living</t>
  </si>
  <si>
    <t>Contact Us - Jewish Services for the Developmentally Disabled (jsddmetrowest.org)</t>
  </si>
  <si>
    <t>Our House special needs housing</t>
  </si>
  <si>
    <t>Our House</t>
  </si>
  <si>
    <t>Our House Inc</t>
  </si>
  <si>
    <t>76 N Floral Av, Murray Hill 07974</t>
  </si>
  <si>
    <t>761-8732</t>
  </si>
  <si>
    <t>Our House – Fulfilling experiences (ourhousenj.org)</t>
  </si>
  <si>
    <t>Parc at Maplewood Station / Station House</t>
  </si>
  <si>
    <t>125 Dunnell Rd</t>
  </si>
  <si>
    <t>Station House at Maplewood</t>
  </si>
  <si>
    <t>253-4519</t>
  </si>
  <si>
    <t>985-8496</t>
  </si>
  <si>
    <t>Station House Apartments - Maplewood, NJ | Apartments.com</t>
  </si>
  <si>
    <t>NJ39Q951014</t>
  </si>
  <si>
    <t>Project Live 5 consumer group home</t>
  </si>
  <si>
    <t>031HD058</t>
  </si>
  <si>
    <t xml:space="preserve">Section 202 </t>
  </si>
  <si>
    <t>NJ39Q961011</t>
  </si>
  <si>
    <t>Project Live 6 consumer group home</t>
  </si>
  <si>
    <t>031HD071</t>
  </si>
  <si>
    <t>031HD058 / 031HD071</t>
  </si>
  <si>
    <t>Upton Short Hills</t>
  </si>
  <si>
    <t>1 Fineran Way</t>
  </si>
  <si>
    <t>Millburn Township</t>
  </si>
  <si>
    <t>Short Hills</t>
  </si>
  <si>
    <t>0712</t>
  </si>
  <si>
    <t>07078</t>
  </si>
  <si>
    <t>The Upton Short Hills | Piazza &amp; Associates Inc. (piazzanj.com)</t>
  </si>
  <si>
    <t>HFA01455</t>
  </si>
  <si>
    <t>11 Elm St Apts</t>
  </si>
  <si>
    <t>11 Elm St</t>
  </si>
  <si>
    <t>Montclair Township</t>
  </si>
  <si>
    <t>Montclair</t>
  </si>
  <si>
    <t>0713</t>
  </si>
  <si>
    <t>07042</t>
  </si>
  <si>
    <t>Giannetti &amp; Associates</t>
  </si>
  <si>
    <t>571-1618</t>
  </si>
  <si>
    <t>571-9033</t>
  </si>
  <si>
    <t>2 South Willow Apts</t>
  </si>
  <si>
    <t>2 S Willow</t>
  </si>
  <si>
    <t>Montlclair Township</t>
  </si>
  <si>
    <t>CGP&amp;H</t>
  </si>
  <si>
    <t>771-5350</t>
  </si>
  <si>
    <t>Two South Willow - Luxury Apartments in Montclair, NJ</t>
  </si>
  <si>
    <t>24 Elm St</t>
  </si>
  <si>
    <t>HFA02353</t>
  </si>
  <si>
    <t>55 Glenridge Av Apts</t>
  </si>
  <si>
    <t>55 Glenridge Av</t>
  </si>
  <si>
    <t>Glennridge Av Apts</t>
  </si>
  <si>
    <t>HOMECorp</t>
  </si>
  <si>
    <t>17 Talbot St, Montclair 07042</t>
  </si>
  <si>
    <t>744-4141</t>
  </si>
  <si>
    <t>58 Maple St</t>
  </si>
  <si>
    <t>Homes of Montclair Ecumenical Group</t>
  </si>
  <si>
    <t>1 Woodland Av, Montclair 07042</t>
  </si>
  <si>
    <t>HOMECorp - Affordable Housing - Montclair, New Jersey</t>
  </si>
  <si>
    <t>NJ086</t>
  </si>
  <si>
    <t>205 Claremont Av</t>
  </si>
  <si>
    <t>321 Section 8 vouchers</t>
  </si>
  <si>
    <t>Montclair Housing Authority</t>
  </si>
  <si>
    <t>509-4936</t>
  </si>
  <si>
    <t>509-4946</t>
  </si>
  <si>
    <t>Home - Montclair Township (montclairnjusa.org)</t>
  </si>
  <si>
    <t>Covenant House youth group home</t>
  </si>
  <si>
    <t>Convenant House</t>
  </si>
  <si>
    <t>330 Washington St, Newark 07102</t>
  </si>
  <si>
    <t>((973)</t>
  </si>
  <si>
    <t>621-8705</t>
  </si>
  <si>
    <t>Helping Homeless Children &amp; Youth | Covenant House</t>
  </si>
  <si>
    <t>HFA00790 / HMFA01488</t>
  </si>
  <si>
    <t>First Montclair House / Montclair Senior Apts</t>
  </si>
  <si>
    <t>56 Walnut St</t>
  </si>
  <si>
    <t>746-0895</t>
  </si>
  <si>
    <t>First Montclair House / Montclair Senior Housing</t>
  </si>
  <si>
    <t>Montclair Senior Housing</t>
  </si>
  <si>
    <t>First Montclair Housing Corp</t>
  </si>
  <si>
    <t>56 Walnut St, Montclair 07402</t>
  </si>
  <si>
    <t>Home Corp</t>
  </si>
  <si>
    <t>33 Williams St</t>
  </si>
  <si>
    <t>HOMECORP</t>
  </si>
  <si>
    <t>Homes of Montclair Ecumenical Corp</t>
  </si>
  <si>
    <t>Matthew Carter Apts</t>
  </si>
  <si>
    <t>Union Montclair Hsg / Erie Lackawanna</t>
  </si>
  <si>
    <t>20 Glenridge Av</t>
  </si>
  <si>
    <t>20-80 Glenridge Av</t>
  </si>
  <si>
    <t>Matthew G Carter Apts</t>
  </si>
  <si>
    <t>Rainbow Property Mgt</t>
  </si>
  <si>
    <t>75 Livingston Av, Roseland 07068</t>
  </si>
  <si>
    <t>746-9165</t>
  </si>
  <si>
    <t>533-1550</t>
  </si>
  <si>
    <t>Rainbow Property Management (rainbowpropertymgt.com)</t>
  </si>
  <si>
    <t>Mental Health Assoc of Essex County</t>
  </si>
  <si>
    <t>block 2904; lot 69.01</t>
  </si>
  <si>
    <t>354 Orange Rd</t>
  </si>
  <si>
    <t>Mental Health Association of Essex County</t>
  </si>
  <si>
    <t>33 S Fullerton Av, Montclair  07042</t>
  </si>
  <si>
    <t>509-9777</t>
  </si>
  <si>
    <t>Mental Health Association in Essex County, Inc. | Mental Health Education Assistance (mhainessex.com)</t>
  </si>
  <si>
    <t>Miller St Homes / Miller St Cottages</t>
  </si>
  <si>
    <t>Montclair for-sale housing</t>
  </si>
  <si>
    <t>24 Elm St;  Tisby; Bay Street Commons; Montclair Metro; 5 James St;</t>
  </si>
  <si>
    <t>allamuchy_mountainridge_photo - CGP&amp;H (affordablehomesnewjersey.com)</t>
  </si>
  <si>
    <t>Montclair housing rehab</t>
  </si>
  <si>
    <t>205 Claremont Av, Montclair 07042</t>
  </si>
  <si>
    <t>509-4953</t>
  </si>
  <si>
    <t>Montclair Inn single room occupancy / Montcliar shared housing</t>
  </si>
  <si>
    <t>27 Hillside Av</t>
  </si>
  <si>
    <t>Montclair Inn single room occupancy</t>
  </si>
  <si>
    <t>746-8917</t>
  </si>
  <si>
    <t>The Montclair Inn – Support affordable, independent senior living in Montclair, NJ</t>
  </si>
  <si>
    <t>Montclair Mews</t>
  </si>
  <si>
    <t>77 Grove St</t>
  </si>
  <si>
    <t>Development Corp Property Mgt Services</t>
  </si>
  <si>
    <t>12 Furler St, Totowa 07512</t>
  </si>
  <si>
    <t>785-0441</t>
  </si>
  <si>
    <t>747-7800</t>
  </si>
  <si>
    <t>Montclair Mews Apartments</t>
  </si>
  <si>
    <t>Montclair Residences at Bay St</t>
  </si>
  <si>
    <t>11 Pine St</t>
  </si>
  <si>
    <t>Montclair Senior Housing / Pineridge / Glennridge Av</t>
  </si>
  <si>
    <t>60 Glenridge Dr</t>
  </si>
  <si>
    <t>United Methodist Homes of NJ</t>
  </si>
  <si>
    <t>Welcome to PineRidge of Montclair | United Methodist Communities (umcommunities.org)</t>
  </si>
  <si>
    <t>HFA01075</t>
  </si>
  <si>
    <t>Montclarion</t>
  </si>
  <si>
    <t>10 Pine St</t>
  </si>
  <si>
    <t>211 Glenridge Av</t>
  </si>
  <si>
    <t>746-7312</t>
  </si>
  <si>
    <t>223-1737</t>
  </si>
  <si>
    <t>The Montclarion | Apartments in Montclair, NJ (montclarion1.com)</t>
  </si>
  <si>
    <t>Montclarion at Bay St Station</t>
  </si>
  <si>
    <t>125 Bloomfield Av</t>
  </si>
  <si>
    <t>NJ39S991002</t>
  </si>
  <si>
    <t>Pineridge at Montclair / Glennridge / Montclair Senior Hsg</t>
  </si>
  <si>
    <t>031EE051</t>
  </si>
  <si>
    <t>60 Glennridge Av</t>
  </si>
  <si>
    <t>07402</t>
  </si>
  <si>
    <t>766-0003</t>
  </si>
  <si>
    <t>60 Glenridge Av, Montclair 07042</t>
  </si>
  <si>
    <t>48 S Park St</t>
  </si>
  <si>
    <t>783-5401</t>
  </si>
  <si>
    <t>NJ39T841011</t>
  </si>
  <si>
    <t>South End Gardens / Montclair Senior Apts</t>
  </si>
  <si>
    <t>340 Orange Rd</t>
  </si>
  <si>
    <t>746-1537</t>
  </si>
  <si>
    <t>031EH173</t>
  </si>
  <si>
    <t>South End Gardens Apartments - Montclair, NJ | Apartments.com</t>
  </si>
  <si>
    <t>Talbot Village</t>
  </si>
  <si>
    <t>Talbot &amp; Dey Sts</t>
  </si>
  <si>
    <t>Union Gardens</t>
  </si>
  <si>
    <t>50 Greenwood Av</t>
  </si>
  <si>
    <t>746-9055</t>
  </si>
  <si>
    <t>998-0400</t>
  </si>
  <si>
    <t>Union Gardens Apartments - Montclair, NJ | Apartment Finder</t>
  </si>
  <si>
    <t>Valley &amp; Bloom</t>
  </si>
  <si>
    <t>34 Valley Rd</t>
  </si>
  <si>
    <t>147 Bloomfield Av</t>
  </si>
  <si>
    <t>Washington St Apts</t>
  </si>
  <si>
    <t>4 Washington St</t>
  </si>
  <si>
    <t>256 Park St</t>
  </si>
  <si>
    <t>103 Magazine St Apts</t>
  </si>
  <si>
    <t>Parsippany Troy Hills RCA</t>
  </si>
  <si>
    <t>103 Magazine St</t>
  </si>
  <si>
    <t>0714</t>
  </si>
  <si>
    <t>07105</t>
  </si>
  <si>
    <t>Ironbound Rentals</t>
  </si>
  <si>
    <t>130 Walnut St, Newark 07105</t>
  </si>
  <si>
    <t>465-1640</t>
  </si>
  <si>
    <t>NJA20120954</t>
  </si>
  <si>
    <t>144-50 Brunswick St</t>
  </si>
  <si>
    <t>144-50 Brunswick St, #150</t>
  </si>
  <si>
    <t>07114</t>
  </si>
  <si>
    <t>Brunswick St Apts</t>
  </si>
  <si>
    <t>591-3882</t>
  </si>
  <si>
    <t>Low Income Housing in Newark, NJ - Affordable Apartments That Accept Vouchers in Newark, NJ (hellosection8.com)</t>
  </si>
  <si>
    <t>NJA20050130</t>
  </si>
  <si>
    <t>262-72 Sherpard Av Apts</t>
  </si>
  <si>
    <t>262-72 Sherpard Av</t>
  </si>
  <si>
    <t>Shepard Av Apts</t>
  </si>
  <si>
    <t>M &amp; M Development LLC</t>
  </si>
  <si>
    <t>103 Magazine St, Newark 07105</t>
  </si>
  <si>
    <t>491-9494</t>
  </si>
  <si>
    <t>M&amp;M Development LLC – More than four walls and a roof (mmdevelopmentllc.com)</t>
  </si>
  <si>
    <t>527 Mt Prospect Apts</t>
  </si>
  <si>
    <t>527 Mt Propspect Av</t>
  </si>
  <si>
    <t>527-33 Mount Prospect Av</t>
  </si>
  <si>
    <t>07104</t>
  </si>
  <si>
    <t>Mt Prospoect Apts</t>
  </si>
  <si>
    <t>744-5410 x 149</t>
  </si>
  <si>
    <t>527 Mt Prospect | Apartments in Newark, NJ</t>
  </si>
  <si>
    <t>540 Broad St Apts</t>
  </si>
  <si>
    <t>540 Broad St</t>
  </si>
  <si>
    <t>538-46 Broad St</t>
  </si>
  <si>
    <t>L &amp; M Developers</t>
  </si>
  <si>
    <t>1865 Palmer Av, ste 203, Larchmont, NY 10538</t>
  </si>
  <si>
    <t>833-3000</t>
  </si>
  <si>
    <t>62 James St Apts</t>
  </si>
  <si>
    <t>East Hanover RCA</t>
  </si>
  <si>
    <t>62 James St</t>
  </si>
  <si>
    <t>Newark Economic &amp; Housing Development</t>
  </si>
  <si>
    <t>920 Broad St, ste 218, Newark 07102</t>
  </si>
  <si>
    <t>733-6575</t>
  </si>
  <si>
    <t>999 Broad St Apts</t>
  </si>
  <si>
    <t>999-1005 Broad St</t>
  </si>
  <si>
    <t>744-5410 x 145</t>
  </si>
  <si>
    <t>999 Broad | Apartments in Newark, NJ</t>
  </si>
  <si>
    <t>744-5410 x 180</t>
  </si>
  <si>
    <t>HFA02879</t>
  </si>
  <si>
    <t>46 Nevada St</t>
  </si>
  <si>
    <t>999 Broad St</t>
  </si>
  <si>
    <t>A Better Life</t>
  </si>
  <si>
    <t>93-101 14th Av</t>
  </si>
  <si>
    <t>New Community Corp</t>
  </si>
  <si>
    <t>233 W Market St, Newark  07103</t>
  </si>
  <si>
    <t>639-7823</t>
  </si>
  <si>
    <t>623-2800</t>
  </si>
  <si>
    <t>Better Life - New Community Corporation</t>
  </si>
  <si>
    <t>NJ002</t>
  </si>
  <si>
    <t>500 Broad St</t>
  </si>
  <si>
    <t>7,177 (fka section 8 certs)</t>
  </si>
  <si>
    <t>Newark Housing Authority</t>
  </si>
  <si>
    <t>500 Broad St, Newark 07102</t>
  </si>
  <si>
    <t>273-6000</t>
  </si>
  <si>
    <t>Home (newarkha.org)</t>
  </si>
  <si>
    <t>NJ39E000039</t>
  </si>
  <si>
    <t>Amity Village 1</t>
  </si>
  <si>
    <t>325-9 Hawthorne Av</t>
  </si>
  <si>
    <t>Spartan Mgt Group</t>
  </si>
  <si>
    <t>1233 W St George Av, Linden 07036</t>
  </si>
  <si>
    <t>925-8760</t>
  </si>
  <si>
    <t>925-9240</t>
  </si>
  <si>
    <t>NJ39E000040</t>
  </si>
  <si>
    <t>Amity Village 2</t>
  </si>
  <si>
    <t>413 S 15th St</t>
  </si>
  <si>
    <t>680-8489</t>
  </si>
  <si>
    <t>NJ39E000043</t>
  </si>
  <si>
    <t>Amity Village 5</t>
  </si>
  <si>
    <t>523 S 14th St &amp; 547 15th Av</t>
  </si>
  <si>
    <t>NJ39E000044</t>
  </si>
  <si>
    <t>Amity Village 6</t>
  </si>
  <si>
    <t>458 S 16th St &amp; 487 S 15th St</t>
  </si>
  <si>
    <t>487 S 15th St</t>
  </si>
  <si>
    <t>NJ39E000045</t>
  </si>
  <si>
    <t>Amity Village 7</t>
  </si>
  <si>
    <t>S 17th St</t>
  </si>
  <si>
    <t xml:space="preserve">410; 474-6; 534-6; 519; 538; 571; 575 </t>
  </si>
  <si>
    <t>NJ39E000046</t>
  </si>
  <si>
    <t>Amity Village 8</t>
  </si>
  <si>
    <t>307 14th Av, 503 S 19th St</t>
  </si>
  <si>
    <t>605 15th Av; 662 S 19th St</t>
  </si>
  <si>
    <t>NJ390031002</t>
  </si>
  <si>
    <t>Aspen Riverpark Apts</t>
  </si>
  <si>
    <t>17 Oxford St</t>
  </si>
  <si>
    <t>465-0360</t>
  </si>
  <si>
    <t>Sage Apt Communities</t>
  </si>
  <si>
    <t>136 Heber Av, ste 308, Park City, UT 84060</t>
  </si>
  <si>
    <t>344-6425</t>
  </si>
  <si>
    <t>Home Page - Aspen Riverpark Apartments (aspenriverparkipgliving.com)</t>
  </si>
  <si>
    <t>NJ390016001</t>
  </si>
  <si>
    <t>Aspen Stratford A</t>
  </si>
  <si>
    <t>2 Straftford Pl</t>
  </si>
  <si>
    <t>07108</t>
  </si>
  <si>
    <t>242-4722</t>
  </si>
  <si>
    <t>Section 8 / 221</t>
  </si>
  <si>
    <t>NJ390019005</t>
  </si>
  <si>
    <t>Aspen Stratford B</t>
  </si>
  <si>
    <t>29 Stratford Pl</t>
  </si>
  <si>
    <t>824-5018</t>
  </si>
  <si>
    <t>NJ390019007</t>
  </si>
  <si>
    <t>Aspen Stratford C</t>
  </si>
  <si>
    <t>19 Stratford Pl</t>
  </si>
  <si>
    <t>NJ390016036</t>
  </si>
  <si>
    <t>Aspen Temple</t>
  </si>
  <si>
    <t>825 S 10th St</t>
  </si>
  <si>
    <t>824-5644</t>
  </si>
  <si>
    <t>Aston Heights</t>
  </si>
  <si>
    <t>685 Dr Martin Luther King Jr Blvd</t>
  </si>
  <si>
    <t>685-715 Dr MLK Jr Blvd</t>
  </si>
  <si>
    <t>860-3157</t>
  </si>
  <si>
    <t>Aston Heights (pennrose.com)</t>
  </si>
  <si>
    <t>NJA20080085</t>
  </si>
  <si>
    <t>Avon Apts / Maplethorne-Stratford Housing</t>
  </si>
  <si>
    <t>500-12 Avon Av</t>
  </si>
  <si>
    <t>510 Avon Av</t>
  </si>
  <si>
    <t>Avon Apts</t>
  </si>
  <si>
    <t>Gershen Group</t>
  </si>
  <si>
    <t>1911 Princeton Av, Lawrenceville 08648</t>
  </si>
  <si>
    <t>989-8500</t>
  </si>
  <si>
    <t>Litc#0741 Maplethorne-stratford Housing | Affordable Apartments That Accept Vouchers in Newark, NJ (hellosection8.com)</t>
  </si>
  <si>
    <t>NJ2-46</t>
  </si>
  <si>
    <t>Avon Av, Ridegewood redevelopment</t>
  </si>
  <si>
    <t>scattered sites; 122 Avon Av</t>
  </si>
  <si>
    <t xml:space="preserve">Avon Av, Ridgewood Av, </t>
  </si>
  <si>
    <t>273-6813</t>
  </si>
  <si>
    <t>NHA &gt; Portfolio &gt; Family (newarkha.org)</t>
  </si>
  <si>
    <t>NJ390031004</t>
  </si>
  <si>
    <t>Avon Hills Apts</t>
  </si>
  <si>
    <t>739 S 10th St</t>
  </si>
  <si>
    <t>484-3308</t>
  </si>
  <si>
    <t>Bakery Village</t>
  </si>
  <si>
    <t>490 4th Av</t>
  </si>
  <si>
    <t>HFA00899</t>
  </si>
  <si>
    <t>Ballantine House Senior Apts</t>
  </si>
  <si>
    <t>595 Mt Prospect Av</t>
  </si>
  <si>
    <t>593-95 Mount Prospect Av</t>
  </si>
  <si>
    <t>Ballantine House</t>
  </si>
  <si>
    <t>Hillcrest Mgt</t>
  </si>
  <si>
    <t>459 Shaster Dr, Bridgewater 08807</t>
  </si>
  <si>
    <t>483-2134</t>
  </si>
  <si>
    <t>725-6030</t>
  </si>
  <si>
    <t>UKN</t>
  </si>
  <si>
    <t>NJ2-22B</t>
  </si>
  <si>
    <t>Baxter Terrace Senior Apts / James Baxter Ter</t>
  </si>
  <si>
    <t>25 Summitt St</t>
  </si>
  <si>
    <t>Orange, Boyden, Nesbitt sts; Sussex Av</t>
  </si>
  <si>
    <t>430-2616</t>
  </si>
  <si>
    <t>NHA &gt; Portfolio &gt; Senior (newarkha.org)</t>
  </si>
  <si>
    <t>NJ2-43</t>
  </si>
  <si>
    <t>Bellemead / 15th Av Village</t>
  </si>
  <si>
    <t>281 16th Av</t>
  </si>
  <si>
    <t>273-6850</t>
  </si>
  <si>
    <t>NJ2-39</t>
  </si>
  <si>
    <t>Betty Shabazz Village</t>
  </si>
  <si>
    <t>190 Court St / 12 Irvine Turner Blvd</t>
  </si>
  <si>
    <t>192 Court St; 12 Irvine Turner Blvd</t>
  </si>
  <si>
    <t>430-2059</t>
  </si>
  <si>
    <t>NJ2-020A</t>
  </si>
  <si>
    <t>Bradely Court Townhouse Apts 1</t>
  </si>
  <si>
    <t>46 N Munn Av</t>
  </si>
  <si>
    <t>48 N Munn Av</t>
  </si>
  <si>
    <t>07106</t>
  </si>
  <si>
    <t>430-2778</t>
  </si>
  <si>
    <t>NJ2-20B</t>
  </si>
  <si>
    <t>Bradely Court Townhouse Apts 2</t>
  </si>
  <si>
    <t>93 7th Av</t>
  </si>
  <si>
    <t>622-5901</t>
  </si>
  <si>
    <t>NJ2-014</t>
  </si>
  <si>
    <t>Bradley Court Family Apts 3</t>
  </si>
  <si>
    <t>NJ390013021</t>
  </si>
  <si>
    <t>Branch Brook Park Manor assisted living</t>
  </si>
  <si>
    <t>1 Branch Brook Plz</t>
  </si>
  <si>
    <t>212 Clifton Av</t>
  </si>
  <si>
    <t>481-1693</t>
  </si>
  <si>
    <t>Branch Brook Manor | Newark, NJ Low Income Apartments (affordablehousingonline.com)</t>
  </si>
  <si>
    <t>NJA20060130</t>
  </si>
  <si>
    <t>Brentwood Commons Apts / Oakwood Manor</t>
  </si>
  <si>
    <t>202-06 S 8th St</t>
  </si>
  <si>
    <t>Brentwood Commons</t>
  </si>
  <si>
    <t>CPH Development</t>
  </si>
  <si>
    <t>51 Gibraltar Dr, Morris Plains 07950</t>
  </si>
  <si>
    <t>292-9002</t>
  </si>
  <si>
    <t>242-0993</t>
  </si>
  <si>
    <t>Brentwood Commons Litc #728 | Affordable Apartments That Accept Vouchers in Newark, NJ (hellosection8.com)</t>
  </si>
  <si>
    <t>NJA20105003</t>
  </si>
  <si>
    <t>Brick Towers / Montgomery St</t>
  </si>
  <si>
    <t>671 Martin Luther King Jr Blvd</t>
  </si>
  <si>
    <t>685-715 Martin Luther King Blvd</t>
  </si>
  <si>
    <t>Brick Towers</t>
  </si>
  <si>
    <t>623-2786</t>
  </si>
  <si>
    <t>Brick Towers/montgomery Street | Affordable Apartments That Accept Vouchers in Newark, NJ (hellosection8.com)</t>
  </si>
  <si>
    <t>NJA20130432</t>
  </si>
  <si>
    <t>Broadway Estates</t>
  </si>
  <si>
    <t>711 Broadway Av</t>
  </si>
  <si>
    <t>711-15 Broadway</t>
  </si>
  <si>
    <t>Broadway, Newark, Genesis Apts</t>
  </si>
  <si>
    <t>called 11/18/2021</t>
  </si>
  <si>
    <t>481-4353</t>
  </si>
  <si>
    <t>628-7402</t>
  </si>
  <si>
    <t>LD #392</t>
  </si>
  <si>
    <t>NJ390031005</t>
  </si>
  <si>
    <t>Broadway Manor</t>
  </si>
  <si>
    <t>766-80 Broadway</t>
  </si>
  <si>
    <t>481-5204</t>
  </si>
  <si>
    <t>HFA01468</t>
  </si>
  <si>
    <t>Brownstone Properties</t>
  </si>
  <si>
    <t>80-2 Stone St</t>
  </si>
  <si>
    <t>Robin Brown</t>
  </si>
  <si>
    <t>1080 Lawrence Av, Westfield 07090</t>
  </si>
  <si>
    <t>233-4043</t>
  </si>
  <si>
    <t>Bruce St Gardens</t>
  </si>
  <si>
    <t>47-61 12th Av; 24-58 Bruce St</t>
  </si>
  <si>
    <t>1060 Broad St</t>
  </si>
  <si>
    <t>968-7520</t>
  </si>
  <si>
    <t>621-7300</t>
  </si>
  <si>
    <t>HFA01236</t>
  </si>
  <si>
    <t>Bruce Street Gardens</t>
  </si>
  <si>
    <t>Essex Plaza Mgt</t>
  </si>
  <si>
    <t>1060 Broad St, Newark 07102</t>
  </si>
  <si>
    <t>HFA00004</t>
  </si>
  <si>
    <t>Carmel Towers</t>
  </si>
  <si>
    <t>United Plainfield Hsg</t>
  </si>
  <si>
    <t>440 Elizabeth Av</t>
  </si>
  <si>
    <t>824-6069</t>
  </si>
  <si>
    <t>824-3088</t>
  </si>
  <si>
    <t>Carmel Towers | Newark NJ Subsidized, Low-Rent Apartment (housingapartments.org)</t>
  </si>
  <si>
    <t>Carrino Plaza</t>
  </si>
  <si>
    <t>416-26 Broadway</t>
  </si>
  <si>
    <t>823-2896</t>
  </si>
  <si>
    <t>Carrino Plaza | Regan Development</t>
  </si>
  <si>
    <t>HFA00870</t>
  </si>
  <si>
    <t>Casa Mia Apts</t>
  </si>
  <si>
    <t>Diversified Reaty Ltd</t>
  </si>
  <si>
    <t>502 Summer Av</t>
  </si>
  <si>
    <t>483-7775</t>
  </si>
  <si>
    <t>483-1885</t>
  </si>
  <si>
    <t>NJ390031003</t>
  </si>
  <si>
    <t>Cathedral Park Apts</t>
  </si>
  <si>
    <t>147-53 Clifton Av # 153</t>
  </si>
  <si>
    <t>482-9710</t>
  </si>
  <si>
    <t>Section 8 &amp; 221</t>
  </si>
  <si>
    <t>NJ390013030</t>
  </si>
  <si>
    <t>Center City Housing / New Center City</t>
  </si>
  <si>
    <t>27-33 Johnson Av</t>
  </si>
  <si>
    <t>Realty Mgt</t>
  </si>
  <si>
    <t>11 Madison Av, Newark 07108</t>
  </si>
  <si>
    <t>648-0279</t>
  </si>
  <si>
    <t>242-1445</t>
  </si>
  <si>
    <t>Section 223</t>
  </si>
  <si>
    <t>LD #168</t>
  </si>
  <si>
    <t>Center City Housing 3</t>
  </si>
  <si>
    <t>12-14 &amp; 17-19 Pennsylvania Av</t>
  </si>
  <si>
    <t>37 Brunswick St</t>
  </si>
  <si>
    <t>hud multi</t>
  </si>
  <si>
    <t>LD #145</t>
  </si>
  <si>
    <t>Center City Housing 9</t>
  </si>
  <si>
    <t>03144142; LD #145</t>
  </si>
  <si>
    <t>40-4 W Kinney St</t>
  </si>
  <si>
    <t>LD #185</t>
  </si>
  <si>
    <t>NJ390013033</t>
  </si>
  <si>
    <t>Center City Housing 9B</t>
  </si>
  <si>
    <t>03135125, LD #185; 1 bldg, 25 du</t>
  </si>
  <si>
    <t>80 Court St</t>
  </si>
  <si>
    <t>11 Thomas St, 12-4 &amp; 17 Pennsylvania Av; 40-4 W Kinney St; 1007 Broad St</t>
  </si>
  <si>
    <t>LD #186</t>
  </si>
  <si>
    <t>NJ390013032</t>
  </si>
  <si>
    <t>Center City Housing 9C</t>
  </si>
  <si>
    <t>3135124; LD #186; 1 bldg, 28 du</t>
  </si>
  <si>
    <t>1004 Broad St</t>
  </si>
  <si>
    <t>1002-8 W Broad St</t>
  </si>
  <si>
    <t>NJ2-48</t>
  </si>
  <si>
    <t>Century 21 townhouses</t>
  </si>
  <si>
    <t>724 Hunterdon St</t>
  </si>
  <si>
    <t>733 Hunterdon St;</t>
  </si>
  <si>
    <t>273-6693</t>
  </si>
  <si>
    <t>273-6983</t>
  </si>
  <si>
    <t>NJ2-31A</t>
  </si>
  <si>
    <t>Chadwick Av Village / Mt Prospect Av</t>
  </si>
  <si>
    <t>201 Chadwick Av; 281 16th Av</t>
  </si>
  <si>
    <t>Chancellor Arms 1 &amp; 2</t>
  </si>
  <si>
    <t>Roseland RCA</t>
  </si>
  <si>
    <t>218-28 Chancellor Av</t>
  </si>
  <si>
    <t>163 Chancellor Av</t>
  </si>
  <si>
    <t>07112</t>
  </si>
  <si>
    <t>Edmond Real Estate Group</t>
  </si>
  <si>
    <t>643 E Front St, Plainfield 07060</t>
  </si>
  <si>
    <t>754-3500</t>
  </si>
  <si>
    <t>Chancellor Arms Two Apartments, 222 Chancellor Avenue, Newark, NJ - RENTCafé (rentcafe.com)</t>
  </si>
  <si>
    <t>Charlton Gardens</t>
  </si>
  <si>
    <t>HFA01424 / HFA01405</t>
  </si>
  <si>
    <t>Charlton Gardens /Stella Charlton Gdns / Prince 2004</t>
  </si>
  <si>
    <t>Stella Gardens #744</t>
  </si>
  <si>
    <t>198 Spruce St / 147 Charlton St</t>
  </si>
  <si>
    <t>185-99; 186-96; 206-22; &amp; 211-21 Broome St</t>
  </si>
  <si>
    <t>621-1360</t>
  </si>
  <si>
    <t>Charlton Gardens | Newark, NJ Low Income Apartments (affordablehousingonline.com)</t>
  </si>
  <si>
    <t>NJA20123029</t>
  </si>
  <si>
    <t>Cherry Tree Village Apts</t>
  </si>
  <si>
    <t>124-126 N 13th St</t>
  </si>
  <si>
    <t>Cherry Tree Village</t>
  </si>
  <si>
    <t>744-5410 ext 149</t>
  </si>
  <si>
    <t>Cherry Tree Village | Apartments in Newark, NJ (cherrytreenj.com)</t>
  </si>
  <si>
    <t>City Hall Apts</t>
  </si>
  <si>
    <t>915-33 Broad St</t>
  </si>
  <si>
    <t>Lettire Construction Corp</t>
  </si>
  <si>
    <t>334-36 E 10th St, NY, NY 10029</t>
  </si>
  <si>
    <t>996-6640</t>
  </si>
  <si>
    <t>City Hall Apartments and New IHOP Location Break Ground in Newark | Jersey Digs</t>
  </si>
  <si>
    <t>NJ002002078</t>
  </si>
  <si>
    <t>City View Landing - senior apts</t>
  </si>
  <si>
    <t>195 W Kinney St</t>
  </si>
  <si>
    <t>755-2063</t>
  </si>
  <si>
    <t>City View Landing Senior (pennrose.com)</t>
  </si>
  <si>
    <t>147-9 W Kinney St</t>
  </si>
  <si>
    <t>755-2031</t>
  </si>
  <si>
    <t>City View Landing Family (pennrose.com)</t>
  </si>
  <si>
    <t>HFA02199</t>
  </si>
  <si>
    <t>City View Landing family apts / Scudder Homes</t>
  </si>
  <si>
    <t>Scudder Homes #06920</t>
  </si>
  <si>
    <t>City View Landing family apts</t>
  </si>
  <si>
    <t>City View Landing senior apts</t>
  </si>
  <si>
    <t>NJ2-45</t>
  </si>
  <si>
    <t>Claremont</t>
  </si>
  <si>
    <t>553 S 17th St</t>
  </si>
  <si>
    <t>430-2081</t>
  </si>
  <si>
    <t>NJ390017005</t>
  </si>
  <si>
    <t>Clinton Arms Apts</t>
  </si>
  <si>
    <t>610 Hunterdon St</t>
  </si>
  <si>
    <t>824-9560</t>
  </si>
  <si>
    <t>NJA20123053</t>
  </si>
  <si>
    <t>Clinton Av Homes / Help USA / Genesis USA</t>
  </si>
  <si>
    <t>Help Genesis; 56 family units</t>
  </si>
  <si>
    <t>634-48 Clinton Av</t>
  </si>
  <si>
    <t>648 Clifton Av</t>
  </si>
  <si>
    <t xml:space="preserve">Clinton Av Homes </t>
  </si>
  <si>
    <t>Help USA / Help Genesis</t>
  </si>
  <si>
    <t>115 E 13th St, NY, NY 10003</t>
  </si>
  <si>
    <t>799-0456</t>
  </si>
  <si>
    <t>400-7000</t>
  </si>
  <si>
    <t>Home Page | HELP USA</t>
  </si>
  <si>
    <t>NJ2-47</t>
  </si>
  <si>
    <t>Clinton Av townhouses</t>
  </si>
  <si>
    <t>180 Pershine Av / 724 Hunterdon St</t>
  </si>
  <si>
    <t>534 S 12 St; 135 Elizabeth Av; 108 Sherman Av; 114 Sherman Av</t>
  </si>
  <si>
    <t>273-6683</t>
  </si>
  <si>
    <t>430-2095</t>
  </si>
  <si>
    <t>HFA00364</t>
  </si>
  <si>
    <t>Clinton Hill Community Apts</t>
  </si>
  <si>
    <t>Clinton Hill Area Redev Corp / CHARC</t>
  </si>
  <si>
    <t>201 W Runyon St</t>
  </si>
  <si>
    <t>197-213 W Runyon St</t>
  </si>
  <si>
    <t>State Realty LLC</t>
  </si>
  <si>
    <t>1290 Springfield Av, Irvington 07111</t>
  </si>
  <si>
    <t>242-5530</t>
  </si>
  <si>
    <t>371-4500</t>
  </si>
  <si>
    <t>HFA01331</t>
  </si>
  <si>
    <t>Clinton St Lofts</t>
  </si>
  <si>
    <t>9-15 Clinton St</t>
  </si>
  <si>
    <t>11-15 Clinton St</t>
  </si>
  <si>
    <t>Clinton St Lofts LLC</t>
  </si>
  <si>
    <t>297-1888</t>
  </si>
  <si>
    <t>695-3500</t>
  </si>
  <si>
    <t>Colleoni Apts / Lincoln Park Apts</t>
  </si>
  <si>
    <t>39 Lincoln Park</t>
  </si>
  <si>
    <t>39-41 Lincoln Park</t>
  </si>
  <si>
    <t>Colleoni Apts</t>
  </si>
  <si>
    <t>623-0077</t>
  </si>
  <si>
    <t>NJA19959003</t>
  </si>
  <si>
    <t>Corinthian Homes 1</t>
  </si>
  <si>
    <t>595 S 11th St</t>
  </si>
  <si>
    <t>593-609 S 11th St; 597-601 S 18th St; 490 18th St</t>
  </si>
  <si>
    <t xml:space="preserve">Corinthian Homes </t>
  </si>
  <si>
    <t>Alpert Group</t>
  </si>
  <si>
    <t>1 Parker Plaza, Fort Lee, 07024</t>
  </si>
  <si>
    <t>624-0133</t>
  </si>
  <si>
    <t>886-7800</t>
  </si>
  <si>
    <t>NJA20120923</t>
  </si>
  <si>
    <t>Corinthian Homes 2</t>
  </si>
  <si>
    <t>531-37 18th Av</t>
  </si>
  <si>
    <t>505A 18th Av</t>
  </si>
  <si>
    <t>Corinthian Homes</t>
  </si>
  <si>
    <t>NJA20078023</t>
  </si>
  <si>
    <t>Cottage Place 1</t>
  </si>
  <si>
    <t>643 Martin Luther King Jr Blvd</t>
  </si>
  <si>
    <t>Cottage Place</t>
  </si>
  <si>
    <t>297-0001</t>
  </si>
  <si>
    <t>Apartments for Rent in Newark, NJ | Cottage Place - Home (cottageplaceliving.com)</t>
  </si>
  <si>
    <t>HFA01462</t>
  </si>
  <si>
    <t>Cottage Place 2</t>
  </si>
  <si>
    <t>643 Martin Luther King Blvd</t>
  </si>
  <si>
    <t>Cooper Plaza 2</t>
  </si>
  <si>
    <t>297-0009</t>
  </si>
  <si>
    <t>HFA00529 / 031073NI</t>
  </si>
  <si>
    <t>Court Towers / Court St Apts</t>
  </si>
  <si>
    <t>Jack Parker Assoc / Court St Apts</t>
  </si>
  <si>
    <t>1 Court St</t>
  </si>
  <si>
    <t>Court Tower Apts</t>
  </si>
  <si>
    <t>623-0766</t>
  </si>
  <si>
    <t>Rose Community Mgt</t>
  </si>
  <si>
    <t>(216)</t>
  </si>
  <si>
    <t>393-8000</t>
  </si>
  <si>
    <t>Crest Community Development scattered sites</t>
  </si>
  <si>
    <t>Crest Community Development Corp</t>
  </si>
  <si>
    <t>47 Pierce St, Newark 07103</t>
  </si>
  <si>
    <t>621-0770</t>
  </si>
  <si>
    <t>Crystal Garden</t>
  </si>
  <si>
    <t>Crystal Garden / Newark interest</t>
  </si>
  <si>
    <t>Parsippany Troy Hills RCA; Newark interest on RSA</t>
  </si>
  <si>
    <t>Douglas Homes</t>
  </si>
  <si>
    <t>15 Hill St</t>
  </si>
  <si>
    <t>623-6871</t>
  </si>
  <si>
    <t>621-0852</t>
  </si>
  <si>
    <t>Douglas Homes | Affordable Apartments That Accept Vouchers in Newark, NJ (hellosection8.com)</t>
  </si>
  <si>
    <t>NJ2-44</t>
  </si>
  <si>
    <t>Dr Jose Rosario Village townhouses</t>
  </si>
  <si>
    <t>41 Wright St</t>
  </si>
  <si>
    <t>273-6164</t>
  </si>
  <si>
    <t>NJA1995105</t>
  </si>
  <si>
    <t>E T Bowser Apts / Prince Hall</t>
  </si>
  <si>
    <t>179-205 Irving Turner Blvd</t>
  </si>
  <si>
    <t>State Realty in Irvington</t>
  </si>
  <si>
    <t>State Realty (Irvington)</t>
  </si>
  <si>
    <t>648-8018</t>
  </si>
  <si>
    <t>725-1832</t>
  </si>
  <si>
    <t>Prince Hall - E.T. Bowser Complex 198 | Newark, NJ Low Income Apartments (affordablehousingonline.com)</t>
  </si>
  <si>
    <t>HFA01101</t>
  </si>
  <si>
    <t>753-59 Clinton Av</t>
  </si>
  <si>
    <t>371-1068</t>
  </si>
  <si>
    <t>Ebon Square - AAH ManagementAAH Management (aahmgmt.com)</t>
  </si>
  <si>
    <t>Ebon Square Apts</t>
  </si>
  <si>
    <t>LD #172</t>
  </si>
  <si>
    <t>NJ39H085026</t>
  </si>
  <si>
    <t>Essex Plaza 1</t>
  </si>
  <si>
    <t>03111092</t>
  </si>
  <si>
    <t>NJ39A013002</t>
  </si>
  <si>
    <t>Essex Plaza 2</t>
  </si>
  <si>
    <t>15-31 Pennington St</t>
  </si>
  <si>
    <t>824-3514</t>
  </si>
  <si>
    <t>NJ39A013004</t>
  </si>
  <si>
    <t>Essex Plaza 3</t>
  </si>
  <si>
    <t>146-52 Orchard St &amp; Tichenor Sts</t>
  </si>
  <si>
    <t>210-7522</t>
  </si>
  <si>
    <t>NJ39Q881007</t>
  </si>
  <si>
    <t>Essex Properties</t>
  </si>
  <si>
    <t>031EH231</t>
  </si>
  <si>
    <t>LD #314 / 324</t>
  </si>
  <si>
    <t>Fairview Homes</t>
  </si>
  <si>
    <t>298 18th Av</t>
  </si>
  <si>
    <t>242-4400</t>
  </si>
  <si>
    <t>tax credit / Section 221</t>
  </si>
  <si>
    <t>NJA20150013</t>
  </si>
  <si>
    <t>74 17th Av; 86 17th Av</t>
  </si>
  <si>
    <t>Fischer Building</t>
  </si>
  <si>
    <t>St Jamse Development Corp</t>
  </si>
  <si>
    <t>402 Broad St , Newark 07104</t>
  </si>
  <si>
    <t>482-5700</t>
  </si>
  <si>
    <t>430-4975</t>
  </si>
  <si>
    <t>HFA00436</t>
  </si>
  <si>
    <t>Forest Hill House</t>
  </si>
  <si>
    <t>505 Mt Prospect Av</t>
  </si>
  <si>
    <t>Forrest Hill House</t>
  </si>
  <si>
    <t>484-2043</t>
  </si>
  <si>
    <t>LD #197</t>
  </si>
  <si>
    <t>Garden Spires</t>
  </si>
  <si>
    <t>Garden Spires Apts</t>
  </si>
  <si>
    <t xml:space="preserve">175-99 1st </t>
  </si>
  <si>
    <t>Omni Developers</t>
  </si>
  <si>
    <t>909 3rd Av, 21st floor, NY, NY 10022</t>
  </si>
  <si>
    <t>299-6414</t>
  </si>
  <si>
    <t>Properties - NJ — Omni New York LLC (onyllc.com)</t>
  </si>
  <si>
    <t>LD #192</t>
  </si>
  <si>
    <t>Georgia King Village</t>
  </si>
  <si>
    <t>250 Georgia King Village</t>
  </si>
  <si>
    <t>622-6828</t>
  </si>
  <si>
    <t>C&amp;C Apt Mgt</t>
  </si>
  <si>
    <t>1735 Park Av, 3rd fl, NY, NY 10035</t>
  </si>
  <si>
    <t>348-3248</t>
  </si>
  <si>
    <t>Contact C + C Apartment Management | ccmanagers.com</t>
  </si>
  <si>
    <t>HFA00718</t>
  </si>
  <si>
    <t>Grace West Manor / Grace Louis LLC</t>
  </si>
  <si>
    <t>Grace &amp; Newark Housing LP</t>
  </si>
  <si>
    <t>301 IrvineTurner Blvd</t>
  </si>
  <si>
    <t>Grace West Manor</t>
  </si>
  <si>
    <t>6000 Freedom Sq, ste 500, Independence OH 44131</t>
  </si>
  <si>
    <t>824-5593</t>
  </si>
  <si>
    <t>Grafton Court Apts</t>
  </si>
  <si>
    <t>76-92 Grafton Av</t>
  </si>
  <si>
    <t>Eastern Parkway Realty</t>
  </si>
  <si>
    <t>320 Eastern Pkwy, ste 1, Irvington 07111</t>
  </si>
  <si>
    <t>375-4142</t>
  </si>
  <si>
    <t xml:space="preserve">H R Lambert Apts </t>
  </si>
  <si>
    <t>Parsippany Troy Hills &amp; East Hanover RCAs</t>
  </si>
  <si>
    <t>NJ390048005</t>
  </si>
  <si>
    <t xml:space="preserve">Hampton Valley Apts </t>
  </si>
  <si>
    <t>03135321</t>
  </si>
  <si>
    <t>106-18 Elizabeth Av</t>
  </si>
  <si>
    <t>136 Elizabeth Av</t>
  </si>
  <si>
    <t>Levin Group / RPT Mgt Inc</t>
  </si>
  <si>
    <t>1801 E 9th St, #1505, Cleveland, OH 44114</t>
  </si>
  <si>
    <t>624-8948</t>
  </si>
  <si>
    <t>RPT Management Co. | Levin Group, Inc. (levingrp.com)</t>
  </si>
  <si>
    <t>HFA02413</t>
  </si>
  <si>
    <t>Harmony Square Apts</t>
  </si>
  <si>
    <t>98 Broad St</t>
  </si>
  <si>
    <t>103 Mazazine St, Newark 07105</t>
  </si>
  <si>
    <t>412-9300</t>
  </si>
  <si>
    <t xml:space="preserve">HMFA </t>
  </si>
  <si>
    <t>Hawthorne Estates / Jasmin House</t>
  </si>
  <si>
    <t>Jasmin House</t>
  </si>
  <si>
    <t>972-6309</t>
  </si>
  <si>
    <t>Hilltop Gardens (UHORP)</t>
  </si>
  <si>
    <t>Hilltop Gardens</t>
  </si>
  <si>
    <t>Horizon Village (UHORP)</t>
  </si>
  <si>
    <t>305 Morris Av (07103)</t>
  </si>
  <si>
    <t>273-0744</t>
  </si>
  <si>
    <t>NJA20120896</t>
  </si>
  <si>
    <t>Huntington Schuyler Estates</t>
  </si>
  <si>
    <t>110 Schuyler Av</t>
  </si>
  <si>
    <t>163-9 Huntington Ter</t>
  </si>
  <si>
    <t>Huntington Schulyer Estates</t>
  </si>
  <si>
    <t>the Alpert Group</t>
  </si>
  <si>
    <t>282-1245</t>
  </si>
  <si>
    <t>Huntington-Schuyler Estates - The Alpert Group</t>
  </si>
  <si>
    <t>NJ2-7</t>
  </si>
  <si>
    <t>Hyatt Court / John Hyatt Apts</t>
  </si>
  <si>
    <t>2 Roanoke Av</t>
  </si>
  <si>
    <t>Hawkins, Horatio, &amp; Vincent sts</t>
  </si>
  <si>
    <t>430-2699</t>
  </si>
  <si>
    <t>HFA02680</t>
  </si>
  <si>
    <t>Integrity House / Lincoln Park transitional housing</t>
  </si>
  <si>
    <t>43-49 Lincoln Park</t>
  </si>
  <si>
    <t>Lincoln Park transitional housing</t>
  </si>
  <si>
    <t>848-3751</t>
  </si>
  <si>
    <t xml:space="preserve">NJA1993017 </t>
  </si>
  <si>
    <t>Jackson Commons Apts / Don Jackson</t>
  </si>
  <si>
    <t>607 Clinton Av</t>
  </si>
  <si>
    <t>609-13 Clinton Av</t>
  </si>
  <si>
    <t>SEA Realty / Social Enterprises Associates</t>
  </si>
  <si>
    <t>694 Clinton Av, Newark 07108</t>
  </si>
  <si>
    <t>375-4000</t>
  </si>
  <si>
    <t>242-5057</t>
  </si>
  <si>
    <t>Jackson Commons | Newark, NJ Low Income Apartments (affordablehousingonline.com)</t>
  </si>
  <si>
    <t>NJ2-25</t>
  </si>
  <si>
    <t>James C White Manor / Senior Apts</t>
  </si>
  <si>
    <t>516 Bergen St</t>
  </si>
  <si>
    <t>516-18 Bergen St</t>
  </si>
  <si>
    <t>273-6824</t>
  </si>
  <si>
    <t>NJ2-36</t>
  </si>
  <si>
    <t>Janice Cromer Village</t>
  </si>
  <si>
    <t>93 7th Av / 289 Broadway</t>
  </si>
  <si>
    <t>33 Triton Ter; 38 N 12th St; 77-95 Mt Pleasant Av</t>
  </si>
  <si>
    <t>NJ2-42</t>
  </si>
  <si>
    <t>Kemsco townhouses</t>
  </si>
  <si>
    <t>93 7th Av / 49 Oriental St</t>
  </si>
  <si>
    <t>Kretchmer Homes / Otto Kretchmer</t>
  </si>
  <si>
    <t>9 Ludlow Pl</t>
  </si>
  <si>
    <t>430-2639</t>
  </si>
  <si>
    <t>NJ2-17</t>
  </si>
  <si>
    <t>Kretchmer Senior Apts 1 / Otto Kretchmer</t>
  </si>
  <si>
    <t>35 Van Vecten Av</t>
  </si>
  <si>
    <t>430-2066</t>
  </si>
  <si>
    <t>NJ2-21A</t>
  </si>
  <si>
    <t>Kretchmer Senior Apts 2 / Otto Kretchmer</t>
  </si>
  <si>
    <t>991 Frelinghuysen Av</t>
  </si>
  <si>
    <t>430-2710</t>
  </si>
  <si>
    <t>NJA20123070</t>
  </si>
  <si>
    <t>La Plaza / St James Pl 2</t>
  </si>
  <si>
    <t>136-44 Broad St</t>
  </si>
  <si>
    <t>LaPlaza</t>
  </si>
  <si>
    <t>La Plaza | Apartments in Newark, NJ (laplazanj.com)</t>
  </si>
  <si>
    <t>Lincoln Park Towers</t>
  </si>
  <si>
    <t>623-2257</t>
  </si>
  <si>
    <t>Lincoln Park Lofts Apartments - Newark, NJ | Apartments.com</t>
  </si>
  <si>
    <t>HFA00914</t>
  </si>
  <si>
    <t>Lincoln Park Senior Towers</t>
  </si>
  <si>
    <t>Lincoln Park Twrs #685</t>
  </si>
  <si>
    <t>31-3 Lincoln Blvd</t>
  </si>
  <si>
    <t>31 Lincoln Blvd</t>
  </si>
  <si>
    <t>07035</t>
  </si>
  <si>
    <t>200 Vesey St, 24th fl, NY NY 10281</t>
  </si>
  <si>
    <t>504-8751</t>
  </si>
  <si>
    <t>Lincoln Tower Senior Apts / Gigi Foushee Towers</t>
  </si>
  <si>
    <t>79 Lincoln St</t>
  </si>
  <si>
    <t>Michaels Organization</t>
  </si>
  <si>
    <t>419-5303</t>
  </si>
  <si>
    <t>www.liveatlincolntowers.com/contact.aspx</t>
  </si>
  <si>
    <t>HFA01105</t>
  </si>
  <si>
    <t>Littleton Av Community Village</t>
  </si>
  <si>
    <t>Littleton Av Community Village #070</t>
  </si>
  <si>
    <t>391 Littleton Av</t>
  </si>
  <si>
    <t>378 S 6th St</t>
  </si>
  <si>
    <t>624-8466</t>
  </si>
  <si>
    <t>LD #311</t>
  </si>
  <si>
    <t>NJ390015037</t>
  </si>
  <si>
    <t>Livingston Homes</t>
  </si>
  <si>
    <t>162 Livingston St</t>
  </si>
  <si>
    <t>242-7400</t>
  </si>
  <si>
    <t>Lock St Apts</t>
  </si>
  <si>
    <t>10 Nuttman St</t>
  </si>
  <si>
    <t>NJA20120878</t>
  </si>
  <si>
    <t>643-5101</t>
  </si>
  <si>
    <t>242-4401</t>
  </si>
  <si>
    <t>Lock Street Apartments | Affordable Apartments That Accept Vouchers in Newark, NJ (hellosection8.com)</t>
  </si>
  <si>
    <t>Macedonia Heights</t>
  </si>
  <si>
    <t>Franklin Development Group</t>
  </si>
  <si>
    <t>1 Tower Dr; W Paterson 07424</t>
  </si>
  <si>
    <t>HFA01300</t>
  </si>
  <si>
    <t>Madison Turner Senior Housing</t>
  </si>
  <si>
    <t>11-25 Madison Av</t>
  </si>
  <si>
    <t>Realty Mgt Assoc / Greater New Hope Baptist Church</t>
  </si>
  <si>
    <t>14340 Sullyfield Circle, ste 220, Chantilly, VA 20151</t>
  </si>
  <si>
    <t>818-6588</t>
  </si>
  <si>
    <t>NJA20123126</t>
  </si>
  <si>
    <t>Mayor Sharpe James Apts / Springfield Village</t>
  </si>
  <si>
    <t>343-59 Springfield Av</t>
  </si>
  <si>
    <t>Sharp James Apts</t>
  </si>
  <si>
    <t>Realty Mgt Associates</t>
  </si>
  <si>
    <t>80 Court St, Newark 07102</t>
  </si>
  <si>
    <t>242-0792</t>
  </si>
  <si>
    <t>Mayor Sharpe James Apartments / Springfield Apartments | Newark, NJ Low Income Apartments (affordablehousingonline.com)</t>
  </si>
  <si>
    <t>Montgomery Heights</t>
  </si>
  <si>
    <t>718-9926</t>
  </si>
  <si>
    <t>Montgomery Heights (pennrose.com)</t>
  </si>
  <si>
    <t>HFA02398</t>
  </si>
  <si>
    <t>Montgomery Heights / Brick Towers Apts</t>
  </si>
  <si>
    <t>NJ39E000015</t>
  </si>
  <si>
    <t>Mt Calvary 1</t>
  </si>
  <si>
    <t>family, 115 du</t>
  </si>
  <si>
    <t>244 Chadwick Av</t>
  </si>
  <si>
    <t>624-4629</t>
  </si>
  <si>
    <t>624-0740</t>
  </si>
  <si>
    <t>NJ39E000016</t>
  </si>
  <si>
    <t>Mt Calvary 2</t>
  </si>
  <si>
    <t>100 Chadwick Av</t>
  </si>
  <si>
    <t>HFA00712</t>
  </si>
  <si>
    <t>Nevada St Apts</t>
  </si>
  <si>
    <t>2 Nevada St</t>
  </si>
  <si>
    <t>622-8101</t>
  </si>
  <si>
    <t>NJ39L000023</t>
  </si>
  <si>
    <t>New Center City / Center City Housing 9</t>
  </si>
  <si>
    <t>40-44 W Kinney St</t>
  </si>
  <si>
    <t>HFA00633 / HFA01505</t>
  </si>
  <si>
    <t>New Community Associates</t>
  </si>
  <si>
    <t>180 S Orange Av</t>
  </si>
  <si>
    <t>New Community Senior Apts</t>
  </si>
  <si>
    <t>623-6872</t>
  </si>
  <si>
    <t>623-7280</t>
  </si>
  <si>
    <t>Housing Opportunities - New Community Corporation</t>
  </si>
  <si>
    <t>LD #242</t>
  </si>
  <si>
    <t>New Community Corporation</t>
  </si>
  <si>
    <t>233 W Market St, Newark 07103</t>
  </si>
  <si>
    <t>Home - New Community Corporation</t>
  </si>
  <si>
    <t>HFA00805</t>
  </si>
  <si>
    <t>New Community Commons</t>
  </si>
  <si>
    <t>140 S Orange Av</t>
  </si>
  <si>
    <t>623-6870</t>
  </si>
  <si>
    <t>HFA00921</t>
  </si>
  <si>
    <t>New Community Douglas</t>
  </si>
  <si>
    <t>51 Somerset St</t>
  </si>
  <si>
    <t>HFA01053</t>
  </si>
  <si>
    <t>New Community Douglas-Harrison</t>
  </si>
  <si>
    <t>623-4520</t>
  </si>
  <si>
    <t>NJA1994075</t>
  </si>
  <si>
    <t xml:space="preserve">New Community Estates </t>
  </si>
  <si>
    <t>Denville RCA</t>
  </si>
  <si>
    <t>293 S Orange St</t>
  </si>
  <si>
    <t>316-22 15th Av</t>
  </si>
  <si>
    <t>639-7800</t>
  </si>
  <si>
    <t>HFA00876</t>
  </si>
  <si>
    <t>New Community Gardens</t>
  </si>
  <si>
    <t>265 Morris Av</t>
  </si>
  <si>
    <t>623-3237</t>
  </si>
  <si>
    <t>147</t>
  </si>
  <si>
    <t>HFA00349</t>
  </si>
  <si>
    <t>New Community Homes</t>
  </si>
  <si>
    <t>200 S Orange Av</t>
  </si>
  <si>
    <t>HFA00970</t>
  </si>
  <si>
    <t>New Community Manor</t>
  </si>
  <si>
    <t>545 Orange St; 72 Hayes St</t>
  </si>
  <si>
    <t>484-2316</t>
  </si>
  <si>
    <t>HFA00767</t>
  </si>
  <si>
    <t>New Community Roseville</t>
  </si>
  <si>
    <t>1 S 8th St</t>
  </si>
  <si>
    <t>482-5766</t>
  </si>
  <si>
    <t>LD #221 &amp; 265</t>
  </si>
  <si>
    <t>New Community Roseville Senior Apts</t>
  </si>
  <si>
    <t>LD # 161</t>
  </si>
  <si>
    <t>New Hope Village</t>
  </si>
  <si>
    <t>195 W Market St</t>
  </si>
  <si>
    <t>New Hope Mgt Agency</t>
  </si>
  <si>
    <t>623-0206</t>
  </si>
  <si>
    <t>1 Parker Plaza, Fort Lee 07024</t>
  </si>
  <si>
    <t>New Hope Village - The Alpert Group</t>
  </si>
  <si>
    <t>NJ390013029</t>
  </si>
  <si>
    <t>New Irvine Turner Apts</t>
  </si>
  <si>
    <t>03111125</t>
  </si>
  <si>
    <t>400 Irvine Turner Blvd</t>
  </si>
  <si>
    <t>232-0254</t>
  </si>
  <si>
    <t>HFA02394</t>
  </si>
  <si>
    <t>Newark Genesis Apts</t>
  </si>
  <si>
    <t>60-8 Mt Pleasant Av</t>
  </si>
  <si>
    <t>Help USA</t>
  </si>
  <si>
    <t>634 Clinton Av, Newark 07104</t>
  </si>
  <si>
    <t>484-7270</t>
  </si>
  <si>
    <t>481-0456</t>
  </si>
  <si>
    <t>HFA01026</t>
  </si>
  <si>
    <t>Norfolk Square Apts</t>
  </si>
  <si>
    <t>Ngbd of the University</t>
  </si>
  <si>
    <t>20 Hartford St</t>
  </si>
  <si>
    <t>Wingate Mgt Co</t>
  </si>
  <si>
    <t>100 Wells Av, Newton MA 02459</t>
  </si>
  <si>
    <t>621-6648</t>
  </si>
  <si>
    <t>(781)</t>
  </si>
  <si>
    <t>707-9100</t>
  </si>
  <si>
    <t>NORFOLK SQUARE APARTMENTS - WINGATE (wingatecompanies.com)</t>
  </si>
  <si>
    <t>LD #376</t>
  </si>
  <si>
    <t>Wingate Companies</t>
  </si>
  <si>
    <t>100 Wells Av, Newton, MA 02459</t>
  </si>
  <si>
    <t>NJ2-50A</t>
  </si>
  <si>
    <t>North Point townhouses</t>
  </si>
  <si>
    <t>33 Triton Ter; 2830 Triton Ter</t>
  </si>
  <si>
    <t>NJ2-49</t>
  </si>
  <si>
    <t>Oak Brook Sq townhouses</t>
  </si>
  <si>
    <t>534 S 12th St; 239 W Bigelow</t>
  </si>
  <si>
    <t>135 Elizabeth Av</t>
  </si>
  <si>
    <t>NJ2-41A, B</t>
  </si>
  <si>
    <t>Ocar Miles Village</t>
  </si>
  <si>
    <t xml:space="preserve">190 Court St </t>
  </si>
  <si>
    <t>189 Court St</t>
  </si>
  <si>
    <t>430-2052</t>
  </si>
  <si>
    <t>One Theater Square</t>
  </si>
  <si>
    <t>2 Center St</t>
  </si>
  <si>
    <t>One Theater Square | Piazza &amp; Associates Inc. (piazzanj.com)</t>
  </si>
  <si>
    <t>Orange &amp; Hecker Sts</t>
  </si>
  <si>
    <t>744-5410 ext 47</t>
  </si>
  <si>
    <t>NJ2-37</t>
  </si>
  <si>
    <t>Oriental Village Apts</t>
  </si>
  <si>
    <t>33 Triton Ter</t>
  </si>
  <si>
    <t>26A Broad St</t>
  </si>
  <si>
    <t>NJA20130009</t>
  </si>
  <si>
    <t>Osborne Manor</t>
  </si>
  <si>
    <t>2 Osborne Ter</t>
  </si>
  <si>
    <t>242-1117</t>
  </si>
  <si>
    <t>368-2647</t>
  </si>
  <si>
    <t>Osborne Manor | Newark, NJ Low Income Apartments (affordablehousingonline.com)</t>
  </si>
  <si>
    <t>HFA02328</t>
  </si>
  <si>
    <t>Pacific Apts</t>
  </si>
  <si>
    <t>10 Dawson St</t>
  </si>
  <si>
    <t>164 Pennington St</t>
  </si>
  <si>
    <t>Ironbound Community Corp</t>
  </si>
  <si>
    <t>179 Van Buren St, Newark 07105</t>
  </si>
  <si>
    <t>589-3827</t>
  </si>
  <si>
    <t>589-3353</t>
  </si>
  <si>
    <t>Pacific Apartments, Litc 0816 | Newark, NJ Low Income Apartments (affordablehousingonline.com)</t>
  </si>
  <si>
    <t>NJ2-038</t>
  </si>
  <si>
    <t>Park Place</t>
  </si>
  <si>
    <t>534 S 12 St</t>
  </si>
  <si>
    <t>HFA0149</t>
  </si>
  <si>
    <t>Parkside Manor</t>
  </si>
  <si>
    <t>136 Tiffany Blvd</t>
  </si>
  <si>
    <t>136-8 Tiffany Blvd</t>
  </si>
  <si>
    <t>481-6100</t>
  </si>
  <si>
    <t>Parkside Manor (parksidemanorseniorliving.com)</t>
  </si>
  <si>
    <t>NJ2-002</t>
  </si>
  <si>
    <t>Pennington Court</t>
  </si>
  <si>
    <t>214 South St</t>
  </si>
  <si>
    <t>193 Pennington Ct; Dawson, Johnson, &amp; Pacific sts</t>
  </si>
  <si>
    <t>430-2686</t>
  </si>
  <si>
    <t>HFA00615</t>
  </si>
  <si>
    <t>Pilgrim Baptist 1</t>
  </si>
  <si>
    <t>446 Bergen St</t>
  </si>
  <si>
    <t>242-4748</t>
  </si>
  <si>
    <t>242-6621</t>
  </si>
  <si>
    <t>HFA00618</t>
  </si>
  <si>
    <t>Pilgrim Baptist 2</t>
  </si>
  <si>
    <t>149 S Avon Av #5B</t>
  </si>
  <si>
    <t>856-6770</t>
  </si>
  <si>
    <t>HFA02689</t>
  </si>
  <si>
    <t>Plaza at Springfield Village</t>
  </si>
  <si>
    <t>Plaza at Springfield Village #1111</t>
  </si>
  <si>
    <t>302 Spingfield Av</t>
  </si>
  <si>
    <t>the Plaza at Springfield Village</t>
  </si>
  <si>
    <t>The Plaza at Springfield Village | Apartments in Newark, NJ</t>
  </si>
  <si>
    <t>NJ39Q021003</t>
  </si>
  <si>
    <t>Project Live 13</t>
  </si>
  <si>
    <t>NJ39T861022</t>
  </si>
  <si>
    <t>Project Live 2 housing</t>
  </si>
  <si>
    <t>465 Broadway, Newark 07104</t>
  </si>
  <si>
    <t>NJ39Q941010</t>
  </si>
  <si>
    <t>Project Live 3 group home</t>
  </si>
  <si>
    <t>031HD036</t>
  </si>
  <si>
    <t>NJ39Q941009</t>
  </si>
  <si>
    <t>Project Live 4 group home</t>
  </si>
  <si>
    <t>031HD035</t>
  </si>
  <si>
    <t>NJ39T781026</t>
  </si>
  <si>
    <t>Prospect Gardens condominiums</t>
  </si>
  <si>
    <t>Long Hill RCA</t>
  </si>
  <si>
    <t>81-81 Mt Prospect Av</t>
  </si>
  <si>
    <t>81 Mt Prospect Av</t>
  </si>
  <si>
    <t>LD #156</t>
  </si>
  <si>
    <t>Reservoir Site Townhouses</t>
  </si>
  <si>
    <t>185 14th Av</t>
  </si>
  <si>
    <t>624-8228</t>
  </si>
  <si>
    <t>627-4056</t>
  </si>
  <si>
    <t>Apartments for Rent in Newark, NJ | Reservoir Site Townhouse Development - Home (reservoirsitecrm.com)</t>
  </si>
  <si>
    <t>HFA02681</t>
  </si>
  <si>
    <t>Residences at Clinton Hill / 2 Osborne Ter</t>
  </si>
  <si>
    <t>2 Osborne Rehabilitation</t>
  </si>
  <si>
    <t>570 &amp; 80 Clinton Av</t>
  </si>
  <si>
    <t>the Residences at Clinton Hill</t>
  </si>
  <si>
    <t>Castellan Real Estate Partners</t>
  </si>
  <si>
    <t>1841 Broadway #400, NY, NY 10023</t>
  </si>
  <si>
    <t>HFA02849</t>
  </si>
  <si>
    <t>Residences at Symphony Hall</t>
  </si>
  <si>
    <t>395 Halsey St</t>
  </si>
  <si>
    <t>the Residences at Symphony Hall</t>
  </si>
  <si>
    <t>844-6220</t>
  </si>
  <si>
    <t>The Willows at Symphony Hall | The Willows (livewillows.com)</t>
  </si>
  <si>
    <t>HFA02654</t>
  </si>
  <si>
    <t>Richardson Lofts</t>
  </si>
  <si>
    <t>Richardson Lofts #1049</t>
  </si>
  <si>
    <t>50 Columbia St</t>
  </si>
  <si>
    <t>50-60 Columbia St</t>
  </si>
  <si>
    <t>Richardson Lofts | Apartments in Newark, NJ | Limited Availability</t>
  </si>
  <si>
    <t>NJ2-55,67,68,69</t>
  </si>
  <si>
    <t>Riverside Villa</t>
  </si>
  <si>
    <t>100 Riverside Ct</t>
  </si>
  <si>
    <t>11 Grafton Av</t>
  </si>
  <si>
    <t>430-2090</t>
  </si>
  <si>
    <t>HFA02357</t>
  </si>
  <si>
    <t>Roseville Commons</t>
  </si>
  <si>
    <t>553 Orange St</t>
  </si>
  <si>
    <t>Roseville Commons | Apartments in Newark, NJ |</t>
  </si>
  <si>
    <t>553-67 Orange St</t>
  </si>
  <si>
    <t>NJ2-40</t>
  </si>
  <si>
    <t>Serenity Village townhouses</t>
  </si>
  <si>
    <t>724 Hunterdon St; 122 Avon Av; 108 Sherman Av</t>
  </si>
  <si>
    <t>NJ2-21E</t>
  </si>
  <si>
    <t>Seth Boyden Senior Apts 1</t>
  </si>
  <si>
    <t>120 Dayton St / 124 Seth Boyden Ter</t>
  </si>
  <si>
    <t>430-2701</t>
  </si>
  <si>
    <t>NJ2-21F</t>
  </si>
  <si>
    <t>Seth Boyden Senior Apts 2</t>
  </si>
  <si>
    <t>839 Frelinghysen Av</t>
  </si>
  <si>
    <t>430-2659</t>
  </si>
  <si>
    <t>HFA00456</t>
  </si>
  <si>
    <t>Shalom Clemente / Roberto Clemente</t>
  </si>
  <si>
    <t>Roberto Clemente</t>
  </si>
  <si>
    <t>75 Clinton Av</t>
  </si>
  <si>
    <t>75-95 Clinton Av</t>
  </si>
  <si>
    <t>Shalom Clemente Towers</t>
  </si>
  <si>
    <t>Radiant Property Mgt</t>
  </si>
  <si>
    <t>691 Elizabeth Av, ste 2, Newark 07112</t>
  </si>
  <si>
    <t>624-0260</t>
  </si>
  <si>
    <t>282-1100</t>
  </si>
  <si>
    <t xml:space="preserve">Society Hill 1 University Heights </t>
  </si>
  <si>
    <t>Society Hill 2</t>
  </si>
  <si>
    <t>Society Hill 3</t>
  </si>
  <si>
    <t xml:space="preserve">Society Hill 4, sites C &amp; E </t>
  </si>
  <si>
    <t>Society Hill at University Heights</t>
  </si>
  <si>
    <t>Parsipanny, Rosland, &amp; Denville RCAs</t>
  </si>
  <si>
    <t>Vaughn Dr, Richmond St</t>
  </si>
  <si>
    <t xml:space="preserve">Society Hills townhouses </t>
  </si>
  <si>
    <t xml:space="preserve"> Denville, East Hanover, Long Hill, Par Tro, Berkeley Hts RCAs</t>
  </si>
  <si>
    <t>Somerset Brownstone Apts</t>
  </si>
  <si>
    <t>25-49 Somerset St</t>
  </si>
  <si>
    <t>35 Somerset St</t>
  </si>
  <si>
    <t>689-0155</t>
  </si>
  <si>
    <t>596-3008</t>
  </si>
  <si>
    <t>Apartments for Rent in Newark, NJ | Somerset Brownstone - Home (liveatsomersetbrownstones.com)</t>
  </si>
  <si>
    <t>LD # 297 &amp; 310</t>
  </si>
  <si>
    <t>NJ390015036</t>
  </si>
  <si>
    <t>Somerset Homes</t>
  </si>
  <si>
    <t>142-72 Somerset St</t>
  </si>
  <si>
    <t>Moderate Rehab Assoc</t>
  </si>
  <si>
    <t>NJ2-50B</t>
  </si>
  <si>
    <t>South Point townhouses / Sherman Av</t>
  </si>
  <si>
    <t>724 Hunterdon ; 122 Avon Av</t>
  </si>
  <si>
    <t>683 Hunterdon St</t>
  </si>
  <si>
    <t>Springfield Commons</t>
  </si>
  <si>
    <t>Springfield Commons urban renewal</t>
  </si>
  <si>
    <t>302 16th Av</t>
  </si>
  <si>
    <t>302-10 16th Av</t>
  </si>
  <si>
    <t>621-0315</t>
  </si>
  <si>
    <t>NJA20069025</t>
  </si>
  <si>
    <t>Spruce Gardens 1</t>
  </si>
  <si>
    <t>147 Charlton St</t>
  </si>
  <si>
    <t>161 Spruce St</t>
  </si>
  <si>
    <t>Spruce Gardnes | Affordable Apartments That Accept Vouchers in Newark, NJ (hellosection8.com)</t>
  </si>
  <si>
    <t>NJ39A013006</t>
  </si>
  <si>
    <t>Spruce Park Apts</t>
  </si>
  <si>
    <t>55 Spruce St</t>
  </si>
  <si>
    <t>36-60 Spruce St; 55-57 Spruce St; 59-61 Spruce St; Longworth St</t>
  </si>
  <si>
    <t>623-2421</t>
  </si>
  <si>
    <t>Home - WINGATE (wingatecompanies.com)</t>
  </si>
  <si>
    <t>140 Spruce St</t>
  </si>
  <si>
    <t>877-0972</t>
  </si>
  <si>
    <t>850-3792</t>
  </si>
  <si>
    <t>HFA02856</t>
  </si>
  <si>
    <t>Spruce St Senior Residences</t>
  </si>
  <si>
    <t>Spruce St Senior Residences #1320 / Spruce St  Ctr urban renewal</t>
  </si>
  <si>
    <t>HFA09603</t>
  </si>
  <si>
    <t>St Clares Home for Children</t>
  </si>
  <si>
    <t>182 Roseville Av</t>
  </si>
  <si>
    <t>180-2 Roseville Av</t>
  </si>
  <si>
    <t>AIDs Research Foundation</t>
  </si>
  <si>
    <t>483-4250</t>
  </si>
  <si>
    <t>643-0400</t>
  </si>
  <si>
    <t>HFA09606</t>
  </si>
  <si>
    <t>St Clares Home for Children 2</t>
  </si>
  <si>
    <t>77 Academy St</t>
  </si>
  <si>
    <t>LD #429</t>
  </si>
  <si>
    <t>HFA00361</t>
  </si>
  <si>
    <t>St James AME / Washington St</t>
  </si>
  <si>
    <t>440 Washington St</t>
  </si>
  <si>
    <t>St James AME Towers</t>
  </si>
  <si>
    <t>St James AME</t>
  </si>
  <si>
    <t>440 Washington St, Newark 07102</t>
  </si>
  <si>
    <t>643-3128</t>
  </si>
  <si>
    <t>(202)</t>
  </si>
  <si>
    <t>St James Square</t>
  </si>
  <si>
    <t>117 Broad St</t>
  </si>
  <si>
    <t>622-3507</t>
  </si>
  <si>
    <t>St James Square 279 | Newark, NJ Low Income Apartments (affordablehousingonline.com)</t>
  </si>
  <si>
    <t>LD #321</t>
  </si>
  <si>
    <t>NJ390031001</t>
  </si>
  <si>
    <t>St Marys Villa</t>
  </si>
  <si>
    <t>03135380 / 03135239</t>
  </si>
  <si>
    <t>425 Sanford Av; 360 age-restricted du</t>
  </si>
  <si>
    <t>371-5711</t>
  </si>
  <si>
    <t>NJ39E000053</t>
  </si>
  <si>
    <t>St Roccos mens shelter</t>
  </si>
  <si>
    <t>03144068</t>
  </si>
  <si>
    <t>371-5266</t>
  </si>
  <si>
    <t>#714</t>
  </si>
  <si>
    <t>Stella Gardens 1</t>
  </si>
  <si>
    <t>185-99 Broome St, 211-21; 206-22, 186-96 Broome St</t>
  </si>
  <si>
    <t>Stella Gardens</t>
  </si>
  <si>
    <t>Stella Gardens | Affordable Apartments That Accept Vouchers in Newark, NJ (hellosection8.com)</t>
  </si>
  <si>
    <t>Stella Gardens 2 / Prince 2004</t>
  </si>
  <si>
    <t>185 Broome St</t>
  </si>
  <si>
    <t>Prince 2004</t>
  </si>
  <si>
    <t>Prince 2004 (stella Gardens)#714 | Affordable Apartments That Accept Vouchers in Newark, NJ (hellosection8.com)</t>
  </si>
  <si>
    <t>Stella Wright-Prince</t>
  </si>
  <si>
    <t>Stella Wright - Prince</t>
  </si>
  <si>
    <t>Stella Wright-prince | Affordable Apartments That Accept Vouchers in Newark, NJ (hellosection8.com)</t>
  </si>
  <si>
    <t>Stephen Crane  Village Family Apts</t>
  </si>
  <si>
    <t>1 Stephen Crane Plz</t>
  </si>
  <si>
    <t>430-6296</t>
  </si>
  <si>
    <t>NJ2-016</t>
  </si>
  <si>
    <t>Stephen Crane Senior Apts 1</t>
  </si>
  <si>
    <t>60 Cedar Ln</t>
  </si>
  <si>
    <t>1 Stephen Crane Plz; Franklin Av; N 6th St</t>
  </si>
  <si>
    <t>430-2425</t>
  </si>
  <si>
    <t>NJ2-22C</t>
  </si>
  <si>
    <t>Stephen Crane Senior Apts 2</t>
  </si>
  <si>
    <t>900 Franklin Av</t>
  </si>
  <si>
    <t>22 S Magnolia Ln</t>
  </si>
  <si>
    <t>430-2635</t>
  </si>
  <si>
    <t>NJ2-22D</t>
  </si>
  <si>
    <t>Stephen Crane Senior Apts 3</t>
  </si>
  <si>
    <t>801 N 6th St</t>
  </si>
  <si>
    <t>430-2631</t>
  </si>
  <si>
    <t>HFA02392</t>
  </si>
  <si>
    <t>Studerbaker Lofts / BAT district</t>
  </si>
  <si>
    <t>BAT district</t>
  </si>
  <si>
    <t>368 Broad St</t>
  </si>
  <si>
    <t>Studerbaker Lofts</t>
  </si>
  <si>
    <t>Studebaker Lofts | Apartments in Newark, NJ (studebakerloftsnj.com)</t>
  </si>
  <si>
    <t>NJA20120828</t>
  </si>
  <si>
    <t>Sunrise House drug rehab shelter</t>
  </si>
  <si>
    <t>185 Parkhurst St</t>
  </si>
  <si>
    <t>Sunshine Foundation</t>
  </si>
  <si>
    <t>383-6300</t>
  </si>
  <si>
    <t>Detox, Alcohol &amp; Drug Rehab in New Jersey - Sunrise House</t>
  </si>
  <si>
    <t>HFA01107</t>
  </si>
  <si>
    <t>Telephone Heights</t>
  </si>
  <si>
    <t>176 Avon Av</t>
  </si>
  <si>
    <t>642-8644</t>
  </si>
  <si>
    <t>Berkeley Heights RCA</t>
  </si>
  <si>
    <t>NJ2-9</t>
  </si>
  <si>
    <t>Terrell Homes / Millard E Terrell Fam Apts</t>
  </si>
  <si>
    <t>35 Riverview Ct</t>
  </si>
  <si>
    <t>23 Riverview Ct; Chapel St</t>
  </si>
  <si>
    <t>430-2770</t>
  </si>
  <si>
    <t>HFA01130</t>
  </si>
  <si>
    <t>Tiffany Manor</t>
  </si>
  <si>
    <t>90 Tiffany Blvd</t>
  </si>
  <si>
    <t xml:space="preserve">136 Tiffany </t>
  </si>
  <si>
    <t>484-2727</t>
  </si>
  <si>
    <t>Luxury Rental Apartments (tiffanymanornj.com)</t>
  </si>
  <si>
    <t>Tiffany Manor #197</t>
  </si>
  <si>
    <t>Tiffany Manor Assoc</t>
  </si>
  <si>
    <t>46 Church St, 46 Church St, Montclair 07042</t>
  </si>
  <si>
    <t xml:space="preserve">Trinity Village townshouses </t>
  </si>
  <si>
    <t>Avon Av, Bergen &amp; Rosen Sts</t>
  </si>
  <si>
    <t>NJA20123138</t>
  </si>
  <si>
    <t>United Community Village</t>
  </si>
  <si>
    <t>#534</t>
  </si>
  <si>
    <t>332-74 S 8th St</t>
  </si>
  <si>
    <t>442 15th Av</t>
  </si>
  <si>
    <t>621-5441</t>
  </si>
  <si>
    <t>642-0181</t>
  </si>
  <si>
    <t>35A / 368 NP</t>
  </si>
  <si>
    <t>HFA00009</t>
  </si>
  <si>
    <t>University Court</t>
  </si>
  <si>
    <t>419-25 Washington St</t>
  </si>
  <si>
    <t>419 Washington St Ste 1A</t>
  </si>
  <si>
    <t>University Court Inc</t>
  </si>
  <si>
    <t>419 Washington St, ste 1A, Newark 07102</t>
  </si>
  <si>
    <t>622-6853</t>
  </si>
  <si>
    <t>Victory Gardens</t>
  </si>
  <si>
    <t>HFA01357</t>
  </si>
  <si>
    <t>Villa Esperanza</t>
  </si>
  <si>
    <t>311-15 Osborne Ter</t>
  </si>
  <si>
    <t>M &amp; M Development</t>
  </si>
  <si>
    <t>103 Magazine St, Newark 07103</t>
  </si>
  <si>
    <t>923-4416</t>
  </si>
  <si>
    <t>491-2662</t>
  </si>
  <si>
    <t>Villa Esperanza #678 | Affordable Apartments That Accept Vouchers in Newark, NJ (hellosection8.com)</t>
  </si>
  <si>
    <t xml:space="preserve">Villa Santa Maria condominiums </t>
  </si>
  <si>
    <t>Long Hill, Parsipanny, Rosland RCAs; 1991</t>
  </si>
  <si>
    <t>Broadway &amp; Kearny Sts</t>
  </si>
  <si>
    <t>La Casa De Don Pedro</t>
  </si>
  <si>
    <t>75 Park Av, Newark 07104</t>
  </si>
  <si>
    <t>482-8312</t>
  </si>
  <si>
    <t>483-2703</t>
  </si>
  <si>
    <t>Contact Us – La Casa de Don Pedro (lacasanwk.org)</t>
  </si>
  <si>
    <t>HFA00793</t>
  </si>
  <si>
    <t>Villa Victoria / St Lucys</t>
  </si>
  <si>
    <t>133 7th Av</t>
  </si>
  <si>
    <t>Villa Victoria</t>
  </si>
  <si>
    <t>FNP Property Mgt LLP</t>
  </si>
  <si>
    <t>719 St James Pl, ste D, East Windsor 08520</t>
  </si>
  <si>
    <t>485-0220</t>
  </si>
  <si>
    <t>NJA20123140</t>
  </si>
  <si>
    <t>Wakeman Sq Village</t>
  </si>
  <si>
    <t>87-9 Wakeman Av</t>
  </si>
  <si>
    <t>744-5410 x 146</t>
  </si>
  <si>
    <t>318-7666</t>
  </si>
  <si>
    <t>461-5200</t>
  </si>
  <si>
    <t>Weequahic Park Apartments I - The Alpert Group</t>
  </si>
  <si>
    <t>525 Elizbeth Av</t>
  </si>
  <si>
    <t>1 Parker Ln, Ft Lee 07024</t>
  </si>
  <si>
    <t>NJA20123148</t>
  </si>
  <si>
    <t xml:space="preserve">Weequahic Park Apts 3 </t>
  </si>
  <si>
    <t>#390</t>
  </si>
  <si>
    <t>1 Grumman Av</t>
  </si>
  <si>
    <t>2 Keer Av; 815-23 Elizabeth Av</t>
  </si>
  <si>
    <t xml:space="preserve">Weequahic Park 3 </t>
  </si>
  <si>
    <t>Weequahic Park Apartments III - The Alpert Group</t>
  </si>
  <si>
    <t>NJA20123149</t>
  </si>
  <si>
    <t>Weequahic Park Apts 4</t>
  </si>
  <si>
    <t>#420</t>
  </si>
  <si>
    <t xml:space="preserve">489-505 Elizabeth Av  </t>
  </si>
  <si>
    <t>505 Elizabeth Av</t>
  </si>
  <si>
    <t xml:space="preserve">Weequahic Park 4 </t>
  </si>
  <si>
    <t>926-2536</t>
  </si>
  <si>
    <t>Weequahic Park Apartments IV - The Alpert Group</t>
  </si>
  <si>
    <t>NJA20123147</t>
  </si>
  <si>
    <t>Weequahic Park Apts 5</t>
  </si>
  <si>
    <t>#476</t>
  </si>
  <si>
    <t xml:space="preserve">479-85 Elizabeth Av </t>
  </si>
  <si>
    <t>2 Custer Av</t>
  </si>
  <si>
    <t xml:space="preserve">Weequahic Park 5 </t>
  </si>
  <si>
    <t>Weequahic Park Apartments V - The Alpert Group</t>
  </si>
  <si>
    <t xml:space="preserve">Weequahic Park Apts 6 </t>
  </si>
  <si>
    <t>Weequahic Park Apartments VI - The Alpert Group</t>
  </si>
  <si>
    <t>NJA20120817</t>
  </si>
  <si>
    <t>1-11 Mapes Av</t>
  </si>
  <si>
    <t>549-55 Elizabeth Av</t>
  </si>
  <si>
    <t xml:space="preserve">Weequahic Park 6 </t>
  </si>
  <si>
    <t>LD #20</t>
  </si>
  <si>
    <t>NJ39M000086</t>
  </si>
  <si>
    <t>Wesley Towers</t>
  </si>
  <si>
    <t>444 Mt Prospect Av</t>
  </si>
  <si>
    <t>484-4441</t>
  </si>
  <si>
    <t>HFA01369</t>
  </si>
  <si>
    <t>333 Springfield Av</t>
  </si>
  <si>
    <t>Boyd, Morris, W Brook, Sayre</t>
  </si>
  <si>
    <t>West Kinney Gardens</t>
  </si>
  <si>
    <t>West Kinney Gardens | Newark, NJ Low Income Apartments (affordablehousingonline.com)</t>
  </si>
  <si>
    <t>West Kinney Gardens 1 / senior</t>
  </si>
  <si>
    <t>HFA01372</t>
  </si>
  <si>
    <t>West Kinney Townhouses</t>
  </si>
  <si>
    <t>621-2403</t>
  </si>
  <si>
    <t>West Kinney Gardens 2 / family</t>
  </si>
  <si>
    <t>Westside Village</t>
  </si>
  <si>
    <t>West Side Village Urban Renewal</t>
  </si>
  <si>
    <t>113 N 13th St</t>
  </si>
  <si>
    <t>354 Park Av</t>
  </si>
  <si>
    <t>Westside Village | Apartments in Newark, NJ (westsidevillagenj.com)</t>
  </si>
  <si>
    <t>East Hanover &amp; Roseland RCAs</t>
  </si>
  <si>
    <t>HFA00607</t>
  </si>
  <si>
    <t>Willie T Wright Plaza Apts</t>
  </si>
  <si>
    <t>135 Prince St</t>
  </si>
  <si>
    <t>Wright Plaza</t>
  </si>
  <si>
    <t>West Kinney Mgt</t>
  </si>
  <si>
    <t>500 Frank W Burr Blv, ste 47, Teaneck 07666</t>
  </si>
  <si>
    <t>642-1414</t>
  </si>
  <si>
    <t>622-0073</t>
  </si>
  <si>
    <t>LD #182</t>
  </si>
  <si>
    <t>LD #294</t>
  </si>
  <si>
    <t>NJ390022026</t>
  </si>
  <si>
    <t>Willow Court Apts</t>
  </si>
  <si>
    <t>55 Willoughby St</t>
  </si>
  <si>
    <t>Willows at Lincoln Park</t>
  </si>
  <si>
    <t>25 Spruce St</t>
  </si>
  <si>
    <t>The Willows at Lincoln Park | The Willows (livewillows.com)</t>
  </si>
  <si>
    <t>65 Lincoln Av</t>
  </si>
  <si>
    <t>HFA02526</t>
  </si>
  <si>
    <t>Willows at Symphony Hall</t>
  </si>
  <si>
    <t>NJ2-29</t>
  </si>
  <si>
    <t>Woodland Village</t>
  </si>
  <si>
    <t>NJA20123161</t>
  </si>
  <si>
    <t>Wynona Lipman Arms</t>
  </si>
  <si>
    <t>830-34 Clinton Av</t>
  </si>
  <si>
    <t>9-15 Fabyan Pl; 830-34 Clinton Av; 258 Renner</t>
  </si>
  <si>
    <t xml:space="preserve">Wynona Lipman Arms </t>
  </si>
  <si>
    <t>Wynona Lipman Arms - The Alpert Group</t>
  </si>
  <si>
    <t>NJ2-052</t>
  </si>
  <si>
    <t>Wynona Lipman Gardens</t>
  </si>
  <si>
    <t>200 Cathedral Ct</t>
  </si>
  <si>
    <t>273-6879</t>
  </si>
  <si>
    <t>HFA00002</t>
  </si>
  <si>
    <t>Zion Towers</t>
  </si>
  <si>
    <t>515 Elizabeth Av</t>
  </si>
  <si>
    <t>Radiant Property Mgt LLC</t>
  </si>
  <si>
    <t>691 Elizabeth Av, apt 12, Newark 07122</t>
  </si>
  <si>
    <t>923-1931</t>
  </si>
  <si>
    <t>White Rock Heights</t>
  </si>
  <si>
    <t>52 Hilltop Dr</t>
  </si>
  <si>
    <t>North Caldwell</t>
  </si>
  <si>
    <t>0715</t>
  </si>
  <si>
    <t>786-1100</t>
  </si>
  <si>
    <t>White Rock Heights | North Caldwell Apartments (rpmwhiterock.com)</t>
  </si>
  <si>
    <t>Nutley</t>
  </si>
  <si>
    <t>0716</t>
  </si>
  <si>
    <t>07110</t>
  </si>
  <si>
    <t>Mental Health Association of Essex County group home</t>
  </si>
  <si>
    <t>509=9777</t>
  </si>
  <si>
    <t>Contact | Mental Health Association in Essex County, Inc. (mhainessex.com)</t>
  </si>
  <si>
    <t>Nutlety Township housing rehab</t>
  </si>
  <si>
    <t>Nutley Township</t>
  </si>
  <si>
    <t>140 Chestnut St, Nutley 07110</t>
  </si>
  <si>
    <t>284-4900</t>
  </si>
  <si>
    <t>Nutley, New Jersey - Official Website for The Township of Nutley, New Jersey (nutleynj.org)</t>
  </si>
  <si>
    <t>Nutley community residence / Essex County ARC</t>
  </si>
  <si>
    <t>586-8005</t>
  </si>
  <si>
    <t>NJ39T811016</t>
  </si>
  <si>
    <t>Nutley Parkside Senior Apts</t>
  </si>
  <si>
    <t>667-7071</t>
  </si>
  <si>
    <t>03111067 / 031EH080</t>
  </si>
  <si>
    <t>3-7 William St</t>
  </si>
  <si>
    <t>228-5900</t>
  </si>
  <si>
    <t>Nutley Parkside Apartments - Nutley, NJ | Apartments.com</t>
  </si>
  <si>
    <t>NJ39S941003</t>
  </si>
  <si>
    <t>47 Vincent Pl</t>
  </si>
  <si>
    <t>542-0311</t>
  </si>
  <si>
    <t>542-0310</t>
  </si>
  <si>
    <t>031EE025</t>
  </si>
  <si>
    <t>Vincent Place</t>
  </si>
  <si>
    <t>Nutley Episcopal Senior Housing Corp</t>
  </si>
  <si>
    <t>345 Centre St, Nutley 07110</t>
  </si>
  <si>
    <t>Nutley Senior Manor, Vincent Place, Nutley, NJ 7110 | PublicHousing.com</t>
  </si>
  <si>
    <t>182 Pierson St Apts</t>
  </si>
  <si>
    <t>182 Pierson St</t>
  </si>
  <si>
    <t>Orange</t>
  </si>
  <si>
    <t>0717</t>
  </si>
  <si>
    <t>07050</t>
  </si>
  <si>
    <t>HFADDHP1</t>
  </si>
  <si>
    <t>339 Park Av</t>
  </si>
  <si>
    <t>678-5768</t>
  </si>
  <si>
    <t>Housing Horizons of Orange | Regan Development</t>
  </si>
  <si>
    <t>NJA20140010</t>
  </si>
  <si>
    <t>50 &amp; 55 South Essex Av Apts</t>
  </si>
  <si>
    <t>50 &amp; 55 S Essex Av</t>
  </si>
  <si>
    <t>50 &amp; 55 S Essex Av Apts</t>
  </si>
  <si>
    <t>C C Apt Mgt</t>
  </si>
  <si>
    <t>50 S Essex Av, Orange 07050</t>
  </si>
  <si>
    <t>395-2800</t>
  </si>
  <si>
    <t>636-7368</t>
  </si>
  <si>
    <t>50 &amp; 55 South Essex (50-55southessex.com)</t>
  </si>
  <si>
    <t>NJ025</t>
  </si>
  <si>
    <t>340 Thomas Blvd</t>
  </si>
  <si>
    <t>741 Section 8 vouchers</t>
  </si>
  <si>
    <t>Orange Housing Authority</t>
  </si>
  <si>
    <t>340 Thomas Blvd, Orange 07050</t>
  </si>
  <si>
    <t>675-1250</t>
  </si>
  <si>
    <t>677-4555</t>
  </si>
  <si>
    <t>HACO Projects (haconj.org)</t>
  </si>
  <si>
    <t>HFA01233</t>
  </si>
  <si>
    <t>Berkeley</t>
  </si>
  <si>
    <t>268 S Center St</t>
  </si>
  <si>
    <t>the Berkeley</t>
  </si>
  <si>
    <t>414-8306</t>
  </si>
  <si>
    <t>The Berkeley | Apartments in Orange, NJ (theberkeleynj.com)</t>
  </si>
  <si>
    <t>HFA02710</t>
  </si>
  <si>
    <t>124 S Essex Av</t>
  </si>
  <si>
    <t>Central Orange Village</t>
  </si>
  <si>
    <t>Central Orange Village | Apartments in Orange, NJ</t>
  </si>
  <si>
    <t>Grand Central | Apartments in Orange, NJ (grandcentralhousing.com)</t>
  </si>
  <si>
    <t>Century Homes / Atlas Homes</t>
  </si>
  <si>
    <t>Century Homes / Atlas Homes (HOME)</t>
  </si>
  <si>
    <t>HANDS, Inc. Housing and Ngh Development Services</t>
  </si>
  <si>
    <t>HANDS | Building Blocks of Community (handsinc.org)</t>
  </si>
  <si>
    <t>NJ025000001</t>
  </si>
  <si>
    <t>Dr Walter G Alexander Village / Alexander Village1</t>
  </si>
  <si>
    <t>98 Parrow St</t>
  </si>
  <si>
    <t>Dr Walter G Alexander Village / Alexander Village2</t>
  </si>
  <si>
    <t>Wilson Pl &amp; Parrow St</t>
  </si>
  <si>
    <t>Dr Walter G Alexander Village / Alexander Village3</t>
  </si>
  <si>
    <t>East Ward neighborhood</t>
  </si>
  <si>
    <t>Essex County housing rehab / Orange rehab</t>
  </si>
  <si>
    <t>City of Orange Township</t>
  </si>
  <si>
    <t>29 N Day St, Orange 07050</t>
  </si>
  <si>
    <t>266-4602</t>
  </si>
  <si>
    <t>266-4600</t>
  </si>
  <si>
    <t>Welcome To Orange Township</t>
  </si>
  <si>
    <t>Florence Apts / Harding RCA</t>
  </si>
  <si>
    <t>300 Carteret Pl</t>
  </si>
  <si>
    <t>McLand Realty Mgt</t>
  </si>
  <si>
    <t>311 Reynolds Ter, Orange 07050</t>
  </si>
  <si>
    <t>672-3608</t>
  </si>
  <si>
    <t>378-3792</t>
  </si>
  <si>
    <t>Garcia homes</t>
  </si>
  <si>
    <t>Mountain Lakes RCA</t>
  </si>
  <si>
    <t>45-50 N Center St</t>
  </si>
  <si>
    <t>HFA02527</t>
  </si>
  <si>
    <t>Grand Central Senior Apts</t>
  </si>
  <si>
    <t>Grand Central #1040</t>
  </si>
  <si>
    <t>219 S Center St</t>
  </si>
  <si>
    <t>Grand Central Apts</t>
  </si>
  <si>
    <t>284 N Day St</t>
  </si>
  <si>
    <t>744-5410 ext 130</t>
  </si>
  <si>
    <t>Hands McChesney St (HOME)</t>
  </si>
  <si>
    <t>Harvard Printing</t>
  </si>
  <si>
    <t>550 Central Av</t>
  </si>
  <si>
    <t>621-2233</t>
  </si>
  <si>
    <t>Harvard Printing - The Alpert Group</t>
  </si>
  <si>
    <t>HFA02876</t>
  </si>
  <si>
    <t xml:space="preserve">Linc32 at Orange Station / Galento Plaza </t>
  </si>
  <si>
    <t>Galento Plaza Transit Village</t>
  </si>
  <si>
    <t>32 Lincoln Av</t>
  </si>
  <si>
    <t>Galento Plaza</t>
  </si>
  <si>
    <t>744-5410 x 194</t>
  </si>
  <si>
    <t>Linc32 at Orange Station | Apartments in Orange , NJ</t>
  </si>
  <si>
    <t>NJA1996075</t>
  </si>
  <si>
    <t>Lincoln Av Apts</t>
  </si>
  <si>
    <t>651 Lincoln Av</t>
  </si>
  <si>
    <t>Lincoln Avenue | Apartments in Orange, NJ (lincolnavenuenj.com)</t>
  </si>
  <si>
    <t>HFA01213</t>
  </si>
  <si>
    <t>Lincoln Ct #479</t>
  </si>
  <si>
    <t>357-363 &amp; 365-373 Lincoln Av</t>
  </si>
  <si>
    <t>677-1910</t>
  </si>
  <si>
    <t>Lincoln Court | City of Orange, NJ Low Income Apartments (affordablehousingonline.com)</t>
  </si>
  <si>
    <t>Lincoln Court Apts 1 &amp; 2</t>
  </si>
  <si>
    <t>353 Lincoln Av, 365 Lincoln Av</t>
  </si>
  <si>
    <t>NJA20123090</t>
  </si>
  <si>
    <t xml:space="preserve">Millenium House at North Day </t>
  </si>
  <si>
    <t>#664</t>
  </si>
  <si>
    <t>Millenium House</t>
  </si>
  <si>
    <t>Millennium Homes | Apartments in Orange, NJ (rentmillennium.com)</t>
  </si>
  <si>
    <t>HFA00626</t>
  </si>
  <si>
    <t>Mount Carmel Towers</t>
  </si>
  <si>
    <t>Our Lady of Mt Carmel</t>
  </si>
  <si>
    <t>268 Oakwood Av</t>
  </si>
  <si>
    <t>268-78 Oakwood Av</t>
  </si>
  <si>
    <t>Mt Carmel Towers</t>
  </si>
  <si>
    <t>Our Lady of Mt Carmel Senior Citizen Inc</t>
  </si>
  <si>
    <t>103 S Center St, Orange 07050</t>
  </si>
  <si>
    <t>678-6662</t>
  </si>
  <si>
    <t>674-2052</t>
  </si>
  <si>
    <t>NJ39S981005</t>
  </si>
  <si>
    <t>New Community Orange Senior Apts / Orange Y</t>
  </si>
  <si>
    <t>132 William St</t>
  </si>
  <si>
    <t>674-2541</t>
  </si>
  <si>
    <t>623-7318</t>
  </si>
  <si>
    <t>North Parrow St homeownership program</t>
  </si>
  <si>
    <t>N Parrow St</t>
  </si>
  <si>
    <t>Oakwood Av redevelopment</t>
  </si>
  <si>
    <t>Oakwood Av</t>
  </si>
  <si>
    <t>HFA00399</t>
  </si>
  <si>
    <t>Oakwood Towers</t>
  </si>
  <si>
    <t>400 Oakwood Av</t>
  </si>
  <si>
    <t>Oakwood &amp; E Highland</t>
  </si>
  <si>
    <t>Cord Meyer Development LLC</t>
  </si>
  <si>
    <t>111-15 Queens Blvd, Forest Hills, NY 11375</t>
  </si>
  <si>
    <t>678-2189</t>
  </si>
  <si>
    <t>Orange housing rehab</t>
  </si>
  <si>
    <t>Mountain Lakes &amp; Hanover RCAs</t>
  </si>
  <si>
    <t xml:space="preserve">Orange housing rehab </t>
  </si>
  <si>
    <t>Harding RCA</t>
  </si>
  <si>
    <t>South Orange RCA</t>
  </si>
  <si>
    <t>HFA00411</t>
  </si>
  <si>
    <t>Orange Park Apts</t>
  </si>
  <si>
    <t>300 Oakwood Av</t>
  </si>
  <si>
    <t>286-306 Oakwood Av</t>
  </si>
  <si>
    <t>FNP Property Mgt LLC</t>
  </si>
  <si>
    <t>672-4949</t>
  </si>
  <si>
    <t>Apartments for Rent in Orange, NJ | Orange Park Apartments - Home (orangeparkcrm.com)</t>
  </si>
  <si>
    <t>Orange Residential project (HOME)</t>
  </si>
  <si>
    <t>ML</t>
  </si>
  <si>
    <t>HFA00907</t>
  </si>
  <si>
    <t>Orange Senior Apts</t>
  </si>
  <si>
    <t>355 Thomas Blvd</t>
  </si>
  <si>
    <t>Rossrock LLC</t>
  </si>
  <si>
    <t>150 E 52nd St, 27th fl, NY, NY 10022</t>
  </si>
  <si>
    <t>678-9300</t>
  </si>
  <si>
    <t>Orange special needs housing</t>
  </si>
  <si>
    <t>Salem Towers</t>
  </si>
  <si>
    <t>674-0543</t>
  </si>
  <si>
    <t>Orange two-family production</t>
  </si>
  <si>
    <t xml:space="preserve">Parrow St homes </t>
  </si>
  <si>
    <t>Hanover &amp; Mountain Lakes RCAs</t>
  </si>
  <si>
    <t xml:space="preserve">Russ "Pop" Monica Homes </t>
  </si>
  <si>
    <t>rent &amp; sale</t>
  </si>
  <si>
    <t>HFA00935</t>
  </si>
  <si>
    <t>Salem Towers / High St Assoc</t>
  </si>
  <si>
    <t>High St Assoc, 12 stories</t>
  </si>
  <si>
    <t>98 High St</t>
  </si>
  <si>
    <t>Scattered site housing / 48-50 N Center St; Tri Corner Homes; Garcia Homes</t>
  </si>
  <si>
    <t>scatterd sites</t>
  </si>
  <si>
    <t>N Center St, Tri Corner, Garcia</t>
  </si>
  <si>
    <t>South Essex Court</t>
  </si>
  <si>
    <t>85 S Essex Av</t>
  </si>
  <si>
    <t>South Essex Court | Apartments in Orange, NJ</t>
  </si>
  <si>
    <t>NJA20059032</t>
  </si>
  <si>
    <t>325 Mechanic St</t>
  </si>
  <si>
    <t>NJA2016XXXX</t>
  </si>
  <si>
    <t>Tony Galento Plaza transit village / Linc32 at Orange Station</t>
  </si>
  <si>
    <t>Tony Galento Plaza</t>
  </si>
  <si>
    <t>Travisano Homes</t>
  </si>
  <si>
    <t>HANDS, Inc Housing and Ngh Development Services</t>
  </si>
  <si>
    <t>307 Washington St</t>
  </si>
  <si>
    <t>673-6693</t>
  </si>
  <si>
    <t>Tri-Corner Homes | Apartments in Orange, NJ (tricornernj.com)</t>
  </si>
  <si>
    <t>NJA20080055</t>
  </si>
  <si>
    <t>Tri-Corner Homes</t>
  </si>
  <si>
    <t>Valley View Apts</t>
  </si>
  <si>
    <t>493 Valley St</t>
  </si>
  <si>
    <t>676-0519</t>
  </si>
  <si>
    <t>NJA19940145</t>
  </si>
  <si>
    <t>Valley View Apartments - Orange, NJ | Apartment Finder</t>
  </si>
  <si>
    <t>NJA20123141</t>
  </si>
  <si>
    <t>105 Wilson Pl</t>
  </si>
  <si>
    <t>97 Wilson Pl; 88 Parrow St</t>
  </si>
  <si>
    <t>mixed</t>
  </si>
  <si>
    <t>Walter G Alexander 1</t>
  </si>
  <si>
    <t>766-5148</t>
  </si>
  <si>
    <t>Walter G. Alexander Village - The Alpert Group</t>
  </si>
  <si>
    <t>NJA20120568</t>
  </si>
  <si>
    <t>Walter G Alexander Village 2</t>
  </si>
  <si>
    <t>Walter G Alexander 2</t>
  </si>
  <si>
    <t>Walter G Alexander Village 3</t>
  </si>
  <si>
    <t>Walter Alexander #1305</t>
  </si>
  <si>
    <t>Walter G Alexander 3</t>
  </si>
  <si>
    <t>885-7800</t>
  </si>
  <si>
    <t>HFA02409</t>
  </si>
  <si>
    <t>Washington Dodd Apts</t>
  </si>
  <si>
    <t>Washington Dodd Apts #0940</t>
  </si>
  <si>
    <t>587 Caroll St</t>
  </si>
  <si>
    <t>NHP Foundation</t>
  </si>
  <si>
    <t>1090 Vermont Av NW, ste 400, Washington, DC 20005</t>
  </si>
  <si>
    <t>674-0303</t>
  </si>
  <si>
    <t>789-5300</t>
  </si>
  <si>
    <t>Washington Dodd Apartments Photo Gallery | Orange, NJ Apartment Pictures</t>
  </si>
  <si>
    <t>NJ025000003</t>
  </si>
  <si>
    <t>Washington Manor Senior Apts</t>
  </si>
  <si>
    <t>Eagle Rock condominiums</t>
  </si>
  <si>
    <t>Mulford Ct</t>
  </si>
  <si>
    <t>Mulford Ct, 106 Kent Dr, 165 Fairfield Av</t>
  </si>
  <si>
    <t>Roseland</t>
  </si>
  <si>
    <t>0718</t>
  </si>
  <si>
    <t>07068</t>
  </si>
  <si>
    <t>Eagle Rock | Piazza &amp; Associates Inc. (piazzanj.com)</t>
  </si>
  <si>
    <t>Roseland Glen condominiums</t>
  </si>
  <si>
    <t>Leonard Ter</t>
  </si>
  <si>
    <t>Eagle Rock Av</t>
  </si>
  <si>
    <t>Roseland Glen | Piazza &amp; Associates Inc. (piazzanj.com)</t>
  </si>
  <si>
    <t>Roseland Green</t>
  </si>
  <si>
    <t>2 Pacio Ct</t>
  </si>
  <si>
    <t>Arthro Ln</t>
  </si>
  <si>
    <t>Roseland Affordable Housing Board</t>
  </si>
  <si>
    <t>229-6565</t>
  </si>
  <si>
    <t>781-5445</t>
  </si>
  <si>
    <t>Roseland housing rehab</t>
  </si>
  <si>
    <t>Roseland Borough</t>
  </si>
  <si>
    <t>140 Eagle Rock Av, Roseland 07068</t>
  </si>
  <si>
    <t>226-8080</t>
  </si>
  <si>
    <t>Roseland NJ |</t>
  </si>
  <si>
    <t>320 Valley</t>
  </si>
  <si>
    <t>320 Valley St</t>
  </si>
  <si>
    <t>South Orange</t>
  </si>
  <si>
    <t>0719</t>
  </si>
  <si>
    <t>07079</t>
  </si>
  <si>
    <t>NJ39T851001</t>
  </si>
  <si>
    <t>Al Gomer Residence / B'nai Brith Senior Apts</t>
  </si>
  <si>
    <t>219 S Orange Av</t>
  </si>
  <si>
    <t>Jewish Community Housing Corp</t>
  </si>
  <si>
    <t>760 Northfield Av, West Orange 07052</t>
  </si>
  <si>
    <t>NJ Senior Housing, Assisted Living, Independent Living Senior Apartments (jchcorp.org)</t>
  </si>
  <si>
    <t>Al Gomer Residence / B'Nai Brith Senior Apts</t>
  </si>
  <si>
    <t>South Orange B'nai Brith Assoc</t>
  </si>
  <si>
    <t>219 S Orange Av, South Orange 07079</t>
  </si>
  <si>
    <t>530-3950</t>
  </si>
  <si>
    <t>Community Acton for Independent Living group home</t>
  </si>
  <si>
    <t>Community Action  for Independent Living Inc</t>
  </si>
  <si>
    <t>1 Cornell Pkwy, ste 3, Springfield 07081</t>
  </si>
  <si>
    <t>564-6201</t>
  </si>
  <si>
    <t>Community Access Unlimited | CAUNJ | NJ Nonprofit</t>
  </si>
  <si>
    <t>Community Options Inc group home</t>
  </si>
  <si>
    <t>Community Options Inc</t>
  </si>
  <si>
    <t>Partnership for People Inc group home</t>
  </si>
  <si>
    <t>Partnership for People group home</t>
  </si>
  <si>
    <t>Partnership for People Inc</t>
  </si>
  <si>
    <t>23 Vreeland Rd, ste 120, Florham Park 07932</t>
  </si>
  <si>
    <t>467-9808</t>
  </si>
  <si>
    <t>Partnerships for People, Inc | Autism Speaks</t>
  </si>
  <si>
    <t>NJ39Q961012</t>
  </si>
  <si>
    <t>031HD072</t>
  </si>
  <si>
    <t>325-6233</t>
  </si>
  <si>
    <t>NJ39Q951017</t>
  </si>
  <si>
    <t>South Orange consumer group home</t>
  </si>
  <si>
    <t>031HD061</t>
  </si>
  <si>
    <t>Section 202 /MtL</t>
  </si>
  <si>
    <t>South Orange housing rehab / Essex County housing rehab</t>
  </si>
  <si>
    <t>South Orange Village</t>
  </si>
  <si>
    <t>76 S Orange Av, 07079</t>
  </si>
  <si>
    <t>378-7715</t>
  </si>
  <si>
    <t>South Orange Village, NJ | Official Website</t>
  </si>
  <si>
    <t>Third &amp; Valley</t>
  </si>
  <si>
    <t>153 Valley St</t>
  </si>
  <si>
    <t>NJ39Q981008</t>
  </si>
  <si>
    <t>Project Live 10 consumer group home</t>
  </si>
  <si>
    <t>031HD093</t>
  </si>
  <si>
    <t>Verona</t>
  </si>
  <si>
    <t>0720</t>
  </si>
  <si>
    <t>07044</t>
  </si>
  <si>
    <t>HFA00661</t>
  </si>
  <si>
    <t>100 Hillwood Ter</t>
  </si>
  <si>
    <t>100 Hillwood Terrace</t>
  </si>
  <si>
    <t>Verona Senior Hsg Corp</t>
  </si>
  <si>
    <t>Verona Sr Cit Hsg Corp</t>
  </si>
  <si>
    <t>154 Morningside Rd, Verona 07044</t>
  </si>
  <si>
    <t>239-3131</t>
  </si>
  <si>
    <t>Verona Senior Citizens Apartments | Verona, NJ Low Income Apartments (affordablehousingonline.com)</t>
  </si>
  <si>
    <t>Verona Senior Apts / Joseph Minish / Hillwood Terrace</t>
  </si>
  <si>
    <t>031HD053</t>
  </si>
  <si>
    <t>West Caldwell</t>
  </si>
  <si>
    <t>0721</t>
  </si>
  <si>
    <t>Heritage at West Caldwell</t>
  </si>
  <si>
    <t>32 McNish Wa</t>
  </si>
  <si>
    <t>Heritage at West Caldwell | Piazza &amp; Associates Inc. (piazzanj.com)</t>
  </si>
  <si>
    <t>Jewish Services for Developmentally Disabled 1 &amp; 2</t>
  </si>
  <si>
    <t>Universal Institute Inc group home</t>
  </si>
  <si>
    <t>Universal Institute Inc</t>
  </si>
  <si>
    <t>15-17 Microlab Rd, ste 101, Livingston 07039</t>
  </si>
  <si>
    <t>468-5440</t>
  </si>
  <si>
    <t>Jewish Serices for developmentally disabled</t>
  </si>
  <si>
    <t>270 Pleasant Valley Rd, West Orange 07052</t>
  </si>
  <si>
    <t>325-1494</t>
  </si>
  <si>
    <t>NJ108</t>
  </si>
  <si>
    <t>66 Main St</t>
  </si>
  <si>
    <t>West Orange</t>
  </si>
  <si>
    <t>0722</t>
  </si>
  <si>
    <t>07052</t>
  </si>
  <si>
    <t>120 Section 8 vouchers</t>
  </si>
  <si>
    <t>West Orange Housing Authority</t>
  </si>
  <si>
    <t>325-4107</t>
  </si>
  <si>
    <t>325-6359</t>
  </si>
  <si>
    <t>Zoning Enforcement, Property Maint. &amp; Public Housing Agency | West Orange, NJ - Official Website</t>
  </si>
  <si>
    <t>NJ39Q081004</t>
  </si>
  <si>
    <t>Cerebral Plasy West Orange residence</t>
  </si>
  <si>
    <t>031HD158</t>
  </si>
  <si>
    <t>031EH003 / 031111076</t>
  </si>
  <si>
    <t>Daughter of Israel / Jewish Community Housing</t>
  </si>
  <si>
    <t>750 Northfield Av</t>
  </si>
  <si>
    <t>Daughters of Israel</t>
  </si>
  <si>
    <t>731-2020</t>
  </si>
  <si>
    <t>031EH002</t>
  </si>
  <si>
    <t>430 Main St</t>
  </si>
  <si>
    <t>James A Degnan House / Eagle Rock Senior Apts</t>
  </si>
  <si>
    <t>430 Main St, West Orange 07052</t>
  </si>
  <si>
    <t>737-9714</t>
  </si>
  <si>
    <t>Developmental Disabilities Association of NJ group home</t>
  </si>
  <si>
    <t>Developmental Disabilities Association of NJ</t>
  </si>
  <si>
    <t>Carnegie Ctr Dr, bldg 508; Trenton 08625</t>
  </si>
  <si>
    <t>566-7999</t>
  </si>
  <si>
    <t>987-0938</t>
  </si>
  <si>
    <t>Easter Seals group home</t>
  </si>
  <si>
    <t>677-7366</t>
  </si>
  <si>
    <t>Essex Housing Preservation</t>
  </si>
  <si>
    <t>Main St &amp; Washington St</t>
  </si>
  <si>
    <t>39 Washington St, 152 &amp; 158 Main St</t>
  </si>
  <si>
    <t>NJ390269201</t>
  </si>
  <si>
    <t>LD #262</t>
  </si>
  <si>
    <t>NJ390840201</t>
  </si>
  <si>
    <t>Jewish Federation Plaza</t>
  </si>
  <si>
    <t>530-3973</t>
  </si>
  <si>
    <t>HFA00367</t>
  </si>
  <si>
    <t>John P Renna Jr Hse / Fairmount House</t>
  </si>
  <si>
    <t>Fairmount House / WOSCHA</t>
  </si>
  <si>
    <t>10 Gaston St</t>
  </si>
  <si>
    <t>John P Renna Jr House</t>
  </si>
  <si>
    <t>West Orange Sr Cit Hsg Assoc</t>
  </si>
  <si>
    <t>66 Main St, West Orange 07052</t>
  </si>
  <si>
    <t>743-3130</t>
  </si>
  <si>
    <t>464-8008</t>
  </si>
  <si>
    <t>Valley Road Apts</t>
  </si>
  <si>
    <t>22 Central Av</t>
  </si>
  <si>
    <t>Valley Road Residential - The Alpert Group</t>
  </si>
  <si>
    <t>West Orange housing rehab</t>
  </si>
  <si>
    <t>West Orange Township</t>
  </si>
  <si>
    <t>325-4103</t>
  </si>
  <si>
    <t>325-4100</t>
  </si>
  <si>
    <t>West Orange, NJ - Official Website | Official Website</t>
  </si>
  <si>
    <t>Woodland Valley Senior Apts</t>
  </si>
  <si>
    <t>115 Woodland Av</t>
  </si>
  <si>
    <t>736-6802</t>
  </si>
  <si>
    <t>031EE011</t>
  </si>
  <si>
    <t>Woodland Valley | National Church Residences</t>
  </si>
  <si>
    <t>Brick Church Commons / King Plaza</t>
  </si>
  <si>
    <t>Marzulli Realty</t>
  </si>
  <si>
    <t>tax credit / Section 8</t>
  </si>
  <si>
    <t>East Orange Community Homes 1 / Chelsea Av Apts</t>
  </si>
  <si>
    <t>East Orange Community Homes 2</t>
  </si>
  <si>
    <t>5/20/2021</t>
  </si>
  <si>
    <t>LD #162 / #190</t>
  </si>
  <si>
    <t>South Walnut St Apts</t>
  </si>
  <si>
    <t>View at Fairfield</t>
  </si>
  <si>
    <t xml:space="preserve">Irvington transitional housing </t>
  </si>
  <si>
    <t>Pillar Care / Cerebral Palsy of North Jersey</t>
  </si>
  <si>
    <t>707</t>
  </si>
  <si>
    <t>708</t>
  </si>
  <si>
    <t>709</t>
  </si>
  <si>
    <t>710</t>
  </si>
  <si>
    <t>712</t>
  </si>
  <si>
    <t xml:space="preserve">Project Live 1 &amp; 2 group homes </t>
  </si>
  <si>
    <t>Millburn</t>
  </si>
  <si>
    <t>Siena</t>
  </si>
  <si>
    <t>Vestry</t>
  </si>
  <si>
    <t>Westerly</t>
  </si>
  <si>
    <t>Section 221 / MtL</t>
  </si>
  <si>
    <t>HMFA / tax credit / ML</t>
  </si>
  <si>
    <t>Crystal Garden 1</t>
  </si>
  <si>
    <t>Crystal Garden 2</t>
  </si>
  <si>
    <t>03155001</t>
  </si>
  <si>
    <t>Section 8 / tax credit</t>
  </si>
  <si>
    <t>Kemsco townhouses, family</t>
  </si>
  <si>
    <t>Kretchmer Homes / Otto Kretchmer, senior</t>
  </si>
  <si>
    <t>Weequahic Park Apts 1</t>
  </si>
  <si>
    <t>5/6/2021</t>
  </si>
  <si>
    <t>MtL / tax credot</t>
  </si>
  <si>
    <t>7 Williams St</t>
  </si>
  <si>
    <t>715</t>
  </si>
  <si>
    <t>716</t>
  </si>
  <si>
    <t xml:space="preserve">Central Orange Village </t>
  </si>
  <si>
    <t xml:space="preserve">Florence Apts </t>
  </si>
  <si>
    <t>Orange housing rehab 1</t>
  </si>
  <si>
    <t>Orange housing rehab 2</t>
  </si>
  <si>
    <t>Orange housing rehab  3</t>
  </si>
  <si>
    <t>Orange housing rehab  4</t>
  </si>
  <si>
    <t>Walter G Alexander Village 1</t>
  </si>
  <si>
    <t>Lincoln Court</t>
  </si>
  <si>
    <t>tax credit  / MtL</t>
  </si>
  <si>
    <t>718</t>
  </si>
  <si>
    <t>719</t>
  </si>
  <si>
    <t>721</t>
  </si>
  <si>
    <t>Third &amp; Valley Apts</t>
  </si>
  <si>
    <t>3rd &amp; Valley St</t>
  </si>
  <si>
    <t xml:space="preserve">031HD049 </t>
  </si>
  <si>
    <t>West Orange housing rehab 1</t>
  </si>
  <si>
    <t>West Orange housing rehab 2 / Essex County housing rehab</t>
  </si>
  <si>
    <t>ESSEX COUNTY</t>
  </si>
  <si>
    <t>NJ912</t>
  </si>
  <si>
    <t>NJ Department of Community Affairs / DCA</t>
  </si>
  <si>
    <t>DCA</t>
  </si>
  <si>
    <t>PO Box 051</t>
  </si>
  <si>
    <t>Trenton</t>
  </si>
  <si>
    <t>Mercer</t>
  </si>
  <si>
    <t>1111</t>
  </si>
  <si>
    <t>08625</t>
  </si>
  <si>
    <t>22,193 Section 8 vouchers</t>
  </si>
  <si>
    <t>101 S Broad St, Trenton 08625</t>
  </si>
  <si>
    <t>292-4080</t>
  </si>
  <si>
    <t>NJ Department of Community Affairs</t>
  </si>
  <si>
    <t>NJ902</t>
  </si>
  <si>
    <t>NJ Housing &amp; Mortgage Finance Agency  / HMFA</t>
  </si>
  <si>
    <t>PO Box 018550</t>
  </si>
  <si>
    <t>08650</t>
  </si>
  <si>
    <t>No Section 8 vouchers</t>
  </si>
  <si>
    <t>New Jersey Housing and Mortgage Finance Agency (nj.gov)</t>
  </si>
  <si>
    <t>age, 99 du</t>
  </si>
  <si>
    <t>age, 160 du</t>
  </si>
  <si>
    <t>age, 149 du</t>
  </si>
  <si>
    <t>age, 175 du</t>
  </si>
  <si>
    <t>Grove St Apts; age, 127 du</t>
  </si>
  <si>
    <t>031EH197</t>
  </si>
  <si>
    <t>age, 76 du</t>
  </si>
  <si>
    <t>family, 60 du</t>
  </si>
  <si>
    <t>031SH023</t>
  </si>
  <si>
    <t>03135121</t>
  </si>
  <si>
    <t>age. 124 di</t>
  </si>
  <si>
    <t>family , 221, du</t>
  </si>
  <si>
    <t>family, 46 du</t>
  </si>
  <si>
    <t>family, 96 du</t>
  </si>
  <si>
    <t>03135286</t>
  </si>
  <si>
    <t>HMFA / Section 8  / MtL</t>
  </si>
  <si>
    <t>LITC #1050</t>
  </si>
  <si>
    <t>age, 406 du</t>
  </si>
  <si>
    <t>LITC #305</t>
  </si>
  <si>
    <t>LITC #455</t>
  </si>
  <si>
    <t>03135285</t>
  </si>
  <si>
    <t>03103701</t>
  </si>
  <si>
    <t>age, 297 du</t>
  </si>
  <si>
    <t>age, 130 du</t>
  </si>
  <si>
    <t>LD #114 / 181</t>
  </si>
  <si>
    <t>03135238</t>
  </si>
  <si>
    <t>family, 152 du</t>
  </si>
  <si>
    <t>family, 39 du</t>
  </si>
  <si>
    <t>age, 129 du</t>
  </si>
  <si>
    <t>LITC #626</t>
  </si>
  <si>
    <t>Project Live 9 Inc group home</t>
  </si>
  <si>
    <t>Maplewood  group home</t>
  </si>
  <si>
    <t>Maplewood group home</t>
  </si>
  <si>
    <t>age, 114 du</t>
  </si>
  <si>
    <t>03167NI</t>
  </si>
  <si>
    <t>HFA00598</t>
  </si>
  <si>
    <t>LITC #900</t>
  </si>
  <si>
    <t xml:space="preserve">HFA00374 </t>
  </si>
  <si>
    <t>031057NI; LITC #1046</t>
  </si>
  <si>
    <t>5/7/2021</t>
  </si>
  <si>
    <t>family, 26 du</t>
  </si>
  <si>
    <t>family, 54 du</t>
  </si>
  <si>
    <t>family, 21 du</t>
  </si>
  <si>
    <t>family, 13 du</t>
  </si>
  <si>
    <t>family, 16 du</t>
  </si>
  <si>
    <t>family, 12 du</t>
  </si>
  <si>
    <t>family, 48 du</t>
  </si>
  <si>
    <t>family, 28 du</t>
  </si>
  <si>
    <t>03135229</t>
  </si>
  <si>
    <t>family, 225 du</t>
  </si>
  <si>
    <t>family, 75 du</t>
  </si>
  <si>
    <t>03135162</t>
  </si>
  <si>
    <t>03135291 / 03135194194</t>
  </si>
  <si>
    <t>family, 59 du</t>
  </si>
  <si>
    <t>03135292 / 03135195</t>
  </si>
  <si>
    <t>family 87 du</t>
  </si>
  <si>
    <t>03135173</t>
  </si>
  <si>
    <t>LITC #0741</t>
  </si>
  <si>
    <t>03135228 / 03135303</t>
  </si>
  <si>
    <t>family, 32 du</t>
  </si>
  <si>
    <t>age, 177 du</t>
  </si>
  <si>
    <t>Baxter Terrace Senior Apts / James Baxter Terrace</t>
  </si>
  <si>
    <t>LITC #728</t>
  </si>
  <si>
    <t>family, 40 du</t>
  </si>
  <si>
    <t>03135235</t>
  </si>
  <si>
    <t>family, 85 du</t>
  </si>
  <si>
    <t>03135231</t>
  </si>
  <si>
    <t>03144148</t>
  </si>
  <si>
    <t>03111126</t>
  </si>
  <si>
    <t>03144142</t>
  </si>
  <si>
    <t>family, 30 du, 4 bldgs</t>
  </si>
  <si>
    <t xml:space="preserve"> LD #168</t>
  </si>
  <si>
    <t>LITC #651</t>
  </si>
  <si>
    <t>03135251</t>
  </si>
  <si>
    <t>family, 72 du</t>
  </si>
  <si>
    <t>LICT #382</t>
  </si>
  <si>
    <t>LITC #510</t>
  </si>
  <si>
    <t>LITC #738</t>
  </si>
  <si>
    <t>LITC #198</t>
  </si>
  <si>
    <t>03135097 / 03135272</t>
  </si>
  <si>
    <t>03135217</t>
  </si>
  <si>
    <t>03135294</t>
  </si>
  <si>
    <t>age, 450 du</t>
  </si>
  <si>
    <t>family, 197 du</t>
  </si>
  <si>
    <t>family, 44 du</t>
  </si>
  <si>
    <t>LITC #1544</t>
  </si>
  <si>
    <t>age, 100 du</t>
  </si>
  <si>
    <t>family, 549 du</t>
  </si>
  <si>
    <t>031032NI</t>
  </si>
  <si>
    <t>HFA00279</t>
  </si>
  <si>
    <t>To-Sault; family, 421 du</t>
  </si>
  <si>
    <t>LITC #564</t>
  </si>
  <si>
    <t>LITC #383</t>
  </si>
  <si>
    <t>LITC #685</t>
  </si>
  <si>
    <t>LD #270</t>
  </si>
  <si>
    <t>03135175 / 03135290</t>
  </si>
  <si>
    <t>family, 49 du</t>
  </si>
  <si>
    <t>LITC #595</t>
  </si>
  <si>
    <t>LITC #663</t>
  </si>
  <si>
    <t>age, 306 du</t>
  </si>
  <si>
    <t>family, 24 du</t>
  </si>
  <si>
    <t>LITC #06407</t>
  </si>
  <si>
    <t>age, 135 du</t>
  </si>
  <si>
    <t>family, 235 du</t>
  </si>
  <si>
    <t>family, 323 du</t>
  </si>
  <si>
    <t>031021NI</t>
  </si>
  <si>
    <t>HFA00321</t>
  </si>
  <si>
    <t>LITC #0812</t>
  </si>
  <si>
    <t>LITC #0816</t>
  </si>
  <si>
    <t>LITC #737</t>
  </si>
  <si>
    <t>family, 157 du</t>
  </si>
  <si>
    <t>family, 151 du</t>
  </si>
  <si>
    <t>LITC #1111</t>
  </si>
  <si>
    <t>031HD133</t>
  </si>
  <si>
    <t>031EH220</t>
  </si>
  <si>
    <t>special, 5 du</t>
  </si>
  <si>
    <t>special, 8 du</t>
  </si>
  <si>
    <t>special, 10 du</t>
  </si>
  <si>
    <t>031EH033</t>
  </si>
  <si>
    <t>031066NI</t>
  </si>
  <si>
    <t>HFA00554</t>
  </si>
  <si>
    <t>LITC #0944</t>
  </si>
  <si>
    <t>03135174 / 03135289</t>
  </si>
  <si>
    <t>family, 37 du</t>
  </si>
  <si>
    <t>LITC #729</t>
  </si>
  <si>
    <t>LITC #05410</t>
  </si>
  <si>
    <t>family, 200 du</t>
  </si>
  <si>
    <t>LITC #714</t>
  </si>
  <si>
    <t>LITC #443</t>
  </si>
  <si>
    <t>LITC #076</t>
  </si>
  <si>
    <t>LITC#197</t>
  </si>
  <si>
    <t>LITC #534</t>
  </si>
  <si>
    <t>LITC #678</t>
  </si>
  <si>
    <t>St Lucys; family, 194 du</t>
  </si>
  <si>
    <t>1/25/2022</t>
  </si>
  <si>
    <t>LITC #364</t>
  </si>
  <si>
    <t>LITC #390</t>
  </si>
  <si>
    <t>LITC #420</t>
  </si>
  <si>
    <t>LITC #476</t>
  </si>
  <si>
    <t>031SH017</t>
  </si>
  <si>
    <t>age, 279 du</t>
  </si>
  <si>
    <t>LITC #679</t>
  </si>
  <si>
    <t>LITC #698</t>
  </si>
  <si>
    <t>LITC #553</t>
  </si>
  <si>
    <t>03135212</t>
  </si>
  <si>
    <t>family, 42 du</t>
  </si>
  <si>
    <t>LITC #648</t>
  </si>
  <si>
    <t>LD # 47</t>
  </si>
  <si>
    <t>age, 72 du</t>
  </si>
  <si>
    <t>LITC #1040</t>
  </si>
  <si>
    <t>LITC #479 &amp; 480</t>
  </si>
  <si>
    <t>LITC # 664</t>
  </si>
  <si>
    <t>031EE048</t>
  </si>
  <si>
    <t>age, 237 du</t>
  </si>
  <si>
    <t>age, 144 du</t>
  </si>
  <si>
    <t>age, 133 du</t>
  </si>
  <si>
    <t>LITC #367</t>
  </si>
  <si>
    <t>LITC #06902</t>
  </si>
  <si>
    <t>Hanover &amp; Mountain Lakes  RCA</t>
  </si>
  <si>
    <t>age, 250 du</t>
  </si>
  <si>
    <t>03111070</t>
  </si>
  <si>
    <t>age, 65 du</t>
  </si>
  <si>
    <t>Joseph Minish; age, 159 du</t>
  </si>
  <si>
    <t>age, 151 du</t>
  </si>
  <si>
    <t>03111076</t>
  </si>
  <si>
    <t>age, 134 du</t>
  </si>
  <si>
    <t>age, 57 du</t>
  </si>
  <si>
    <t>x</t>
  </si>
  <si>
    <t>LD #224 / 298</t>
  </si>
  <si>
    <t>LD #12 / 48</t>
  </si>
  <si>
    <t>LD #43</t>
  </si>
  <si>
    <t>LD #62 / 169L</t>
  </si>
  <si>
    <t>LD #170</t>
  </si>
  <si>
    <t>LD #151</t>
  </si>
  <si>
    <t>Public housing / HMFA / tax credit</t>
  </si>
  <si>
    <t>Developmentally disable group home</t>
  </si>
  <si>
    <t xml:space="preserve">Scattered site housing </t>
  </si>
  <si>
    <t>South Orange  / Essex County housing rehab</t>
  </si>
  <si>
    <t>West Orange / Essex County housing rehab</t>
  </si>
  <si>
    <t>Group home for developmentally disabled</t>
  </si>
  <si>
    <t>NJ Guide to Affordable Housing 2022</t>
  </si>
  <si>
    <t>637 S Clinton Av, Trenton 08650</t>
  </si>
  <si>
    <t>101-A Union Av, Irvington, 07111</t>
  </si>
  <si>
    <t>375-2121</t>
  </si>
  <si>
    <t>7 Glenwood Av, suite 304 A, East Orange 07107</t>
  </si>
  <si>
    <t>1 Municipal Plz,  Bloomfield 07003</t>
  </si>
  <si>
    <t>Affordable Housing - Montclair Township (montclairnjusa.org)</t>
  </si>
  <si>
    <t>273-6600</t>
  </si>
  <si>
    <t>Citation Homes</t>
  </si>
  <si>
    <t>Project Live 8  group home</t>
  </si>
  <si>
    <t>Project Live 5  group home</t>
  </si>
  <si>
    <t>Project Live 6  group home</t>
  </si>
  <si>
    <t>144-50 Brunswick St Apts</t>
  </si>
  <si>
    <t>1 Brewery Park, 1301 N 31st St, Phila 19121</t>
  </si>
  <si>
    <t>St Clares Home for Children 1</t>
  </si>
  <si>
    <t>South Orange group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</si>
</sst>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Arial"/>
      <family val="2"/>
    </font>
    <font>
      <sz val="11"/>
      <color rgb="FF002060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6" fillId="0" borderId="0"/>
    <xf numFmtId="0" fontId="19" fillId="0" borderId="0"/>
  </cellStyleXfs>
  <cellXfs count="176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49" fontId="5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49" fontId="5" fillId="0" borderId="2" xfId="0" applyNumberFormat="1" applyFont="1" applyBorder="1"/>
    <xf numFmtId="0" fontId="5" fillId="0" borderId="2" xfId="0" applyFont="1" applyBorder="1" applyAlignment="1">
      <alignment horizontal="right"/>
    </xf>
    <xf numFmtId="49" fontId="5" fillId="0" borderId="2" xfId="0" applyNumberFormat="1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" fontId="4" fillId="0" borderId="4" xfId="0" applyNumberFormat="1" applyFont="1" applyBorder="1" applyAlignment="1">
      <alignment horizontal="right"/>
    </xf>
    <xf numFmtId="1" fontId="4" fillId="0" borderId="4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left"/>
    </xf>
    <xf numFmtId="0" fontId="8" fillId="0" borderId="4" xfId="1" applyFont="1" applyBorder="1" applyAlignment="1" applyProtection="1"/>
    <xf numFmtId="0" fontId="4" fillId="0" borderId="4" xfId="0" applyFont="1" applyBorder="1" applyAlignment="1">
      <alignment horizontal="right"/>
    </xf>
    <xf numFmtId="49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right"/>
    </xf>
    <xf numFmtId="1" fontId="4" fillId="0" borderId="4" xfId="0" applyNumberFormat="1" applyFont="1" applyBorder="1" applyAlignment="1">
      <alignment horizontal="left"/>
    </xf>
    <xf numFmtId="0" fontId="2" fillId="0" borderId="4" xfId="1" applyBorder="1" applyAlignment="1" applyProtection="1"/>
    <xf numFmtId="49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49" fontId="1" fillId="0" borderId="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9" fontId="4" fillId="0" borderId="4" xfId="0" quotePrefix="1" applyNumberFormat="1" applyFont="1" applyBorder="1" applyAlignment="1">
      <alignment horizontal="left"/>
    </xf>
    <xf numFmtId="0" fontId="4" fillId="2" borderId="4" xfId="0" applyFont="1" applyFill="1" applyBorder="1" applyAlignment="1">
      <alignment horizontal="center"/>
    </xf>
    <xf numFmtId="0" fontId="8" fillId="0" borderId="4" xfId="1" applyFont="1" applyFill="1" applyBorder="1" applyAlignment="1" applyProtection="1"/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1" fillId="0" borderId="0" xfId="0" applyFont="1"/>
    <xf numFmtId="0" fontId="14" fillId="0" borderId="2" xfId="0" applyFont="1" applyBorder="1"/>
    <xf numFmtId="49" fontId="9" fillId="0" borderId="4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49" fontId="4" fillId="4" borderId="4" xfId="0" applyNumberFormat="1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0" xfId="0" applyFont="1" applyBorder="1"/>
    <xf numFmtId="49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49" fontId="5" fillId="0" borderId="0" xfId="0" applyNumberFormat="1" applyFont="1" applyBorder="1"/>
    <xf numFmtId="0" fontId="5" fillId="0" borderId="0" xfId="0" applyFont="1" applyBorder="1" applyAlignment="1">
      <alignment horizontal="right"/>
    </xf>
    <xf numFmtId="49" fontId="5" fillId="0" borderId="0" xfId="0" applyNumberFormat="1" applyFont="1" applyBorder="1" applyAlignment="1">
      <alignment horizontal="left"/>
    </xf>
    <xf numFmtId="0" fontId="14" fillId="0" borderId="0" xfId="0" applyFont="1" applyBorder="1"/>
    <xf numFmtId="49" fontId="4" fillId="0" borderId="4" xfId="0" applyNumberFormat="1" applyFont="1" applyFill="1" applyBorder="1" applyAlignment="1">
      <alignment horizontal="left"/>
    </xf>
    <xf numFmtId="14" fontId="4" fillId="0" borderId="4" xfId="0" applyNumberFormat="1" applyFont="1" applyFill="1" applyBorder="1" applyAlignment="1">
      <alignment horizontal="center"/>
    </xf>
    <xf numFmtId="0" fontId="2" fillId="0" borderId="4" xfId="1" applyBorder="1" applyAlignment="1" applyProtection="1">
      <alignment horizontal="center"/>
    </xf>
    <xf numFmtId="0" fontId="0" fillId="0" borderId="0" xfId="0" applyAlignment="1"/>
    <xf numFmtId="0" fontId="5" fillId="0" borderId="2" xfId="0" applyFont="1" applyBorder="1" applyAlignment="1"/>
    <xf numFmtId="0" fontId="5" fillId="0" borderId="4" xfId="0" applyFont="1" applyBorder="1" applyAlignment="1"/>
    <xf numFmtId="0" fontId="4" fillId="0" borderId="4" xfId="0" applyFont="1" applyBorder="1" applyAlignment="1"/>
    <xf numFmtId="0" fontId="7" fillId="0" borderId="4" xfId="2" applyFont="1" applyBorder="1" applyAlignment="1"/>
    <xf numFmtId="1" fontId="4" fillId="0" borderId="4" xfId="0" applyNumberFormat="1" applyFont="1" applyBorder="1" applyAlignment="1"/>
    <xf numFmtId="49" fontId="4" fillId="0" borderId="4" xfId="0" applyNumberFormat="1" applyFont="1" applyBorder="1" applyAlignment="1"/>
    <xf numFmtId="0" fontId="7" fillId="0" borderId="4" xfId="2" applyFont="1" applyBorder="1" applyAlignment="1">
      <alignment horizontal="center"/>
    </xf>
    <xf numFmtId="0" fontId="16" fillId="0" borderId="0" xfId="0" applyFont="1" applyAlignment="1"/>
    <xf numFmtId="0" fontId="5" fillId="0" borderId="0" xfId="0" applyFont="1" applyBorder="1" applyAlignment="1"/>
    <xf numFmtId="0" fontId="12" fillId="0" borderId="4" xfId="0" applyFont="1" applyBorder="1" applyAlignment="1"/>
    <xf numFmtId="49" fontId="7" fillId="0" borderId="4" xfId="2" applyNumberFormat="1" applyFont="1" applyBorder="1" applyAlignment="1">
      <alignment horizontal="center"/>
    </xf>
    <xf numFmtId="49" fontId="7" fillId="0" borderId="4" xfId="2" applyNumberFormat="1" applyFont="1" applyBorder="1" applyAlignment="1">
      <alignment horizontal="left"/>
    </xf>
    <xf numFmtId="49" fontId="7" fillId="0" borderId="4" xfId="2" applyNumberFormat="1" applyFont="1" applyBorder="1" applyAlignment="1"/>
    <xf numFmtId="0" fontId="17" fillId="0" borderId="4" xfId="0" applyFont="1" applyBorder="1" applyAlignment="1">
      <alignment horizontal="center"/>
    </xf>
    <xf numFmtId="49" fontId="15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left"/>
    </xf>
    <xf numFmtId="0" fontId="11" fillId="0" borderId="4" xfId="0" applyFont="1" applyBorder="1" applyAlignment="1"/>
    <xf numFmtId="164" fontId="4" fillId="0" borderId="4" xfId="0" applyNumberFormat="1" applyFont="1" applyBorder="1" applyAlignment="1" applyProtection="1">
      <protection locked="0"/>
    </xf>
    <xf numFmtId="49" fontId="10" fillId="0" borderId="4" xfId="2" applyNumberFormat="1" applyFont="1" applyBorder="1" applyAlignment="1">
      <alignment horizontal="left"/>
    </xf>
    <xf numFmtId="49" fontId="5" fillId="0" borderId="4" xfId="0" applyNumberFormat="1" applyFont="1" applyBorder="1" applyAlignment="1"/>
    <xf numFmtId="0" fontId="4" fillId="0" borderId="4" xfId="0" quotePrefix="1" applyFont="1" applyBorder="1" applyAlignment="1"/>
    <xf numFmtId="49" fontId="4" fillId="0" borderId="4" xfId="0" quotePrefix="1" applyNumberFormat="1" applyFont="1" applyBorder="1" applyAlignment="1"/>
    <xf numFmtId="0" fontId="4" fillId="4" borderId="4" xfId="0" applyFont="1" applyFill="1" applyBorder="1" applyAlignment="1"/>
    <xf numFmtId="49" fontId="4" fillId="4" borderId="4" xfId="0" applyNumberFormat="1" applyFont="1" applyFill="1" applyBorder="1" applyAlignment="1"/>
    <xf numFmtId="0" fontId="1" fillId="0" borderId="4" xfId="0" applyFont="1" applyBorder="1" applyAlignment="1"/>
    <xf numFmtId="49" fontId="1" fillId="0" borderId="4" xfId="0" applyNumberFormat="1" applyFont="1" applyBorder="1" applyAlignment="1"/>
    <xf numFmtId="0" fontId="17" fillId="0" borderId="4" xfId="0" applyFont="1" applyBorder="1" applyAlignment="1"/>
    <xf numFmtId="0" fontId="18" fillId="0" borderId="4" xfId="0" applyFont="1" applyBorder="1" applyAlignment="1"/>
    <xf numFmtId="0" fontId="15" fillId="0" borderId="4" xfId="0" applyFont="1" applyBorder="1" applyAlignment="1"/>
    <xf numFmtId="49" fontId="15" fillId="0" borderId="4" xfId="0" applyNumberFormat="1" applyFont="1" applyBorder="1" applyAlignment="1"/>
    <xf numFmtId="0" fontId="4" fillId="3" borderId="4" xfId="0" applyFont="1" applyFill="1" applyBorder="1" applyAlignment="1"/>
    <xf numFmtId="0" fontId="4" fillId="5" borderId="4" xfId="3" applyFont="1" applyFill="1" applyBorder="1" applyAlignment="1"/>
    <xf numFmtId="49" fontId="8" fillId="0" borderId="4" xfId="1" applyNumberFormat="1" applyFont="1" applyFill="1" applyBorder="1" applyAlignment="1" applyProtection="1"/>
    <xf numFmtId="14" fontId="4" fillId="0" borderId="4" xfId="0" applyNumberFormat="1" applyFont="1" applyBorder="1" applyAlignment="1"/>
    <xf numFmtId="0" fontId="20" fillId="0" borderId="4" xfId="2" applyFont="1" applyBorder="1" applyAlignment="1"/>
    <xf numFmtId="0" fontId="4" fillId="0" borderId="4" xfId="3" applyFont="1" applyBorder="1" applyAlignment="1"/>
    <xf numFmtId="0" fontId="9" fillId="0" borderId="4" xfId="0" applyFont="1" applyBorder="1" applyAlignment="1"/>
    <xf numFmtId="0" fontId="13" fillId="0" borderId="4" xfId="0" applyFont="1" applyBorder="1" applyAlignment="1"/>
    <xf numFmtId="0" fontId="11" fillId="0" borderId="0" xfId="0" applyFont="1" applyAlignment="1"/>
    <xf numFmtId="165" fontId="4" fillId="0" borderId="4" xfId="0" applyNumberFormat="1" applyFont="1" applyBorder="1" applyAlignment="1">
      <alignment horizontal="center"/>
    </xf>
    <xf numFmtId="0" fontId="4" fillId="0" borderId="4" xfId="0" applyFont="1" applyFill="1" applyBorder="1" applyAlignment="1"/>
    <xf numFmtId="37" fontId="4" fillId="0" borderId="4" xfId="0" applyNumberFormat="1" applyFont="1" applyBorder="1" applyAlignment="1">
      <alignment horizontal="right"/>
    </xf>
    <xf numFmtId="0" fontId="0" fillId="0" borderId="0" xfId="0" applyFill="1" applyAlignment="1"/>
    <xf numFmtId="49" fontId="4" fillId="0" borderId="4" xfId="0" applyNumberFormat="1" applyFont="1" applyFill="1" applyBorder="1" applyAlignment="1"/>
    <xf numFmtId="0" fontId="12" fillId="0" borderId="4" xfId="0" applyFont="1" applyBorder="1" applyAlignment="1">
      <alignment horizontal="left"/>
    </xf>
    <xf numFmtId="0" fontId="21" fillId="0" borderId="4" xfId="2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6" xfId="0" applyFont="1" applyBorder="1"/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0" fontId="0" fillId="0" borderId="6" xfId="0" applyBorder="1"/>
    <xf numFmtId="0" fontId="15" fillId="0" borderId="6" xfId="0" applyFont="1" applyBorder="1"/>
    <xf numFmtId="0" fontId="2" fillId="0" borderId="6" xfId="1" applyBorder="1" applyAlignment="1" applyProtection="1"/>
    <xf numFmtId="0" fontId="7" fillId="0" borderId="6" xfId="2" applyFont="1" applyBorder="1"/>
    <xf numFmtId="49" fontId="5" fillId="0" borderId="6" xfId="0" applyNumberFormat="1" applyFont="1" applyBorder="1" applyAlignment="1">
      <alignment horizontal="center"/>
    </xf>
    <xf numFmtId="49" fontId="7" fillId="0" borderId="6" xfId="2" applyNumberFormat="1" applyFont="1" applyBorder="1" applyAlignment="1">
      <alignment horizontal="center" wrapText="1"/>
    </xf>
    <xf numFmtId="49" fontId="7" fillId="0" borderId="6" xfId="2" applyNumberFormat="1" applyFont="1" applyBorder="1" applyAlignment="1">
      <alignment horizontal="center"/>
    </xf>
    <xf numFmtId="49" fontId="5" fillId="0" borderId="6" xfId="0" applyNumberFormat="1" applyFont="1" applyBorder="1"/>
    <xf numFmtId="49" fontId="15" fillId="0" borderId="6" xfId="0" applyNumberFormat="1" applyFont="1" applyBorder="1"/>
    <xf numFmtId="14" fontId="5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right"/>
    </xf>
    <xf numFmtId="0" fontId="0" fillId="0" borderId="8" xfId="0" applyBorder="1"/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5" xfId="0" applyBorder="1"/>
    <xf numFmtId="0" fontId="15" fillId="0" borderId="5" xfId="0" applyFont="1" applyBorder="1"/>
    <xf numFmtId="0" fontId="2" fillId="0" borderId="5" xfId="1" applyBorder="1" applyAlignment="1" applyProtection="1"/>
    <xf numFmtId="0" fontId="7" fillId="0" borderId="5" xfId="2" applyFont="1" applyBorder="1"/>
    <xf numFmtId="49" fontId="5" fillId="0" borderId="5" xfId="0" applyNumberFormat="1" applyFont="1" applyBorder="1" applyAlignment="1">
      <alignment horizontal="center"/>
    </xf>
    <xf numFmtId="49" fontId="7" fillId="0" borderId="5" xfId="2" applyNumberFormat="1" applyFont="1" applyBorder="1" applyAlignment="1">
      <alignment horizontal="center" wrapText="1"/>
    </xf>
    <xf numFmtId="49" fontId="7" fillId="0" borderId="5" xfId="2" applyNumberFormat="1" applyFont="1" applyBorder="1" applyAlignment="1">
      <alignment horizontal="center"/>
    </xf>
    <xf numFmtId="49" fontId="5" fillId="0" borderId="5" xfId="0" applyNumberFormat="1" applyFont="1" applyBorder="1"/>
    <xf numFmtId="49" fontId="15" fillId="0" borderId="5" xfId="0" applyNumberFormat="1" applyFont="1" applyBorder="1"/>
    <xf numFmtId="0" fontId="2" fillId="0" borderId="5" xfId="1" applyBorder="1"/>
    <xf numFmtId="14" fontId="5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left"/>
    </xf>
    <xf numFmtId="49" fontId="4" fillId="0" borderId="4" xfId="0" applyNumberFormat="1" applyFont="1" applyFill="1" applyBorder="1" applyAlignment="1">
      <alignment horizontal="center"/>
    </xf>
    <xf numFmtId="49" fontId="7" fillId="0" borderId="4" xfId="2" applyNumberFormat="1" applyFont="1" applyFill="1" applyBorder="1" applyAlignment="1">
      <alignment horizontal="left"/>
    </xf>
    <xf numFmtId="0" fontId="11" fillId="0" borderId="4" xfId="0" applyFont="1" applyFill="1" applyBorder="1" applyAlignment="1"/>
    <xf numFmtId="0" fontId="4" fillId="0" borderId="4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49" fontId="4" fillId="5" borderId="4" xfId="3" applyNumberFormat="1" applyFont="1" applyFill="1" applyBorder="1" applyAlignment="1"/>
    <xf numFmtId="1" fontId="4" fillId="0" borderId="4" xfId="0" applyNumberFormat="1" applyFont="1" applyFill="1" applyBorder="1" applyAlignment="1">
      <alignment horizontal="left"/>
    </xf>
    <xf numFmtId="1" fontId="4" fillId="0" borderId="4" xfId="0" applyNumberFormat="1" applyFont="1" applyFill="1" applyBorder="1" applyAlignment="1"/>
    <xf numFmtId="1" fontId="4" fillId="0" borderId="4" xfId="0" applyNumberFormat="1" applyFont="1" applyFill="1" applyBorder="1" applyAlignment="1">
      <alignment horizontal="right"/>
    </xf>
    <xf numFmtId="49" fontId="7" fillId="0" borderId="4" xfId="2" applyNumberFormat="1" applyFont="1" applyFill="1" applyBorder="1" applyAlignment="1"/>
    <xf numFmtId="0" fontId="4" fillId="0" borderId="0" xfId="0" applyFont="1" applyBorder="1" applyAlignment="1">
      <alignment horizontal="center"/>
    </xf>
    <xf numFmtId="0" fontId="0" fillId="0" borderId="4" xfId="0" applyBorder="1" applyAlignment="1"/>
    <xf numFmtId="0" fontId="4" fillId="0" borderId="0" xfId="0" applyFont="1" applyBorder="1" applyAlignment="1"/>
    <xf numFmtId="0" fontId="16" fillId="0" borderId="4" xfId="0" applyFont="1" applyBorder="1" applyAlignment="1"/>
    <xf numFmtId="49" fontId="4" fillId="0" borderId="0" xfId="0" applyNumberFormat="1" applyFont="1" applyBorder="1" applyAlignment="1"/>
    <xf numFmtId="49" fontId="5" fillId="0" borderId="4" xfId="0" applyNumberFormat="1" applyFont="1" applyBorder="1" applyAlignment="1">
      <alignment horizontal="left"/>
    </xf>
    <xf numFmtId="0" fontId="8" fillId="0" borderId="0" xfId="1" applyFont="1" applyBorder="1" applyAlignment="1" applyProtection="1"/>
    <xf numFmtId="0" fontId="2" fillId="0" borderId="4" xfId="1" applyBorder="1"/>
    <xf numFmtId="0" fontId="16" fillId="0" borderId="0" xfId="0" applyFont="1" applyBorder="1" applyAlignment="1"/>
    <xf numFmtId="0" fontId="2" fillId="0" borderId="0" xfId="1" applyBorder="1" applyAlignment="1" applyProtection="1"/>
    <xf numFmtId="0" fontId="0" fillId="0" borderId="0" xfId="0" applyBorder="1" applyAlignment="1"/>
    <xf numFmtId="49" fontId="5" fillId="0" borderId="6" xfId="0" applyNumberFormat="1" applyFont="1" applyBorder="1" applyAlignment="1">
      <alignment horizontal="left"/>
    </xf>
    <xf numFmtId="49" fontId="5" fillId="0" borderId="5" xfId="0" applyNumberFormat="1" applyFont="1" applyBorder="1" applyAlignment="1">
      <alignment horizontal="left"/>
    </xf>
    <xf numFmtId="49" fontId="15" fillId="0" borderId="4" xfId="0" applyNumberFormat="1" applyFont="1" applyBorder="1" applyAlignment="1">
      <alignment horizontal="left"/>
    </xf>
    <xf numFmtId="49" fontId="4" fillId="0" borderId="4" xfId="1" applyNumberFormat="1" applyFont="1" applyBorder="1" applyAlignment="1" applyProtection="1">
      <alignment horizontal="left"/>
    </xf>
    <xf numFmtId="0" fontId="4" fillId="0" borderId="0" xfId="0" applyFont="1" applyAlignment="1">
      <alignment horizontal="center"/>
    </xf>
    <xf numFmtId="49" fontId="7" fillId="0" borderId="4" xfId="2" applyNumberFormat="1" applyFont="1" applyFill="1" applyBorder="1" applyAlignment="1">
      <alignment horizontal="center"/>
    </xf>
    <xf numFmtId="0" fontId="15" fillId="0" borderId="4" xfId="0" applyFont="1" applyBorder="1"/>
    <xf numFmtId="49" fontId="15" fillId="0" borderId="4" xfId="0" applyNumberFormat="1" applyFont="1" applyBorder="1"/>
    <xf numFmtId="49" fontId="0" fillId="0" borderId="4" xfId="0" applyNumberFormat="1" applyFont="1" applyBorder="1"/>
    <xf numFmtId="0" fontId="2" fillId="0" borderId="4" xfId="1" applyFont="1" applyBorder="1" applyAlignment="1" applyProtection="1"/>
    <xf numFmtId="0" fontId="2" fillId="0" borderId="0" xfId="1"/>
    <xf numFmtId="49" fontId="0" fillId="0" borderId="4" xfId="0" applyNumberFormat="1" applyFont="1" applyBorder="1" applyAlignment="1">
      <alignment horizontal="left"/>
    </xf>
    <xf numFmtId="49" fontId="0" fillId="0" borderId="4" xfId="0" applyNumberFormat="1" applyFont="1" applyBorder="1" applyAlignment="1"/>
  </cellXfs>
  <cellStyles count="4">
    <cellStyle name="Hyperlink" xfId="1" builtinId="8"/>
    <cellStyle name="Normal" xfId="0" builtinId="0"/>
    <cellStyle name="Normal 5" xfId="3" xr:uid="{CA4395AA-E2EC-4C78-A0D0-CB9D013EFA85}"/>
    <cellStyle name="Normal_Sheet1" xfId="2" xr:uid="{7FB853E7-060B-4723-845E-095F077A5C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pmdev.com/developments/725-park-avenue/" TargetMode="External"/><Relationship Id="rId299" Type="http://schemas.openxmlformats.org/officeDocument/2006/relationships/hyperlink" Target="https://jchcorp.org/" TargetMode="External"/><Relationship Id="rId21" Type="http://schemas.openxmlformats.org/officeDocument/2006/relationships/hyperlink" Target="https://www.999broad.com/" TargetMode="External"/><Relationship Id="rId63" Type="http://schemas.openxmlformats.org/officeDocument/2006/relationships/hyperlink" Target="https://mmdevelopmentllc.com/" TargetMode="External"/><Relationship Id="rId159" Type="http://schemas.openxmlformats.org/officeDocument/2006/relationships/hyperlink" Target="https://www.westsidevillagenj.com/" TargetMode="External"/><Relationship Id="rId170" Type="http://schemas.openxmlformats.org/officeDocument/2006/relationships/hyperlink" Target="https://handsinc.org/" TargetMode="External"/><Relationship Id="rId226" Type="http://schemas.openxmlformats.org/officeDocument/2006/relationships/hyperlink" Target="https://pillarnj.org/" TargetMode="External"/><Relationship Id="rId268" Type="http://schemas.openxmlformats.org/officeDocument/2006/relationships/hyperlink" Target="https://www.newarkha.org/Portfolio/Senior" TargetMode="External"/><Relationship Id="rId32" Type="http://schemas.openxmlformats.org/officeDocument/2006/relationships/hyperlink" Target="https://affordablehousingonline.com/housing-search/New-Jersey/Newark/West-Kinney-Gardens/10035060" TargetMode="External"/><Relationship Id="rId74" Type="http://schemas.openxmlformats.org/officeDocument/2006/relationships/hyperlink" Target="https://hellosection8.com/id-nja20120878-low-income-apartments-in-nj_newark.html" TargetMode="External"/><Relationship Id="rId128" Type="http://schemas.openxmlformats.org/officeDocument/2006/relationships/hyperlink" Target="https://www.affordablehomesnewjersey.com/all-opportunities/developments/?did=a0J3m00001j3vcIEAQ" TargetMode="External"/><Relationship Id="rId5" Type="http://schemas.openxmlformats.org/officeDocument/2006/relationships/hyperlink" Target="https://tmo.com/" TargetMode="External"/><Relationship Id="rId181" Type="http://schemas.openxmlformats.org/officeDocument/2006/relationships/hyperlink" Target="https://www.nationalchurchresidences.org/communities/woodland-valley/" TargetMode="External"/><Relationship Id="rId237" Type="http://schemas.openxmlformats.org/officeDocument/2006/relationships/hyperlink" Target="https://www.newarkha.org/portfolio/senior" TargetMode="External"/><Relationship Id="rId279" Type="http://schemas.openxmlformats.org/officeDocument/2006/relationships/hyperlink" Target="https://www.cis-bloomfield.com/" TargetMode="External"/><Relationship Id="rId43" Type="http://schemas.openxmlformats.org/officeDocument/2006/relationships/hyperlink" Target="https://www.corinthiantowerscrm.com/" TargetMode="External"/><Relationship Id="rId139" Type="http://schemas.openxmlformats.org/officeDocument/2006/relationships/hyperlink" Target="https://www.affordablehomesnewjersey.com/all-opportunities/developments/?did=a0Jo000000zAro3EAC" TargetMode="External"/><Relationship Id="rId290" Type="http://schemas.openxmlformats.org/officeDocument/2006/relationships/hyperlink" Target="https://affordablehousingonline.com/housing-search/New-Jersey/Newark/St-James-Square-279/10061517" TargetMode="External"/><Relationship Id="rId304" Type="http://schemas.openxmlformats.org/officeDocument/2006/relationships/hyperlink" Target="https://www.rpmdev.com/developments/wakeman-square/" TargetMode="External"/><Relationship Id="rId85" Type="http://schemas.openxmlformats.org/officeDocument/2006/relationships/hyperlink" Target="https://jerseydigs.com/city-hall-apartments-915-broad-street-newark-development-breaks-ground/" TargetMode="External"/><Relationship Id="rId150" Type="http://schemas.openxmlformats.org/officeDocument/2006/relationships/hyperlink" Target="https://www.affordablehomesnewjersey.com/all-opportunities/developments/?did=a0J1N00001f9qYSUAY" TargetMode="External"/><Relationship Id="rId192" Type="http://schemas.openxmlformats.org/officeDocument/2006/relationships/hyperlink" Target="http://www.ci.orange.nj.us/" TargetMode="External"/><Relationship Id="rId206" Type="http://schemas.openxmlformats.org/officeDocument/2006/relationships/hyperlink" Target="https://www.easterseals.com/nj/" TargetMode="External"/><Relationship Id="rId248" Type="http://schemas.openxmlformats.org/officeDocument/2006/relationships/hyperlink" Target="https://www.newarkha.org/portfolio/family" TargetMode="External"/><Relationship Id="rId12" Type="http://schemas.openxmlformats.org/officeDocument/2006/relationships/hyperlink" Target="https://newcommunity.org/housing-opportunities/" TargetMode="External"/><Relationship Id="rId108" Type="http://schemas.openxmlformats.org/officeDocument/2006/relationships/hyperlink" Target="https://projectlive.org/" TargetMode="External"/><Relationship Id="rId315" Type="http://schemas.openxmlformats.org/officeDocument/2006/relationships/hyperlink" Target="http://haconj.org/projects/" TargetMode="External"/><Relationship Id="rId54" Type="http://schemas.openxmlformats.org/officeDocument/2006/relationships/hyperlink" Target="https://www.thealpertgroup.com/properties/weequahic-park-apartments-vi/" TargetMode="External"/><Relationship Id="rId96" Type="http://schemas.openxmlformats.org/officeDocument/2006/relationships/hyperlink" Target="https://www.piazzanj.com/property/the-upton-at-short-hills/" TargetMode="External"/><Relationship Id="rId161" Type="http://schemas.openxmlformats.org/officeDocument/2006/relationships/hyperlink" Target="https://rpmwhiterock.com/" TargetMode="External"/><Relationship Id="rId217" Type="http://schemas.openxmlformats.org/officeDocument/2006/relationships/hyperlink" Target="https://www.piazzanj.com/property/one-theater-square/" TargetMode="External"/><Relationship Id="rId259" Type="http://schemas.openxmlformats.org/officeDocument/2006/relationships/hyperlink" Target="https://www.newarkha.org/Portfolio/Senior" TargetMode="External"/><Relationship Id="rId23" Type="http://schemas.openxmlformats.org/officeDocument/2006/relationships/hyperlink" Target="https://www.richardsonlofts.com/" TargetMode="External"/><Relationship Id="rId119" Type="http://schemas.openxmlformats.org/officeDocument/2006/relationships/hyperlink" Target="https://www.rpmdev.com/" TargetMode="External"/><Relationship Id="rId270" Type="http://schemas.openxmlformats.org/officeDocument/2006/relationships/hyperlink" Target="https://www.newarkha.org/Portfolio/Senior" TargetMode="External"/><Relationship Id="rId65" Type="http://schemas.openxmlformats.org/officeDocument/2006/relationships/hyperlink" Target="https://www.cherrytreenj.com/" TargetMode="External"/><Relationship Id="rId130" Type="http://schemas.openxmlformats.org/officeDocument/2006/relationships/hyperlink" Target="https://www.piazzanj.com/property/the-hillside-club/" TargetMode="External"/><Relationship Id="rId172" Type="http://schemas.openxmlformats.org/officeDocument/2006/relationships/hyperlink" Target="https://www.affordablehomesnewjersey.com/all-opportunities/developments/?did=a0J3m00001i4yamEAA" TargetMode="External"/><Relationship Id="rId228" Type="http://schemas.openxmlformats.org/officeDocument/2006/relationships/hyperlink" Target="https://www.eoha.org/" TargetMode="External"/><Relationship Id="rId13" Type="http://schemas.openxmlformats.org/officeDocument/2006/relationships/hyperlink" Target="https://newcommunity.org/housing-opportunities/" TargetMode="External"/><Relationship Id="rId109" Type="http://schemas.openxmlformats.org/officeDocument/2006/relationships/hyperlink" Target="https://www.bloomfieldtwp.org/Home.aspx" TargetMode="External"/><Relationship Id="rId260" Type="http://schemas.openxmlformats.org/officeDocument/2006/relationships/hyperlink" Target="https://www.newarkha.org/Portfolio/Senior" TargetMode="External"/><Relationship Id="rId281" Type="http://schemas.openxmlformats.org/officeDocument/2006/relationships/hyperlink" Target="https://affordablehousingonline.com/housing-search/New-Jersey/East-Orange/Hampshire-House/10019178" TargetMode="External"/><Relationship Id="rId316" Type="http://schemas.openxmlformats.org/officeDocument/2006/relationships/hyperlink" Target="http://haconj.org/projects/" TargetMode="External"/><Relationship Id="rId34" Type="http://schemas.openxmlformats.org/officeDocument/2006/relationships/hyperlink" Target="https://affordablehousingonline.com/housing-search/New-Jersey/Bloomfield/Felicity-Tower/67501" TargetMode="External"/><Relationship Id="rId55" Type="http://schemas.openxmlformats.org/officeDocument/2006/relationships/hyperlink" Target="https://www.thealpertgroup.com/properties/wynona-lipman-arms/" TargetMode="External"/><Relationship Id="rId76" Type="http://schemas.openxmlformats.org/officeDocument/2006/relationships/hyperlink" Target="https://hellosection8.com/id-nja20087023-low-income-apartments-in-nj_newark.html" TargetMode="External"/><Relationship Id="rId97" Type="http://schemas.openxmlformats.org/officeDocument/2006/relationships/hyperlink" Target="https://homecorp.org/" TargetMode="External"/><Relationship Id="rId120" Type="http://schemas.openxmlformats.org/officeDocument/2006/relationships/hyperlink" Target="https://www.piazzanj.com/property/brookplace/" TargetMode="External"/><Relationship Id="rId141" Type="http://schemas.openxmlformats.org/officeDocument/2006/relationships/hyperlink" Target="https://www.comop.org/" TargetMode="External"/><Relationship Id="rId7" Type="http://schemas.openxmlformats.org/officeDocument/2006/relationships/hyperlink" Target="https://newcommunity.org/housing-opportunities/" TargetMode="External"/><Relationship Id="rId162" Type="http://schemas.openxmlformats.org/officeDocument/2006/relationships/hyperlink" Target="http://www.mhainessex.com/contact/" TargetMode="External"/><Relationship Id="rId183" Type="http://schemas.openxmlformats.org/officeDocument/2006/relationships/hyperlink" Target="https://www.cfsny.org/new-jersey-programs-and-services/" TargetMode="External"/><Relationship Id="rId218" Type="http://schemas.openxmlformats.org/officeDocument/2006/relationships/hyperlink" Target="https://www.rpmdev.com/developments/bakery-village/" TargetMode="External"/><Relationship Id="rId239" Type="http://schemas.openxmlformats.org/officeDocument/2006/relationships/hyperlink" Target="https://www.newarkha.org/portfolio/family" TargetMode="External"/><Relationship Id="rId250" Type="http://schemas.openxmlformats.org/officeDocument/2006/relationships/hyperlink" Target="https://www.newarkha.org/portfolio/family" TargetMode="External"/><Relationship Id="rId271" Type="http://schemas.openxmlformats.org/officeDocument/2006/relationships/hyperlink" Target="http://haconj.org/projects/" TargetMode="External"/><Relationship Id="rId292" Type="http://schemas.openxmlformats.org/officeDocument/2006/relationships/hyperlink" Target="https://www.tiffanymanornj.com/" TargetMode="External"/><Relationship Id="rId306" Type="http://schemas.openxmlformats.org/officeDocument/2006/relationships/hyperlink" Target="https://www.ihanj.org/" TargetMode="External"/><Relationship Id="rId24" Type="http://schemas.openxmlformats.org/officeDocument/2006/relationships/hyperlink" Target="https://www.studebakerloftsnj.com/" TargetMode="External"/><Relationship Id="rId45" Type="http://schemas.openxmlformats.org/officeDocument/2006/relationships/hyperlink" Target="https://oahsarlingtonhouse.com/" TargetMode="External"/><Relationship Id="rId66" Type="http://schemas.openxmlformats.org/officeDocument/2006/relationships/hyperlink" Target="https://www.helpusa.org/" TargetMode="External"/><Relationship Id="rId87" Type="http://schemas.openxmlformats.org/officeDocument/2006/relationships/hyperlink" Target="https://newcommunity.org/better-life/" TargetMode="External"/><Relationship Id="rId110" Type="http://schemas.openxmlformats.org/officeDocument/2006/relationships/hyperlink" Target="https://www.easterseals.com/nj/" TargetMode="External"/><Relationship Id="rId131" Type="http://schemas.openxmlformats.org/officeDocument/2006/relationships/hyperlink" Target="https://www.jsddmetrowest.org/" TargetMode="External"/><Relationship Id="rId152" Type="http://schemas.openxmlformats.org/officeDocument/2006/relationships/hyperlink" Target="https://www.thealpertgroup.com/properties/weequahic-park-apartments-i/" TargetMode="External"/><Relationship Id="rId173" Type="http://schemas.openxmlformats.org/officeDocument/2006/relationships/hyperlink" Target="https://www.comop.org/" TargetMode="External"/><Relationship Id="rId194" Type="http://schemas.openxmlformats.org/officeDocument/2006/relationships/hyperlink" Target="https://www.caunj.org/" TargetMode="External"/><Relationship Id="rId208" Type="http://schemas.openxmlformats.org/officeDocument/2006/relationships/hyperlink" Target="https://affordablehousingonline.com/housing-search/New-Jersey/East-Orange/Hampshire-House/10019178" TargetMode="External"/><Relationship Id="rId229" Type="http://schemas.openxmlformats.org/officeDocument/2006/relationships/hyperlink" Target="https://www.levingrp.com/about/rpt-management-co/" TargetMode="External"/><Relationship Id="rId240" Type="http://schemas.openxmlformats.org/officeDocument/2006/relationships/hyperlink" Target="https://www.newarkha.org/portfolio/family" TargetMode="External"/><Relationship Id="rId261" Type="http://schemas.openxmlformats.org/officeDocument/2006/relationships/hyperlink" Target="https://www.newarkha.org/Portfolio/Senior" TargetMode="External"/><Relationship Id="rId14" Type="http://schemas.openxmlformats.org/officeDocument/2006/relationships/hyperlink" Target="https://newcommunity.org/housing-opportunities/" TargetMode="External"/><Relationship Id="rId35" Type="http://schemas.openxmlformats.org/officeDocument/2006/relationships/hyperlink" Target="https://affordablehousingonline.com/housing-search/New-Jersey/East-Orange/The-Brookside/67515" TargetMode="External"/><Relationship Id="rId56" Type="http://schemas.openxmlformats.org/officeDocument/2006/relationships/hyperlink" Target="http://50-55southessex.com/" TargetMode="External"/><Relationship Id="rId77" Type="http://schemas.openxmlformats.org/officeDocument/2006/relationships/hyperlink" Target="https://www.cottageplaceliving.com/" TargetMode="External"/><Relationship Id="rId100" Type="http://schemas.openxmlformats.org/officeDocument/2006/relationships/hyperlink" Target="https://umcommunities.org/pineridge-of-montclair/" TargetMode="External"/><Relationship Id="rId282" Type="http://schemas.openxmlformats.org/officeDocument/2006/relationships/hyperlink" Target="https://affordablehousingonline.com/housing-search/New-Jersey/East-Orange/Norman-Towers/10019855" TargetMode="External"/><Relationship Id="rId317" Type="http://schemas.openxmlformats.org/officeDocument/2006/relationships/hyperlink" Target="http://haconj.org/projects/" TargetMode="External"/><Relationship Id="rId8" Type="http://schemas.openxmlformats.org/officeDocument/2006/relationships/hyperlink" Target="https://newcommunity.org/housing-opportunities/" TargetMode="External"/><Relationship Id="rId98" Type="http://schemas.openxmlformats.org/officeDocument/2006/relationships/hyperlink" Target="https://homecorp.org/" TargetMode="External"/><Relationship Id="rId121" Type="http://schemas.openxmlformats.org/officeDocument/2006/relationships/hyperlink" Target="https://www.piazzanj.com/property/fairfield-accessory-apartment-program/" TargetMode="External"/><Relationship Id="rId142" Type="http://schemas.openxmlformats.org/officeDocument/2006/relationships/hyperlink" Target="https://arcessex.org/" TargetMode="External"/><Relationship Id="rId163" Type="http://schemas.openxmlformats.org/officeDocument/2006/relationships/hyperlink" Target="https://www.nutleynj.org/" TargetMode="External"/><Relationship Id="rId184" Type="http://schemas.openxmlformats.org/officeDocument/2006/relationships/hyperlink" Target="https://www.cfsny.org/new-jersey-programs-and-services/" TargetMode="External"/><Relationship Id="rId219" Type="http://schemas.openxmlformats.org/officeDocument/2006/relationships/hyperlink" Target="https://affordablehousingonline.com/housing-search/New-Jersey/Irvington/The-Summit/10035037" TargetMode="External"/><Relationship Id="rId230" Type="http://schemas.openxmlformats.org/officeDocument/2006/relationships/hyperlink" Target="https://affordablehousingonline.com/housing-search/New-Jersey/Newark/Branch-Brook-Manor/10019468" TargetMode="External"/><Relationship Id="rId251" Type="http://schemas.openxmlformats.org/officeDocument/2006/relationships/hyperlink" Target="https://www.newarkha.org/portfolio/family" TargetMode="External"/><Relationship Id="rId25" Type="http://schemas.openxmlformats.org/officeDocument/2006/relationships/hyperlink" Target="https://www.plazaatspringfield.com/" TargetMode="External"/><Relationship Id="rId46" Type="http://schemas.openxmlformats.org/officeDocument/2006/relationships/hyperlink" Target="https://hellosection8.com/all-low-income-apartment-for-rent-in-nj_newark-1.html" TargetMode="External"/><Relationship Id="rId67" Type="http://schemas.openxmlformats.org/officeDocument/2006/relationships/hyperlink" Target="https://www.michaelscommunities.com/community-search-photo-view.aspx?q=Newark,nj" TargetMode="External"/><Relationship Id="rId272" Type="http://schemas.openxmlformats.org/officeDocument/2006/relationships/hyperlink" Target="http://haconj.org/projects/" TargetMode="External"/><Relationship Id="rId293" Type="http://schemas.openxmlformats.org/officeDocument/2006/relationships/hyperlink" Target="https://hellosection8.com/id-nja20049018-low-income-apartments-in-nj_newark.html" TargetMode="External"/><Relationship Id="rId307" Type="http://schemas.openxmlformats.org/officeDocument/2006/relationships/hyperlink" Target="https://www.ihanj.org/" TargetMode="External"/><Relationship Id="rId88" Type="http://schemas.openxmlformats.org/officeDocument/2006/relationships/hyperlink" Target="https://www.rentmillennium.com/" TargetMode="External"/><Relationship Id="rId111" Type="http://schemas.openxmlformats.org/officeDocument/2006/relationships/hyperlink" Target="https://arcessex.org/" TargetMode="External"/><Relationship Id="rId132" Type="http://schemas.openxmlformats.org/officeDocument/2006/relationships/hyperlink" Target="https://www.affordablehomesnewjersey.com/all-opportunities/developments/?did=a0J1N00001dSX1rUAG" TargetMode="External"/><Relationship Id="rId153" Type="http://schemas.openxmlformats.org/officeDocument/2006/relationships/hyperlink" Target="http://www.lacasanwk.org/contact-us" TargetMode="External"/><Relationship Id="rId174" Type="http://schemas.openxmlformats.org/officeDocument/2006/relationships/hyperlink" Target="https://www.autismspeaks.org/provider/partnerships-people-inc" TargetMode="External"/><Relationship Id="rId195" Type="http://schemas.openxmlformats.org/officeDocument/2006/relationships/hyperlink" Target="https://www.cgph.net/" TargetMode="External"/><Relationship Id="rId209" Type="http://schemas.openxmlformats.org/officeDocument/2006/relationships/hyperlink" Target="https://affordablehousingonline.com/housing-search/New-Jersey/East-Orange/Hampshire-House/10019178" TargetMode="External"/><Relationship Id="rId220" Type="http://schemas.openxmlformats.org/officeDocument/2006/relationships/hyperlink" Target="https://www.winncompanies.com/" TargetMode="External"/><Relationship Id="rId241" Type="http://schemas.openxmlformats.org/officeDocument/2006/relationships/hyperlink" Target="https://www.newarkha.org/portfolio/family" TargetMode="External"/><Relationship Id="rId15" Type="http://schemas.openxmlformats.org/officeDocument/2006/relationships/hyperlink" Target="https://www.regandevelopment.com/new-york-new-jersey-real-estate-developers/housing-horizons-of-orange/" TargetMode="External"/><Relationship Id="rId36" Type="http://schemas.openxmlformats.org/officeDocument/2006/relationships/hyperlink" Target="https://affordablehousingonline.com/housing-search/New-Jersey/East-Orange/The-Pavilion/10019543" TargetMode="External"/><Relationship Id="rId57" Type="http://schemas.openxmlformats.org/officeDocument/2006/relationships/hyperlink" Target="https://www.thealpertgroup.com/properties/harvard-printing/" TargetMode="External"/><Relationship Id="rId262" Type="http://schemas.openxmlformats.org/officeDocument/2006/relationships/hyperlink" Target="https://www.newarkha.org/Portfolio/Senior" TargetMode="External"/><Relationship Id="rId283" Type="http://schemas.openxmlformats.org/officeDocument/2006/relationships/hyperlink" Target="http://www.rainbowpropertymgt.com/properties.html" TargetMode="External"/><Relationship Id="rId318" Type="http://schemas.openxmlformats.org/officeDocument/2006/relationships/hyperlink" Target="http://haconj.org/projects/" TargetMode="External"/><Relationship Id="rId78" Type="http://schemas.openxmlformats.org/officeDocument/2006/relationships/hyperlink" Target="https://hellosection8.com/id-nja20069002-low-income-apartments-in-nj_newark.html" TargetMode="External"/><Relationship Id="rId99" Type="http://schemas.openxmlformats.org/officeDocument/2006/relationships/hyperlink" Target="https://montclairmews.com/" TargetMode="External"/><Relationship Id="rId101" Type="http://schemas.openxmlformats.org/officeDocument/2006/relationships/hyperlink" Target="https://www.piazzanj.com/property/heritage-at-west-caldwell/" TargetMode="External"/><Relationship Id="rId122" Type="http://schemas.openxmlformats.org/officeDocument/2006/relationships/hyperlink" Target="https://www.piazzanj.com/property/magnolia-lane/" TargetMode="External"/><Relationship Id="rId143" Type="http://schemas.openxmlformats.org/officeDocument/2006/relationships/hyperlink" Target="https://www.twp.maplewood.nj.us/" TargetMode="External"/><Relationship Id="rId164" Type="http://schemas.openxmlformats.org/officeDocument/2006/relationships/hyperlink" Target="https://handsinc.org/" TargetMode="External"/><Relationship Id="rId185" Type="http://schemas.openxmlformats.org/officeDocument/2006/relationships/hyperlink" Target="https://cjhrc.org/" TargetMode="External"/><Relationship Id="rId9" Type="http://schemas.openxmlformats.org/officeDocument/2006/relationships/hyperlink" Target="https://newcommunity.org/housing-opportunities/" TargetMode="External"/><Relationship Id="rId210" Type="http://schemas.openxmlformats.org/officeDocument/2006/relationships/hyperlink" Target="https://www.twp.maplewood.nj.us/" TargetMode="External"/><Relationship Id="rId26" Type="http://schemas.openxmlformats.org/officeDocument/2006/relationships/hyperlink" Target="https://www.centralorangevillage.com/" TargetMode="External"/><Relationship Id="rId231" Type="http://schemas.openxmlformats.org/officeDocument/2006/relationships/hyperlink" Target="https://umcommunities.org/pineridge-of-montclair/" TargetMode="External"/><Relationship Id="rId252" Type="http://schemas.openxmlformats.org/officeDocument/2006/relationships/hyperlink" Target="https://www.newarkha.org/portfolio/family" TargetMode="External"/><Relationship Id="rId273" Type="http://schemas.openxmlformats.org/officeDocument/2006/relationships/hyperlink" Target="https://www.ihanj.org/" TargetMode="External"/><Relationship Id="rId294" Type="http://schemas.openxmlformats.org/officeDocument/2006/relationships/hyperlink" Target="https://livewillows.com/communities/the-willows-at-lincoln-park/" TargetMode="External"/><Relationship Id="rId308" Type="http://schemas.openxmlformats.org/officeDocument/2006/relationships/hyperlink" Target="https://www.ihanj.org/" TargetMode="External"/><Relationship Id="rId47" Type="http://schemas.openxmlformats.org/officeDocument/2006/relationships/hyperlink" Target="https://www.thealpertgroup.com/properties/huntington-schuyler-estates/" TargetMode="External"/><Relationship Id="rId68" Type="http://schemas.openxmlformats.org/officeDocument/2006/relationships/hyperlink" Target="https://www.laplazanj.com/" TargetMode="External"/><Relationship Id="rId89" Type="http://schemas.openxmlformats.org/officeDocument/2006/relationships/hyperlink" Target="https://www.southessexcourt.com/" TargetMode="External"/><Relationship Id="rId112" Type="http://schemas.openxmlformats.org/officeDocument/2006/relationships/hyperlink" Target="https://www.nationalchurchresidences.org/communities/kinder-towers/" TargetMode="External"/><Relationship Id="rId133" Type="http://schemas.openxmlformats.org/officeDocument/2006/relationships/hyperlink" Target="http://www.livingstonnj.org/" TargetMode="External"/><Relationship Id="rId154" Type="http://schemas.openxmlformats.org/officeDocument/2006/relationships/hyperlink" Target="https://affordablehousingonline.com/housing-search/New-Jersey/Newark/Prince-Hall---E.T.-Bowser-Complex-198/10061525" TargetMode="External"/><Relationship Id="rId175" Type="http://schemas.openxmlformats.org/officeDocument/2006/relationships/hyperlink" Target="https://www.southorange.org/" TargetMode="External"/><Relationship Id="rId196" Type="http://schemas.openxmlformats.org/officeDocument/2006/relationships/hyperlink" Target="https://www.affordablehomesnewjersey.com/allamuchy_mountainridge_photo/" TargetMode="External"/><Relationship Id="rId200" Type="http://schemas.openxmlformats.org/officeDocument/2006/relationships/hyperlink" Target="https://www.affordablehomesnewjersey.com/all-opportunities/developments/?did=a0J1N00001fAEvvUAG" TargetMode="External"/><Relationship Id="rId16" Type="http://schemas.openxmlformats.org/officeDocument/2006/relationships/hyperlink" Target="http://rnhousing.org/property/peter-antonellis-towers/" TargetMode="External"/><Relationship Id="rId221" Type="http://schemas.openxmlformats.org/officeDocument/2006/relationships/hyperlink" Target="http://marzulli.weebly.com/" TargetMode="External"/><Relationship Id="rId242" Type="http://schemas.openxmlformats.org/officeDocument/2006/relationships/hyperlink" Target="https://www.pennrose.com/apartments/new-jersey/city-view-landing-senior" TargetMode="External"/><Relationship Id="rId263" Type="http://schemas.openxmlformats.org/officeDocument/2006/relationships/hyperlink" Target="https://www.newarkha.org/portfolio/family" TargetMode="External"/><Relationship Id="rId284" Type="http://schemas.openxmlformats.org/officeDocument/2006/relationships/hyperlink" Target="https://chcnj.org/" TargetMode="External"/><Relationship Id="rId319" Type="http://schemas.openxmlformats.org/officeDocument/2006/relationships/printerSettings" Target="../printerSettings/printerSettings1.bin"/><Relationship Id="rId37" Type="http://schemas.openxmlformats.org/officeDocument/2006/relationships/hyperlink" Target="https://housingapartments.org/rental_detail/5651" TargetMode="External"/><Relationship Id="rId58" Type="http://schemas.openxmlformats.org/officeDocument/2006/relationships/hyperlink" Target="https://www.regandevelopment.com/" TargetMode="External"/><Relationship Id="rId79" Type="http://schemas.openxmlformats.org/officeDocument/2006/relationships/hyperlink" Target="https://hellosection8.com/id-nja20050061-low-income-apartments-in-nj_newark.html" TargetMode="External"/><Relationship Id="rId102" Type="http://schemas.openxmlformats.org/officeDocument/2006/relationships/hyperlink" Target="https://www.piazzanj.com/property/eagle-rock/" TargetMode="External"/><Relationship Id="rId123" Type="http://schemas.openxmlformats.org/officeDocument/2006/relationships/hyperlink" Target="https://www.piazzanj.com/property/one-61-at-fairfield/" TargetMode="External"/><Relationship Id="rId144" Type="http://schemas.openxmlformats.org/officeDocument/2006/relationships/hyperlink" Target="http://maplewoodcrossing.com/" TargetMode="External"/><Relationship Id="rId90" Type="http://schemas.openxmlformats.org/officeDocument/2006/relationships/hyperlink" Target="https://www.linc32.com/" TargetMode="External"/><Relationship Id="rId165" Type="http://schemas.openxmlformats.org/officeDocument/2006/relationships/hyperlink" Target="https://www.rpmdev.com/" TargetMode="External"/><Relationship Id="rId186" Type="http://schemas.openxmlformats.org/officeDocument/2006/relationships/hyperlink" Target="http://www.ci.orange.nj.us/" TargetMode="External"/><Relationship Id="rId211" Type="http://schemas.openxmlformats.org/officeDocument/2006/relationships/hyperlink" Target="http://www.mhainessex.com/" TargetMode="External"/><Relationship Id="rId232" Type="http://schemas.openxmlformats.org/officeDocument/2006/relationships/hyperlink" Target="https://projectlive.org/" TargetMode="External"/><Relationship Id="rId253" Type="http://schemas.openxmlformats.org/officeDocument/2006/relationships/hyperlink" Target="https://www.newarkha.org/portfolio/family" TargetMode="External"/><Relationship Id="rId274" Type="http://schemas.openxmlformats.org/officeDocument/2006/relationships/hyperlink" Target="https://www.eoha.org/" TargetMode="External"/><Relationship Id="rId295" Type="http://schemas.openxmlformats.org/officeDocument/2006/relationships/hyperlink" Target="https://www.apartments.com/nutley-parkside-apartments-nutley-nj/k6shm98/" TargetMode="External"/><Relationship Id="rId309" Type="http://schemas.openxmlformats.org/officeDocument/2006/relationships/hyperlink" Target="https://www.ihanj.org/" TargetMode="External"/><Relationship Id="rId27" Type="http://schemas.openxmlformats.org/officeDocument/2006/relationships/hyperlink" Target="https://www.linc32.com/" TargetMode="External"/><Relationship Id="rId48" Type="http://schemas.openxmlformats.org/officeDocument/2006/relationships/hyperlink" Target="https://www.thealpertgroup.com/properties/new-hope-village/" TargetMode="External"/><Relationship Id="rId69" Type="http://schemas.openxmlformats.org/officeDocument/2006/relationships/hyperlink" Target="https://affordablehousingonline.com/housing-search/New-Jersey/Newark/Osborne-Manor/10034933" TargetMode="External"/><Relationship Id="rId113" Type="http://schemas.openxmlformats.org/officeDocument/2006/relationships/hyperlink" Target="https://projectlive.org/" TargetMode="External"/><Relationship Id="rId134" Type="http://schemas.openxmlformats.org/officeDocument/2006/relationships/hyperlink" Target="https://projectlive.org/" TargetMode="External"/><Relationship Id="rId80" Type="http://schemas.openxmlformats.org/officeDocument/2006/relationships/hyperlink" Target="https://hellosection8.com/id-nja20050125-low-income-apartments-in-nj_newark.html" TargetMode="External"/><Relationship Id="rId155" Type="http://schemas.openxmlformats.org/officeDocument/2006/relationships/hyperlink" Target="https://newcommunity.org/" TargetMode="External"/><Relationship Id="rId176" Type="http://schemas.openxmlformats.org/officeDocument/2006/relationships/hyperlink" Target="https://www.affordablehomesnewjersey.com/all-opportunities/developments-na/?did=a0J3m00001ibnDSEAY" TargetMode="External"/><Relationship Id="rId197" Type="http://schemas.openxmlformats.org/officeDocument/2006/relationships/hyperlink" Target="https://www.affordablehomesnewjersey.com/all-opportunities/developments/?did=a0J1N00001f9qYXUAY" TargetMode="External"/><Relationship Id="rId201" Type="http://schemas.openxmlformats.org/officeDocument/2006/relationships/hyperlink" Target="https://www.affordablehomesnewjersey.com/all-opportunities/developments/?did=a0J1N00001f9qcjUAA" TargetMode="External"/><Relationship Id="rId222" Type="http://schemas.openxmlformats.org/officeDocument/2006/relationships/hyperlink" Target="http://www.cerebralpalsycenter.org/" TargetMode="External"/><Relationship Id="rId243" Type="http://schemas.openxmlformats.org/officeDocument/2006/relationships/hyperlink" Target="https://www.newarkha.org/portfolio/family" TargetMode="External"/><Relationship Id="rId264" Type="http://schemas.openxmlformats.org/officeDocument/2006/relationships/hyperlink" Target="https://www.newarkha.org/portfolio/family" TargetMode="External"/><Relationship Id="rId285" Type="http://schemas.openxmlformats.org/officeDocument/2006/relationships/hyperlink" Target="https://www.apartments.com/south-end-gardens-montclair-nj/yzy9s2v/" TargetMode="External"/><Relationship Id="rId17" Type="http://schemas.openxmlformats.org/officeDocument/2006/relationships/hyperlink" Target="http://rnhousing.org/property/ed-and-lois-gray-apartments/" TargetMode="External"/><Relationship Id="rId38" Type="http://schemas.openxmlformats.org/officeDocument/2006/relationships/hyperlink" Target="https://crmresidential.com/?page_id=1309" TargetMode="External"/><Relationship Id="rId59" Type="http://schemas.openxmlformats.org/officeDocument/2006/relationships/hyperlink" Target="https://www.apartments.com/doddtown-plaza-apartment-east-orange-nj/p1rt21v/" TargetMode="External"/><Relationship Id="rId103" Type="http://schemas.openxmlformats.org/officeDocument/2006/relationships/hyperlink" Target="https://www.piazzanj.com/property/roseland-glen/" TargetMode="External"/><Relationship Id="rId124" Type="http://schemas.openxmlformats.org/officeDocument/2006/relationships/hyperlink" Target="https://www.piazzanj.com/property/stonybrook-brownstones/" TargetMode="External"/><Relationship Id="rId310" Type="http://schemas.openxmlformats.org/officeDocument/2006/relationships/hyperlink" Target="https://www.eoha.org/" TargetMode="External"/><Relationship Id="rId70" Type="http://schemas.openxmlformats.org/officeDocument/2006/relationships/hyperlink" Target="https://affordablehousingonline.com/housing-search/New-Jersey/Newark/Mayor-Sharpe-James-Apartments-Springfield-Apartments/10035053" TargetMode="External"/><Relationship Id="rId91" Type="http://schemas.openxmlformats.org/officeDocument/2006/relationships/hyperlink" Target="https://www.tricornernj.com/" TargetMode="External"/><Relationship Id="rId145" Type="http://schemas.openxmlformats.org/officeDocument/2006/relationships/hyperlink" Target="https://www.affordablehomesnewjersey.com/all-opportunities/developments/?did=a0J3m00001j4JUkEAM" TargetMode="External"/><Relationship Id="rId166" Type="http://schemas.openxmlformats.org/officeDocument/2006/relationships/hyperlink" Target="https://pillarnj.org/" TargetMode="External"/><Relationship Id="rId187" Type="http://schemas.openxmlformats.org/officeDocument/2006/relationships/hyperlink" Target="http://www.ci.orange.nj.us/" TargetMode="External"/><Relationship Id="rId1" Type="http://schemas.openxmlformats.org/officeDocument/2006/relationships/hyperlink" Target="https://www.pennrose.com/apartments/new-jersey/montgomery-heights/" TargetMode="External"/><Relationship Id="rId212" Type="http://schemas.openxmlformats.org/officeDocument/2006/relationships/hyperlink" Target="http://themontclairinn.org/" TargetMode="External"/><Relationship Id="rId233" Type="http://schemas.openxmlformats.org/officeDocument/2006/relationships/hyperlink" Target="https://www.wingatecompanies.com/" TargetMode="External"/><Relationship Id="rId254" Type="http://schemas.openxmlformats.org/officeDocument/2006/relationships/hyperlink" Target="https://www.newarkha.org/portfolio/family" TargetMode="External"/><Relationship Id="rId28" Type="http://schemas.openxmlformats.org/officeDocument/2006/relationships/hyperlink" Target="https://www.grandcentralhousing.com/" TargetMode="External"/><Relationship Id="rId49" Type="http://schemas.openxmlformats.org/officeDocument/2006/relationships/hyperlink" Target="https://www.thealpertgroup.com/properties/valley-road-residential/" TargetMode="External"/><Relationship Id="rId114" Type="http://schemas.openxmlformats.org/officeDocument/2006/relationships/hyperlink" Target="https://www.genesishcc.com/" TargetMode="External"/><Relationship Id="rId275" Type="http://schemas.openxmlformats.org/officeDocument/2006/relationships/hyperlink" Target="https://www.eoha.org/eoha-contact-list" TargetMode="External"/><Relationship Id="rId296" Type="http://schemas.openxmlformats.org/officeDocument/2006/relationships/hyperlink" Target="https://www.publichousing.com/details/nutley_senior_manor" TargetMode="External"/><Relationship Id="rId300" Type="http://schemas.openxmlformats.org/officeDocument/2006/relationships/hyperlink" Target="https://affordablehousingonline.com/housing-search/New-Jersey/Verona/Verona-Senior-Citizens-Apartments/10019736" TargetMode="External"/><Relationship Id="rId60" Type="http://schemas.openxmlformats.org/officeDocument/2006/relationships/hyperlink" Target="https://www.evh.org/community-support-services/" TargetMode="External"/><Relationship Id="rId81" Type="http://schemas.openxmlformats.org/officeDocument/2006/relationships/hyperlink" Target="https://hellosection8.com/id-nja20059060-low-income-apartments-in-nj_newark.html" TargetMode="External"/><Relationship Id="rId135" Type="http://schemas.openxmlformats.org/officeDocument/2006/relationships/hyperlink" Target="https://www.piazzanj.com/property/parkvue-at-livingston/" TargetMode="External"/><Relationship Id="rId156" Type="http://schemas.openxmlformats.org/officeDocument/2006/relationships/hyperlink" Target="https://affordablehousingonline.com/housing-search/New-Jersey/Newark/Jackson-Commons/10034930" TargetMode="External"/><Relationship Id="rId177" Type="http://schemas.openxmlformats.org/officeDocument/2006/relationships/hyperlink" Target="https://uirehabcorp.com/" TargetMode="External"/><Relationship Id="rId198" Type="http://schemas.openxmlformats.org/officeDocument/2006/relationships/hyperlink" Target="https://www.affordablehomesnewjersey.com/all-opportunities/developments/?did=a0J1N00001f9qcyUAA" TargetMode="External"/><Relationship Id="rId202" Type="http://schemas.openxmlformats.org/officeDocument/2006/relationships/hyperlink" Target="https://www.affordablehomesnewjersey.com/all-opportunities/developments/?did=a0J1N00001f9qgMUAQ" TargetMode="External"/><Relationship Id="rId223" Type="http://schemas.openxmlformats.org/officeDocument/2006/relationships/hyperlink" Target="http://www.cerebralpalsycenter.org/" TargetMode="External"/><Relationship Id="rId244" Type="http://schemas.openxmlformats.org/officeDocument/2006/relationships/hyperlink" Target="https://www.newarkha.org/portfolio/family" TargetMode="External"/><Relationship Id="rId18" Type="http://schemas.openxmlformats.org/officeDocument/2006/relationships/hyperlink" Target="https://www.brickchurchcommons.com/" TargetMode="External"/><Relationship Id="rId39" Type="http://schemas.openxmlformats.org/officeDocument/2006/relationships/hyperlink" Target="https://crmresidential.com/?page_id=1309" TargetMode="External"/><Relationship Id="rId265" Type="http://schemas.openxmlformats.org/officeDocument/2006/relationships/hyperlink" Target="https://www.newarkha.org/portfolio/family" TargetMode="External"/><Relationship Id="rId286" Type="http://schemas.openxmlformats.org/officeDocument/2006/relationships/hyperlink" Target="https://aspenriverparkipgliving.com/" TargetMode="External"/><Relationship Id="rId50" Type="http://schemas.openxmlformats.org/officeDocument/2006/relationships/hyperlink" Target="https://www.thealpertgroup.com/properties/walter-g-alexander-village/" TargetMode="External"/><Relationship Id="rId104" Type="http://schemas.openxmlformats.org/officeDocument/2006/relationships/hyperlink" Target="https://livewillows.com/communities/the-willows-at-symphony-hall/" TargetMode="External"/><Relationship Id="rId125" Type="http://schemas.openxmlformats.org/officeDocument/2006/relationships/hyperlink" Target="https://www.piazzanj.com/property/the-view-at-fairfield/" TargetMode="External"/><Relationship Id="rId146" Type="http://schemas.openxmlformats.org/officeDocument/2006/relationships/hyperlink" Target="https://www.affordablehomesnewjersey.com/all-opportunities/developments/?did=a0J1N00001gEIkjUAG" TargetMode="External"/><Relationship Id="rId167" Type="http://schemas.openxmlformats.org/officeDocument/2006/relationships/hyperlink" Target="https://handsinc.org/" TargetMode="External"/><Relationship Id="rId188" Type="http://schemas.openxmlformats.org/officeDocument/2006/relationships/hyperlink" Target="http://www.ci.orange.nj.us/" TargetMode="External"/><Relationship Id="rId311" Type="http://schemas.openxmlformats.org/officeDocument/2006/relationships/hyperlink" Target="https://www.eoha.org/" TargetMode="External"/><Relationship Id="rId71" Type="http://schemas.openxmlformats.org/officeDocument/2006/relationships/hyperlink" Target="https://liveatsomersetbrownstones.com/" TargetMode="External"/><Relationship Id="rId92" Type="http://schemas.openxmlformats.org/officeDocument/2006/relationships/hyperlink" Target="https://www.apartmentfinder.com/New-Jersey/Orange-Apartments/Valley-View-Apartments" TargetMode="External"/><Relationship Id="rId213" Type="http://schemas.openxmlformats.org/officeDocument/2006/relationships/hyperlink" Target="https://www.montclairnjusa.org/" TargetMode="External"/><Relationship Id="rId234" Type="http://schemas.openxmlformats.org/officeDocument/2006/relationships/hyperlink" Target="http://www.liveatlincolntowers.com/contact.aspx" TargetMode="External"/><Relationship Id="rId2" Type="http://schemas.openxmlformats.org/officeDocument/2006/relationships/hyperlink" Target="https://www.pennrose.com/apartments/new-jersey/city-view-landing-family/" TargetMode="External"/><Relationship Id="rId29" Type="http://schemas.openxmlformats.org/officeDocument/2006/relationships/hyperlink" Target="https://www.theberkeleynj.com/" TargetMode="External"/><Relationship Id="rId255" Type="http://schemas.openxmlformats.org/officeDocument/2006/relationships/hyperlink" Target="https://www.newarkha.org/portfolio/family" TargetMode="External"/><Relationship Id="rId276" Type="http://schemas.openxmlformats.org/officeDocument/2006/relationships/hyperlink" Target="https://www.lowincomehousing.us/NJ/bloomfield.html" TargetMode="External"/><Relationship Id="rId297" Type="http://schemas.openxmlformats.org/officeDocument/2006/relationships/hyperlink" Target="https://affordablehousingonline.com/housing-search/New-Jersey/City-of-Orange/Lincoln-Court/10034988" TargetMode="External"/><Relationship Id="rId40" Type="http://schemas.openxmlformats.org/officeDocument/2006/relationships/hyperlink" Target="https://crmresidential.com/?page_id=1309" TargetMode="External"/><Relationship Id="rId115" Type="http://schemas.openxmlformats.org/officeDocument/2006/relationships/hyperlink" Target="https://arcessex.org/" TargetMode="External"/><Relationship Id="rId136" Type="http://schemas.openxmlformats.org/officeDocument/2006/relationships/hyperlink" Target="https://uirehabcorp.com/" TargetMode="External"/><Relationship Id="rId157" Type="http://schemas.openxmlformats.org/officeDocument/2006/relationships/hyperlink" Target="http://www.regandevelopment.com/new-york-new-jersey-real-estate-developers/carrino-plaza/" TargetMode="External"/><Relationship Id="rId178" Type="http://schemas.openxmlformats.org/officeDocument/2006/relationships/hyperlink" Target="https://arcessex.org/" TargetMode="External"/><Relationship Id="rId301" Type="http://schemas.openxmlformats.org/officeDocument/2006/relationships/hyperlink" Target="http://www.westorange.org/" TargetMode="External"/><Relationship Id="rId61" Type="http://schemas.openxmlformats.org/officeDocument/2006/relationships/hyperlink" Target="https://housingapartments.org/rental_detail/5457" TargetMode="External"/><Relationship Id="rId82" Type="http://schemas.openxmlformats.org/officeDocument/2006/relationships/hyperlink" Target="https://hellosection8.com/id-nja20060175-low-income-apartments-in-nj_newark.html" TargetMode="External"/><Relationship Id="rId199" Type="http://schemas.openxmlformats.org/officeDocument/2006/relationships/hyperlink" Target="https://www.affordablehomesnewjersey.com/all-opportunities/developments/?did=a0J1N00001f9qb7UAA" TargetMode="External"/><Relationship Id="rId203" Type="http://schemas.openxmlformats.org/officeDocument/2006/relationships/hyperlink" Target="https://www.affordablehomesnewjersey.com/all-opportunities/developments/?did=a0J1N00001fBLs7UAG" TargetMode="External"/><Relationship Id="rId19" Type="http://schemas.openxmlformats.org/officeDocument/2006/relationships/hyperlink" Target="https://www.drkingplaza.com/" TargetMode="External"/><Relationship Id="rId224" Type="http://schemas.openxmlformats.org/officeDocument/2006/relationships/hyperlink" Target="https://pillarnj.org/" TargetMode="External"/><Relationship Id="rId245" Type="http://schemas.openxmlformats.org/officeDocument/2006/relationships/hyperlink" Target="https://www.newarkha.org/portfolio/family" TargetMode="External"/><Relationship Id="rId266" Type="http://schemas.openxmlformats.org/officeDocument/2006/relationships/hyperlink" Target="https://www.newarkha.org/portfolio/family" TargetMode="External"/><Relationship Id="rId287" Type="http://schemas.openxmlformats.org/officeDocument/2006/relationships/hyperlink" Target="http://aahmgmt.com/property/ebon-square/" TargetMode="External"/><Relationship Id="rId30" Type="http://schemas.openxmlformats.org/officeDocument/2006/relationships/hyperlink" Target="https://www.wingatecompanies.com/properties/norfolk-square-apartments/" TargetMode="External"/><Relationship Id="rId105" Type="http://schemas.openxmlformats.org/officeDocument/2006/relationships/hyperlink" Target="https://www.pennrose.com/apartments/new-jersey/aston-heights/" TargetMode="External"/><Relationship Id="rId126" Type="http://schemas.openxmlformats.org/officeDocument/2006/relationships/hyperlink" Target="https://www.piazzanj.com/property/tuscany-village/" TargetMode="External"/><Relationship Id="rId147" Type="http://schemas.openxmlformats.org/officeDocument/2006/relationships/hyperlink" Target="https://www-tsr.apartments.com/station-house-maplewood-nj/3xn4m0g/" TargetMode="External"/><Relationship Id="rId168" Type="http://schemas.openxmlformats.org/officeDocument/2006/relationships/hyperlink" Target="http://www.ci.orange.nj.us/" TargetMode="External"/><Relationship Id="rId312" Type="http://schemas.openxmlformats.org/officeDocument/2006/relationships/hyperlink" Target="https://www.eoha.org/" TargetMode="External"/><Relationship Id="rId51" Type="http://schemas.openxmlformats.org/officeDocument/2006/relationships/hyperlink" Target="https://www.thealpertgroup.com/properties/weequahic-park-apartments-iii/" TargetMode="External"/><Relationship Id="rId72" Type="http://schemas.openxmlformats.org/officeDocument/2006/relationships/hyperlink" Target="https://affordablehousingonline.com/housing-search/New-Jersey/Newark/St-James-Square-279/10061517" TargetMode="External"/><Relationship Id="rId93" Type="http://schemas.openxmlformats.org/officeDocument/2006/relationships/hyperlink" Target="https://www.apartments.com/1-7-tremont-ter-irvington-nj/ns7gllp/" TargetMode="External"/><Relationship Id="rId189" Type="http://schemas.openxmlformats.org/officeDocument/2006/relationships/hyperlink" Target="http://www.ci.orange.nj.us/" TargetMode="External"/><Relationship Id="rId3" Type="http://schemas.openxmlformats.org/officeDocument/2006/relationships/hyperlink" Target="https://affordablehousingonline.com/housing-search/New-Jersey/Newark/Pacific-Apartments,-Litc-0816/10061523" TargetMode="External"/><Relationship Id="rId214" Type="http://schemas.openxmlformats.org/officeDocument/2006/relationships/hyperlink" Target="https://arcessex.org/" TargetMode="External"/><Relationship Id="rId235" Type="http://schemas.openxmlformats.org/officeDocument/2006/relationships/hyperlink" Target="https://www.newarkha.org/" TargetMode="External"/><Relationship Id="rId256" Type="http://schemas.openxmlformats.org/officeDocument/2006/relationships/hyperlink" Target="https://www.newarkha.org/portfolio/family" TargetMode="External"/><Relationship Id="rId277" Type="http://schemas.openxmlformats.org/officeDocument/2006/relationships/hyperlink" Target="http://www.westorange.org/778/Zoning-Enforcement-Property-Maint-Public" TargetMode="External"/><Relationship Id="rId298" Type="http://schemas.openxmlformats.org/officeDocument/2006/relationships/hyperlink" Target="https://www.washingtondodd.com/Gallery.aspx" TargetMode="External"/><Relationship Id="rId116" Type="http://schemas.openxmlformats.org/officeDocument/2006/relationships/hyperlink" Target="https://www.affordablehomesnewjersey.com/all-opportunities/developments/?did=a0J1N00001ccVvMUAU" TargetMode="External"/><Relationship Id="rId137" Type="http://schemas.openxmlformats.org/officeDocument/2006/relationships/hyperlink" Target="https://www.affordablehomesnewjersey.com/all-opportunities/developments/?did=a0J1N00001cZhlwUAC" TargetMode="External"/><Relationship Id="rId158" Type="http://schemas.openxmlformats.org/officeDocument/2006/relationships/hyperlink" Target="https://www.rentcafe.com/apartments/nj/newark/chancellor-arms-two/default.aspx" TargetMode="External"/><Relationship Id="rId302" Type="http://schemas.openxmlformats.org/officeDocument/2006/relationships/hyperlink" Target="https://www.nj.gov/dca/divisions/dhcr/offices/section8hcv.html" TargetMode="External"/><Relationship Id="rId20" Type="http://schemas.openxmlformats.org/officeDocument/2006/relationships/hyperlink" Target="https://www.725parkave.com/" TargetMode="External"/><Relationship Id="rId41" Type="http://schemas.openxmlformats.org/officeDocument/2006/relationships/hyperlink" Target="https://crmresidential.com/?page_id=1309" TargetMode="External"/><Relationship Id="rId62" Type="http://schemas.openxmlformats.org/officeDocument/2006/relationships/hyperlink" Target="https://affordablehousingonline.com/housing-search/New-Jersey/East-Orange/South-Munn-Court-Yard-428/10035001" TargetMode="External"/><Relationship Id="rId83" Type="http://schemas.openxmlformats.org/officeDocument/2006/relationships/hyperlink" Target="https://hellosection8.com/id-nja20069058-low-income-apartments-in-nj_newark.html" TargetMode="External"/><Relationship Id="rId179" Type="http://schemas.openxmlformats.org/officeDocument/2006/relationships/hyperlink" Target="https://www.rpmdev.com/" TargetMode="External"/><Relationship Id="rId190" Type="http://schemas.openxmlformats.org/officeDocument/2006/relationships/hyperlink" Target="http://www.ci.orange.nj.us/" TargetMode="External"/><Relationship Id="rId204" Type="http://schemas.openxmlformats.org/officeDocument/2006/relationships/hyperlink" Target="https://www.affordablehomesnewjersey.com/all-opportunities/developments/?did=a0J3m00001i4LxsEAE" TargetMode="External"/><Relationship Id="rId225" Type="http://schemas.openxmlformats.org/officeDocument/2006/relationships/hyperlink" Target="https://pillarnj.org/" TargetMode="External"/><Relationship Id="rId246" Type="http://schemas.openxmlformats.org/officeDocument/2006/relationships/hyperlink" Target="https://www.newarkha.org/portfolio/family" TargetMode="External"/><Relationship Id="rId267" Type="http://schemas.openxmlformats.org/officeDocument/2006/relationships/hyperlink" Target="https://www.newarkha.org/portfolio/family" TargetMode="External"/><Relationship Id="rId288" Type="http://schemas.openxmlformats.org/officeDocument/2006/relationships/hyperlink" Target="https://ccmanagers.com/contact-us/" TargetMode="External"/><Relationship Id="rId106" Type="http://schemas.openxmlformats.org/officeDocument/2006/relationships/hyperlink" Target="https://www.bellevillenj.org/" TargetMode="External"/><Relationship Id="rId127" Type="http://schemas.openxmlformats.org/officeDocument/2006/relationships/hyperlink" Target="https://www.cedarstcommons.com/your-home" TargetMode="External"/><Relationship Id="rId313" Type="http://schemas.openxmlformats.org/officeDocument/2006/relationships/hyperlink" Target="https://www.montclairnjusa.org/government/departments/affordable_housing" TargetMode="External"/><Relationship Id="rId10" Type="http://schemas.openxmlformats.org/officeDocument/2006/relationships/hyperlink" Target="https://newcommunity.org/housing-opportunities/" TargetMode="External"/><Relationship Id="rId31" Type="http://schemas.openxmlformats.org/officeDocument/2006/relationships/hyperlink" Target="https://affordablehousingonline.com/housing-search/New-Jersey/Newark/Charlton-Gardens/10067644" TargetMode="External"/><Relationship Id="rId52" Type="http://schemas.openxmlformats.org/officeDocument/2006/relationships/hyperlink" Target="https://www.thealpertgroup.com/properties/weequahic-park-apartments-iv/" TargetMode="External"/><Relationship Id="rId73" Type="http://schemas.openxmlformats.org/officeDocument/2006/relationships/hyperlink" Target="https://sunrisehouse.com/" TargetMode="External"/><Relationship Id="rId94" Type="http://schemas.openxmlformats.org/officeDocument/2006/relationships/hyperlink" Target="https://urbanedge.apartments/rosedale-manor-livingston-nj/" TargetMode="External"/><Relationship Id="rId148" Type="http://schemas.openxmlformats.org/officeDocument/2006/relationships/hyperlink" Target="https://projectlive.org/" TargetMode="External"/><Relationship Id="rId169" Type="http://schemas.openxmlformats.org/officeDocument/2006/relationships/hyperlink" Target="https://www.lincolnavenuenj.com/" TargetMode="External"/><Relationship Id="rId4" Type="http://schemas.openxmlformats.org/officeDocument/2006/relationships/hyperlink" Target="https://livewillows.com/communities/the-willows-at-symphony-hall/" TargetMode="External"/><Relationship Id="rId180" Type="http://schemas.openxmlformats.org/officeDocument/2006/relationships/hyperlink" Target="http://www.westorange.org/" TargetMode="External"/><Relationship Id="rId215" Type="http://schemas.openxmlformats.org/officeDocument/2006/relationships/hyperlink" Target="https://arcessex.org/" TargetMode="External"/><Relationship Id="rId236" Type="http://schemas.openxmlformats.org/officeDocument/2006/relationships/hyperlink" Target="https://www.newarkha.org/Portfolio/Family" TargetMode="External"/><Relationship Id="rId257" Type="http://schemas.openxmlformats.org/officeDocument/2006/relationships/hyperlink" Target="https://www.newarkha.org/portfolio/family" TargetMode="External"/><Relationship Id="rId278" Type="http://schemas.openxmlformats.org/officeDocument/2006/relationships/hyperlink" Target="http://www.franklinmanorbellevillenj.com/" TargetMode="External"/><Relationship Id="rId303" Type="http://schemas.openxmlformats.org/officeDocument/2006/relationships/hyperlink" Target="https://www.nj.gov/dca/hmfa/" TargetMode="External"/><Relationship Id="rId42" Type="http://schemas.openxmlformats.org/officeDocument/2006/relationships/hyperlink" Target="https://crmresidential.com/?page_id=1309" TargetMode="External"/><Relationship Id="rId84" Type="http://schemas.openxmlformats.org/officeDocument/2006/relationships/hyperlink" Target="https://hellosection8.com/id-nja0000x026-low-income-apartments-in-nj_newark.html" TargetMode="External"/><Relationship Id="rId138" Type="http://schemas.openxmlformats.org/officeDocument/2006/relationships/hyperlink" Target="https://www.affordablehomesnewjersey.com/all-opportunities/developments/?did=a0J1N00001hOqp1UAC" TargetMode="External"/><Relationship Id="rId191" Type="http://schemas.openxmlformats.org/officeDocument/2006/relationships/hyperlink" Target="http://www.ci.orange.nj.us/" TargetMode="External"/><Relationship Id="rId205" Type="http://schemas.openxmlformats.org/officeDocument/2006/relationships/hyperlink" Target="http://www.eastorange-nj.gov/" TargetMode="External"/><Relationship Id="rId247" Type="http://schemas.openxmlformats.org/officeDocument/2006/relationships/hyperlink" Target="https://www.newarkha.org/portfolio/family" TargetMode="External"/><Relationship Id="rId107" Type="http://schemas.openxmlformats.org/officeDocument/2006/relationships/hyperlink" Target="https://arcessex.org/" TargetMode="External"/><Relationship Id="rId289" Type="http://schemas.openxmlformats.org/officeDocument/2006/relationships/hyperlink" Target="https://www.apartments.com/lincoln-park-lofts-newark-nj/4kb7fxj/" TargetMode="External"/><Relationship Id="rId11" Type="http://schemas.openxmlformats.org/officeDocument/2006/relationships/hyperlink" Target="https://newcommunity.org/housing-opportunities/" TargetMode="External"/><Relationship Id="rId53" Type="http://schemas.openxmlformats.org/officeDocument/2006/relationships/hyperlink" Target="https://www.thealpertgroup.com/properties/weequahic-park-apartments-v/" TargetMode="External"/><Relationship Id="rId149" Type="http://schemas.openxmlformats.org/officeDocument/2006/relationships/hyperlink" Target="https://www.twosouthwillow.com/" TargetMode="External"/><Relationship Id="rId314" Type="http://schemas.openxmlformats.org/officeDocument/2006/relationships/hyperlink" Target="http://haconj.org/projects/" TargetMode="External"/><Relationship Id="rId95" Type="http://schemas.openxmlformats.org/officeDocument/2006/relationships/hyperlink" Target="https://www.jsddmetrowest.org/contact-us/" TargetMode="External"/><Relationship Id="rId160" Type="http://schemas.openxmlformats.org/officeDocument/2006/relationships/hyperlink" Target="https://www.rpmdev.com/developments/richardson-lofts/" TargetMode="External"/><Relationship Id="rId216" Type="http://schemas.openxmlformats.org/officeDocument/2006/relationships/hyperlink" Target="https://www.ourhousenj.org/" TargetMode="External"/><Relationship Id="rId258" Type="http://schemas.openxmlformats.org/officeDocument/2006/relationships/hyperlink" Target="https://www.newarkha.org/Portfolio/Senior" TargetMode="External"/><Relationship Id="rId22" Type="http://schemas.openxmlformats.org/officeDocument/2006/relationships/hyperlink" Target="https://www.rosevillecommons.com/floorplans.aspx" TargetMode="External"/><Relationship Id="rId64" Type="http://schemas.openxmlformats.org/officeDocument/2006/relationships/hyperlink" Target="https://www.527mtprospect.com/" TargetMode="External"/><Relationship Id="rId118" Type="http://schemas.openxmlformats.org/officeDocument/2006/relationships/hyperlink" Target="http://www.regandevelopment.com/new-york-new-jersey-real-estate-developers/housing-horizons-of-east-orange/" TargetMode="External"/><Relationship Id="rId171" Type="http://schemas.openxmlformats.org/officeDocument/2006/relationships/hyperlink" Target="https://www.roselandnj.org/" TargetMode="External"/><Relationship Id="rId227" Type="http://schemas.openxmlformats.org/officeDocument/2006/relationships/hyperlink" Target="https://jchcorp.org/" TargetMode="External"/><Relationship Id="rId269" Type="http://schemas.openxmlformats.org/officeDocument/2006/relationships/hyperlink" Target="https://www.newarkha.org/Portfolio/Senior" TargetMode="External"/><Relationship Id="rId33" Type="http://schemas.openxmlformats.org/officeDocument/2006/relationships/hyperlink" Target="https://affordablehousingonline.com/housing-search/New-Jersey/Newark/West-Kinney-Gardens/10035060" TargetMode="External"/><Relationship Id="rId129" Type="http://schemas.openxmlformats.org/officeDocument/2006/relationships/hyperlink" Target="https://www.affordablehomesnewjersey.com/ownership-opportunities/developments/?did=a0J1N00001a7V9jUAE" TargetMode="External"/><Relationship Id="rId280" Type="http://schemas.openxmlformats.org/officeDocument/2006/relationships/hyperlink" Target="http://www.eastorange-nj.gov/" TargetMode="External"/><Relationship Id="rId75" Type="http://schemas.openxmlformats.org/officeDocument/2006/relationships/hyperlink" Target="https://hellosection8.com/id-nja20105003-low-income-apartments-in-nj_newark.html" TargetMode="External"/><Relationship Id="rId140" Type="http://schemas.openxmlformats.org/officeDocument/2006/relationships/hyperlink" Target="https://pillarnj.org/" TargetMode="External"/><Relationship Id="rId182" Type="http://schemas.openxmlformats.org/officeDocument/2006/relationships/hyperlink" Target="https://www.bellevillenj.org/" TargetMode="External"/><Relationship Id="rId6" Type="http://schemas.openxmlformats.org/officeDocument/2006/relationships/hyperlink" Target="https://www.orangeparkcrm.com/" TargetMode="External"/><Relationship Id="rId238" Type="http://schemas.openxmlformats.org/officeDocument/2006/relationships/hyperlink" Target="https://www.newarkha.org/portfolio/family" TargetMode="External"/><Relationship Id="rId291" Type="http://schemas.openxmlformats.org/officeDocument/2006/relationships/hyperlink" Target="https://rpmwhiterock.com/" TargetMode="External"/><Relationship Id="rId305" Type="http://schemas.openxmlformats.org/officeDocument/2006/relationships/hyperlink" Target="https://arcessex.org/" TargetMode="External"/><Relationship Id="rId44" Type="http://schemas.openxmlformats.org/officeDocument/2006/relationships/hyperlink" Target="https://www.reservoirsitecrm.com/" TargetMode="External"/><Relationship Id="rId86" Type="http://schemas.openxmlformats.org/officeDocument/2006/relationships/hyperlink" Target="http://www.onyllc.com/newjersey" TargetMode="External"/><Relationship Id="rId151" Type="http://schemas.openxmlformats.org/officeDocument/2006/relationships/hyperlink" Target="https://www.covenanthouse.org/" TargetMode="External"/><Relationship Id="rId193" Type="http://schemas.openxmlformats.org/officeDocument/2006/relationships/hyperlink" Target="http://www.ci.orange.nj.us/" TargetMode="External"/><Relationship Id="rId207" Type="http://schemas.openxmlformats.org/officeDocument/2006/relationships/hyperlink" Target="https://arcessex.org/" TargetMode="External"/><Relationship Id="rId249" Type="http://schemas.openxmlformats.org/officeDocument/2006/relationships/hyperlink" Target="https://www.newarkha.org/portfolio/fami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4468-CAA3-41AE-B357-FF43EC88BB03}">
  <sheetPr>
    <pageSetUpPr fitToPage="1"/>
  </sheetPr>
  <dimension ref="A1:AM599"/>
  <sheetViews>
    <sheetView tabSelected="1" workbookViewId="0">
      <pane ySplit="4" topLeftCell="A5" activePane="bottomLeft" state="frozen"/>
      <selection pane="bottomLeft"/>
    </sheetView>
  </sheetViews>
  <sheetFormatPr defaultRowHeight="18" customHeight="1" x14ac:dyDescent="0.25"/>
  <cols>
    <col min="1" max="1" width="4.42578125" customWidth="1"/>
    <col min="2" max="2" width="6.140625" hidden="1" customWidth="1"/>
    <col min="3" max="3" width="9.140625" style="2" hidden="1" customWidth="1"/>
    <col min="4" max="4" width="10.42578125" customWidth="1"/>
    <col min="5" max="5" width="20.7109375" style="3" hidden="1" customWidth="1"/>
    <col min="6" max="6" width="20.140625" hidden="1" customWidth="1"/>
    <col min="7" max="7" width="13" style="55" hidden="1" customWidth="1"/>
    <col min="8" max="8" width="4.28515625" style="55" customWidth="1"/>
    <col min="9" max="9" width="54.140625" bestFit="1" customWidth="1"/>
    <col min="10" max="10" width="15.42578125" hidden="1" customWidth="1"/>
    <col min="11" max="11" width="42.5703125" customWidth="1"/>
    <col min="12" max="12" width="9.140625" style="55" hidden="1" customWidth="1"/>
    <col min="13" max="13" width="9.140625" hidden="1" customWidth="1"/>
    <col min="14" max="14" width="21.42578125" hidden="1" customWidth="1"/>
    <col min="15" max="15" width="15.7109375" hidden="1" customWidth="1"/>
    <col min="16" max="16" width="11.85546875" hidden="1" customWidth="1"/>
    <col min="17" max="18" width="9.140625" hidden="1" customWidth="1"/>
    <col min="19" max="19" width="9.140625" style="3" hidden="1" customWidth="1"/>
    <col min="20" max="21" width="9.140625" hidden="1" customWidth="1"/>
    <col min="22" max="23" width="9.140625" customWidth="1"/>
    <col min="24" max="24" width="9.140625" style="4" customWidth="1"/>
    <col min="26" max="26" width="0" hidden="1" customWidth="1"/>
    <col min="28" max="28" width="20.28515625" customWidth="1"/>
    <col min="29" max="29" width="48.28515625" hidden="1" customWidth="1"/>
    <col min="30" max="30" width="53.5703125" bestFit="1" customWidth="1"/>
    <col min="31" max="31" width="60.5703125" bestFit="1" customWidth="1"/>
    <col min="32" max="32" width="6.85546875" style="2" bestFit="1" customWidth="1"/>
    <col min="34" max="34" width="26.85546875" style="37" customWidth="1"/>
    <col min="36" max="36" width="33.42578125" style="3" customWidth="1"/>
    <col min="37" max="37" width="10.7109375" hidden="1" customWidth="1"/>
    <col min="38" max="38" width="0" hidden="1" customWidth="1"/>
  </cols>
  <sheetData>
    <row r="1" spans="1:39" ht="18" customHeight="1" x14ac:dyDescent="0.3">
      <c r="A1" s="1" t="s">
        <v>2684</v>
      </c>
      <c r="D1" s="2"/>
      <c r="E1" s="35"/>
      <c r="Q1" s="3"/>
      <c r="R1" s="3"/>
      <c r="AD1" s="63" t="s">
        <v>2485</v>
      </c>
      <c r="AJ1" s="167"/>
      <c r="AK1" s="3"/>
      <c r="AL1" s="4"/>
    </row>
    <row r="2" spans="1:39" ht="18" customHeight="1" thickBot="1" x14ac:dyDescent="0.3">
      <c r="A2" s="103" t="s">
        <v>132</v>
      </c>
      <c r="B2" s="5" t="s">
        <v>0</v>
      </c>
      <c r="C2" s="6" t="s">
        <v>1</v>
      </c>
      <c r="D2" s="6" t="s">
        <v>2</v>
      </c>
      <c r="E2" s="36" t="s">
        <v>3</v>
      </c>
      <c r="F2" s="7" t="s">
        <v>4</v>
      </c>
      <c r="G2" s="56"/>
      <c r="H2" s="56"/>
      <c r="I2" s="7" t="s">
        <v>5</v>
      </c>
      <c r="J2" s="7" t="s">
        <v>6</v>
      </c>
      <c r="K2" s="7" t="s">
        <v>7</v>
      </c>
      <c r="L2" s="56" t="s">
        <v>8</v>
      </c>
      <c r="M2" s="7"/>
      <c r="N2" s="7" t="s">
        <v>9</v>
      </c>
      <c r="O2" s="7" t="s">
        <v>10</v>
      </c>
      <c r="P2" s="7" t="s">
        <v>11</v>
      </c>
      <c r="Q2" s="8" t="s">
        <v>12</v>
      </c>
      <c r="R2" s="9" t="s">
        <v>13</v>
      </c>
      <c r="S2" s="5" t="s">
        <v>14</v>
      </c>
      <c r="T2" s="10" t="s">
        <v>15</v>
      </c>
      <c r="U2" s="7"/>
      <c r="V2" s="6" t="s">
        <v>16</v>
      </c>
      <c r="W2" s="6" t="s">
        <v>17</v>
      </c>
      <c r="X2" s="11" t="s">
        <v>18</v>
      </c>
      <c r="Y2" s="7"/>
      <c r="Z2" s="7" t="s">
        <v>22</v>
      </c>
      <c r="AA2" s="12" t="s">
        <v>23</v>
      </c>
      <c r="AB2" s="7" t="s">
        <v>24</v>
      </c>
      <c r="AC2" s="7" t="s">
        <v>19</v>
      </c>
      <c r="AD2" s="7" t="s">
        <v>20</v>
      </c>
      <c r="AE2" s="7" t="s">
        <v>21</v>
      </c>
      <c r="AF2" s="12" t="s">
        <v>25</v>
      </c>
      <c r="AG2" s="7" t="s">
        <v>26</v>
      </c>
      <c r="AH2" s="38" t="s">
        <v>27</v>
      </c>
      <c r="AI2" s="7"/>
      <c r="AJ2" s="5" t="s">
        <v>28</v>
      </c>
      <c r="AK2" s="5" t="s">
        <v>29</v>
      </c>
      <c r="AL2" s="11" t="s">
        <v>0</v>
      </c>
    </row>
    <row r="3" spans="1:39" ht="18" customHeight="1" thickTop="1" x14ac:dyDescent="0.25">
      <c r="A3" s="104">
        <v>0.1</v>
      </c>
      <c r="B3" s="105"/>
      <c r="C3" s="105"/>
      <c r="D3" s="106" t="s">
        <v>45</v>
      </c>
      <c r="E3" s="107"/>
      <c r="F3" s="108" t="s">
        <v>2486</v>
      </c>
      <c r="G3" s="109"/>
      <c r="H3" s="110"/>
      <c r="I3" s="108" t="s">
        <v>2487</v>
      </c>
      <c r="J3" s="111" t="s">
        <v>2488</v>
      </c>
      <c r="K3" s="108" t="s">
        <v>2495</v>
      </c>
      <c r="L3" s="108" t="s">
        <v>2489</v>
      </c>
      <c r="M3" s="107"/>
      <c r="N3" s="108" t="s">
        <v>2490</v>
      </c>
      <c r="O3" s="112"/>
      <c r="P3" s="113" t="s">
        <v>2491</v>
      </c>
      <c r="Q3" s="114" t="s">
        <v>2492</v>
      </c>
      <c r="R3" s="115" t="s">
        <v>2492</v>
      </c>
      <c r="S3" s="116" t="s">
        <v>38</v>
      </c>
      <c r="T3" s="117" t="s">
        <v>2493</v>
      </c>
      <c r="U3" s="108"/>
      <c r="V3" s="108"/>
      <c r="W3" s="108"/>
      <c r="X3" s="109" t="s">
        <v>2494</v>
      </c>
      <c r="Y3" s="108"/>
      <c r="Z3" s="108"/>
      <c r="AA3" s="117" t="s">
        <v>36</v>
      </c>
      <c r="AB3" s="118" t="s">
        <v>2496</v>
      </c>
      <c r="AC3" s="107"/>
      <c r="AD3" s="108" t="s">
        <v>2488</v>
      </c>
      <c r="AE3" s="108" t="s">
        <v>2495</v>
      </c>
      <c r="AF3" s="163"/>
      <c r="AG3" s="108"/>
      <c r="AH3" s="112" t="s">
        <v>2497</v>
      </c>
      <c r="AI3" s="112"/>
      <c r="AJ3" s="105"/>
      <c r="AK3" s="119">
        <v>44573</v>
      </c>
      <c r="AL3" s="120"/>
      <c r="AM3" s="121"/>
    </row>
    <row r="4" spans="1:39" ht="18" customHeight="1" thickBot="1" x14ac:dyDescent="0.3">
      <c r="A4" s="127">
        <v>0.2</v>
      </c>
      <c r="B4" s="122"/>
      <c r="C4" s="122"/>
      <c r="D4" s="123" t="s">
        <v>45</v>
      </c>
      <c r="E4" s="124"/>
      <c r="F4" s="125" t="s">
        <v>2498</v>
      </c>
      <c r="G4" s="126"/>
      <c r="H4" s="127"/>
      <c r="I4" s="125" t="s">
        <v>2499</v>
      </c>
      <c r="J4" s="128" t="s">
        <v>91</v>
      </c>
      <c r="K4" s="128" t="s">
        <v>2685</v>
      </c>
      <c r="L4" s="125" t="s">
        <v>2500</v>
      </c>
      <c r="M4" s="124"/>
      <c r="N4" s="125" t="s">
        <v>2490</v>
      </c>
      <c r="O4" s="129"/>
      <c r="P4" s="130" t="s">
        <v>2491</v>
      </c>
      <c r="Q4" s="131" t="s">
        <v>2492</v>
      </c>
      <c r="R4" s="132" t="s">
        <v>2492</v>
      </c>
      <c r="S4" s="133" t="s">
        <v>38</v>
      </c>
      <c r="T4" s="134" t="s">
        <v>2501</v>
      </c>
      <c r="U4" s="125"/>
      <c r="V4" s="125"/>
      <c r="W4" s="125"/>
      <c r="X4" s="126" t="s">
        <v>2502</v>
      </c>
      <c r="Y4" s="125"/>
      <c r="Z4" s="125"/>
      <c r="AA4" s="135" t="s">
        <v>36</v>
      </c>
      <c r="AB4" s="135" t="s">
        <v>274</v>
      </c>
      <c r="AC4" s="124"/>
      <c r="AD4" s="125" t="s">
        <v>91</v>
      </c>
      <c r="AE4" s="128" t="s">
        <v>2685</v>
      </c>
      <c r="AF4" s="164"/>
      <c r="AG4" s="125"/>
      <c r="AH4" s="136" t="s">
        <v>2503</v>
      </c>
      <c r="AI4" s="129"/>
      <c r="AJ4" s="122"/>
      <c r="AK4" s="137">
        <v>44573</v>
      </c>
      <c r="AL4" s="138"/>
      <c r="AM4" s="139"/>
    </row>
    <row r="5" spans="1:39" ht="18" customHeight="1" thickTop="1" x14ac:dyDescent="0.3">
      <c r="A5" s="102">
        <v>1</v>
      </c>
      <c r="B5" s="42"/>
      <c r="C5" s="43"/>
      <c r="D5" s="43"/>
      <c r="E5" s="44"/>
      <c r="F5" s="45"/>
      <c r="G5" s="64"/>
      <c r="H5" s="160" t="s">
        <v>162</v>
      </c>
      <c r="I5" s="45"/>
      <c r="J5" s="45"/>
      <c r="K5" s="45"/>
      <c r="L5" s="64"/>
      <c r="M5" s="45"/>
      <c r="N5" s="45"/>
      <c r="O5" s="45"/>
      <c r="P5" s="45"/>
      <c r="Q5" s="46"/>
      <c r="R5" s="47"/>
      <c r="S5" s="42"/>
      <c r="T5" s="48"/>
      <c r="U5" s="45"/>
      <c r="V5" s="43"/>
      <c r="W5" s="43"/>
      <c r="X5" s="49"/>
      <c r="Y5" s="45"/>
      <c r="Z5" s="45"/>
      <c r="AA5" s="50"/>
      <c r="AB5" s="45"/>
      <c r="AC5" s="45"/>
      <c r="AD5" s="45"/>
      <c r="AE5" s="45"/>
      <c r="AF5" s="50"/>
      <c r="AG5" s="45"/>
      <c r="AH5" s="51"/>
      <c r="AI5" s="45"/>
      <c r="AJ5" s="42"/>
      <c r="AK5" s="42"/>
      <c r="AL5" s="49"/>
    </row>
    <row r="6" spans="1:39" s="55" customFormat="1" ht="18" customHeight="1" x14ac:dyDescent="0.25">
      <c r="A6" s="102">
        <v>2</v>
      </c>
      <c r="B6" s="13">
        <v>90779</v>
      </c>
      <c r="C6" s="14"/>
      <c r="D6" s="14" t="s">
        <v>42</v>
      </c>
      <c r="E6" s="13"/>
      <c r="F6" s="58"/>
      <c r="G6" s="58"/>
      <c r="H6" s="58"/>
      <c r="I6" s="58" t="s">
        <v>152</v>
      </c>
      <c r="J6" s="58"/>
      <c r="K6" s="58"/>
      <c r="L6" s="58"/>
      <c r="M6" s="58"/>
      <c r="N6" s="58" t="s">
        <v>162</v>
      </c>
      <c r="O6" s="61"/>
      <c r="P6" s="61" t="s">
        <v>154</v>
      </c>
      <c r="Q6" s="20" t="s">
        <v>155</v>
      </c>
      <c r="R6" s="13">
        <v>701</v>
      </c>
      <c r="S6" s="67" t="s">
        <v>38</v>
      </c>
      <c r="T6" s="61" t="s">
        <v>156</v>
      </c>
      <c r="U6" s="61"/>
      <c r="V6" s="58"/>
      <c r="W6" s="58"/>
      <c r="X6" s="58">
        <v>57</v>
      </c>
      <c r="Y6" s="58"/>
      <c r="Z6" s="58" t="s">
        <v>56</v>
      </c>
      <c r="AA6" s="61" t="s">
        <v>55</v>
      </c>
      <c r="AB6" s="58" t="s">
        <v>158</v>
      </c>
      <c r="AC6" s="58" t="s">
        <v>153</v>
      </c>
      <c r="AD6" s="58"/>
      <c r="AE6" s="58" t="s">
        <v>157</v>
      </c>
      <c r="AF6" s="17"/>
      <c r="AG6" s="58"/>
      <c r="AH6" s="18" t="s">
        <v>159</v>
      </c>
      <c r="AI6" s="58"/>
      <c r="AJ6" s="20" t="s">
        <v>42</v>
      </c>
      <c r="AK6" s="27">
        <v>44319</v>
      </c>
      <c r="AL6" s="19">
        <f t="shared" ref="AL6:AL12" si="0">B6</f>
        <v>90779</v>
      </c>
    </row>
    <row r="7" spans="1:39" s="55" customFormat="1" ht="18" customHeight="1" x14ac:dyDescent="0.25">
      <c r="A7" s="102">
        <v>3</v>
      </c>
      <c r="B7" s="13">
        <v>40117</v>
      </c>
      <c r="C7" s="17" t="s">
        <v>67</v>
      </c>
      <c r="D7" s="14" t="s">
        <v>91</v>
      </c>
      <c r="E7" s="13"/>
      <c r="F7" s="58" t="s">
        <v>160</v>
      </c>
      <c r="G7" s="58"/>
      <c r="H7" s="58"/>
      <c r="I7" s="58" t="s">
        <v>161</v>
      </c>
      <c r="J7" s="58"/>
      <c r="K7" s="58" t="s">
        <v>31</v>
      </c>
      <c r="L7" s="58"/>
      <c r="M7" s="58"/>
      <c r="N7" s="58" t="s">
        <v>162</v>
      </c>
      <c r="O7" s="58"/>
      <c r="P7" s="61" t="s">
        <v>154</v>
      </c>
      <c r="Q7" s="20" t="s">
        <v>155</v>
      </c>
      <c r="R7" s="13">
        <v>701</v>
      </c>
      <c r="S7" s="67" t="s">
        <v>38</v>
      </c>
      <c r="T7" s="61" t="s">
        <v>156</v>
      </c>
      <c r="U7" s="72"/>
      <c r="V7" s="73" t="s">
        <v>80</v>
      </c>
      <c r="W7" s="58" t="s">
        <v>33</v>
      </c>
      <c r="X7" s="58">
        <v>5</v>
      </c>
      <c r="Y7" s="58"/>
      <c r="Z7" s="58"/>
      <c r="AA7" s="61"/>
      <c r="AB7" s="58"/>
      <c r="AC7" s="58" t="s">
        <v>161</v>
      </c>
      <c r="AD7" s="58" t="s">
        <v>163</v>
      </c>
      <c r="AE7" s="58"/>
      <c r="AF7" s="17"/>
      <c r="AG7" s="58"/>
      <c r="AH7" s="58"/>
      <c r="AI7" s="58"/>
      <c r="AJ7" s="13" t="s">
        <v>91</v>
      </c>
      <c r="AK7" s="27">
        <v>43220</v>
      </c>
      <c r="AL7" s="28">
        <f t="shared" si="0"/>
        <v>40117</v>
      </c>
    </row>
    <row r="8" spans="1:39" s="55" customFormat="1" ht="18" customHeight="1" x14ac:dyDescent="0.25">
      <c r="A8" s="102">
        <v>4</v>
      </c>
      <c r="B8" s="13">
        <v>90780</v>
      </c>
      <c r="C8" s="14"/>
      <c r="D8" s="14" t="s">
        <v>42</v>
      </c>
      <c r="E8" s="13"/>
      <c r="F8" s="58"/>
      <c r="G8" s="58"/>
      <c r="H8" s="58"/>
      <c r="I8" s="58" t="s">
        <v>164</v>
      </c>
      <c r="J8" s="58"/>
      <c r="K8" s="58" t="s">
        <v>31</v>
      </c>
      <c r="L8" s="58"/>
      <c r="M8" s="58"/>
      <c r="N8" s="58" t="s">
        <v>162</v>
      </c>
      <c r="O8" s="61"/>
      <c r="P8" s="61" t="s">
        <v>154</v>
      </c>
      <c r="Q8" s="20" t="s">
        <v>155</v>
      </c>
      <c r="R8" s="13">
        <v>701</v>
      </c>
      <c r="S8" s="67" t="s">
        <v>38</v>
      </c>
      <c r="T8" s="61" t="s">
        <v>156</v>
      </c>
      <c r="U8" s="61"/>
      <c r="V8" s="58" t="s">
        <v>32</v>
      </c>
      <c r="W8" s="58" t="s">
        <v>33</v>
      </c>
      <c r="X8" s="58">
        <v>6</v>
      </c>
      <c r="Y8" s="58"/>
      <c r="Z8" s="58" t="s">
        <v>56</v>
      </c>
      <c r="AA8" s="61" t="s">
        <v>55</v>
      </c>
      <c r="AB8" s="58" t="s">
        <v>167</v>
      </c>
      <c r="AC8" s="58" t="s">
        <v>138</v>
      </c>
      <c r="AD8" s="58" t="s">
        <v>165</v>
      </c>
      <c r="AE8" s="58" t="s">
        <v>166</v>
      </c>
      <c r="AF8" s="17"/>
      <c r="AG8" s="58"/>
      <c r="AH8" s="18" t="s">
        <v>168</v>
      </c>
      <c r="AI8" s="58"/>
      <c r="AJ8" s="20" t="s">
        <v>42</v>
      </c>
      <c r="AK8" s="27">
        <v>44319</v>
      </c>
      <c r="AL8" s="19">
        <f t="shared" si="0"/>
        <v>90780</v>
      </c>
    </row>
    <row r="9" spans="1:39" s="55" customFormat="1" ht="18" customHeight="1" x14ac:dyDescent="0.25">
      <c r="A9" s="102">
        <v>5</v>
      </c>
      <c r="B9" s="13">
        <v>90781</v>
      </c>
      <c r="C9" s="14"/>
      <c r="D9" s="14" t="s">
        <v>42</v>
      </c>
      <c r="E9" s="13"/>
      <c r="F9" s="58"/>
      <c r="G9" s="58"/>
      <c r="H9" s="58"/>
      <c r="I9" s="58" t="s">
        <v>169</v>
      </c>
      <c r="J9" s="58"/>
      <c r="K9" s="58"/>
      <c r="L9" s="58"/>
      <c r="M9" s="58"/>
      <c r="N9" s="58" t="s">
        <v>162</v>
      </c>
      <c r="O9" s="61"/>
      <c r="P9" s="61" t="s">
        <v>154</v>
      </c>
      <c r="Q9" s="20" t="s">
        <v>155</v>
      </c>
      <c r="R9" s="13">
        <v>701</v>
      </c>
      <c r="S9" s="67" t="s">
        <v>38</v>
      </c>
      <c r="T9" s="61" t="s">
        <v>156</v>
      </c>
      <c r="U9" s="61"/>
      <c r="V9" s="58" t="s">
        <v>32</v>
      </c>
      <c r="W9" s="58" t="s">
        <v>33</v>
      </c>
      <c r="X9" s="58">
        <v>5</v>
      </c>
      <c r="Y9" s="58"/>
      <c r="Z9" s="58" t="s">
        <v>56</v>
      </c>
      <c r="AA9" s="61" t="s">
        <v>55</v>
      </c>
      <c r="AB9" s="58" t="s">
        <v>158</v>
      </c>
      <c r="AC9" s="58" t="s">
        <v>153</v>
      </c>
      <c r="AD9" s="58"/>
      <c r="AE9" s="58" t="s">
        <v>157</v>
      </c>
      <c r="AF9" s="17"/>
      <c r="AG9" s="58"/>
      <c r="AH9" s="18" t="s">
        <v>159</v>
      </c>
      <c r="AI9" s="58"/>
      <c r="AJ9" s="20" t="s">
        <v>42</v>
      </c>
      <c r="AK9" s="27">
        <v>44319</v>
      </c>
      <c r="AL9" s="19">
        <f t="shared" si="0"/>
        <v>90781</v>
      </c>
    </row>
    <row r="10" spans="1:39" s="55" customFormat="1" ht="18" customHeight="1" x14ac:dyDescent="0.25">
      <c r="A10" s="102">
        <v>6</v>
      </c>
      <c r="B10" s="13">
        <v>40118</v>
      </c>
      <c r="C10" s="17" t="s">
        <v>49</v>
      </c>
      <c r="D10" s="14" t="s">
        <v>91</v>
      </c>
      <c r="E10" s="13"/>
      <c r="F10" s="58" t="s">
        <v>172</v>
      </c>
      <c r="G10" s="58"/>
      <c r="H10" s="58"/>
      <c r="I10" s="58" t="s">
        <v>177</v>
      </c>
      <c r="J10" s="58"/>
      <c r="K10" s="58" t="s">
        <v>173</v>
      </c>
      <c r="L10" s="58"/>
      <c r="M10" s="58"/>
      <c r="N10" s="58" t="s">
        <v>162</v>
      </c>
      <c r="O10" s="58"/>
      <c r="P10" s="61" t="s">
        <v>154</v>
      </c>
      <c r="Q10" s="20" t="s">
        <v>155</v>
      </c>
      <c r="R10" s="13">
        <v>701</v>
      </c>
      <c r="S10" s="67" t="s">
        <v>38</v>
      </c>
      <c r="T10" s="61" t="s">
        <v>156</v>
      </c>
      <c r="U10" s="58"/>
      <c r="V10" s="58" t="s">
        <v>43</v>
      </c>
      <c r="W10" s="58" t="s">
        <v>33</v>
      </c>
      <c r="X10" s="58">
        <v>107</v>
      </c>
      <c r="Y10" s="58"/>
      <c r="Z10" s="58"/>
      <c r="AA10" s="61" t="s">
        <v>55</v>
      </c>
      <c r="AB10" s="58" t="s">
        <v>176</v>
      </c>
      <c r="AC10" s="58" t="s">
        <v>177</v>
      </c>
      <c r="AD10" s="58" t="s">
        <v>174</v>
      </c>
      <c r="AE10" s="58" t="s">
        <v>175</v>
      </c>
      <c r="AF10" s="17" t="s">
        <v>55</v>
      </c>
      <c r="AG10" s="17" t="s">
        <v>108</v>
      </c>
      <c r="AH10" s="34" t="s">
        <v>178</v>
      </c>
      <c r="AI10" s="17"/>
      <c r="AJ10" s="13" t="s">
        <v>59</v>
      </c>
      <c r="AK10" s="27">
        <v>44319</v>
      </c>
      <c r="AL10" s="28">
        <f t="shared" si="0"/>
        <v>40118</v>
      </c>
    </row>
    <row r="11" spans="1:39" s="55" customFormat="1" ht="18" customHeight="1" x14ac:dyDescent="0.25">
      <c r="A11" s="102">
        <v>7</v>
      </c>
      <c r="B11" s="13">
        <v>90784</v>
      </c>
      <c r="C11" s="14"/>
      <c r="D11" s="14" t="s">
        <v>42</v>
      </c>
      <c r="E11" s="13"/>
      <c r="F11" s="58"/>
      <c r="G11" s="58"/>
      <c r="H11" s="58"/>
      <c r="I11" s="58" t="s">
        <v>179</v>
      </c>
      <c r="J11" s="58"/>
      <c r="K11" s="58" t="s">
        <v>31</v>
      </c>
      <c r="L11" s="58"/>
      <c r="M11" s="58"/>
      <c r="N11" s="58" t="s">
        <v>162</v>
      </c>
      <c r="O11" s="61"/>
      <c r="P11" s="61" t="s">
        <v>154</v>
      </c>
      <c r="Q11" s="20" t="s">
        <v>155</v>
      </c>
      <c r="R11" s="13">
        <v>701</v>
      </c>
      <c r="S11" s="67" t="s">
        <v>38</v>
      </c>
      <c r="T11" s="61" t="s">
        <v>156</v>
      </c>
      <c r="U11" s="61"/>
      <c r="V11" s="58" t="s">
        <v>32</v>
      </c>
      <c r="W11" s="58" t="s">
        <v>33</v>
      </c>
      <c r="X11" s="58">
        <v>6</v>
      </c>
      <c r="Y11" s="58"/>
      <c r="Z11" s="61" t="s">
        <v>44</v>
      </c>
      <c r="AA11" s="17" t="s">
        <v>55</v>
      </c>
      <c r="AB11" s="17" t="s">
        <v>182</v>
      </c>
      <c r="AC11" s="58" t="s">
        <v>179</v>
      </c>
      <c r="AD11" s="58" t="s">
        <v>180</v>
      </c>
      <c r="AE11" s="58" t="s">
        <v>181</v>
      </c>
      <c r="AF11" s="17"/>
      <c r="AG11" s="58"/>
      <c r="AH11" s="18" t="s">
        <v>183</v>
      </c>
      <c r="AI11" s="58"/>
      <c r="AJ11" s="20" t="s">
        <v>42</v>
      </c>
      <c r="AK11" s="27">
        <v>44319</v>
      </c>
      <c r="AL11" s="19">
        <f t="shared" si="0"/>
        <v>90784</v>
      </c>
    </row>
    <row r="12" spans="1:39" s="55" customFormat="1" ht="18" customHeight="1" x14ac:dyDescent="0.25">
      <c r="A12" s="102">
        <v>8</v>
      </c>
      <c r="B12" s="13">
        <v>30175</v>
      </c>
      <c r="C12" s="14"/>
      <c r="D12" s="14" t="s">
        <v>30</v>
      </c>
      <c r="E12" s="13"/>
      <c r="F12" s="59" t="s">
        <v>184</v>
      </c>
      <c r="G12" s="61" t="s">
        <v>186</v>
      </c>
      <c r="H12" s="62"/>
      <c r="I12" s="60" t="s">
        <v>185</v>
      </c>
      <c r="J12" s="153"/>
      <c r="K12" s="59" t="s">
        <v>31</v>
      </c>
      <c r="L12" s="58"/>
      <c r="M12" s="58"/>
      <c r="N12" s="58" t="s">
        <v>162</v>
      </c>
      <c r="O12" s="59"/>
      <c r="P12" s="61" t="s">
        <v>154</v>
      </c>
      <c r="Q12" s="66" t="s">
        <v>155</v>
      </c>
      <c r="R12" s="13">
        <v>701</v>
      </c>
      <c r="S12" s="67" t="s">
        <v>38</v>
      </c>
      <c r="T12" s="68" t="s">
        <v>156</v>
      </c>
      <c r="U12" s="68"/>
      <c r="V12" s="68" t="s">
        <v>32</v>
      </c>
      <c r="W12" s="61" t="s">
        <v>33</v>
      </c>
      <c r="X12" s="15">
        <v>6</v>
      </c>
      <c r="Y12" s="16"/>
      <c r="Z12" s="61"/>
      <c r="AA12" s="17" t="s">
        <v>55</v>
      </c>
      <c r="AB12" s="14" t="s">
        <v>170</v>
      </c>
      <c r="AC12" s="60" t="s">
        <v>185</v>
      </c>
      <c r="AD12" s="58" t="s">
        <v>187</v>
      </c>
      <c r="AE12" s="61" t="s">
        <v>188</v>
      </c>
      <c r="AF12" s="67"/>
      <c r="AG12" s="67"/>
      <c r="AH12" s="18" t="s">
        <v>171</v>
      </c>
      <c r="AI12" s="18"/>
      <c r="AJ12" s="66" t="s">
        <v>58</v>
      </c>
      <c r="AK12" s="13"/>
      <c r="AL12" s="19">
        <f t="shared" si="0"/>
        <v>30175</v>
      </c>
    </row>
    <row r="13" spans="1:39" s="55" customFormat="1" ht="18" customHeight="1" x14ac:dyDescent="0.3">
      <c r="A13" s="102">
        <v>9</v>
      </c>
      <c r="B13" s="13"/>
      <c r="C13" s="14"/>
      <c r="D13" s="14"/>
      <c r="E13" s="13"/>
      <c r="F13" s="59"/>
      <c r="G13" s="62"/>
      <c r="H13" s="155" t="s">
        <v>210</v>
      </c>
      <c r="I13" s="60"/>
      <c r="J13" s="61"/>
      <c r="K13" s="59"/>
      <c r="L13" s="58"/>
      <c r="M13" s="58"/>
      <c r="N13" s="58"/>
      <c r="O13" s="59"/>
      <c r="P13" s="61"/>
      <c r="Q13" s="66"/>
      <c r="R13" s="66"/>
      <c r="S13" s="67"/>
      <c r="T13" s="68"/>
      <c r="U13" s="68"/>
      <c r="V13" s="68"/>
      <c r="W13" s="61"/>
      <c r="X13" s="15"/>
      <c r="Y13" s="16"/>
      <c r="Z13" s="61"/>
      <c r="AA13" s="17"/>
      <c r="AB13" s="14"/>
      <c r="AC13" s="60"/>
      <c r="AD13" s="58"/>
      <c r="AE13" s="61"/>
      <c r="AF13" s="67"/>
      <c r="AG13" s="67"/>
      <c r="AH13" s="18"/>
      <c r="AI13" s="18"/>
      <c r="AJ13" s="66"/>
      <c r="AK13" s="13"/>
      <c r="AL13" s="19"/>
    </row>
    <row r="14" spans="1:39" s="55" customFormat="1" ht="18" customHeight="1" x14ac:dyDescent="0.25">
      <c r="A14" s="102">
        <v>10</v>
      </c>
      <c r="B14" s="13">
        <v>10142</v>
      </c>
      <c r="C14" s="14"/>
      <c r="D14" s="14" t="s">
        <v>45</v>
      </c>
      <c r="E14" s="13"/>
      <c r="F14" s="57" t="s">
        <v>234</v>
      </c>
      <c r="G14" s="25"/>
      <c r="H14" s="25"/>
      <c r="I14" s="57" t="s">
        <v>238</v>
      </c>
      <c r="J14" s="161"/>
      <c r="K14" s="57" t="s">
        <v>235</v>
      </c>
      <c r="L14" s="57"/>
      <c r="M14" s="58"/>
      <c r="N14" s="57" t="s">
        <v>210</v>
      </c>
      <c r="O14" s="23"/>
      <c r="P14" s="61" t="s">
        <v>154</v>
      </c>
      <c r="Q14" s="24" t="s">
        <v>191</v>
      </c>
      <c r="R14" s="25">
        <v>702</v>
      </c>
      <c r="S14" s="74" t="s">
        <v>38</v>
      </c>
      <c r="T14" s="75" t="s">
        <v>192</v>
      </c>
      <c r="U14" s="57"/>
      <c r="V14" s="57"/>
      <c r="W14" s="57"/>
      <c r="X14" s="25" t="s">
        <v>237</v>
      </c>
      <c r="Y14" s="57"/>
      <c r="Z14" s="57"/>
      <c r="AA14" s="75" t="s">
        <v>55</v>
      </c>
      <c r="AB14" s="57" t="s">
        <v>239</v>
      </c>
      <c r="AC14" s="58" t="s">
        <v>238</v>
      </c>
      <c r="AD14" s="75" t="s">
        <v>238</v>
      </c>
      <c r="AE14" s="57" t="s">
        <v>2689</v>
      </c>
      <c r="AF14" s="157" t="s">
        <v>55</v>
      </c>
      <c r="AG14" s="57" t="s">
        <v>239</v>
      </c>
      <c r="AH14" s="23" t="s">
        <v>240</v>
      </c>
      <c r="AI14" s="23"/>
      <c r="AJ14" s="25" t="s">
        <v>46</v>
      </c>
      <c r="AK14" s="26">
        <v>44573</v>
      </c>
      <c r="AL14" s="19">
        <f t="shared" ref="AL14:AL23" si="1">B14</f>
        <v>10142</v>
      </c>
    </row>
    <row r="15" spans="1:39" s="55" customFormat="1" ht="18" customHeight="1" x14ac:dyDescent="0.25">
      <c r="A15" s="102">
        <v>11</v>
      </c>
      <c r="B15" s="13">
        <v>90785</v>
      </c>
      <c r="C15" s="14"/>
      <c r="D15" s="14" t="s">
        <v>42</v>
      </c>
      <c r="E15" s="13"/>
      <c r="F15" s="58"/>
      <c r="G15" s="58"/>
      <c r="H15" s="154"/>
      <c r="I15" s="58" t="s">
        <v>189</v>
      </c>
      <c r="J15" s="58"/>
      <c r="K15" s="58"/>
      <c r="L15" s="58"/>
      <c r="M15" s="58"/>
      <c r="N15" s="58" t="s">
        <v>210</v>
      </c>
      <c r="O15" s="61"/>
      <c r="P15" s="61" t="s">
        <v>154</v>
      </c>
      <c r="Q15" s="20" t="s">
        <v>191</v>
      </c>
      <c r="R15" s="13">
        <v>702</v>
      </c>
      <c r="S15" s="67" t="s">
        <v>38</v>
      </c>
      <c r="T15" s="61" t="s">
        <v>192</v>
      </c>
      <c r="U15" s="61"/>
      <c r="V15" s="58"/>
      <c r="W15" s="58"/>
      <c r="X15" s="58">
        <v>42</v>
      </c>
      <c r="Y15" s="58"/>
      <c r="Z15" s="58" t="s">
        <v>56</v>
      </c>
      <c r="AA15" s="61" t="s">
        <v>55</v>
      </c>
      <c r="AB15" s="58" t="s">
        <v>194</v>
      </c>
      <c r="AC15" s="58" t="s">
        <v>189</v>
      </c>
      <c r="AD15" s="58" t="s">
        <v>190</v>
      </c>
      <c r="AE15" s="58" t="s">
        <v>193</v>
      </c>
      <c r="AF15" s="17"/>
      <c r="AG15" s="58"/>
      <c r="AH15" s="18" t="s">
        <v>195</v>
      </c>
      <c r="AI15" s="58"/>
      <c r="AJ15" s="20" t="s">
        <v>42</v>
      </c>
      <c r="AK15" s="27">
        <v>44319</v>
      </c>
      <c r="AL15" s="19">
        <f t="shared" si="1"/>
        <v>90785</v>
      </c>
    </row>
    <row r="16" spans="1:39" s="55" customFormat="1" ht="18" customHeight="1" x14ac:dyDescent="0.25">
      <c r="A16" s="102">
        <v>12</v>
      </c>
      <c r="B16" s="13">
        <v>90786</v>
      </c>
      <c r="C16" s="14"/>
      <c r="D16" s="14" t="s">
        <v>42</v>
      </c>
      <c r="E16" s="13"/>
      <c r="F16" s="58"/>
      <c r="G16" s="58"/>
      <c r="H16" s="58"/>
      <c r="I16" s="58" t="s">
        <v>196</v>
      </c>
      <c r="J16" s="58"/>
      <c r="K16" s="58" t="s">
        <v>31</v>
      </c>
      <c r="L16" s="58"/>
      <c r="M16" s="58"/>
      <c r="N16" s="58" t="s">
        <v>210</v>
      </c>
      <c r="O16" s="61"/>
      <c r="P16" s="61" t="s">
        <v>154</v>
      </c>
      <c r="Q16" s="20" t="s">
        <v>191</v>
      </c>
      <c r="R16" s="13">
        <v>702</v>
      </c>
      <c r="S16" s="67" t="s">
        <v>38</v>
      </c>
      <c r="T16" s="61" t="s">
        <v>192</v>
      </c>
      <c r="U16" s="61"/>
      <c r="V16" s="58" t="s">
        <v>32</v>
      </c>
      <c r="W16" s="58" t="s">
        <v>33</v>
      </c>
      <c r="X16" s="58">
        <v>5</v>
      </c>
      <c r="Y16" s="58"/>
      <c r="Z16" s="14" t="s">
        <v>56</v>
      </c>
      <c r="AA16" s="61" t="s">
        <v>119</v>
      </c>
      <c r="AB16" s="58" t="s">
        <v>199</v>
      </c>
      <c r="AC16" s="58" t="s">
        <v>196</v>
      </c>
      <c r="AD16" s="58" t="s">
        <v>197</v>
      </c>
      <c r="AE16" s="58" t="s">
        <v>198</v>
      </c>
      <c r="AF16" s="17"/>
      <c r="AG16" s="58"/>
      <c r="AH16" s="18" t="s">
        <v>200</v>
      </c>
      <c r="AI16" s="58"/>
      <c r="AJ16" s="20" t="s">
        <v>42</v>
      </c>
      <c r="AK16" s="27">
        <v>44319</v>
      </c>
      <c r="AL16" s="19">
        <f t="shared" si="1"/>
        <v>90786</v>
      </c>
    </row>
    <row r="17" spans="1:38" s="55" customFormat="1" ht="18" customHeight="1" x14ac:dyDescent="0.25">
      <c r="A17" s="102">
        <v>13</v>
      </c>
      <c r="B17" s="13">
        <v>90787</v>
      </c>
      <c r="C17" s="14"/>
      <c r="D17" s="14" t="s">
        <v>42</v>
      </c>
      <c r="E17" s="13"/>
      <c r="F17" s="58"/>
      <c r="G17" s="58"/>
      <c r="H17" s="58"/>
      <c r="I17" s="58" t="s">
        <v>201</v>
      </c>
      <c r="J17" s="58"/>
      <c r="K17" s="58" t="s">
        <v>31</v>
      </c>
      <c r="L17" s="58"/>
      <c r="M17" s="58"/>
      <c r="N17" s="58" t="s">
        <v>210</v>
      </c>
      <c r="O17" s="61"/>
      <c r="P17" s="61" t="s">
        <v>154</v>
      </c>
      <c r="Q17" s="20" t="s">
        <v>191</v>
      </c>
      <c r="R17" s="13">
        <v>702</v>
      </c>
      <c r="S17" s="67" t="s">
        <v>38</v>
      </c>
      <c r="T17" s="61" t="s">
        <v>192</v>
      </c>
      <c r="U17" s="61"/>
      <c r="V17" s="58" t="s">
        <v>32</v>
      </c>
      <c r="W17" s="58" t="s">
        <v>33</v>
      </c>
      <c r="X17" s="58">
        <v>3</v>
      </c>
      <c r="Y17" s="58"/>
      <c r="Z17" s="58" t="s">
        <v>56</v>
      </c>
      <c r="AA17" s="61" t="s">
        <v>34</v>
      </c>
      <c r="AB17" s="58" t="s">
        <v>204</v>
      </c>
      <c r="AC17" s="58" t="s">
        <v>201</v>
      </c>
      <c r="AD17" s="58" t="s">
        <v>202</v>
      </c>
      <c r="AE17" s="58" t="s">
        <v>203</v>
      </c>
      <c r="AF17" s="17"/>
      <c r="AG17" s="58"/>
      <c r="AH17" s="18" t="s">
        <v>205</v>
      </c>
      <c r="AI17" s="58"/>
      <c r="AJ17" s="20" t="s">
        <v>42</v>
      </c>
      <c r="AK17" s="27">
        <v>44319</v>
      </c>
      <c r="AL17" s="19">
        <f t="shared" si="1"/>
        <v>90787</v>
      </c>
    </row>
    <row r="18" spans="1:38" s="55" customFormat="1" ht="18" customHeight="1" x14ac:dyDescent="0.25">
      <c r="A18" s="102">
        <v>14</v>
      </c>
      <c r="B18" s="13">
        <v>90788</v>
      </c>
      <c r="C18" s="14"/>
      <c r="D18" s="14" t="s">
        <v>42</v>
      </c>
      <c r="E18" s="13"/>
      <c r="F18" s="58"/>
      <c r="G18" s="58"/>
      <c r="H18" s="58"/>
      <c r="I18" s="58" t="s">
        <v>164</v>
      </c>
      <c r="J18" s="58"/>
      <c r="K18" s="58" t="s">
        <v>31</v>
      </c>
      <c r="L18" s="58"/>
      <c r="M18" s="58"/>
      <c r="N18" s="58" t="s">
        <v>210</v>
      </c>
      <c r="O18" s="61"/>
      <c r="P18" s="61" t="s">
        <v>154</v>
      </c>
      <c r="Q18" s="20" t="s">
        <v>191</v>
      </c>
      <c r="R18" s="13">
        <v>702</v>
      </c>
      <c r="S18" s="67" t="s">
        <v>38</v>
      </c>
      <c r="T18" s="61" t="s">
        <v>192</v>
      </c>
      <c r="U18" s="61"/>
      <c r="V18" s="58" t="s">
        <v>32</v>
      </c>
      <c r="W18" s="58" t="s">
        <v>33</v>
      </c>
      <c r="X18" s="58">
        <v>12</v>
      </c>
      <c r="Y18" s="58"/>
      <c r="Z18" s="58" t="s">
        <v>56</v>
      </c>
      <c r="AA18" s="61" t="s">
        <v>55</v>
      </c>
      <c r="AB18" s="58" t="s">
        <v>167</v>
      </c>
      <c r="AC18" s="58" t="s">
        <v>138</v>
      </c>
      <c r="AD18" s="58" t="s">
        <v>165</v>
      </c>
      <c r="AE18" s="58" t="s">
        <v>166</v>
      </c>
      <c r="AF18" s="17"/>
      <c r="AG18" s="58"/>
      <c r="AH18" s="18" t="s">
        <v>168</v>
      </c>
      <c r="AI18" s="58"/>
      <c r="AJ18" s="20" t="s">
        <v>42</v>
      </c>
      <c r="AK18" s="27">
        <v>44319</v>
      </c>
      <c r="AL18" s="19">
        <f t="shared" si="1"/>
        <v>90788</v>
      </c>
    </row>
    <row r="19" spans="1:38" s="55" customFormat="1" ht="18" customHeight="1" x14ac:dyDescent="0.25">
      <c r="A19" s="102">
        <v>15</v>
      </c>
      <c r="B19" s="13">
        <v>40119</v>
      </c>
      <c r="C19" s="17" t="s">
        <v>2673</v>
      </c>
      <c r="D19" s="14" t="s">
        <v>91</v>
      </c>
      <c r="E19" s="13"/>
      <c r="F19" s="58" t="s">
        <v>206</v>
      </c>
      <c r="G19" s="58"/>
      <c r="H19" s="58"/>
      <c r="I19" s="58" t="s">
        <v>207</v>
      </c>
      <c r="J19" s="58" t="s">
        <v>208</v>
      </c>
      <c r="K19" s="58" t="s">
        <v>209</v>
      </c>
      <c r="L19" s="58"/>
      <c r="M19" s="58"/>
      <c r="N19" s="58" t="s">
        <v>210</v>
      </c>
      <c r="O19" s="58"/>
      <c r="P19" s="61" t="s">
        <v>154</v>
      </c>
      <c r="Q19" s="20" t="s">
        <v>191</v>
      </c>
      <c r="R19" s="13">
        <v>702</v>
      </c>
      <c r="S19" s="67" t="s">
        <v>38</v>
      </c>
      <c r="T19" s="61" t="s">
        <v>192</v>
      </c>
      <c r="U19" s="72"/>
      <c r="V19" s="58" t="s">
        <v>43</v>
      </c>
      <c r="W19" s="58" t="s">
        <v>33</v>
      </c>
      <c r="X19" s="58">
        <v>148</v>
      </c>
      <c r="Y19" s="58"/>
      <c r="Z19" s="58"/>
      <c r="AA19" s="61" t="s">
        <v>55</v>
      </c>
      <c r="AB19" s="58" t="s">
        <v>214</v>
      </c>
      <c r="AC19" s="58" t="s">
        <v>211</v>
      </c>
      <c r="AD19" s="58" t="s">
        <v>212</v>
      </c>
      <c r="AE19" s="58" t="s">
        <v>213</v>
      </c>
      <c r="AF19" s="17" t="s">
        <v>55</v>
      </c>
      <c r="AG19" s="58" t="s">
        <v>215</v>
      </c>
      <c r="AH19" s="18" t="s">
        <v>216</v>
      </c>
      <c r="AI19" s="58"/>
      <c r="AJ19" s="13" t="s">
        <v>134</v>
      </c>
      <c r="AK19" s="27">
        <v>43224</v>
      </c>
      <c r="AL19" s="28">
        <f t="shared" si="1"/>
        <v>40119</v>
      </c>
    </row>
    <row r="20" spans="1:38" s="55" customFormat="1" ht="18" customHeight="1" x14ac:dyDescent="0.25">
      <c r="A20" s="102">
        <v>16</v>
      </c>
      <c r="B20" s="13">
        <v>40120</v>
      </c>
      <c r="C20" s="17" t="s">
        <v>49</v>
      </c>
      <c r="D20" s="14" t="s">
        <v>91</v>
      </c>
      <c r="E20" s="13"/>
      <c r="F20" s="58" t="s">
        <v>217</v>
      </c>
      <c r="G20" s="58"/>
      <c r="H20" s="58"/>
      <c r="I20" s="58" t="s">
        <v>218</v>
      </c>
      <c r="J20" s="58"/>
      <c r="K20" s="58" t="s">
        <v>219</v>
      </c>
      <c r="L20" s="58"/>
      <c r="M20" s="58"/>
      <c r="N20" s="58" t="s">
        <v>210</v>
      </c>
      <c r="O20" s="58"/>
      <c r="P20" s="61" t="s">
        <v>154</v>
      </c>
      <c r="Q20" s="20" t="s">
        <v>191</v>
      </c>
      <c r="R20" s="13">
        <v>702</v>
      </c>
      <c r="S20" s="67" t="s">
        <v>38</v>
      </c>
      <c r="T20" s="61" t="s">
        <v>192</v>
      </c>
      <c r="U20" s="72"/>
      <c r="V20" s="58" t="s">
        <v>43</v>
      </c>
      <c r="W20" s="58" t="s">
        <v>33</v>
      </c>
      <c r="X20" s="58">
        <v>81</v>
      </c>
      <c r="Y20" s="58"/>
      <c r="Z20" s="58"/>
      <c r="AA20" s="61" t="s">
        <v>55</v>
      </c>
      <c r="AB20" s="58" t="s">
        <v>222</v>
      </c>
      <c r="AC20" s="58" t="s">
        <v>218</v>
      </c>
      <c r="AD20" s="58" t="s">
        <v>220</v>
      </c>
      <c r="AE20" s="58" t="s">
        <v>221</v>
      </c>
      <c r="AF20" s="17" t="s">
        <v>36</v>
      </c>
      <c r="AG20" s="58" t="s">
        <v>223</v>
      </c>
      <c r="AH20" s="18" t="s">
        <v>224</v>
      </c>
      <c r="AI20" s="58"/>
      <c r="AJ20" s="13" t="s">
        <v>59</v>
      </c>
      <c r="AK20" s="27">
        <v>44319</v>
      </c>
      <c r="AL20" s="28">
        <f t="shared" si="1"/>
        <v>40120</v>
      </c>
    </row>
    <row r="21" spans="1:38" s="55" customFormat="1" ht="18" customHeight="1" x14ac:dyDescent="0.25">
      <c r="A21" s="102">
        <v>17</v>
      </c>
      <c r="B21" s="13">
        <v>90790</v>
      </c>
      <c r="C21" s="14"/>
      <c r="D21" s="14" t="s">
        <v>42</v>
      </c>
      <c r="E21" s="13"/>
      <c r="F21" s="61" t="s">
        <v>225</v>
      </c>
      <c r="G21" s="61"/>
      <c r="H21" s="61"/>
      <c r="I21" s="58" t="s">
        <v>226</v>
      </c>
      <c r="J21" s="58" t="s">
        <v>2504</v>
      </c>
      <c r="K21" s="60" t="s">
        <v>227</v>
      </c>
      <c r="L21" s="58"/>
      <c r="M21" s="58"/>
      <c r="N21" s="58" t="s">
        <v>210</v>
      </c>
      <c r="O21" s="61"/>
      <c r="P21" s="61" t="s">
        <v>154</v>
      </c>
      <c r="Q21" s="20" t="s">
        <v>191</v>
      </c>
      <c r="R21" s="13">
        <v>702</v>
      </c>
      <c r="S21" s="67" t="s">
        <v>38</v>
      </c>
      <c r="T21" s="61" t="s">
        <v>192</v>
      </c>
      <c r="U21" s="61"/>
      <c r="V21" s="58" t="s">
        <v>43</v>
      </c>
      <c r="W21" s="58" t="s">
        <v>33</v>
      </c>
      <c r="X21" s="58">
        <v>100</v>
      </c>
      <c r="Y21" s="58"/>
      <c r="Z21" s="58" t="s">
        <v>56</v>
      </c>
      <c r="AA21" s="61" t="s">
        <v>55</v>
      </c>
      <c r="AB21" s="58" t="s">
        <v>228</v>
      </c>
      <c r="AC21" s="58" t="s">
        <v>226</v>
      </c>
      <c r="AD21" s="58" t="s">
        <v>121</v>
      </c>
      <c r="AE21" s="58" t="s">
        <v>122</v>
      </c>
      <c r="AF21" s="17" t="s">
        <v>123</v>
      </c>
      <c r="AG21" s="58" t="s">
        <v>124</v>
      </c>
      <c r="AH21" s="18" t="s">
        <v>229</v>
      </c>
      <c r="AI21" s="58"/>
      <c r="AJ21" s="13" t="s">
        <v>58</v>
      </c>
      <c r="AK21" s="27">
        <v>44319</v>
      </c>
      <c r="AL21" s="19">
        <f t="shared" si="1"/>
        <v>90790</v>
      </c>
    </row>
    <row r="22" spans="1:38" s="55" customFormat="1" ht="18" customHeight="1" x14ac:dyDescent="0.25">
      <c r="A22" s="102">
        <v>18</v>
      </c>
      <c r="B22" s="13">
        <v>90791</v>
      </c>
      <c r="C22" s="14"/>
      <c r="D22" s="14" t="s">
        <v>42</v>
      </c>
      <c r="E22" s="13"/>
      <c r="F22" s="61"/>
      <c r="G22" s="61"/>
      <c r="H22" s="61"/>
      <c r="I22" s="58" t="s">
        <v>230</v>
      </c>
      <c r="J22" s="58"/>
      <c r="K22" s="60" t="s">
        <v>31</v>
      </c>
      <c r="L22" s="58"/>
      <c r="M22" s="58"/>
      <c r="N22" s="58" t="s">
        <v>210</v>
      </c>
      <c r="O22" s="61"/>
      <c r="P22" s="61" t="s">
        <v>154</v>
      </c>
      <c r="Q22" s="20" t="s">
        <v>191</v>
      </c>
      <c r="R22" s="13">
        <v>702</v>
      </c>
      <c r="S22" s="67" t="s">
        <v>38</v>
      </c>
      <c r="T22" s="61" t="s">
        <v>192</v>
      </c>
      <c r="U22" s="61"/>
      <c r="V22" s="58" t="s">
        <v>32</v>
      </c>
      <c r="W22" s="58" t="s">
        <v>33</v>
      </c>
      <c r="X22" s="58">
        <v>5</v>
      </c>
      <c r="Y22" s="58"/>
      <c r="Z22" s="58" t="s">
        <v>56</v>
      </c>
      <c r="AA22" s="61" t="s">
        <v>55</v>
      </c>
      <c r="AB22" s="58" t="s">
        <v>182</v>
      </c>
      <c r="AC22" s="58" t="s">
        <v>230</v>
      </c>
      <c r="AD22" s="58" t="s">
        <v>180</v>
      </c>
      <c r="AE22" s="58" t="s">
        <v>181</v>
      </c>
      <c r="AF22" s="17"/>
      <c r="AG22" s="58"/>
      <c r="AH22" s="18" t="s">
        <v>183</v>
      </c>
      <c r="AI22" s="58"/>
      <c r="AJ22" s="13" t="s">
        <v>42</v>
      </c>
      <c r="AK22" s="27">
        <v>44319</v>
      </c>
      <c r="AL22" s="19">
        <f t="shared" si="1"/>
        <v>90791</v>
      </c>
    </row>
    <row r="23" spans="1:38" s="55" customFormat="1" ht="18" customHeight="1" x14ac:dyDescent="0.25">
      <c r="A23" s="102">
        <v>19</v>
      </c>
      <c r="B23" s="13">
        <v>30177</v>
      </c>
      <c r="C23" s="14"/>
      <c r="D23" s="14" t="s">
        <v>30</v>
      </c>
      <c r="E23" s="13"/>
      <c r="F23" s="59" t="s">
        <v>231</v>
      </c>
      <c r="G23" s="58" t="s">
        <v>233</v>
      </c>
      <c r="H23" s="62"/>
      <c r="I23" s="60" t="s">
        <v>232</v>
      </c>
      <c r="J23" s="153"/>
      <c r="K23" s="59" t="s">
        <v>31</v>
      </c>
      <c r="L23" s="58"/>
      <c r="M23" s="58"/>
      <c r="N23" s="58" t="s">
        <v>210</v>
      </c>
      <c r="O23" s="59"/>
      <c r="P23" s="61" t="s">
        <v>154</v>
      </c>
      <c r="Q23" s="66" t="s">
        <v>191</v>
      </c>
      <c r="R23" s="13">
        <v>702</v>
      </c>
      <c r="S23" s="67" t="s">
        <v>38</v>
      </c>
      <c r="T23" s="68" t="s">
        <v>192</v>
      </c>
      <c r="U23" s="68"/>
      <c r="V23" s="68" t="s">
        <v>32</v>
      </c>
      <c r="W23" s="61" t="s">
        <v>33</v>
      </c>
      <c r="X23" s="15">
        <v>6</v>
      </c>
      <c r="Y23" s="16"/>
      <c r="Z23" s="61"/>
      <c r="AA23" s="17" t="s">
        <v>55</v>
      </c>
      <c r="AB23" s="14" t="s">
        <v>170</v>
      </c>
      <c r="AC23" s="60" t="s">
        <v>232</v>
      </c>
      <c r="AD23" s="58" t="s">
        <v>187</v>
      </c>
      <c r="AE23" s="61" t="s">
        <v>188</v>
      </c>
      <c r="AF23" s="67"/>
      <c r="AG23" s="67"/>
      <c r="AH23" s="18" t="s">
        <v>171</v>
      </c>
      <c r="AI23" s="18"/>
      <c r="AJ23" s="66" t="s">
        <v>35</v>
      </c>
      <c r="AK23" s="13"/>
      <c r="AL23" s="19">
        <f t="shared" si="1"/>
        <v>30177</v>
      </c>
    </row>
    <row r="24" spans="1:38" s="55" customFormat="1" ht="18" customHeight="1" x14ac:dyDescent="0.3">
      <c r="A24" s="102">
        <v>20</v>
      </c>
      <c r="B24" s="13"/>
      <c r="C24" s="14"/>
      <c r="D24" s="14"/>
      <c r="E24" s="13"/>
      <c r="F24" s="57"/>
      <c r="G24" s="25"/>
      <c r="H24" s="155" t="s">
        <v>243</v>
      </c>
      <c r="I24" s="57"/>
      <c r="J24" s="23"/>
      <c r="K24" s="57"/>
      <c r="L24" s="57"/>
      <c r="M24" s="58"/>
      <c r="N24" s="57"/>
      <c r="O24" s="23"/>
      <c r="P24" s="61"/>
      <c r="Q24" s="24"/>
      <c r="R24" s="54"/>
      <c r="S24" s="67"/>
      <c r="T24" s="75"/>
      <c r="U24" s="57"/>
      <c r="V24" s="57"/>
      <c r="W24" s="57"/>
      <c r="X24" s="25"/>
      <c r="Y24" s="57"/>
      <c r="Z24" s="57"/>
      <c r="AA24" s="75"/>
      <c r="AB24" s="57"/>
      <c r="AC24" s="58"/>
      <c r="AD24" s="75"/>
      <c r="AE24" s="57"/>
      <c r="AF24" s="157"/>
      <c r="AG24" s="57"/>
      <c r="AH24" s="23"/>
      <c r="AI24" s="23"/>
      <c r="AJ24" s="25"/>
      <c r="AK24" s="26"/>
      <c r="AL24" s="19"/>
    </row>
    <row r="25" spans="1:38" s="55" customFormat="1" ht="18" customHeight="1" x14ac:dyDescent="0.25">
      <c r="A25" s="102">
        <v>21</v>
      </c>
      <c r="B25" s="13">
        <v>40121</v>
      </c>
      <c r="C25" s="17" t="s">
        <v>49</v>
      </c>
      <c r="D25" s="14" t="s">
        <v>91</v>
      </c>
      <c r="E25" s="13"/>
      <c r="F25" s="58" t="s">
        <v>241</v>
      </c>
      <c r="G25" s="58"/>
      <c r="H25" s="58"/>
      <c r="I25" s="58" t="s">
        <v>242</v>
      </c>
      <c r="J25" s="58" t="s">
        <v>2505</v>
      </c>
      <c r="K25" s="58" t="s">
        <v>244</v>
      </c>
      <c r="L25" s="58"/>
      <c r="M25" s="58"/>
      <c r="N25" s="58" t="s">
        <v>243</v>
      </c>
      <c r="O25" s="58"/>
      <c r="P25" s="61" t="s">
        <v>154</v>
      </c>
      <c r="Q25" s="20" t="s">
        <v>236</v>
      </c>
      <c r="R25" s="13">
        <v>703</v>
      </c>
      <c r="S25" s="67" t="s">
        <v>38</v>
      </c>
      <c r="T25" s="61" t="s">
        <v>245</v>
      </c>
      <c r="U25" s="72"/>
      <c r="V25" s="58" t="s">
        <v>43</v>
      </c>
      <c r="W25" s="58" t="s">
        <v>33</v>
      </c>
      <c r="X25" s="58">
        <v>160</v>
      </c>
      <c r="Y25" s="58"/>
      <c r="Z25" s="58"/>
      <c r="AA25" s="61" t="s">
        <v>55</v>
      </c>
      <c r="AB25" s="58" t="s">
        <v>247</v>
      </c>
      <c r="AC25" s="58" t="s">
        <v>246</v>
      </c>
      <c r="AD25" s="58"/>
      <c r="AE25" s="58"/>
      <c r="AF25" s="17"/>
      <c r="AG25" s="58"/>
      <c r="AH25" s="58"/>
      <c r="AI25" s="58"/>
      <c r="AJ25" s="13" t="s">
        <v>84</v>
      </c>
      <c r="AK25" s="27">
        <v>43236</v>
      </c>
      <c r="AL25" s="28">
        <f>B25</f>
        <v>40121</v>
      </c>
    </row>
    <row r="26" spans="1:38" s="55" customFormat="1" ht="18" customHeight="1" x14ac:dyDescent="0.3">
      <c r="A26" s="102">
        <v>22</v>
      </c>
      <c r="B26" s="13"/>
      <c r="C26" s="14"/>
      <c r="D26" s="14"/>
      <c r="E26" s="13"/>
      <c r="F26" s="59"/>
      <c r="G26" s="62"/>
      <c r="H26" s="155" t="s">
        <v>257</v>
      </c>
      <c r="I26" s="58"/>
      <c r="J26" s="58"/>
      <c r="K26" s="58"/>
      <c r="L26" s="58"/>
      <c r="M26" s="58"/>
      <c r="N26" s="58"/>
      <c r="O26" s="58"/>
      <c r="P26" s="61"/>
      <c r="Q26" s="20"/>
      <c r="R26" s="13"/>
      <c r="S26" s="67"/>
      <c r="T26" s="61"/>
      <c r="U26" s="61"/>
      <c r="V26" s="61"/>
      <c r="W26" s="61"/>
      <c r="X26" s="15"/>
      <c r="Y26" s="16"/>
      <c r="Z26" s="58"/>
      <c r="AA26" s="17"/>
      <c r="AB26" s="14"/>
      <c r="AC26" s="60"/>
      <c r="AD26" s="58"/>
      <c r="AE26" s="58"/>
      <c r="AF26" s="17"/>
      <c r="AG26" s="17"/>
      <c r="AH26" s="61"/>
      <c r="AI26" s="61"/>
      <c r="AJ26" s="13"/>
      <c r="AK26" s="13"/>
      <c r="AL26" s="19"/>
    </row>
    <row r="27" spans="1:38" s="55" customFormat="1" ht="18" customHeight="1" x14ac:dyDescent="0.25">
      <c r="A27" s="102">
        <v>23</v>
      </c>
      <c r="B27" s="13">
        <v>90792</v>
      </c>
      <c r="C27" s="14"/>
      <c r="D27" s="14" t="s">
        <v>42</v>
      </c>
      <c r="E27" s="13"/>
      <c r="F27" s="58"/>
      <c r="G27" s="58"/>
      <c r="H27" s="58"/>
      <c r="I27" s="58" t="s">
        <v>248</v>
      </c>
      <c r="J27" s="58"/>
      <c r="K27" s="58" t="s">
        <v>31</v>
      </c>
      <c r="L27" s="58"/>
      <c r="M27" s="58"/>
      <c r="N27" s="59" t="s">
        <v>257</v>
      </c>
      <c r="O27" s="61"/>
      <c r="P27" s="61" t="s">
        <v>154</v>
      </c>
      <c r="Q27" s="20" t="s">
        <v>249</v>
      </c>
      <c r="R27" s="13">
        <v>703</v>
      </c>
      <c r="S27" s="67" t="s">
        <v>38</v>
      </c>
      <c r="T27" s="61" t="s">
        <v>250</v>
      </c>
      <c r="U27" s="61"/>
      <c r="V27" s="58" t="s">
        <v>32</v>
      </c>
      <c r="W27" s="58" t="s">
        <v>33</v>
      </c>
      <c r="X27" s="58">
        <v>35</v>
      </c>
      <c r="Y27" s="58"/>
      <c r="Z27" s="58" t="s">
        <v>56</v>
      </c>
      <c r="AA27" s="61" t="s">
        <v>55</v>
      </c>
      <c r="AB27" s="58" t="s">
        <v>253</v>
      </c>
      <c r="AC27" s="58" t="s">
        <v>251</v>
      </c>
      <c r="AD27" s="58"/>
      <c r="AE27" s="58" t="s">
        <v>252</v>
      </c>
      <c r="AF27" s="17"/>
      <c r="AG27" s="58"/>
      <c r="AH27" s="18" t="s">
        <v>139</v>
      </c>
      <c r="AI27" s="58"/>
      <c r="AJ27" s="20" t="s">
        <v>42</v>
      </c>
      <c r="AK27" s="27">
        <v>44319</v>
      </c>
      <c r="AL27" s="19">
        <f>B27</f>
        <v>90792</v>
      </c>
    </row>
    <row r="28" spans="1:38" s="55" customFormat="1" ht="18" customHeight="1" x14ac:dyDescent="0.25">
      <c r="A28" s="102">
        <v>24</v>
      </c>
      <c r="B28" s="13">
        <v>30179</v>
      </c>
      <c r="C28" s="14"/>
      <c r="D28" s="14" t="s">
        <v>30</v>
      </c>
      <c r="E28" s="13"/>
      <c r="F28" s="59" t="s">
        <v>254</v>
      </c>
      <c r="G28" s="61" t="s">
        <v>260</v>
      </c>
      <c r="H28" s="62"/>
      <c r="I28" s="60" t="s">
        <v>255</v>
      </c>
      <c r="J28" s="156" t="s">
        <v>2506</v>
      </c>
      <c r="K28" s="60" t="s">
        <v>256</v>
      </c>
      <c r="L28" s="59"/>
      <c r="M28" s="58"/>
      <c r="N28" s="59" t="s">
        <v>257</v>
      </c>
      <c r="O28" s="59"/>
      <c r="P28" s="61" t="s">
        <v>154</v>
      </c>
      <c r="Q28" s="66" t="s">
        <v>249</v>
      </c>
      <c r="R28" s="13">
        <v>703</v>
      </c>
      <c r="S28" s="67" t="s">
        <v>38</v>
      </c>
      <c r="T28" s="61" t="s">
        <v>250</v>
      </c>
      <c r="U28" s="61"/>
      <c r="V28" s="61" t="s">
        <v>43</v>
      </c>
      <c r="W28" s="61" t="s">
        <v>33</v>
      </c>
      <c r="X28" s="15">
        <v>149</v>
      </c>
      <c r="Y28" s="16"/>
      <c r="Z28" s="68"/>
      <c r="AA28" s="17" t="s">
        <v>55</v>
      </c>
      <c r="AB28" s="14" t="s">
        <v>258</v>
      </c>
      <c r="AC28" s="60" t="s">
        <v>255</v>
      </c>
      <c r="AD28" s="58" t="s">
        <v>2434</v>
      </c>
      <c r="AE28" s="68" t="s">
        <v>213</v>
      </c>
      <c r="AF28" s="67" t="s">
        <v>55</v>
      </c>
      <c r="AG28" s="67" t="s">
        <v>215</v>
      </c>
      <c r="AH28" s="18" t="s">
        <v>259</v>
      </c>
      <c r="AI28" s="18"/>
      <c r="AJ28" s="66" t="s">
        <v>58</v>
      </c>
      <c r="AK28" s="27">
        <v>44319</v>
      </c>
      <c r="AL28" s="19">
        <f>B28</f>
        <v>30179</v>
      </c>
    </row>
    <row r="29" spans="1:38" s="55" customFormat="1" ht="18" customHeight="1" x14ac:dyDescent="0.25">
      <c r="A29" s="102">
        <v>25</v>
      </c>
      <c r="B29" s="13">
        <v>90794</v>
      </c>
      <c r="C29" s="14"/>
      <c r="D29" s="14" t="s">
        <v>42</v>
      </c>
      <c r="E29" s="13"/>
      <c r="F29" s="58"/>
      <c r="G29" s="58"/>
      <c r="H29" s="154"/>
      <c r="I29" s="58" t="s">
        <v>261</v>
      </c>
      <c r="J29" s="58"/>
      <c r="K29" s="58" t="s">
        <v>31</v>
      </c>
      <c r="L29" s="58"/>
      <c r="M29" s="58"/>
      <c r="N29" s="59" t="s">
        <v>257</v>
      </c>
      <c r="O29" s="61"/>
      <c r="P29" s="61" t="s">
        <v>154</v>
      </c>
      <c r="Q29" s="20" t="s">
        <v>249</v>
      </c>
      <c r="R29" s="13">
        <v>703</v>
      </c>
      <c r="S29" s="67" t="s">
        <v>38</v>
      </c>
      <c r="T29" s="61" t="s">
        <v>250</v>
      </c>
      <c r="U29" s="61"/>
      <c r="V29" s="58" t="s">
        <v>32</v>
      </c>
      <c r="W29" s="58" t="s">
        <v>33</v>
      </c>
      <c r="X29" s="58">
        <v>4</v>
      </c>
      <c r="Y29" s="58"/>
      <c r="Z29" s="58" t="s">
        <v>56</v>
      </c>
      <c r="AA29" s="61" t="s">
        <v>55</v>
      </c>
      <c r="AB29" s="58" t="s">
        <v>167</v>
      </c>
      <c r="AC29" s="58" t="s">
        <v>57</v>
      </c>
      <c r="AD29" s="58" t="s">
        <v>165</v>
      </c>
      <c r="AE29" s="58" t="s">
        <v>166</v>
      </c>
      <c r="AF29" s="17"/>
      <c r="AG29" s="58"/>
      <c r="AH29" s="18" t="s">
        <v>168</v>
      </c>
      <c r="AI29" s="58"/>
      <c r="AJ29" s="20" t="s">
        <v>42</v>
      </c>
      <c r="AK29" s="27">
        <v>44319</v>
      </c>
      <c r="AL29" s="19">
        <f>B29</f>
        <v>90794</v>
      </c>
    </row>
    <row r="30" spans="1:38" s="55" customFormat="1" ht="18" customHeight="1" x14ac:dyDescent="0.25">
      <c r="A30" s="102">
        <v>26</v>
      </c>
      <c r="B30" s="13">
        <v>90795</v>
      </c>
      <c r="C30" s="14"/>
      <c r="D30" s="14" t="s">
        <v>42</v>
      </c>
      <c r="E30" s="13"/>
      <c r="F30" s="58"/>
      <c r="G30" s="58"/>
      <c r="H30" s="58"/>
      <c r="I30" s="58" t="s">
        <v>262</v>
      </c>
      <c r="J30" s="58"/>
      <c r="K30" s="58" t="s">
        <v>263</v>
      </c>
      <c r="L30" s="58"/>
      <c r="M30" s="58"/>
      <c r="N30" s="59" t="s">
        <v>257</v>
      </c>
      <c r="O30" s="61"/>
      <c r="P30" s="61" t="s">
        <v>154</v>
      </c>
      <c r="Q30" s="20" t="s">
        <v>249</v>
      </c>
      <c r="R30" s="13">
        <v>703</v>
      </c>
      <c r="S30" s="67" t="s">
        <v>38</v>
      </c>
      <c r="T30" s="61" t="s">
        <v>250</v>
      </c>
      <c r="U30" s="61"/>
      <c r="V30" s="58" t="s">
        <v>39</v>
      </c>
      <c r="W30" s="58" t="s">
        <v>48</v>
      </c>
      <c r="X30" s="58">
        <v>90</v>
      </c>
      <c r="Y30" s="58"/>
      <c r="Z30" s="58"/>
      <c r="AA30" s="61" t="s">
        <v>36</v>
      </c>
      <c r="AB30" s="61" t="s">
        <v>61</v>
      </c>
      <c r="AC30" s="58" t="s">
        <v>262</v>
      </c>
      <c r="AD30" s="58" t="s">
        <v>264</v>
      </c>
      <c r="AE30" s="58" t="s">
        <v>60</v>
      </c>
      <c r="AF30" s="17"/>
      <c r="AG30" s="58"/>
      <c r="AH30" s="18" t="s">
        <v>62</v>
      </c>
      <c r="AI30" s="58"/>
      <c r="AJ30" s="13" t="s">
        <v>42</v>
      </c>
      <c r="AK30" s="27">
        <v>44461</v>
      </c>
      <c r="AL30" s="19">
        <f>B30</f>
        <v>90795</v>
      </c>
    </row>
    <row r="31" spans="1:38" s="55" customFormat="1" ht="18" customHeight="1" x14ac:dyDescent="0.3">
      <c r="A31" s="102">
        <v>27</v>
      </c>
      <c r="B31" s="13"/>
      <c r="C31" s="14"/>
      <c r="D31" s="14"/>
      <c r="E31" s="13"/>
      <c r="F31" s="58"/>
      <c r="G31" s="58"/>
      <c r="H31" s="155" t="s">
        <v>268</v>
      </c>
      <c r="I31" s="58"/>
      <c r="J31" s="58"/>
      <c r="K31" s="58"/>
      <c r="L31" s="58"/>
      <c r="M31" s="58"/>
      <c r="N31" s="58"/>
      <c r="O31" s="61"/>
      <c r="P31" s="61"/>
      <c r="Q31" s="20"/>
      <c r="R31" s="20"/>
      <c r="S31" s="67"/>
      <c r="T31" s="61"/>
      <c r="U31" s="61"/>
      <c r="V31" s="58"/>
      <c r="W31" s="58"/>
      <c r="X31" s="58"/>
      <c r="Y31" s="58"/>
      <c r="Z31" s="58"/>
      <c r="AA31" s="61"/>
      <c r="AB31" s="61"/>
      <c r="AC31" s="58"/>
      <c r="AD31" s="58"/>
      <c r="AE31" s="58"/>
      <c r="AF31" s="17"/>
      <c r="AG31" s="58"/>
      <c r="AH31" s="18"/>
      <c r="AI31" s="58"/>
      <c r="AJ31" s="13"/>
      <c r="AK31" s="27"/>
      <c r="AL31" s="19"/>
    </row>
    <row r="32" spans="1:38" s="55" customFormat="1" ht="18" customHeight="1" x14ac:dyDescent="0.25">
      <c r="A32" s="102">
        <v>28</v>
      </c>
      <c r="B32" s="13">
        <v>10143</v>
      </c>
      <c r="C32" s="14"/>
      <c r="D32" s="14" t="s">
        <v>45</v>
      </c>
      <c r="E32" s="13"/>
      <c r="F32" s="57" t="s">
        <v>294</v>
      </c>
      <c r="G32" s="25"/>
      <c r="H32" s="42"/>
      <c r="I32" s="57" t="s">
        <v>297</v>
      </c>
      <c r="J32" s="23"/>
      <c r="K32" s="57" t="s">
        <v>295</v>
      </c>
      <c r="L32" s="58"/>
      <c r="M32" s="58"/>
      <c r="N32" s="60" t="s">
        <v>268</v>
      </c>
      <c r="O32" s="23"/>
      <c r="P32" s="61" t="s">
        <v>154</v>
      </c>
      <c r="Q32" s="24" t="s">
        <v>269</v>
      </c>
      <c r="R32" s="25">
        <v>705</v>
      </c>
      <c r="S32" s="67" t="s">
        <v>38</v>
      </c>
      <c r="T32" s="75" t="s">
        <v>270</v>
      </c>
      <c r="U32" s="57"/>
      <c r="V32" s="57"/>
      <c r="W32" s="57"/>
      <c r="X32" s="25" t="s">
        <v>296</v>
      </c>
      <c r="Y32" s="57"/>
      <c r="Z32" s="57"/>
      <c r="AA32" s="75" t="s">
        <v>55</v>
      </c>
      <c r="AB32" s="75" t="s">
        <v>298</v>
      </c>
      <c r="AC32" s="58"/>
      <c r="AD32" s="75" t="s">
        <v>297</v>
      </c>
      <c r="AE32" s="57" t="s">
        <v>2688</v>
      </c>
      <c r="AF32" s="17" t="s">
        <v>55</v>
      </c>
      <c r="AG32" s="61" t="s">
        <v>298</v>
      </c>
      <c r="AH32" s="23" t="s">
        <v>299</v>
      </c>
      <c r="AI32" s="23"/>
      <c r="AJ32" s="25" t="s">
        <v>46</v>
      </c>
      <c r="AK32" s="26">
        <v>44573</v>
      </c>
      <c r="AL32" s="19">
        <f t="shared" ref="AL32:AL78" si="2">B32</f>
        <v>10143</v>
      </c>
    </row>
    <row r="33" spans="1:38" s="55" customFormat="1" ht="18" customHeight="1" x14ac:dyDescent="0.25">
      <c r="A33" s="102">
        <v>29</v>
      </c>
      <c r="B33" s="13">
        <v>40122</v>
      </c>
      <c r="C33" s="17"/>
      <c r="D33" s="14" t="s">
        <v>37</v>
      </c>
      <c r="E33" s="13"/>
      <c r="F33" s="58" t="s">
        <v>265</v>
      </c>
      <c r="G33" s="58"/>
      <c r="H33" s="58"/>
      <c r="I33" s="58" t="s">
        <v>266</v>
      </c>
      <c r="J33" s="58"/>
      <c r="K33" s="58" t="s">
        <v>267</v>
      </c>
      <c r="L33" s="58"/>
      <c r="M33" s="58"/>
      <c r="N33" s="60" t="s">
        <v>268</v>
      </c>
      <c r="O33" s="58"/>
      <c r="P33" s="61" t="s">
        <v>154</v>
      </c>
      <c r="Q33" s="20" t="s">
        <v>269</v>
      </c>
      <c r="R33" s="13">
        <v>705</v>
      </c>
      <c r="S33" s="67" t="s">
        <v>38</v>
      </c>
      <c r="T33" s="61" t="s">
        <v>270</v>
      </c>
      <c r="U33" s="72"/>
      <c r="V33" s="58" t="s">
        <v>39</v>
      </c>
      <c r="W33" s="58" t="s">
        <v>33</v>
      </c>
      <c r="X33" s="58">
        <v>36</v>
      </c>
      <c r="Y33" s="58"/>
      <c r="Z33" s="58"/>
      <c r="AA33" s="61" t="s">
        <v>36</v>
      </c>
      <c r="AB33" s="58" t="s">
        <v>274</v>
      </c>
      <c r="AC33" s="58" t="s">
        <v>271</v>
      </c>
      <c r="AD33" s="58" t="s">
        <v>272</v>
      </c>
      <c r="AE33" s="58" t="s">
        <v>273</v>
      </c>
      <c r="AF33" s="17"/>
      <c r="AG33" s="58"/>
      <c r="AH33" s="58"/>
      <c r="AI33" s="58"/>
      <c r="AJ33" s="13" t="s">
        <v>37</v>
      </c>
      <c r="AK33" s="27" t="s">
        <v>275</v>
      </c>
      <c r="AL33" s="28">
        <f t="shared" si="2"/>
        <v>40122</v>
      </c>
    </row>
    <row r="34" spans="1:38" s="55" customFormat="1" ht="18" customHeight="1" x14ac:dyDescent="0.25">
      <c r="A34" s="102">
        <v>30</v>
      </c>
      <c r="B34" s="13">
        <v>90796</v>
      </c>
      <c r="C34" s="14"/>
      <c r="D34" s="14" t="s">
        <v>42</v>
      </c>
      <c r="E34" s="13"/>
      <c r="F34" s="58"/>
      <c r="G34" s="58"/>
      <c r="H34" s="58"/>
      <c r="I34" s="58" t="s">
        <v>276</v>
      </c>
      <c r="J34" s="58" t="s">
        <v>277</v>
      </c>
      <c r="K34" s="58" t="s">
        <v>278</v>
      </c>
      <c r="L34" s="58"/>
      <c r="M34" s="58"/>
      <c r="N34" s="60" t="s">
        <v>268</v>
      </c>
      <c r="O34" s="61"/>
      <c r="P34" s="61" t="s">
        <v>154</v>
      </c>
      <c r="Q34" s="20" t="s">
        <v>269</v>
      </c>
      <c r="R34" s="13">
        <v>705</v>
      </c>
      <c r="S34" s="67" t="s">
        <v>38</v>
      </c>
      <c r="T34" s="61" t="s">
        <v>279</v>
      </c>
      <c r="U34" s="61"/>
      <c r="V34" s="58"/>
      <c r="W34" s="58"/>
      <c r="X34" s="58">
        <v>5</v>
      </c>
      <c r="Y34" s="58"/>
      <c r="Z34" s="58" t="s">
        <v>56</v>
      </c>
      <c r="AA34" s="61" t="s">
        <v>55</v>
      </c>
      <c r="AB34" s="58" t="s">
        <v>281</v>
      </c>
      <c r="AC34" s="58" t="s">
        <v>276</v>
      </c>
      <c r="AD34" s="61" t="s">
        <v>297</v>
      </c>
      <c r="AE34" s="58" t="s">
        <v>2688</v>
      </c>
      <c r="AF34" s="17" t="s">
        <v>55</v>
      </c>
      <c r="AG34" s="61" t="s">
        <v>298</v>
      </c>
      <c r="AH34" s="172" t="s">
        <v>299</v>
      </c>
      <c r="AI34" s="58"/>
      <c r="AJ34" s="20" t="s">
        <v>42</v>
      </c>
      <c r="AK34" s="27">
        <v>44319</v>
      </c>
      <c r="AL34" s="19">
        <f t="shared" si="2"/>
        <v>90796</v>
      </c>
    </row>
    <row r="35" spans="1:38" s="55" customFormat="1" ht="18" customHeight="1" x14ac:dyDescent="0.25">
      <c r="A35" s="102">
        <v>31</v>
      </c>
      <c r="B35" s="13">
        <v>40123</v>
      </c>
      <c r="C35" s="17" t="s">
        <v>67</v>
      </c>
      <c r="D35" s="14" t="s">
        <v>91</v>
      </c>
      <c r="E35" s="13"/>
      <c r="F35" s="58" t="s">
        <v>283</v>
      </c>
      <c r="G35" s="58"/>
      <c r="H35" s="58"/>
      <c r="I35" s="58" t="s">
        <v>284</v>
      </c>
      <c r="J35" s="58"/>
      <c r="K35" s="58" t="s">
        <v>284</v>
      </c>
      <c r="L35" s="58"/>
      <c r="M35" s="58"/>
      <c r="N35" s="60" t="s">
        <v>268</v>
      </c>
      <c r="O35" s="58"/>
      <c r="P35" s="61" t="s">
        <v>154</v>
      </c>
      <c r="Q35" s="20" t="s">
        <v>269</v>
      </c>
      <c r="R35" s="13">
        <v>705</v>
      </c>
      <c r="S35" s="67" t="s">
        <v>38</v>
      </c>
      <c r="T35" s="61" t="s">
        <v>270</v>
      </c>
      <c r="U35" s="72"/>
      <c r="V35" s="58" t="s">
        <v>39</v>
      </c>
      <c r="W35" s="58" t="s">
        <v>33</v>
      </c>
      <c r="X35" s="58">
        <v>38</v>
      </c>
      <c r="Y35" s="58"/>
      <c r="Z35" s="58"/>
      <c r="AA35" s="61" t="s">
        <v>55</v>
      </c>
      <c r="AB35" s="58" t="s">
        <v>288</v>
      </c>
      <c r="AC35" s="58" t="s">
        <v>285</v>
      </c>
      <c r="AD35" s="58" t="s">
        <v>286</v>
      </c>
      <c r="AE35" s="58" t="s">
        <v>287</v>
      </c>
      <c r="AF35" s="17" t="s">
        <v>55</v>
      </c>
      <c r="AG35" s="58" t="s">
        <v>289</v>
      </c>
      <c r="AH35" s="58"/>
      <c r="AI35" s="58"/>
      <c r="AJ35" s="13" t="s">
        <v>91</v>
      </c>
      <c r="AK35" s="27">
        <v>43220</v>
      </c>
      <c r="AL35" s="28">
        <f t="shared" si="2"/>
        <v>40123</v>
      </c>
    </row>
    <row r="36" spans="1:38" s="55" customFormat="1" ht="18" customHeight="1" x14ac:dyDescent="0.25">
      <c r="A36" s="102">
        <v>32</v>
      </c>
      <c r="B36" s="13">
        <v>90797</v>
      </c>
      <c r="C36" s="14"/>
      <c r="D36" s="14" t="s">
        <v>42</v>
      </c>
      <c r="E36" s="13"/>
      <c r="F36" s="58"/>
      <c r="G36" s="58"/>
      <c r="H36" s="58"/>
      <c r="I36" s="76" t="s">
        <v>290</v>
      </c>
      <c r="J36" s="58"/>
      <c r="K36" s="58"/>
      <c r="L36" s="58"/>
      <c r="M36" s="58"/>
      <c r="N36" s="60" t="s">
        <v>268</v>
      </c>
      <c r="O36" s="77"/>
      <c r="P36" s="61" t="s">
        <v>154</v>
      </c>
      <c r="Q36" s="20" t="s">
        <v>269</v>
      </c>
      <c r="R36" s="13">
        <v>705</v>
      </c>
      <c r="S36" s="67" t="s">
        <v>38</v>
      </c>
      <c r="T36" s="61" t="s">
        <v>279</v>
      </c>
      <c r="U36" s="61"/>
      <c r="V36" s="58" t="s">
        <v>39</v>
      </c>
      <c r="W36" s="58" t="s">
        <v>33</v>
      </c>
      <c r="X36" s="19">
        <v>11</v>
      </c>
      <c r="Y36" s="19"/>
      <c r="Z36" s="79"/>
      <c r="AA36" s="41"/>
      <c r="AB36" s="32"/>
      <c r="AC36" s="76" t="s">
        <v>290</v>
      </c>
      <c r="AD36" s="58"/>
      <c r="AE36" s="78"/>
      <c r="AF36" s="32"/>
      <c r="AG36" s="32"/>
      <c r="AH36" s="58"/>
      <c r="AI36" s="58"/>
      <c r="AJ36" s="13" t="s">
        <v>42</v>
      </c>
      <c r="AK36" s="27">
        <v>44319</v>
      </c>
      <c r="AL36" s="19">
        <f t="shared" si="2"/>
        <v>90797</v>
      </c>
    </row>
    <row r="37" spans="1:38" s="55" customFormat="1" ht="18" customHeight="1" x14ac:dyDescent="0.25">
      <c r="A37" s="102">
        <v>33</v>
      </c>
      <c r="B37" s="13">
        <v>90798</v>
      </c>
      <c r="C37" s="14"/>
      <c r="D37" s="14" t="s">
        <v>42</v>
      </c>
      <c r="E37" s="13"/>
      <c r="F37" s="58"/>
      <c r="G37" s="58"/>
      <c r="H37" s="58"/>
      <c r="I37" s="76" t="s">
        <v>291</v>
      </c>
      <c r="J37" s="58"/>
      <c r="K37" s="58"/>
      <c r="L37" s="58"/>
      <c r="M37" s="58"/>
      <c r="N37" s="60" t="s">
        <v>268</v>
      </c>
      <c r="O37" s="77"/>
      <c r="P37" s="61" t="s">
        <v>154</v>
      </c>
      <c r="Q37" s="20" t="s">
        <v>269</v>
      </c>
      <c r="R37" s="13">
        <v>705</v>
      </c>
      <c r="S37" s="67" t="s">
        <v>38</v>
      </c>
      <c r="T37" s="61" t="s">
        <v>270</v>
      </c>
      <c r="U37" s="61"/>
      <c r="V37" s="58" t="s">
        <v>39</v>
      </c>
      <c r="W37" s="58" t="s">
        <v>33</v>
      </c>
      <c r="X37" s="19">
        <v>50</v>
      </c>
      <c r="Y37" s="19"/>
      <c r="Z37" s="79" t="s">
        <v>56</v>
      </c>
      <c r="AA37" s="41" t="s">
        <v>55</v>
      </c>
      <c r="AB37" s="32" t="s">
        <v>292</v>
      </c>
      <c r="AC37" s="76" t="s">
        <v>291</v>
      </c>
      <c r="AD37" s="58" t="s">
        <v>104</v>
      </c>
      <c r="AE37" s="58" t="s">
        <v>106</v>
      </c>
      <c r="AF37" s="32"/>
      <c r="AG37" s="32"/>
      <c r="AH37" s="18" t="s">
        <v>293</v>
      </c>
      <c r="AI37" s="58"/>
      <c r="AJ37" s="13" t="s">
        <v>42</v>
      </c>
      <c r="AK37" s="27">
        <v>44323</v>
      </c>
      <c r="AL37" s="19">
        <f t="shared" si="2"/>
        <v>90798</v>
      </c>
    </row>
    <row r="38" spans="1:38" s="55" customFormat="1" ht="18" customHeight="1" x14ac:dyDescent="0.25">
      <c r="A38" s="102">
        <v>34</v>
      </c>
      <c r="B38" s="13">
        <v>40124</v>
      </c>
      <c r="C38" s="17" t="s">
        <v>49</v>
      </c>
      <c r="D38" s="14" t="s">
        <v>91</v>
      </c>
      <c r="E38" s="13"/>
      <c r="F38" s="58" t="s">
        <v>305</v>
      </c>
      <c r="G38" s="58"/>
      <c r="H38" s="154"/>
      <c r="I38" s="58" t="s">
        <v>306</v>
      </c>
      <c r="J38" s="58" t="s">
        <v>2507</v>
      </c>
      <c r="K38" s="58" t="s">
        <v>300</v>
      </c>
      <c r="L38" s="58"/>
      <c r="M38" s="58"/>
      <c r="N38" s="60" t="s">
        <v>268</v>
      </c>
      <c r="O38" s="58"/>
      <c r="P38" s="61" t="s">
        <v>154</v>
      </c>
      <c r="Q38" s="20" t="s">
        <v>269</v>
      </c>
      <c r="R38" s="13">
        <v>705</v>
      </c>
      <c r="S38" s="67" t="s">
        <v>38</v>
      </c>
      <c r="T38" s="61" t="s">
        <v>270</v>
      </c>
      <c r="U38" s="72"/>
      <c r="V38" s="58" t="s">
        <v>39</v>
      </c>
      <c r="W38" s="58" t="s">
        <v>33</v>
      </c>
      <c r="X38" s="58">
        <v>94</v>
      </c>
      <c r="Y38" s="58"/>
      <c r="Z38" s="58"/>
      <c r="AA38" s="61" t="s">
        <v>34</v>
      </c>
      <c r="AB38" s="58" t="s">
        <v>303</v>
      </c>
      <c r="AC38" s="58" t="s">
        <v>306</v>
      </c>
      <c r="AD38" s="58" t="s">
        <v>301</v>
      </c>
      <c r="AE38" s="58" t="s">
        <v>302</v>
      </c>
      <c r="AF38" s="17" t="s">
        <v>34</v>
      </c>
      <c r="AG38" s="58" t="s">
        <v>303</v>
      </c>
      <c r="AH38" s="18" t="s">
        <v>304</v>
      </c>
      <c r="AI38" s="58"/>
      <c r="AJ38" s="13" t="s">
        <v>51</v>
      </c>
      <c r="AK38" s="27">
        <v>43221</v>
      </c>
      <c r="AL38" s="28">
        <f t="shared" si="2"/>
        <v>40124</v>
      </c>
    </row>
    <row r="39" spans="1:38" s="55" customFormat="1" ht="18" customHeight="1" x14ac:dyDescent="0.25">
      <c r="A39" s="102">
        <v>35</v>
      </c>
      <c r="B39" s="13">
        <v>40125</v>
      </c>
      <c r="C39" s="17" t="s">
        <v>49</v>
      </c>
      <c r="D39" s="14" t="s">
        <v>91</v>
      </c>
      <c r="E39" s="13"/>
      <c r="F39" s="58" t="s">
        <v>307</v>
      </c>
      <c r="G39" s="58"/>
      <c r="H39" s="58"/>
      <c r="I39" s="58" t="s">
        <v>308</v>
      </c>
      <c r="J39" s="58" t="s">
        <v>309</v>
      </c>
      <c r="K39" s="58" t="s">
        <v>310</v>
      </c>
      <c r="L39" s="58"/>
      <c r="M39" s="58"/>
      <c r="N39" s="60" t="s">
        <v>268</v>
      </c>
      <c r="O39" s="58"/>
      <c r="P39" s="61" t="s">
        <v>154</v>
      </c>
      <c r="Q39" s="20" t="s">
        <v>269</v>
      </c>
      <c r="R39" s="13">
        <v>705</v>
      </c>
      <c r="S39" s="67" t="s">
        <v>38</v>
      </c>
      <c r="T39" s="61" t="s">
        <v>279</v>
      </c>
      <c r="U39" s="72"/>
      <c r="V39" s="58" t="s">
        <v>43</v>
      </c>
      <c r="W39" s="58" t="s">
        <v>33</v>
      </c>
      <c r="X39" s="58">
        <v>179</v>
      </c>
      <c r="Y39" s="58"/>
      <c r="Z39" s="58"/>
      <c r="AA39" s="61" t="s">
        <v>55</v>
      </c>
      <c r="AB39" s="58" t="s">
        <v>311</v>
      </c>
      <c r="AC39" s="58" t="s">
        <v>308</v>
      </c>
      <c r="AD39" s="58" t="s">
        <v>126</v>
      </c>
      <c r="AE39" s="58" t="s">
        <v>127</v>
      </c>
      <c r="AF39" s="17" t="s">
        <v>72</v>
      </c>
      <c r="AG39" s="58" t="s">
        <v>128</v>
      </c>
      <c r="AH39" s="18" t="s">
        <v>312</v>
      </c>
      <c r="AI39" s="58"/>
      <c r="AJ39" s="13" t="s">
        <v>82</v>
      </c>
      <c r="AK39" s="27">
        <v>43221</v>
      </c>
      <c r="AL39" s="28">
        <f t="shared" si="2"/>
        <v>40125</v>
      </c>
    </row>
    <row r="40" spans="1:38" s="55" customFormat="1" ht="18" customHeight="1" x14ac:dyDescent="0.25">
      <c r="A40" s="102">
        <v>36</v>
      </c>
      <c r="B40" s="13">
        <v>40126</v>
      </c>
      <c r="C40" s="17" t="s">
        <v>52</v>
      </c>
      <c r="D40" s="14" t="s">
        <v>91</v>
      </c>
      <c r="E40" s="13"/>
      <c r="F40" s="58" t="s">
        <v>313</v>
      </c>
      <c r="G40" s="58"/>
      <c r="H40" s="58"/>
      <c r="I40" s="58" t="s">
        <v>314</v>
      </c>
      <c r="J40" s="58" t="s">
        <v>2508</v>
      </c>
      <c r="K40" s="58" t="s">
        <v>315</v>
      </c>
      <c r="L40" s="58"/>
      <c r="M40" s="58"/>
      <c r="N40" s="60" t="s">
        <v>268</v>
      </c>
      <c r="O40" s="58"/>
      <c r="P40" s="61" t="s">
        <v>154</v>
      </c>
      <c r="Q40" s="20" t="s">
        <v>269</v>
      </c>
      <c r="R40" s="13">
        <v>705</v>
      </c>
      <c r="S40" s="67" t="s">
        <v>38</v>
      </c>
      <c r="T40" s="61" t="s">
        <v>279</v>
      </c>
      <c r="U40" s="72"/>
      <c r="V40" s="58" t="s">
        <v>43</v>
      </c>
      <c r="W40" s="58" t="s">
        <v>33</v>
      </c>
      <c r="X40" s="58">
        <v>127</v>
      </c>
      <c r="Y40" s="58"/>
      <c r="Z40" s="58"/>
      <c r="AA40" s="61" t="s">
        <v>55</v>
      </c>
      <c r="AB40" s="58" t="s">
        <v>317</v>
      </c>
      <c r="AC40" s="58" t="s">
        <v>316</v>
      </c>
      <c r="AD40" s="58" t="s">
        <v>100</v>
      </c>
      <c r="AE40" s="58" t="s">
        <v>101</v>
      </c>
      <c r="AF40" s="17" t="s">
        <v>36</v>
      </c>
      <c r="AG40" s="58" t="s">
        <v>102</v>
      </c>
      <c r="AH40" s="18" t="s">
        <v>318</v>
      </c>
      <c r="AI40" s="58"/>
      <c r="AJ40" s="13" t="s">
        <v>84</v>
      </c>
      <c r="AK40" s="27">
        <v>41520</v>
      </c>
      <c r="AL40" s="28">
        <f t="shared" si="2"/>
        <v>40126</v>
      </c>
    </row>
    <row r="41" spans="1:38" s="55" customFormat="1" ht="18" customHeight="1" x14ac:dyDescent="0.25">
      <c r="A41" s="102">
        <v>37</v>
      </c>
      <c r="B41" s="13">
        <v>30182</v>
      </c>
      <c r="C41" s="14" t="s">
        <v>319</v>
      </c>
      <c r="D41" s="14" t="s">
        <v>30</v>
      </c>
      <c r="E41" s="13"/>
      <c r="F41" s="59" t="s">
        <v>320</v>
      </c>
      <c r="G41" s="61" t="s">
        <v>2509</v>
      </c>
      <c r="H41" s="62"/>
      <c r="I41" s="60" t="s">
        <v>321</v>
      </c>
      <c r="J41" s="61" t="s">
        <v>2510</v>
      </c>
      <c r="K41" s="60" t="s">
        <v>322</v>
      </c>
      <c r="L41" s="59"/>
      <c r="M41" s="58"/>
      <c r="N41" s="60" t="s">
        <v>268</v>
      </c>
      <c r="O41" s="59"/>
      <c r="P41" s="61" t="s">
        <v>154</v>
      </c>
      <c r="Q41" s="20" t="s">
        <v>269</v>
      </c>
      <c r="R41" s="13">
        <v>705</v>
      </c>
      <c r="S41" s="67" t="s">
        <v>38</v>
      </c>
      <c r="T41" s="61" t="s">
        <v>270</v>
      </c>
      <c r="U41" s="61"/>
      <c r="V41" s="61" t="s">
        <v>43</v>
      </c>
      <c r="W41" s="61" t="s">
        <v>33</v>
      </c>
      <c r="X41" s="15">
        <v>76</v>
      </c>
      <c r="Y41" s="16"/>
      <c r="Z41" s="68"/>
      <c r="AA41" s="17" t="s">
        <v>55</v>
      </c>
      <c r="AB41" s="14" t="s">
        <v>323</v>
      </c>
      <c r="AC41" s="60" t="s">
        <v>321</v>
      </c>
      <c r="AD41" s="68"/>
      <c r="AE41" s="68"/>
      <c r="AF41" s="67"/>
      <c r="AG41" s="67"/>
      <c r="AH41" s="68"/>
      <c r="AI41" s="68"/>
      <c r="AJ41" s="66" t="s">
        <v>35</v>
      </c>
      <c r="AK41" s="13"/>
      <c r="AL41" s="19">
        <f t="shared" si="2"/>
        <v>30182</v>
      </c>
    </row>
    <row r="42" spans="1:38" s="55" customFormat="1" ht="18" customHeight="1" x14ac:dyDescent="0.25">
      <c r="A42" s="102">
        <v>38</v>
      </c>
      <c r="B42" s="13">
        <v>40127</v>
      </c>
      <c r="C42" s="17" t="s">
        <v>52</v>
      </c>
      <c r="D42" s="14" t="s">
        <v>91</v>
      </c>
      <c r="E42" s="13"/>
      <c r="F42" s="58" t="s">
        <v>324</v>
      </c>
      <c r="G42" s="58"/>
      <c r="H42" s="58"/>
      <c r="I42" s="58" t="s">
        <v>2433</v>
      </c>
      <c r="J42" s="58" t="s">
        <v>326</v>
      </c>
      <c r="K42" s="58" t="s">
        <v>327</v>
      </c>
      <c r="L42" s="58"/>
      <c r="M42" s="58"/>
      <c r="N42" s="60" t="s">
        <v>268</v>
      </c>
      <c r="O42" s="58"/>
      <c r="P42" s="61" t="s">
        <v>154</v>
      </c>
      <c r="Q42" s="20" t="s">
        <v>269</v>
      </c>
      <c r="R42" s="13">
        <v>705</v>
      </c>
      <c r="S42" s="67" t="s">
        <v>38</v>
      </c>
      <c r="T42" s="61" t="s">
        <v>279</v>
      </c>
      <c r="U42" s="72"/>
      <c r="V42" s="58" t="s">
        <v>39</v>
      </c>
      <c r="W42" s="58" t="s">
        <v>33</v>
      </c>
      <c r="X42" s="58">
        <v>104</v>
      </c>
      <c r="Y42" s="58"/>
      <c r="Z42" s="58"/>
      <c r="AA42" s="61" t="s">
        <v>55</v>
      </c>
      <c r="AB42" s="58" t="s">
        <v>292</v>
      </c>
      <c r="AC42" s="58" t="s">
        <v>325</v>
      </c>
      <c r="AD42" s="58" t="s">
        <v>104</v>
      </c>
      <c r="AE42" s="58" t="s">
        <v>105</v>
      </c>
      <c r="AF42" s="17" t="s">
        <v>55</v>
      </c>
      <c r="AG42" s="58" t="s">
        <v>107</v>
      </c>
      <c r="AH42" s="18" t="s">
        <v>328</v>
      </c>
      <c r="AI42" s="58"/>
      <c r="AJ42" s="13" t="s">
        <v>59</v>
      </c>
      <c r="AK42" s="27">
        <v>44319</v>
      </c>
      <c r="AL42" s="28">
        <f t="shared" si="2"/>
        <v>40127</v>
      </c>
    </row>
    <row r="43" spans="1:38" s="55" customFormat="1" ht="18" customHeight="1" x14ac:dyDescent="0.25">
      <c r="A43" s="102">
        <v>39</v>
      </c>
      <c r="B43" s="13">
        <v>40128</v>
      </c>
      <c r="C43" s="17" t="s">
        <v>67</v>
      </c>
      <c r="D43" s="14" t="s">
        <v>91</v>
      </c>
      <c r="E43" s="13"/>
      <c r="F43" s="58" t="s">
        <v>329</v>
      </c>
      <c r="G43" s="58"/>
      <c r="H43" s="58"/>
      <c r="I43" s="58" t="s">
        <v>330</v>
      </c>
      <c r="J43" s="58" t="s">
        <v>331</v>
      </c>
      <c r="K43" s="58" t="s">
        <v>332</v>
      </c>
      <c r="L43" s="58"/>
      <c r="M43" s="58"/>
      <c r="N43" s="60" t="s">
        <v>268</v>
      </c>
      <c r="O43" s="58"/>
      <c r="P43" s="61" t="s">
        <v>154</v>
      </c>
      <c r="Q43" s="20" t="s">
        <v>269</v>
      </c>
      <c r="R43" s="13">
        <v>705</v>
      </c>
      <c r="S43" s="67" t="s">
        <v>38</v>
      </c>
      <c r="T43" s="61" t="s">
        <v>270</v>
      </c>
      <c r="U43" s="72"/>
      <c r="V43" s="58" t="s">
        <v>43</v>
      </c>
      <c r="W43" s="58" t="s">
        <v>33</v>
      </c>
      <c r="X43" s="58">
        <v>203</v>
      </c>
      <c r="Y43" s="58"/>
      <c r="Z43" s="58"/>
      <c r="AA43" s="61" t="s">
        <v>55</v>
      </c>
      <c r="AB43" s="58" t="s">
        <v>334</v>
      </c>
      <c r="AC43" s="58" t="s">
        <v>333</v>
      </c>
      <c r="AD43" s="58" t="s">
        <v>2434</v>
      </c>
      <c r="AE43" s="58" t="s">
        <v>213</v>
      </c>
      <c r="AF43" s="17" t="s">
        <v>55</v>
      </c>
      <c r="AG43" s="58" t="s">
        <v>215</v>
      </c>
      <c r="AH43" s="18" t="s">
        <v>335</v>
      </c>
      <c r="AI43" s="58"/>
      <c r="AJ43" s="13" t="s">
        <v>134</v>
      </c>
      <c r="AK43" s="27">
        <v>41526</v>
      </c>
      <c r="AL43" s="28">
        <f t="shared" si="2"/>
        <v>40128</v>
      </c>
    </row>
    <row r="44" spans="1:38" s="55" customFormat="1" ht="18" customHeight="1" x14ac:dyDescent="0.25">
      <c r="A44" s="102">
        <v>40</v>
      </c>
      <c r="B44" s="13">
        <v>90800</v>
      </c>
      <c r="C44" s="14"/>
      <c r="D44" s="14" t="s">
        <v>42</v>
      </c>
      <c r="E44" s="13"/>
      <c r="F44" s="58"/>
      <c r="G44" s="58"/>
      <c r="H44" s="58"/>
      <c r="I44" s="58" t="s">
        <v>336</v>
      </c>
      <c r="J44" s="58" t="s">
        <v>337</v>
      </c>
      <c r="K44" s="58"/>
      <c r="L44" s="58"/>
      <c r="M44" s="58"/>
      <c r="N44" s="60" t="s">
        <v>268</v>
      </c>
      <c r="O44" s="61"/>
      <c r="P44" s="61" t="s">
        <v>154</v>
      </c>
      <c r="Q44" s="20" t="s">
        <v>269</v>
      </c>
      <c r="R44" s="13">
        <v>705</v>
      </c>
      <c r="S44" s="67" t="s">
        <v>38</v>
      </c>
      <c r="T44" s="61" t="s">
        <v>279</v>
      </c>
      <c r="U44" s="61"/>
      <c r="V44" s="58"/>
      <c r="W44" s="58"/>
      <c r="X44" s="58">
        <v>4</v>
      </c>
      <c r="Y44" s="58"/>
      <c r="Z44" s="58" t="s">
        <v>56</v>
      </c>
      <c r="AA44" s="61" t="s">
        <v>55</v>
      </c>
      <c r="AB44" s="58" t="s">
        <v>340</v>
      </c>
      <c r="AC44" s="58" t="s">
        <v>336</v>
      </c>
      <c r="AD44" s="58" t="s">
        <v>338</v>
      </c>
      <c r="AE44" s="58" t="s">
        <v>339</v>
      </c>
      <c r="AF44" s="17"/>
      <c r="AG44" s="58"/>
      <c r="AH44" s="34"/>
      <c r="AI44" s="58"/>
      <c r="AJ44" s="13" t="s">
        <v>42</v>
      </c>
      <c r="AK44" s="27">
        <v>44346</v>
      </c>
      <c r="AL44" s="19">
        <f t="shared" si="2"/>
        <v>90800</v>
      </c>
    </row>
    <row r="45" spans="1:38" s="55" customFormat="1" ht="18" customHeight="1" x14ac:dyDescent="0.25">
      <c r="A45" s="102">
        <v>41</v>
      </c>
      <c r="B45" s="13">
        <v>40129</v>
      </c>
      <c r="C45" s="17" t="s">
        <v>52</v>
      </c>
      <c r="D45" s="14" t="s">
        <v>91</v>
      </c>
      <c r="E45" s="13"/>
      <c r="F45" s="58" t="s">
        <v>341</v>
      </c>
      <c r="G45" s="58"/>
      <c r="H45" s="58"/>
      <c r="I45" s="58" t="s">
        <v>342</v>
      </c>
      <c r="J45" s="58" t="s">
        <v>2511</v>
      </c>
      <c r="K45" s="58" t="s">
        <v>343</v>
      </c>
      <c r="L45" s="58"/>
      <c r="M45" s="58"/>
      <c r="N45" s="60" t="s">
        <v>268</v>
      </c>
      <c r="O45" s="58"/>
      <c r="P45" s="61" t="s">
        <v>154</v>
      </c>
      <c r="Q45" s="20" t="s">
        <v>269</v>
      </c>
      <c r="R45" s="13">
        <v>705</v>
      </c>
      <c r="S45" s="67" t="s">
        <v>38</v>
      </c>
      <c r="T45" s="61" t="s">
        <v>279</v>
      </c>
      <c r="U45" s="58"/>
      <c r="V45" s="58" t="s">
        <v>39</v>
      </c>
      <c r="W45" s="58" t="s">
        <v>33</v>
      </c>
      <c r="X45" s="58">
        <v>60</v>
      </c>
      <c r="Y45" s="58"/>
      <c r="Z45" s="58" t="s">
        <v>53</v>
      </c>
      <c r="AA45" s="61" t="s">
        <v>55</v>
      </c>
      <c r="AB45" s="58" t="s">
        <v>344</v>
      </c>
      <c r="AC45" s="58" t="s">
        <v>342</v>
      </c>
      <c r="AD45" s="58"/>
      <c r="AE45" s="58"/>
      <c r="AF45" s="17" t="s">
        <v>146</v>
      </c>
      <c r="AG45" s="58" t="s">
        <v>345</v>
      </c>
      <c r="AH45" s="58"/>
      <c r="AI45" s="58"/>
      <c r="AJ45" s="13" t="s">
        <v>82</v>
      </c>
      <c r="AK45" s="27">
        <v>43223</v>
      </c>
      <c r="AL45" s="28">
        <f t="shared" si="2"/>
        <v>40129</v>
      </c>
    </row>
    <row r="46" spans="1:38" s="55" customFormat="1" ht="18" customHeight="1" x14ac:dyDescent="0.25">
      <c r="A46" s="102">
        <v>42</v>
      </c>
      <c r="B46" s="13">
        <v>90801</v>
      </c>
      <c r="C46" s="14"/>
      <c r="D46" s="14" t="s">
        <v>42</v>
      </c>
      <c r="E46" s="13"/>
      <c r="F46" s="58"/>
      <c r="G46" s="58"/>
      <c r="H46" s="58"/>
      <c r="I46" s="58" t="s">
        <v>2692</v>
      </c>
      <c r="J46" s="58" t="s">
        <v>337</v>
      </c>
      <c r="K46" s="58"/>
      <c r="L46" s="58"/>
      <c r="M46" s="58"/>
      <c r="N46" s="60" t="s">
        <v>268</v>
      </c>
      <c r="O46" s="61"/>
      <c r="P46" s="61" t="s">
        <v>154</v>
      </c>
      <c r="Q46" s="20" t="s">
        <v>269</v>
      </c>
      <c r="R46" s="13">
        <v>705</v>
      </c>
      <c r="S46" s="67" t="s">
        <v>38</v>
      </c>
      <c r="T46" s="61" t="s">
        <v>279</v>
      </c>
      <c r="U46" s="61"/>
      <c r="V46" s="58"/>
      <c r="W46" s="58"/>
      <c r="X46" s="58">
        <v>6</v>
      </c>
      <c r="Y46" s="58"/>
      <c r="Z46" s="58" t="s">
        <v>56</v>
      </c>
      <c r="AA46" s="61" t="s">
        <v>55</v>
      </c>
      <c r="AB46" s="58" t="s">
        <v>340</v>
      </c>
      <c r="AC46" s="58" t="s">
        <v>346</v>
      </c>
      <c r="AD46" s="58" t="s">
        <v>338</v>
      </c>
      <c r="AE46" s="58" t="s">
        <v>339</v>
      </c>
      <c r="AF46" s="32"/>
      <c r="AG46" s="32"/>
      <c r="AH46" s="34"/>
      <c r="AI46" s="58"/>
      <c r="AJ46" s="13" t="s">
        <v>42</v>
      </c>
      <c r="AK46" s="27">
        <v>44336</v>
      </c>
      <c r="AL46" s="19">
        <f t="shared" si="2"/>
        <v>90801</v>
      </c>
    </row>
    <row r="47" spans="1:38" s="55" customFormat="1" ht="18" customHeight="1" x14ac:dyDescent="0.25">
      <c r="A47" s="102">
        <v>43</v>
      </c>
      <c r="B47" s="13">
        <v>10144</v>
      </c>
      <c r="C47" s="14"/>
      <c r="D47" s="14" t="s">
        <v>45</v>
      </c>
      <c r="E47" s="13"/>
      <c r="F47" s="58" t="s">
        <v>347</v>
      </c>
      <c r="G47" s="13"/>
      <c r="H47" s="13"/>
      <c r="I47" s="58" t="s">
        <v>348</v>
      </c>
      <c r="J47" s="23"/>
      <c r="K47" s="58" t="s">
        <v>349</v>
      </c>
      <c r="L47" s="58"/>
      <c r="M47" s="58"/>
      <c r="N47" s="60" t="s">
        <v>268</v>
      </c>
      <c r="O47" s="23"/>
      <c r="P47" s="61" t="s">
        <v>154</v>
      </c>
      <c r="Q47" s="20" t="s">
        <v>269</v>
      </c>
      <c r="R47" s="13">
        <v>705</v>
      </c>
      <c r="S47" s="67" t="s">
        <v>38</v>
      </c>
      <c r="T47" s="61" t="s">
        <v>270</v>
      </c>
      <c r="U47" s="58"/>
      <c r="V47" s="58" t="s">
        <v>43</v>
      </c>
      <c r="W47" s="58" t="s">
        <v>33</v>
      </c>
      <c r="X47" s="13">
        <v>64</v>
      </c>
      <c r="Y47" s="58"/>
      <c r="Z47" s="58"/>
      <c r="AA47" s="61" t="s">
        <v>55</v>
      </c>
      <c r="AB47" s="61" t="s">
        <v>298</v>
      </c>
      <c r="AC47" s="58" t="s">
        <v>348</v>
      </c>
      <c r="AD47" s="61" t="s">
        <v>297</v>
      </c>
      <c r="AE47" s="58" t="s">
        <v>2688</v>
      </c>
      <c r="AF47" s="17" t="s">
        <v>55</v>
      </c>
      <c r="AG47" s="61" t="s">
        <v>298</v>
      </c>
      <c r="AH47" s="172" t="s">
        <v>299</v>
      </c>
      <c r="AI47" s="23"/>
      <c r="AJ47" s="13" t="s">
        <v>46</v>
      </c>
      <c r="AK47" s="27">
        <v>44159</v>
      </c>
      <c r="AL47" s="19">
        <f t="shared" si="2"/>
        <v>10144</v>
      </c>
    </row>
    <row r="48" spans="1:38" s="55" customFormat="1" ht="18" customHeight="1" x14ac:dyDescent="0.25">
      <c r="A48" s="102">
        <v>44</v>
      </c>
      <c r="B48" s="13">
        <v>30184</v>
      </c>
      <c r="C48" s="14" t="s">
        <v>350</v>
      </c>
      <c r="D48" s="14" t="s">
        <v>30</v>
      </c>
      <c r="E48" s="13"/>
      <c r="F48" s="59" t="s">
        <v>351</v>
      </c>
      <c r="G48" s="61" t="s">
        <v>2512</v>
      </c>
      <c r="H48" s="62"/>
      <c r="I48" s="60" t="s">
        <v>352</v>
      </c>
      <c r="J48" s="61" t="s">
        <v>2514</v>
      </c>
      <c r="K48" s="60" t="s">
        <v>353</v>
      </c>
      <c r="L48" s="58"/>
      <c r="M48" s="58"/>
      <c r="N48" s="60" t="s">
        <v>268</v>
      </c>
      <c r="O48" s="59"/>
      <c r="P48" s="61" t="s">
        <v>154</v>
      </c>
      <c r="Q48" s="20" t="s">
        <v>269</v>
      </c>
      <c r="R48" s="13">
        <v>705</v>
      </c>
      <c r="S48" s="67" t="s">
        <v>38</v>
      </c>
      <c r="T48" s="61" t="s">
        <v>270</v>
      </c>
      <c r="U48" s="61"/>
      <c r="V48" s="61" t="s">
        <v>43</v>
      </c>
      <c r="W48" s="61" t="s">
        <v>33</v>
      </c>
      <c r="X48" s="15">
        <v>124</v>
      </c>
      <c r="Y48" s="16"/>
      <c r="Z48" s="61"/>
      <c r="AA48" s="17" t="s">
        <v>55</v>
      </c>
      <c r="AB48" s="14" t="s">
        <v>355</v>
      </c>
      <c r="AC48" s="60" t="s">
        <v>352</v>
      </c>
      <c r="AD48" s="61" t="s">
        <v>354</v>
      </c>
      <c r="AE48" s="61"/>
      <c r="AF48" s="67" t="s">
        <v>55</v>
      </c>
      <c r="AG48" s="67" t="s">
        <v>356</v>
      </c>
      <c r="AH48" s="14"/>
      <c r="AI48" s="14"/>
      <c r="AJ48" s="66" t="s">
        <v>35</v>
      </c>
      <c r="AK48" s="13"/>
      <c r="AL48" s="19">
        <f t="shared" si="2"/>
        <v>30184</v>
      </c>
    </row>
    <row r="49" spans="1:38" s="55" customFormat="1" ht="18" customHeight="1" x14ac:dyDescent="0.25">
      <c r="A49" s="102">
        <v>45</v>
      </c>
      <c r="B49" s="13">
        <v>40130</v>
      </c>
      <c r="C49" s="17"/>
      <c r="D49" s="14" t="s">
        <v>91</v>
      </c>
      <c r="E49" s="13"/>
      <c r="F49" s="58" t="s">
        <v>357</v>
      </c>
      <c r="G49" s="58"/>
      <c r="H49" s="58"/>
      <c r="I49" s="58" t="s">
        <v>358</v>
      </c>
      <c r="J49" s="96" t="s">
        <v>2515</v>
      </c>
      <c r="K49" s="58" t="s">
        <v>359</v>
      </c>
      <c r="L49" s="58"/>
      <c r="M49" s="58"/>
      <c r="N49" s="60" t="s">
        <v>268</v>
      </c>
      <c r="O49" s="58"/>
      <c r="P49" s="61" t="s">
        <v>154</v>
      </c>
      <c r="Q49" s="20" t="s">
        <v>269</v>
      </c>
      <c r="R49" s="13">
        <v>705</v>
      </c>
      <c r="S49" s="67" t="s">
        <v>38</v>
      </c>
      <c r="T49" s="61" t="s">
        <v>360</v>
      </c>
      <c r="U49" s="72"/>
      <c r="V49" s="58" t="s">
        <v>39</v>
      </c>
      <c r="W49" s="58" t="s">
        <v>33</v>
      </c>
      <c r="X49" s="58">
        <v>221</v>
      </c>
      <c r="Y49" s="58"/>
      <c r="Z49" s="58"/>
      <c r="AA49" s="61" t="s">
        <v>55</v>
      </c>
      <c r="AB49" s="58" t="s">
        <v>362</v>
      </c>
      <c r="AC49" s="58" t="s">
        <v>358</v>
      </c>
      <c r="AD49" s="58" t="s">
        <v>100</v>
      </c>
      <c r="AE49" s="58" t="s">
        <v>361</v>
      </c>
      <c r="AF49" s="17" t="s">
        <v>36</v>
      </c>
      <c r="AG49" s="58" t="s">
        <v>102</v>
      </c>
      <c r="AH49" s="18" t="s">
        <v>363</v>
      </c>
      <c r="AI49" s="58"/>
      <c r="AJ49" s="13" t="s">
        <v>84</v>
      </c>
      <c r="AK49" s="27">
        <v>41578</v>
      </c>
      <c r="AL49" s="28">
        <f t="shared" si="2"/>
        <v>40130</v>
      </c>
    </row>
    <row r="50" spans="1:38" s="55" customFormat="1" ht="18" customHeight="1" x14ac:dyDescent="0.25">
      <c r="A50" s="102">
        <v>46</v>
      </c>
      <c r="B50" s="13">
        <v>20166</v>
      </c>
      <c r="C50" s="14" t="s">
        <v>365</v>
      </c>
      <c r="D50" s="14" t="s">
        <v>37</v>
      </c>
      <c r="E50" s="13"/>
      <c r="F50" s="22" t="s">
        <v>367</v>
      </c>
      <c r="G50" s="17" t="s">
        <v>2513</v>
      </c>
      <c r="H50" s="22"/>
      <c r="I50" s="60" t="s">
        <v>368</v>
      </c>
      <c r="J50" s="17"/>
      <c r="K50" s="60" t="s">
        <v>369</v>
      </c>
      <c r="L50" s="60" t="s">
        <v>370</v>
      </c>
      <c r="M50" s="60"/>
      <c r="N50" s="60" t="s">
        <v>268</v>
      </c>
      <c r="O50" s="60"/>
      <c r="P50" s="61" t="s">
        <v>154</v>
      </c>
      <c r="Q50" s="20" t="s">
        <v>269</v>
      </c>
      <c r="R50" s="13">
        <v>705</v>
      </c>
      <c r="S50" s="67" t="s">
        <v>38</v>
      </c>
      <c r="T50" s="61" t="s">
        <v>270</v>
      </c>
      <c r="U50" s="61"/>
      <c r="V50" s="61" t="s">
        <v>39</v>
      </c>
      <c r="W50" s="61" t="s">
        <v>33</v>
      </c>
      <c r="X50" s="60">
        <v>60</v>
      </c>
      <c r="Y50" s="58"/>
      <c r="Z50" s="61"/>
      <c r="AA50" s="61" t="s">
        <v>55</v>
      </c>
      <c r="AB50" s="61" t="s">
        <v>366</v>
      </c>
      <c r="AC50" s="80" t="s">
        <v>371</v>
      </c>
      <c r="AD50" s="61" t="s">
        <v>372</v>
      </c>
      <c r="AE50" s="60" t="s">
        <v>373</v>
      </c>
      <c r="AF50" s="17" t="s">
        <v>55</v>
      </c>
      <c r="AG50" s="61" t="s">
        <v>374</v>
      </c>
      <c r="AH50" s="18" t="s">
        <v>375</v>
      </c>
      <c r="AI50" s="18"/>
      <c r="AJ50" s="20" t="s">
        <v>2435</v>
      </c>
      <c r="AK50" s="20"/>
      <c r="AL50" s="19">
        <f t="shared" si="2"/>
        <v>20166</v>
      </c>
    </row>
    <row r="51" spans="1:38" s="55" customFormat="1" ht="18" customHeight="1" x14ac:dyDescent="0.25">
      <c r="A51" s="102">
        <v>47</v>
      </c>
      <c r="B51" s="13">
        <v>40131</v>
      </c>
      <c r="C51" s="17" t="s">
        <v>49</v>
      </c>
      <c r="D51" s="14" t="s">
        <v>91</v>
      </c>
      <c r="E51" s="13"/>
      <c r="F51" s="58" t="s">
        <v>376</v>
      </c>
      <c r="G51" s="58"/>
      <c r="H51" s="58"/>
      <c r="I51" s="58" t="s">
        <v>377</v>
      </c>
      <c r="J51" s="58"/>
      <c r="K51" s="58" t="s">
        <v>378</v>
      </c>
      <c r="L51" s="58"/>
      <c r="M51" s="58"/>
      <c r="N51" s="60" t="s">
        <v>268</v>
      </c>
      <c r="O51" s="58"/>
      <c r="P51" s="61" t="s">
        <v>154</v>
      </c>
      <c r="Q51" s="20" t="s">
        <v>269</v>
      </c>
      <c r="R51" s="13">
        <v>705</v>
      </c>
      <c r="S51" s="67" t="s">
        <v>38</v>
      </c>
      <c r="T51" s="61" t="s">
        <v>270</v>
      </c>
      <c r="U51" s="72"/>
      <c r="V51" s="58" t="s">
        <v>39</v>
      </c>
      <c r="W51" s="58" t="s">
        <v>33</v>
      </c>
      <c r="X51" s="58">
        <v>96</v>
      </c>
      <c r="Y51" s="58"/>
      <c r="Z51" s="58" t="s">
        <v>326</v>
      </c>
      <c r="AA51" s="61" t="s">
        <v>55</v>
      </c>
      <c r="AB51" s="58" t="s">
        <v>292</v>
      </c>
      <c r="AC51" s="58" t="s">
        <v>379</v>
      </c>
      <c r="AD51" s="58" t="s">
        <v>104</v>
      </c>
      <c r="AE51" s="58" t="s">
        <v>105</v>
      </c>
      <c r="AF51" s="17" t="s">
        <v>55</v>
      </c>
      <c r="AG51" s="58" t="s">
        <v>107</v>
      </c>
      <c r="AH51" s="18" t="s">
        <v>380</v>
      </c>
      <c r="AI51" s="58"/>
      <c r="AJ51" s="13" t="s">
        <v>51</v>
      </c>
      <c r="AK51" s="27">
        <v>43224</v>
      </c>
      <c r="AL51" s="28">
        <f t="shared" si="2"/>
        <v>40131</v>
      </c>
    </row>
    <row r="52" spans="1:38" s="55" customFormat="1" ht="18" customHeight="1" x14ac:dyDescent="0.25">
      <c r="A52" s="102">
        <v>48</v>
      </c>
      <c r="B52" s="13">
        <v>30187</v>
      </c>
      <c r="C52" s="14"/>
      <c r="D52" s="14" t="s">
        <v>30</v>
      </c>
      <c r="E52" s="13"/>
      <c r="F52" s="59" t="s">
        <v>381</v>
      </c>
      <c r="G52" s="62"/>
      <c r="H52" s="62"/>
      <c r="I52" s="59" t="s">
        <v>2436</v>
      </c>
      <c r="J52" s="59" t="s">
        <v>2516</v>
      </c>
      <c r="K52" s="59" t="s">
        <v>382</v>
      </c>
      <c r="L52" s="59"/>
      <c r="M52" s="58"/>
      <c r="N52" s="60" t="s">
        <v>268</v>
      </c>
      <c r="O52" s="59"/>
      <c r="P52" s="61" t="s">
        <v>154</v>
      </c>
      <c r="Q52" s="66" t="s">
        <v>269</v>
      </c>
      <c r="R52" s="13">
        <v>705</v>
      </c>
      <c r="S52" s="67" t="s">
        <v>38</v>
      </c>
      <c r="T52" s="68" t="s">
        <v>279</v>
      </c>
      <c r="U52" s="68"/>
      <c r="V52" s="68" t="s">
        <v>39</v>
      </c>
      <c r="W52" s="61" t="s">
        <v>33</v>
      </c>
      <c r="X52" s="15">
        <v>46</v>
      </c>
      <c r="Y52" s="16"/>
      <c r="Z52" s="61"/>
      <c r="AA52" s="17" t="s">
        <v>55</v>
      </c>
      <c r="AB52" s="14" t="s">
        <v>385</v>
      </c>
      <c r="AC52" s="60" t="s">
        <v>2436</v>
      </c>
      <c r="AD52" s="58" t="s">
        <v>383</v>
      </c>
      <c r="AE52" s="61" t="s">
        <v>384</v>
      </c>
      <c r="AF52" s="17" t="s">
        <v>55</v>
      </c>
      <c r="AG52" s="17" t="s">
        <v>386</v>
      </c>
      <c r="AH52" s="68"/>
      <c r="AI52" s="68"/>
      <c r="AJ52" s="66" t="s">
        <v>90</v>
      </c>
      <c r="AK52" s="13"/>
      <c r="AL52" s="19">
        <f t="shared" si="2"/>
        <v>30187</v>
      </c>
    </row>
    <row r="53" spans="1:38" s="55" customFormat="1" ht="18" customHeight="1" x14ac:dyDescent="0.25">
      <c r="A53" s="102">
        <v>49</v>
      </c>
      <c r="B53" s="13">
        <v>30188</v>
      </c>
      <c r="C53" s="14" t="s">
        <v>52</v>
      </c>
      <c r="D53" s="14" t="s">
        <v>30</v>
      </c>
      <c r="E53" s="13"/>
      <c r="F53" s="59" t="s">
        <v>387</v>
      </c>
      <c r="G53" s="62"/>
      <c r="H53" s="62"/>
      <c r="I53" s="59" t="s">
        <v>2437</v>
      </c>
      <c r="J53" s="59" t="s">
        <v>2517</v>
      </c>
      <c r="K53" s="59" t="s">
        <v>388</v>
      </c>
      <c r="L53" s="59"/>
      <c r="M53" s="58"/>
      <c r="N53" s="60" t="s">
        <v>268</v>
      </c>
      <c r="O53" s="59"/>
      <c r="P53" s="61" t="s">
        <v>154</v>
      </c>
      <c r="Q53" s="66" t="s">
        <v>269</v>
      </c>
      <c r="R53" s="13">
        <v>705</v>
      </c>
      <c r="S53" s="67" t="s">
        <v>38</v>
      </c>
      <c r="T53" s="68" t="s">
        <v>279</v>
      </c>
      <c r="U53" s="68"/>
      <c r="V53" s="68" t="s">
        <v>39</v>
      </c>
      <c r="W53" s="61" t="s">
        <v>33</v>
      </c>
      <c r="X53" s="15">
        <v>93</v>
      </c>
      <c r="Y53" s="16"/>
      <c r="Z53" s="61"/>
      <c r="AA53" s="67" t="s">
        <v>55</v>
      </c>
      <c r="AB53" s="67" t="s">
        <v>391</v>
      </c>
      <c r="AC53" s="60" t="s">
        <v>2437</v>
      </c>
      <c r="AD53" s="58" t="s">
        <v>389</v>
      </c>
      <c r="AE53" s="61" t="s">
        <v>390</v>
      </c>
      <c r="AF53" s="67"/>
      <c r="AG53" s="67"/>
      <c r="AH53" s="68"/>
      <c r="AI53" s="68"/>
      <c r="AJ53" s="66" t="s">
        <v>90</v>
      </c>
      <c r="AK53" s="13"/>
      <c r="AL53" s="19">
        <f t="shared" si="2"/>
        <v>30188</v>
      </c>
    </row>
    <row r="54" spans="1:38" s="55" customFormat="1" ht="18" customHeight="1" x14ac:dyDescent="0.25">
      <c r="A54" s="102">
        <v>50</v>
      </c>
      <c r="B54" s="13">
        <v>90802</v>
      </c>
      <c r="C54" s="14"/>
      <c r="D54" s="14" t="s">
        <v>42</v>
      </c>
      <c r="E54" s="13"/>
      <c r="F54" s="58"/>
      <c r="G54" s="58"/>
      <c r="H54" s="58"/>
      <c r="I54" s="76" t="s">
        <v>392</v>
      </c>
      <c r="J54" s="58" t="s">
        <v>393</v>
      </c>
      <c r="K54" s="58"/>
      <c r="L54" s="58"/>
      <c r="M54" s="58"/>
      <c r="N54" s="60" t="s">
        <v>268</v>
      </c>
      <c r="O54" s="77"/>
      <c r="P54" s="61" t="s">
        <v>154</v>
      </c>
      <c r="Q54" s="20" t="s">
        <v>269</v>
      </c>
      <c r="R54" s="13">
        <v>705</v>
      </c>
      <c r="S54" s="67" t="s">
        <v>38</v>
      </c>
      <c r="T54" s="61" t="s">
        <v>279</v>
      </c>
      <c r="U54" s="61"/>
      <c r="V54" s="58"/>
      <c r="W54" s="58"/>
      <c r="X54" s="19">
        <v>25</v>
      </c>
      <c r="Y54" s="19"/>
      <c r="Z54" s="58" t="s">
        <v>56</v>
      </c>
      <c r="AA54" s="61" t="s">
        <v>55</v>
      </c>
      <c r="AB54" s="58" t="s">
        <v>281</v>
      </c>
      <c r="AC54" s="76" t="s">
        <v>392</v>
      </c>
      <c r="AD54" s="58" t="s">
        <v>338</v>
      </c>
      <c r="AE54" s="58" t="s">
        <v>280</v>
      </c>
      <c r="AF54" s="17"/>
      <c r="AG54" s="58"/>
      <c r="AH54" s="159" t="s">
        <v>282</v>
      </c>
      <c r="AI54" s="58"/>
      <c r="AJ54" s="20" t="s">
        <v>42</v>
      </c>
      <c r="AK54" s="27">
        <v>44319</v>
      </c>
      <c r="AL54" s="19">
        <f t="shared" si="2"/>
        <v>90802</v>
      </c>
    </row>
    <row r="55" spans="1:38" s="55" customFormat="1" ht="18" customHeight="1" x14ac:dyDescent="0.25">
      <c r="A55" s="102">
        <v>51</v>
      </c>
      <c r="B55" s="13">
        <v>40132</v>
      </c>
      <c r="C55" s="17"/>
      <c r="D55" s="14" t="s">
        <v>50</v>
      </c>
      <c r="E55" s="13"/>
      <c r="F55" s="58" t="s">
        <v>394</v>
      </c>
      <c r="G55" s="58"/>
      <c r="H55" s="58"/>
      <c r="I55" s="58" t="s">
        <v>395</v>
      </c>
      <c r="J55" s="58"/>
      <c r="K55" s="58" t="s">
        <v>396</v>
      </c>
      <c r="L55" s="58"/>
      <c r="M55" s="58"/>
      <c r="N55" s="60" t="s">
        <v>268</v>
      </c>
      <c r="O55" s="58"/>
      <c r="P55" s="61" t="s">
        <v>154</v>
      </c>
      <c r="Q55" s="20" t="s">
        <v>269</v>
      </c>
      <c r="R55" s="13">
        <v>705</v>
      </c>
      <c r="S55" s="67" t="s">
        <v>38</v>
      </c>
      <c r="T55" s="61" t="s">
        <v>270</v>
      </c>
      <c r="U55" s="58"/>
      <c r="V55" s="58" t="s">
        <v>39</v>
      </c>
      <c r="W55" s="58" t="s">
        <v>33</v>
      </c>
      <c r="X55" s="19">
        <v>12</v>
      </c>
      <c r="Y55" s="19"/>
      <c r="Z55" s="58" t="s">
        <v>397</v>
      </c>
      <c r="AA55" s="61" t="s">
        <v>55</v>
      </c>
      <c r="AB55" s="58" t="s">
        <v>398</v>
      </c>
      <c r="AC55" s="58" t="s">
        <v>395</v>
      </c>
      <c r="AD55" s="61" t="s">
        <v>297</v>
      </c>
      <c r="AE55" s="58" t="s">
        <v>2688</v>
      </c>
      <c r="AF55" s="17" t="s">
        <v>55</v>
      </c>
      <c r="AG55" s="61" t="s">
        <v>298</v>
      </c>
      <c r="AH55" s="172" t="s">
        <v>299</v>
      </c>
      <c r="AI55" s="58"/>
      <c r="AJ55" s="13" t="s">
        <v>90</v>
      </c>
      <c r="AK55" s="27">
        <v>41579</v>
      </c>
      <c r="AL55" s="28">
        <f t="shared" si="2"/>
        <v>40132</v>
      </c>
    </row>
    <row r="56" spans="1:38" s="55" customFormat="1" ht="18" customHeight="1" x14ac:dyDescent="0.25">
      <c r="A56" s="102">
        <v>52</v>
      </c>
      <c r="B56" s="13">
        <v>20168</v>
      </c>
      <c r="C56" s="14"/>
      <c r="D56" s="14" t="s">
        <v>37</v>
      </c>
      <c r="E56" s="13"/>
      <c r="F56" s="22" t="s">
        <v>399</v>
      </c>
      <c r="G56" s="22"/>
      <c r="H56" s="22"/>
      <c r="I56" s="60" t="s">
        <v>400</v>
      </c>
      <c r="J56" s="60"/>
      <c r="K56" s="60" t="s">
        <v>401</v>
      </c>
      <c r="L56" s="60"/>
      <c r="M56" s="60"/>
      <c r="N56" s="60" t="s">
        <v>268</v>
      </c>
      <c r="O56" s="60"/>
      <c r="P56" s="61" t="s">
        <v>154</v>
      </c>
      <c r="Q56" s="20" t="s">
        <v>269</v>
      </c>
      <c r="R56" s="13">
        <v>705</v>
      </c>
      <c r="S56" s="67" t="s">
        <v>38</v>
      </c>
      <c r="T56" s="61" t="s">
        <v>279</v>
      </c>
      <c r="U56" s="61"/>
      <c r="V56" s="61" t="s">
        <v>32</v>
      </c>
      <c r="W56" s="61" t="s">
        <v>33</v>
      </c>
      <c r="X56" s="15">
        <v>24</v>
      </c>
      <c r="Y56" s="19"/>
      <c r="Z56" s="61"/>
      <c r="AA56" s="61" t="s">
        <v>55</v>
      </c>
      <c r="AB56" s="61" t="s">
        <v>405</v>
      </c>
      <c r="AC56" s="61" t="s">
        <v>402</v>
      </c>
      <c r="AD56" s="61" t="s">
        <v>403</v>
      </c>
      <c r="AE56" s="61" t="s">
        <v>404</v>
      </c>
      <c r="AF56" s="17" t="s">
        <v>55</v>
      </c>
      <c r="AG56" s="61" t="s">
        <v>406</v>
      </c>
      <c r="AH56" s="18" t="s">
        <v>407</v>
      </c>
      <c r="AI56" s="18"/>
      <c r="AJ56" s="20" t="s">
        <v>37</v>
      </c>
      <c r="AK56" s="20"/>
      <c r="AL56" s="19">
        <f t="shared" si="2"/>
        <v>20168</v>
      </c>
    </row>
    <row r="57" spans="1:38" s="55" customFormat="1" ht="18" customHeight="1" x14ac:dyDescent="0.25">
      <c r="A57" s="102">
        <v>53</v>
      </c>
      <c r="B57" s="13">
        <v>30189</v>
      </c>
      <c r="C57" s="14" t="s">
        <v>52</v>
      </c>
      <c r="D57" s="14" t="s">
        <v>30</v>
      </c>
      <c r="E57" s="13"/>
      <c r="F57" s="59" t="s">
        <v>408</v>
      </c>
      <c r="G57" s="32" t="s">
        <v>2518</v>
      </c>
      <c r="H57" s="62"/>
      <c r="I57" s="59" t="s">
        <v>409</v>
      </c>
      <c r="J57" s="32" t="s">
        <v>39</v>
      </c>
      <c r="K57" s="60" t="s">
        <v>410</v>
      </c>
      <c r="L57" s="58"/>
      <c r="M57" s="58"/>
      <c r="N57" s="60" t="s">
        <v>268</v>
      </c>
      <c r="O57" s="59"/>
      <c r="P57" s="61" t="s">
        <v>154</v>
      </c>
      <c r="Q57" s="66" t="s">
        <v>269</v>
      </c>
      <c r="R57" s="13">
        <v>705</v>
      </c>
      <c r="S57" s="67" t="s">
        <v>38</v>
      </c>
      <c r="T57" s="68" t="s">
        <v>279</v>
      </c>
      <c r="U57" s="68"/>
      <c r="V57" s="68" t="s">
        <v>39</v>
      </c>
      <c r="W57" s="61" t="s">
        <v>33</v>
      </c>
      <c r="X57" s="15">
        <v>32</v>
      </c>
      <c r="Y57" s="15"/>
      <c r="Z57" s="68"/>
      <c r="AA57" s="17" t="s">
        <v>55</v>
      </c>
      <c r="AB57" s="14" t="s">
        <v>413</v>
      </c>
      <c r="AC57" s="60" t="s">
        <v>409</v>
      </c>
      <c r="AD57" s="58" t="s">
        <v>411</v>
      </c>
      <c r="AE57" s="68" t="s">
        <v>412</v>
      </c>
      <c r="AF57" s="67"/>
      <c r="AG57" s="67"/>
      <c r="AH57" s="68"/>
      <c r="AI57" s="68"/>
      <c r="AJ57" s="66" t="s">
        <v>98</v>
      </c>
      <c r="AK57" s="13"/>
      <c r="AL57" s="19">
        <f t="shared" si="2"/>
        <v>30189</v>
      </c>
    </row>
    <row r="58" spans="1:38" s="55" customFormat="1" ht="18" customHeight="1" x14ac:dyDescent="0.25">
      <c r="A58" s="102">
        <v>54</v>
      </c>
      <c r="B58" s="13">
        <v>40133</v>
      </c>
      <c r="C58" s="17"/>
      <c r="D58" s="14" t="s">
        <v>91</v>
      </c>
      <c r="E58" s="13"/>
      <c r="F58" s="58" t="s">
        <v>414</v>
      </c>
      <c r="G58" s="58"/>
      <c r="H58" s="58"/>
      <c r="I58" s="58" t="s">
        <v>116</v>
      </c>
      <c r="J58" s="58" t="s">
        <v>1538</v>
      </c>
      <c r="K58" s="58" t="s">
        <v>415</v>
      </c>
      <c r="L58" s="58"/>
      <c r="M58" s="58"/>
      <c r="N58" s="60" t="s">
        <v>268</v>
      </c>
      <c r="O58" s="58"/>
      <c r="P58" s="61" t="s">
        <v>154</v>
      </c>
      <c r="Q58" s="20" t="s">
        <v>269</v>
      </c>
      <c r="R58" s="13">
        <v>705</v>
      </c>
      <c r="S58" s="67" t="s">
        <v>38</v>
      </c>
      <c r="T58" s="61" t="s">
        <v>270</v>
      </c>
      <c r="U58" s="72"/>
      <c r="V58" s="58" t="s">
        <v>39</v>
      </c>
      <c r="W58" s="58" t="s">
        <v>33</v>
      </c>
      <c r="X58" s="19">
        <v>116</v>
      </c>
      <c r="Y58" s="19"/>
      <c r="Z58" s="61"/>
      <c r="AA58" s="61" t="s">
        <v>55</v>
      </c>
      <c r="AB58" s="58" t="s">
        <v>416</v>
      </c>
      <c r="AC58" s="58" t="s">
        <v>116</v>
      </c>
      <c r="AD58" s="61" t="s">
        <v>417</v>
      </c>
      <c r="AE58" s="61" t="s">
        <v>418</v>
      </c>
      <c r="AF58" s="17" t="s">
        <v>148</v>
      </c>
      <c r="AG58" s="61" t="s">
        <v>419</v>
      </c>
      <c r="AH58" s="18" t="s">
        <v>420</v>
      </c>
      <c r="AI58" s="18"/>
      <c r="AJ58" s="13" t="s">
        <v>421</v>
      </c>
      <c r="AK58" s="27">
        <v>41578</v>
      </c>
      <c r="AL58" s="28">
        <f t="shared" si="2"/>
        <v>40133</v>
      </c>
    </row>
    <row r="59" spans="1:38" s="55" customFormat="1" ht="18" customHeight="1" x14ac:dyDescent="0.25">
      <c r="A59" s="102">
        <v>55</v>
      </c>
      <c r="B59" s="13">
        <v>90803</v>
      </c>
      <c r="C59" s="14"/>
      <c r="D59" s="14" t="s">
        <v>42</v>
      </c>
      <c r="E59" s="13"/>
      <c r="F59" s="58"/>
      <c r="G59" s="58"/>
      <c r="H59" s="58"/>
      <c r="I59" s="58" t="s">
        <v>422</v>
      </c>
      <c r="J59" s="58"/>
      <c r="K59" s="58"/>
      <c r="L59" s="58"/>
      <c r="M59" s="58"/>
      <c r="N59" s="60" t="s">
        <v>268</v>
      </c>
      <c r="O59" s="61"/>
      <c r="P59" s="61" t="s">
        <v>154</v>
      </c>
      <c r="Q59" s="20" t="s">
        <v>269</v>
      </c>
      <c r="R59" s="13">
        <v>705</v>
      </c>
      <c r="S59" s="67" t="s">
        <v>38</v>
      </c>
      <c r="T59" s="61" t="s">
        <v>279</v>
      </c>
      <c r="U59" s="61"/>
      <c r="V59" s="58" t="s">
        <v>39</v>
      </c>
      <c r="W59" s="58" t="s">
        <v>48</v>
      </c>
      <c r="X59" s="21">
        <v>5</v>
      </c>
      <c r="Y59" s="21"/>
      <c r="Z59" s="61" t="s">
        <v>44</v>
      </c>
      <c r="AA59" s="17" t="s">
        <v>55</v>
      </c>
      <c r="AB59" s="17" t="s">
        <v>425</v>
      </c>
      <c r="AC59" s="58" t="s">
        <v>422</v>
      </c>
      <c r="AD59" s="58" t="s">
        <v>423</v>
      </c>
      <c r="AE59" s="58" t="s">
        <v>424</v>
      </c>
      <c r="AF59" s="32"/>
      <c r="AG59" s="32"/>
      <c r="AH59" s="58"/>
      <c r="AI59" s="58"/>
      <c r="AJ59" s="13" t="s">
        <v>42</v>
      </c>
      <c r="AK59" s="27">
        <v>44319</v>
      </c>
      <c r="AL59" s="19">
        <f t="shared" si="2"/>
        <v>90803</v>
      </c>
    </row>
    <row r="60" spans="1:38" s="55" customFormat="1" ht="18" customHeight="1" x14ac:dyDescent="0.25">
      <c r="A60" s="102">
        <v>56</v>
      </c>
      <c r="B60" s="13">
        <v>20170</v>
      </c>
      <c r="C60" s="14"/>
      <c r="D60" s="14" t="s">
        <v>37</v>
      </c>
      <c r="E60" s="13"/>
      <c r="F60" s="22" t="s">
        <v>432</v>
      </c>
      <c r="G60" s="22" t="s">
        <v>2520</v>
      </c>
      <c r="H60" s="22"/>
      <c r="I60" s="60" t="s">
        <v>433</v>
      </c>
      <c r="J60" s="60" t="s">
        <v>39</v>
      </c>
      <c r="K60" s="60" t="s">
        <v>430</v>
      </c>
      <c r="L60" s="60"/>
      <c r="M60" s="60"/>
      <c r="N60" s="60" t="s">
        <v>268</v>
      </c>
      <c r="O60" s="60"/>
      <c r="P60" s="61" t="s">
        <v>154</v>
      </c>
      <c r="Q60" s="20" t="s">
        <v>269</v>
      </c>
      <c r="R60" s="13">
        <v>705</v>
      </c>
      <c r="S60" s="67" t="s">
        <v>38</v>
      </c>
      <c r="T60" s="61" t="s">
        <v>279</v>
      </c>
      <c r="U60" s="61"/>
      <c r="V60" s="61" t="s">
        <v>43</v>
      </c>
      <c r="W60" s="61" t="s">
        <v>33</v>
      </c>
      <c r="X60" s="15">
        <v>204</v>
      </c>
      <c r="Y60" s="19"/>
      <c r="Z60" s="61"/>
      <c r="AA60" s="61" t="s">
        <v>55</v>
      </c>
      <c r="AB60" s="61" t="s">
        <v>431</v>
      </c>
      <c r="AC60" s="61" t="s">
        <v>429</v>
      </c>
      <c r="AD60" s="61" t="s">
        <v>417</v>
      </c>
      <c r="AE60" s="61" t="s">
        <v>418</v>
      </c>
      <c r="AF60" s="17" t="s">
        <v>148</v>
      </c>
      <c r="AG60" s="61" t="s">
        <v>419</v>
      </c>
      <c r="AH60" s="18" t="s">
        <v>434</v>
      </c>
      <c r="AI60" s="18"/>
      <c r="AJ60" s="20" t="s">
        <v>117</v>
      </c>
      <c r="AK60" s="20" t="s">
        <v>2438</v>
      </c>
      <c r="AL60" s="19">
        <f t="shared" si="2"/>
        <v>20170</v>
      </c>
    </row>
    <row r="61" spans="1:38" s="55" customFormat="1" ht="18" customHeight="1" x14ac:dyDescent="0.25">
      <c r="A61" s="102">
        <v>57</v>
      </c>
      <c r="B61" s="13">
        <v>90805</v>
      </c>
      <c r="C61" s="14"/>
      <c r="D61" s="14" t="s">
        <v>42</v>
      </c>
      <c r="E61" s="13"/>
      <c r="F61" s="58"/>
      <c r="G61" s="58"/>
      <c r="H61" s="58"/>
      <c r="I61" s="58" t="s">
        <v>435</v>
      </c>
      <c r="J61" s="58" t="s">
        <v>436</v>
      </c>
      <c r="K61" s="58" t="s">
        <v>437</v>
      </c>
      <c r="L61" s="58"/>
      <c r="M61" s="58"/>
      <c r="N61" s="60" t="s">
        <v>268</v>
      </c>
      <c r="O61" s="77"/>
      <c r="P61" s="61" t="s">
        <v>154</v>
      </c>
      <c r="Q61" s="20" t="s">
        <v>269</v>
      </c>
      <c r="R61" s="13">
        <v>705</v>
      </c>
      <c r="S61" s="67" t="s">
        <v>38</v>
      </c>
      <c r="T61" s="61" t="s">
        <v>279</v>
      </c>
      <c r="U61" s="61"/>
      <c r="V61" s="58" t="s">
        <v>39</v>
      </c>
      <c r="W61" s="58" t="s">
        <v>48</v>
      </c>
      <c r="X61" s="21">
        <v>6</v>
      </c>
      <c r="Y61" s="21"/>
      <c r="Z61" s="61" t="s">
        <v>53</v>
      </c>
      <c r="AA61" s="17" t="s">
        <v>36</v>
      </c>
      <c r="AB61" s="17" t="s">
        <v>440</v>
      </c>
      <c r="AC61" s="58" t="s">
        <v>435</v>
      </c>
      <c r="AD61" s="58" t="s">
        <v>438</v>
      </c>
      <c r="AE61" s="58" t="s">
        <v>439</v>
      </c>
      <c r="AF61" s="17" t="s">
        <v>441</v>
      </c>
      <c r="AG61" s="17" t="s">
        <v>442</v>
      </c>
      <c r="AH61" s="18" t="s">
        <v>443</v>
      </c>
      <c r="AI61" s="58"/>
      <c r="AJ61" s="13" t="s">
        <v>42</v>
      </c>
      <c r="AK61" s="27">
        <v>44319</v>
      </c>
      <c r="AL61" s="19">
        <f t="shared" si="2"/>
        <v>90805</v>
      </c>
    </row>
    <row r="62" spans="1:38" s="55" customFormat="1" ht="18" customHeight="1" x14ac:dyDescent="0.25">
      <c r="A62" s="102">
        <v>58</v>
      </c>
      <c r="B62" s="13">
        <v>40134</v>
      </c>
      <c r="C62" s="17" t="s">
        <v>67</v>
      </c>
      <c r="D62" s="14" t="s">
        <v>91</v>
      </c>
      <c r="E62" s="13"/>
      <c r="F62" s="58" t="s">
        <v>444</v>
      </c>
      <c r="G62" s="58"/>
      <c r="H62" s="58"/>
      <c r="I62" s="58" t="s">
        <v>445</v>
      </c>
      <c r="J62" s="58"/>
      <c r="K62" s="58" t="s">
        <v>446</v>
      </c>
      <c r="L62" s="58" t="s">
        <v>446</v>
      </c>
      <c r="M62" s="58"/>
      <c r="N62" s="60" t="s">
        <v>268</v>
      </c>
      <c r="O62" s="58"/>
      <c r="P62" s="61" t="s">
        <v>154</v>
      </c>
      <c r="Q62" s="20" t="s">
        <v>269</v>
      </c>
      <c r="R62" s="13">
        <v>705</v>
      </c>
      <c r="S62" s="67" t="s">
        <v>38</v>
      </c>
      <c r="T62" s="61" t="s">
        <v>270</v>
      </c>
      <c r="U62" s="72"/>
      <c r="V62" s="58" t="s">
        <v>80</v>
      </c>
      <c r="W62" s="58" t="s">
        <v>33</v>
      </c>
      <c r="X62" s="19">
        <v>46</v>
      </c>
      <c r="Y62" s="19"/>
      <c r="Z62" s="58"/>
      <c r="AA62" s="61" t="s">
        <v>55</v>
      </c>
      <c r="AB62" s="58" t="s">
        <v>448</v>
      </c>
      <c r="AC62" s="58" t="s">
        <v>447</v>
      </c>
      <c r="AD62" s="58"/>
      <c r="AE62" s="58"/>
      <c r="AF62" s="17" t="s">
        <v>55</v>
      </c>
      <c r="AG62" s="58" t="s">
        <v>449</v>
      </c>
      <c r="AH62" s="58"/>
      <c r="AI62" s="58"/>
      <c r="AJ62" s="13" t="s">
        <v>91</v>
      </c>
      <c r="AK62" s="27">
        <v>43234</v>
      </c>
      <c r="AL62" s="28">
        <f t="shared" si="2"/>
        <v>40134</v>
      </c>
    </row>
    <row r="63" spans="1:38" s="55" customFormat="1" ht="18" customHeight="1" x14ac:dyDescent="0.25">
      <c r="A63" s="102">
        <v>59</v>
      </c>
      <c r="B63" s="13">
        <v>90806</v>
      </c>
      <c r="C63" s="14"/>
      <c r="D63" s="14" t="s">
        <v>42</v>
      </c>
      <c r="E63" s="13"/>
      <c r="F63" s="58"/>
      <c r="G63" s="58"/>
      <c r="H63" s="58"/>
      <c r="I63" s="58" t="s">
        <v>450</v>
      </c>
      <c r="J63" s="58"/>
      <c r="K63" s="58"/>
      <c r="L63" s="58"/>
      <c r="M63" s="58"/>
      <c r="N63" s="60" t="s">
        <v>268</v>
      </c>
      <c r="O63" s="77"/>
      <c r="P63" s="61" t="s">
        <v>154</v>
      </c>
      <c r="Q63" s="20" t="s">
        <v>269</v>
      </c>
      <c r="R63" s="13">
        <v>705</v>
      </c>
      <c r="S63" s="67" t="s">
        <v>38</v>
      </c>
      <c r="T63" s="61" t="s">
        <v>279</v>
      </c>
      <c r="U63" s="61"/>
      <c r="V63" s="58" t="s">
        <v>39</v>
      </c>
      <c r="W63" s="58" t="s">
        <v>33</v>
      </c>
      <c r="X63" s="21">
        <v>79</v>
      </c>
      <c r="Y63" s="21"/>
      <c r="Z63" s="61" t="s">
        <v>44</v>
      </c>
      <c r="AA63" s="17" t="s">
        <v>55</v>
      </c>
      <c r="AB63" s="17" t="s">
        <v>107</v>
      </c>
      <c r="AC63" s="58" t="s">
        <v>450</v>
      </c>
      <c r="AD63" s="58" t="s">
        <v>104</v>
      </c>
      <c r="AE63" s="58" t="s">
        <v>106</v>
      </c>
      <c r="AF63" s="32"/>
      <c r="AG63" s="32"/>
      <c r="AH63" s="18" t="s">
        <v>293</v>
      </c>
      <c r="AI63" s="58"/>
      <c r="AJ63" s="13" t="s">
        <v>451</v>
      </c>
      <c r="AK63" s="27">
        <v>44319</v>
      </c>
      <c r="AL63" s="19">
        <f t="shared" si="2"/>
        <v>90806</v>
      </c>
    </row>
    <row r="64" spans="1:38" s="55" customFormat="1" ht="18" customHeight="1" x14ac:dyDescent="0.25">
      <c r="A64" s="102">
        <v>60</v>
      </c>
      <c r="B64" s="13">
        <v>40135</v>
      </c>
      <c r="C64" s="17" t="s">
        <v>2528</v>
      </c>
      <c r="D64" s="14" t="s">
        <v>91</v>
      </c>
      <c r="E64" s="13"/>
      <c r="F64" s="58" t="s">
        <v>452</v>
      </c>
      <c r="G64" s="58"/>
      <c r="H64" s="58"/>
      <c r="I64" s="58" t="s">
        <v>453</v>
      </c>
      <c r="J64" s="58"/>
      <c r="K64" s="58" t="s">
        <v>454</v>
      </c>
      <c r="L64" s="58"/>
      <c r="M64" s="58"/>
      <c r="N64" s="60" t="s">
        <v>268</v>
      </c>
      <c r="O64" s="58"/>
      <c r="P64" s="61" t="s">
        <v>154</v>
      </c>
      <c r="Q64" s="20" t="s">
        <v>269</v>
      </c>
      <c r="R64" s="13">
        <v>705</v>
      </c>
      <c r="S64" s="67" t="s">
        <v>38</v>
      </c>
      <c r="T64" s="61" t="s">
        <v>279</v>
      </c>
      <c r="U64" s="72"/>
      <c r="V64" s="58" t="s">
        <v>39</v>
      </c>
      <c r="W64" s="58" t="s">
        <v>33</v>
      </c>
      <c r="X64" s="19">
        <v>247</v>
      </c>
      <c r="Y64" s="19"/>
      <c r="Z64" s="58"/>
      <c r="AA64" s="61" t="s">
        <v>55</v>
      </c>
      <c r="AB64" s="58" t="s">
        <v>456</v>
      </c>
      <c r="AC64" s="58" t="s">
        <v>455</v>
      </c>
      <c r="AD64" s="58" t="s">
        <v>100</v>
      </c>
      <c r="AE64" s="58" t="s">
        <v>101</v>
      </c>
      <c r="AF64" s="17" t="s">
        <v>36</v>
      </c>
      <c r="AG64" s="58" t="s">
        <v>102</v>
      </c>
      <c r="AH64" s="83" t="s">
        <v>318</v>
      </c>
      <c r="AI64" s="58"/>
      <c r="AJ64" s="13" t="s">
        <v>134</v>
      </c>
      <c r="AK64" s="27">
        <v>41542</v>
      </c>
      <c r="AL64" s="28">
        <f t="shared" si="2"/>
        <v>40135</v>
      </c>
    </row>
    <row r="65" spans="1:38" s="55" customFormat="1" ht="18" customHeight="1" x14ac:dyDescent="0.25">
      <c r="A65" s="102">
        <v>61</v>
      </c>
      <c r="B65" s="13">
        <v>90807</v>
      </c>
      <c r="C65" s="14"/>
      <c r="D65" s="14" t="s">
        <v>42</v>
      </c>
      <c r="E65" s="13"/>
      <c r="F65" s="58"/>
      <c r="G65" s="58"/>
      <c r="H65" s="58"/>
      <c r="I65" s="58" t="s">
        <v>457</v>
      </c>
      <c r="J65" s="58" t="s">
        <v>458</v>
      </c>
      <c r="K65" s="58"/>
      <c r="L65" s="58"/>
      <c r="M65" s="58"/>
      <c r="N65" s="60" t="s">
        <v>268</v>
      </c>
      <c r="O65" s="77"/>
      <c r="P65" s="61" t="s">
        <v>154</v>
      </c>
      <c r="Q65" s="20" t="s">
        <v>269</v>
      </c>
      <c r="R65" s="13">
        <v>705</v>
      </c>
      <c r="S65" s="67" t="s">
        <v>38</v>
      </c>
      <c r="T65" s="61" t="s">
        <v>279</v>
      </c>
      <c r="U65" s="61"/>
      <c r="V65" s="58"/>
      <c r="W65" s="58"/>
      <c r="X65" s="21">
        <v>22</v>
      </c>
      <c r="Y65" s="21"/>
      <c r="Z65" s="58" t="s">
        <v>56</v>
      </c>
      <c r="AA65" s="61" t="s">
        <v>55</v>
      </c>
      <c r="AB65" s="58" t="s">
        <v>281</v>
      </c>
      <c r="AC65" s="58" t="s">
        <v>457</v>
      </c>
      <c r="AD65" s="58" t="s">
        <v>338</v>
      </c>
      <c r="AE65" s="58" t="s">
        <v>280</v>
      </c>
      <c r="AF65" s="17" t="s">
        <v>55</v>
      </c>
      <c r="AG65" s="58" t="s">
        <v>281</v>
      </c>
      <c r="AH65" s="18" t="s">
        <v>282</v>
      </c>
      <c r="AI65" s="58"/>
      <c r="AJ65" s="20" t="s">
        <v>42</v>
      </c>
      <c r="AK65" s="27">
        <v>44319</v>
      </c>
      <c r="AL65" s="19">
        <f t="shared" si="2"/>
        <v>90807</v>
      </c>
    </row>
    <row r="66" spans="1:38" s="55" customFormat="1" ht="18" customHeight="1" x14ac:dyDescent="0.25">
      <c r="A66" s="102">
        <v>62</v>
      </c>
      <c r="B66" s="13">
        <v>40136</v>
      </c>
      <c r="C66" s="17" t="s">
        <v>2439</v>
      </c>
      <c r="D66" s="14" t="s">
        <v>91</v>
      </c>
      <c r="E66" s="13"/>
      <c r="F66" s="58" t="s">
        <v>459</v>
      </c>
      <c r="G66" s="58"/>
      <c r="H66" s="58"/>
      <c r="I66" s="58" t="s">
        <v>460</v>
      </c>
      <c r="J66" s="58"/>
      <c r="K66" s="58" t="s">
        <v>461</v>
      </c>
      <c r="L66" s="58"/>
      <c r="M66" s="58"/>
      <c r="N66" s="60" t="s">
        <v>268</v>
      </c>
      <c r="O66" s="58"/>
      <c r="P66" s="61" t="s">
        <v>154</v>
      </c>
      <c r="Q66" s="20" t="s">
        <v>269</v>
      </c>
      <c r="R66" s="13">
        <v>705</v>
      </c>
      <c r="S66" s="67" t="s">
        <v>38</v>
      </c>
      <c r="T66" s="61" t="s">
        <v>279</v>
      </c>
      <c r="U66" s="72"/>
      <c r="V66" s="58" t="s">
        <v>43</v>
      </c>
      <c r="W66" s="58" t="s">
        <v>33</v>
      </c>
      <c r="X66" s="19">
        <v>87</v>
      </c>
      <c r="Y66" s="19"/>
      <c r="Z66" s="58"/>
      <c r="AA66" s="61" t="s">
        <v>55</v>
      </c>
      <c r="AB66" s="58" t="s">
        <v>464</v>
      </c>
      <c r="AC66" s="58" t="s">
        <v>460</v>
      </c>
      <c r="AD66" s="58" t="s">
        <v>462</v>
      </c>
      <c r="AE66" s="58" t="s">
        <v>463</v>
      </c>
      <c r="AF66" s="17" t="s">
        <v>148</v>
      </c>
      <c r="AG66" s="58" t="s">
        <v>465</v>
      </c>
      <c r="AH66" s="58"/>
      <c r="AI66" s="58"/>
      <c r="AJ66" s="13" t="s">
        <v>150</v>
      </c>
      <c r="AK66" s="27">
        <v>44336</v>
      </c>
      <c r="AL66" s="28">
        <f t="shared" si="2"/>
        <v>40136</v>
      </c>
    </row>
    <row r="67" spans="1:38" s="55" customFormat="1" ht="18" customHeight="1" x14ac:dyDescent="0.25">
      <c r="A67" s="102">
        <v>63</v>
      </c>
      <c r="B67" s="13">
        <v>40137</v>
      </c>
      <c r="C67" s="14" t="s">
        <v>472</v>
      </c>
      <c r="D67" s="14" t="s">
        <v>91</v>
      </c>
      <c r="E67" s="13"/>
      <c r="F67" s="58" t="s">
        <v>467</v>
      </c>
      <c r="G67" s="58"/>
      <c r="H67" s="58"/>
      <c r="I67" s="58" t="s">
        <v>468</v>
      </c>
      <c r="J67" s="58" t="s">
        <v>2521</v>
      </c>
      <c r="K67" s="58" t="s">
        <v>469</v>
      </c>
      <c r="L67" s="58"/>
      <c r="M67" s="58"/>
      <c r="N67" s="60" t="s">
        <v>268</v>
      </c>
      <c r="O67" s="58"/>
      <c r="P67" s="61" t="s">
        <v>154</v>
      </c>
      <c r="Q67" s="20" t="s">
        <v>269</v>
      </c>
      <c r="R67" s="13">
        <v>705</v>
      </c>
      <c r="S67" s="67" t="s">
        <v>38</v>
      </c>
      <c r="T67" s="61" t="s">
        <v>270</v>
      </c>
      <c r="U67" s="58"/>
      <c r="V67" s="58" t="s">
        <v>43</v>
      </c>
      <c r="W67" s="58" t="s">
        <v>33</v>
      </c>
      <c r="X67" s="19">
        <v>406</v>
      </c>
      <c r="Y67" s="19"/>
      <c r="Z67" s="58"/>
      <c r="AA67" s="61" t="s">
        <v>55</v>
      </c>
      <c r="AB67" s="58" t="s">
        <v>471</v>
      </c>
      <c r="AC67" s="58" t="s">
        <v>468</v>
      </c>
      <c r="AD67" s="72"/>
      <c r="AE67" s="58" t="s">
        <v>470</v>
      </c>
      <c r="AF67" s="17"/>
      <c r="AG67" s="58"/>
      <c r="AH67" s="34" t="s">
        <v>473</v>
      </c>
      <c r="AI67" s="58"/>
      <c r="AJ67" s="13" t="s">
        <v>84</v>
      </c>
      <c r="AK67" s="27">
        <v>41578</v>
      </c>
      <c r="AL67" s="28">
        <f t="shared" si="2"/>
        <v>40137</v>
      </c>
    </row>
    <row r="68" spans="1:38" s="55" customFormat="1" ht="18" customHeight="1" x14ac:dyDescent="0.25">
      <c r="A68" s="102">
        <v>64</v>
      </c>
      <c r="B68" s="13">
        <v>20172</v>
      </c>
      <c r="C68" s="14"/>
      <c r="D68" s="14" t="s">
        <v>37</v>
      </c>
      <c r="E68" s="69"/>
      <c r="F68" s="22" t="s">
        <v>474</v>
      </c>
      <c r="G68" s="22" t="s">
        <v>2522</v>
      </c>
      <c r="H68" s="22"/>
      <c r="I68" s="60" t="s">
        <v>475</v>
      </c>
      <c r="J68" s="60" t="s">
        <v>43</v>
      </c>
      <c r="K68" s="60" t="s">
        <v>476</v>
      </c>
      <c r="L68" s="60"/>
      <c r="M68" s="60"/>
      <c r="N68" s="60" t="s">
        <v>268</v>
      </c>
      <c r="O68" s="60"/>
      <c r="P68" s="61" t="s">
        <v>154</v>
      </c>
      <c r="Q68" s="20" t="s">
        <v>269</v>
      </c>
      <c r="R68" s="13">
        <v>705</v>
      </c>
      <c r="S68" s="67" t="s">
        <v>38</v>
      </c>
      <c r="T68" s="61" t="s">
        <v>270</v>
      </c>
      <c r="U68" s="61"/>
      <c r="V68" s="61" t="s">
        <v>43</v>
      </c>
      <c r="W68" s="61" t="s">
        <v>33</v>
      </c>
      <c r="X68" s="15">
        <v>42</v>
      </c>
      <c r="Y68" s="19"/>
      <c r="Z68" s="61"/>
      <c r="AA68" s="61" t="s">
        <v>55</v>
      </c>
      <c r="AB68" s="61" t="s">
        <v>477</v>
      </c>
      <c r="AC68" s="61" t="s">
        <v>475</v>
      </c>
      <c r="AD68" s="61"/>
      <c r="AE68" s="61"/>
      <c r="AF68" s="22"/>
      <c r="AG68" s="61"/>
      <c r="AH68" s="61"/>
      <c r="AI68" s="61"/>
      <c r="AJ68" s="20" t="s">
        <v>37</v>
      </c>
      <c r="AK68" s="20"/>
      <c r="AL68" s="19">
        <f t="shared" si="2"/>
        <v>20172</v>
      </c>
    </row>
    <row r="69" spans="1:38" s="55" customFormat="1" ht="18" customHeight="1" x14ac:dyDescent="0.25">
      <c r="A69" s="102">
        <v>65</v>
      </c>
      <c r="B69" s="13">
        <v>40138</v>
      </c>
      <c r="C69" s="17" t="s">
        <v>49</v>
      </c>
      <c r="D69" s="14" t="s">
        <v>91</v>
      </c>
      <c r="E69" s="13"/>
      <c r="F69" s="58" t="s">
        <v>479</v>
      </c>
      <c r="G69" s="58" t="s">
        <v>2523</v>
      </c>
      <c r="H69" s="58"/>
      <c r="I69" s="58" t="s">
        <v>480</v>
      </c>
      <c r="J69" s="58" t="s">
        <v>39</v>
      </c>
      <c r="K69" s="58" t="s">
        <v>291</v>
      </c>
      <c r="L69" s="58"/>
      <c r="M69" s="58"/>
      <c r="N69" s="60" t="s">
        <v>268</v>
      </c>
      <c r="O69" s="58"/>
      <c r="P69" s="61" t="s">
        <v>154</v>
      </c>
      <c r="Q69" s="20" t="s">
        <v>269</v>
      </c>
      <c r="R69" s="13">
        <v>705</v>
      </c>
      <c r="S69" s="67" t="s">
        <v>38</v>
      </c>
      <c r="T69" s="61" t="s">
        <v>270</v>
      </c>
      <c r="U69" s="72"/>
      <c r="V69" s="58" t="s">
        <v>39</v>
      </c>
      <c r="W69" s="58" t="s">
        <v>33</v>
      </c>
      <c r="X69" s="19">
        <v>49</v>
      </c>
      <c r="Y69" s="19"/>
      <c r="Z69" s="58"/>
      <c r="AA69" s="61" t="s">
        <v>55</v>
      </c>
      <c r="AB69" s="58" t="s">
        <v>292</v>
      </c>
      <c r="AC69" s="58" t="s">
        <v>285</v>
      </c>
      <c r="AD69" s="58" t="s">
        <v>104</v>
      </c>
      <c r="AE69" s="58" t="s">
        <v>105</v>
      </c>
      <c r="AF69" s="17"/>
      <c r="AG69" s="58"/>
      <c r="AH69" s="18" t="s">
        <v>478</v>
      </c>
      <c r="AI69" s="58"/>
      <c r="AJ69" s="13" t="s">
        <v>51</v>
      </c>
      <c r="AK69" s="27">
        <v>43241</v>
      </c>
      <c r="AL69" s="28">
        <f t="shared" si="2"/>
        <v>40138</v>
      </c>
    </row>
    <row r="70" spans="1:38" s="55" customFormat="1" ht="18" customHeight="1" x14ac:dyDescent="0.25">
      <c r="A70" s="102">
        <v>66</v>
      </c>
      <c r="B70" s="13">
        <v>30193</v>
      </c>
      <c r="C70" s="14" t="s">
        <v>52</v>
      </c>
      <c r="D70" s="14" t="s">
        <v>30</v>
      </c>
      <c r="E70" s="13"/>
      <c r="F70" s="59" t="s">
        <v>481</v>
      </c>
      <c r="G70" s="61" t="s">
        <v>2524</v>
      </c>
      <c r="H70" s="62"/>
      <c r="I70" s="60" t="s">
        <v>482</v>
      </c>
      <c r="J70" s="61"/>
      <c r="K70" s="60" t="s">
        <v>483</v>
      </c>
      <c r="L70" s="58"/>
      <c r="M70" s="58"/>
      <c r="N70" s="60" t="s">
        <v>268</v>
      </c>
      <c r="O70" s="59"/>
      <c r="P70" s="61" t="s">
        <v>154</v>
      </c>
      <c r="Q70" s="20" t="s">
        <v>269</v>
      </c>
      <c r="R70" s="13">
        <v>705</v>
      </c>
      <c r="S70" s="67" t="s">
        <v>38</v>
      </c>
      <c r="T70" s="61" t="s">
        <v>270</v>
      </c>
      <c r="U70" s="61"/>
      <c r="V70" s="61" t="s">
        <v>39</v>
      </c>
      <c r="W70" s="61" t="s">
        <v>33</v>
      </c>
      <c r="X70" s="15">
        <v>38</v>
      </c>
      <c r="Y70" s="15"/>
      <c r="Z70" s="61"/>
      <c r="AA70" s="17" t="s">
        <v>55</v>
      </c>
      <c r="AB70" s="17" t="s">
        <v>298</v>
      </c>
      <c r="AC70" s="60" t="s">
        <v>482</v>
      </c>
      <c r="AD70" s="61" t="s">
        <v>297</v>
      </c>
      <c r="AE70" s="61" t="s">
        <v>110</v>
      </c>
      <c r="AF70" s="17" t="s">
        <v>55</v>
      </c>
      <c r="AG70" s="17" t="s">
        <v>298</v>
      </c>
      <c r="AH70" s="18" t="s">
        <v>299</v>
      </c>
      <c r="AI70" s="18"/>
      <c r="AJ70" s="66" t="s">
        <v>98</v>
      </c>
      <c r="AK70" s="13"/>
      <c r="AL70" s="19">
        <f t="shared" si="2"/>
        <v>30193</v>
      </c>
    </row>
    <row r="71" spans="1:38" s="55" customFormat="1" ht="18" customHeight="1" x14ac:dyDescent="0.25">
      <c r="A71" s="102">
        <v>67</v>
      </c>
      <c r="B71" s="13">
        <v>40139</v>
      </c>
      <c r="C71" s="14" t="s">
        <v>490</v>
      </c>
      <c r="D71" s="14" t="s">
        <v>91</v>
      </c>
      <c r="E71" s="13"/>
      <c r="F71" s="58" t="s">
        <v>484</v>
      </c>
      <c r="G71" s="58"/>
      <c r="H71" s="58"/>
      <c r="I71" s="58" t="s">
        <v>485</v>
      </c>
      <c r="J71" s="58"/>
      <c r="K71" s="58" t="s">
        <v>486</v>
      </c>
      <c r="L71" s="58"/>
      <c r="M71" s="58"/>
      <c r="N71" s="60" t="s">
        <v>268</v>
      </c>
      <c r="O71" s="58"/>
      <c r="P71" s="61" t="s">
        <v>154</v>
      </c>
      <c r="Q71" s="20" t="s">
        <v>269</v>
      </c>
      <c r="R71" s="13">
        <v>705</v>
      </c>
      <c r="S71" s="67" t="s">
        <v>38</v>
      </c>
      <c r="T71" s="61" t="s">
        <v>270</v>
      </c>
      <c r="U71" s="58"/>
      <c r="V71" s="58" t="s">
        <v>43</v>
      </c>
      <c r="W71" s="58" t="s">
        <v>33</v>
      </c>
      <c r="X71" s="19">
        <v>297</v>
      </c>
      <c r="Y71" s="19"/>
      <c r="Z71" s="58"/>
      <c r="AA71" s="61" t="s">
        <v>55</v>
      </c>
      <c r="AB71" s="58" t="s">
        <v>488</v>
      </c>
      <c r="AC71" s="58" t="s">
        <v>487</v>
      </c>
      <c r="AD71" s="58" t="s">
        <v>212</v>
      </c>
      <c r="AE71" s="58" t="s">
        <v>213</v>
      </c>
      <c r="AF71" s="17" t="s">
        <v>55</v>
      </c>
      <c r="AG71" s="58" t="s">
        <v>215</v>
      </c>
      <c r="AH71" s="18" t="s">
        <v>489</v>
      </c>
      <c r="AI71" s="58"/>
      <c r="AJ71" s="13" t="s">
        <v>51</v>
      </c>
      <c r="AK71" s="27">
        <v>41515</v>
      </c>
      <c r="AL71" s="28">
        <f t="shared" si="2"/>
        <v>40139</v>
      </c>
    </row>
    <row r="72" spans="1:38" s="55" customFormat="1" ht="18" customHeight="1" x14ac:dyDescent="0.25">
      <c r="A72" s="102">
        <v>68</v>
      </c>
      <c r="B72" s="13">
        <v>40140</v>
      </c>
      <c r="C72" s="17"/>
      <c r="D72" s="14" t="s">
        <v>91</v>
      </c>
      <c r="E72" s="13"/>
      <c r="F72" s="58" t="s">
        <v>426</v>
      </c>
      <c r="G72" s="99" t="s">
        <v>2525</v>
      </c>
      <c r="H72" s="58"/>
      <c r="I72" s="58" t="s">
        <v>491</v>
      </c>
      <c r="J72" s="58" t="s">
        <v>2526</v>
      </c>
      <c r="K72" s="58" t="s">
        <v>427</v>
      </c>
      <c r="L72" s="58"/>
      <c r="M72" s="58"/>
      <c r="N72" s="60" t="s">
        <v>268</v>
      </c>
      <c r="O72" s="58"/>
      <c r="P72" s="61" t="s">
        <v>154</v>
      </c>
      <c r="Q72" s="20" t="s">
        <v>269</v>
      </c>
      <c r="R72" s="13">
        <v>705</v>
      </c>
      <c r="S72" s="67" t="s">
        <v>38</v>
      </c>
      <c r="T72" s="61" t="s">
        <v>279</v>
      </c>
      <c r="U72" s="72"/>
      <c r="V72" s="58" t="s">
        <v>43</v>
      </c>
      <c r="W72" s="58" t="s">
        <v>33</v>
      </c>
      <c r="X72" s="19">
        <v>111</v>
      </c>
      <c r="Y72" s="19"/>
      <c r="Z72" s="58" t="s">
        <v>56</v>
      </c>
      <c r="AA72" s="61" t="s">
        <v>55</v>
      </c>
      <c r="AB72" s="58" t="s">
        <v>428</v>
      </c>
      <c r="AC72" s="58" t="s">
        <v>492</v>
      </c>
      <c r="AD72" s="58" t="s">
        <v>493</v>
      </c>
      <c r="AE72" s="58" t="s">
        <v>494</v>
      </c>
      <c r="AF72" s="17" t="s">
        <v>34</v>
      </c>
      <c r="AG72" s="61" t="s">
        <v>495</v>
      </c>
      <c r="AH72" s="18" t="s">
        <v>496</v>
      </c>
      <c r="AI72" s="58"/>
      <c r="AJ72" s="13" t="s">
        <v>2519</v>
      </c>
      <c r="AK72" s="27">
        <v>44319</v>
      </c>
      <c r="AL72" s="28">
        <f t="shared" si="2"/>
        <v>40140</v>
      </c>
    </row>
    <row r="73" spans="1:38" s="55" customFormat="1" ht="18" customHeight="1" x14ac:dyDescent="0.25">
      <c r="A73" s="102">
        <v>69</v>
      </c>
      <c r="B73" s="13">
        <v>90810</v>
      </c>
      <c r="C73" s="14"/>
      <c r="D73" s="14" t="s">
        <v>42</v>
      </c>
      <c r="E73" s="13"/>
      <c r="F73" s="58"/>
      <c r="G73" s="58"/>
      <c r="H73" s="58"/>
      <c r="I73" s="58" t="s">
        <v>497</v>
      </c>
      <c r="J73" s="58"/>
      <c r="K73" s="58"/>
      <c r="L73" s="58"/>
      <c r="M73" s="58"/>
      <c r="N73" s="60" t="s">
        <v>268</v>
      </c>
      <c r="O73" s="77"/>
      <c r="P73" s="61" t="s">
        <v>154</v>
      </c>
      <c r="Q73" s="20" t="s">
        <v>269</v>
      </c>
      <c r="R73" s="13">
        <v>705</v>
      </c>
      <c r="S73" s="67" t="s">
        <v>38</v>
      </c>
      <c r="T73" s="61" t="s">
        <v>279</v>
      </c>
      <c r="U73" s="61"/>
      <c r="V73" s="58" t="s">
        <v>39</v>
      </c>
      <c r="W73" s="58" t="s">
        <v>498</v>
      </c>
      <c r="X73" s="21">
        <v>7</v>
      </c>
      <c r="Y73" s="21"/>
      <c r="Z73" s="61" t="s">
        <v>44</v>
      </c>
      <c r="AA73" s="17" t="s">
        <v>55</v>
      </c>
      <c r="AB73" s="17" t="s">
        <v>425</v>
      </c>
      <c r="AC73" s="58" t="s">
        <v>497</v>
      </c>
      <c r="AD73" s="58" t="s">
        <v>423</v>
      </c>
      <c r="AE73" s="58" t="s">
        <v>424</v>
      </c>
      <c r="AF73" s="32"/>
      <c r="AG73" s="32"/>
      <c r="AH73" s="58"/>
      <c r="AI73" s="58"/>
      <c r="AJ73" s="13" t="s">
        <v>42</v>
      </c>
      <c r="AK73" s="27">
        <v>44319</v>
      </c>
      <c r="AL73" s="19">
        <f t="shared" si="2"/>
        <v>90810</v>
      </c>
    </row>
    <row r="74" spans="1:38" s="55" customFormat="1" ht="18" customHeight="1" x14ac:dyDescent="0.25">
      <c r="A74" s="102">
        <v>70</v>
      </c>
      <c r="B74" s="13">
        <v>30195</v>
      </c>
      <c r="C74" s="14"/>
      <c r="D74" s="14" t="s">
        <v>30</v>
      </c>
      <c r="E74" s="13"/>
      <c r="F74" s="59" t="s">
        <v>499</v>
      </c>
      <c r="G74" s="61" t="s">
        <v>501</v>
      </c>
      <c r="H74" s="62"/>
      <c r="I74" s="59" t="s">
        <v>500</v>
      </c>
      <c r="J74" s="153"/>
      <c r="K74" s="59" t="s">
        <v>31</v>
      </c>
      <c r="L74" s="58"/>
      <c r="M74" s="58"/>
      <c r="N74" s="60" t="s">
        <v>268</v>
      </c>
      <c r="O74" s="59"/>
      <c r="P74" s="61" t="s">
        <v>154</v>
      </c>
      <c r="Q74" s="66" t="s">
        <v>269</v>
      </c>
      <c r="R74" s="13">
        <v>705</v>
      </c>
      <c r="S74" s="67" t="s">
        <v>38</v>
      </c>
      <c r="T74" s="68" t="s">
        <v>279</v>
      </c>
      <c r="U74" s="68"/>
      <c r="V74" s="68" t="s">
        <v>32</v>
      </c>
      <c r="W74" s="61" t="s">
        <v>33</v>
      </c>
      <c r="X74" s="15">
        <v>4</v>
      </c>
      <c r="Y74" s="15"/>
      <c r="Z74" s="61"/>
      <c r="AA74" s="67" t="s">
        <v>55</v>
      </c>
      <c r="AB74" s="67" t="s">
        <v>502</v>
      </c>
      <c r="AC74" s="60" t="s">
        <v>500</v>
      </c>
      <c r="AD74" s="60" t="s">
        <v>180</v>
      </c>
      <c r="AE74" s="61" t="s">
        <v>181</v>
      </c>
      <c r="AF74" s="67" t="s">
        <v>55</v>
      </c>
      <c r="AG74" s="67" t="s">
        <v>182</v>
      </c>
      <c r="AH74" s="18" t="s">
        <v>183</v>
      </c>
      <c r="AI74" s="18"/>
      <c r="AJ74" s="66" t="s">
        <v>35</v>
      </c>
      <c r="AK74" s="13"/>
      <c r="AL74" s="19">
        <f t="shared" si="2"/>
        <v>30195</v>
      </c>
    </row>
    <row r="75" spans="1:38" s="55" customFormat="1" ht="18" customHeight="1" x14ac:dyDescent="0.25">
      <c r="A75" s="102">
        <v>71</v>
      </c>
      <c r="B75" s="13">
        <v>40141</v>
      </c>
      <c r="C75" s="14" t="s">
        <v>514</v>
      </c>
      <c r="D75" s="14" t="s">
        <v>91</v>
      </c>
      <c r="E75" s="13"/>
      <c r="F75" s="58" t="s">
        <v>503</v>
      </c>
      <c r="G75" s="154"/>
      <c r="H75" s="58"/>
      <c r="I75" s="58" t="s">
        <v>504</v>
      </c>
      <c r="J75" s="58" t="s">
        <v>2527</v>
      </c>
      <c r="K75" s="58" t="s">
        <v>505</v>
      </c>
      <c r="L75" s="58"/>
      <c r="M75" s="58"/>
      <c r="N75" s="60" t="s">
        <v>268</v>
      </c>
      <c r="O75" s="58"/>
      <c r="P75" s="61" t="s">
        <v>154</v>
      </c>
      <c r="Q75" s="20" t="s">
        <v>269</v>
      </c>
      <c r="R75" s="13">
        <v>705</v>
      </c>
      <c r="S75" s="67" t="s">
        <v>38</v>
      </c>
      <c r="T75" s="61" t="s">
        <v>506</v>
      </c>
      <c r="U75" s="72"/>
      <c r="V75" s="58" t="s">
        <v>43</v>
      </c>
      <c r="W75" s="58" t="s">
        <v>33</v>
      </c>
      <c r="X75" s="19">
        <v>129</v>
      </c>
      <c r="Y75" s="19"/>
      <c r="Z75" s="58"/>
      <c r="AA75" s="61" t="s">
        <v>55</v>
      </c>
      <c r="AB75" s="58" t="s">
        <v>510</v>
      </c>
      <c r="AC75" s="58" t="s">
        <v>507</v>
      </c>
      <c r="AD75" s="58" t="s">
        <v>508</v>
      </c>
      <c r="AE75" s="58" t="s">
        <v>509</v>
      </c>
      <c r="AF75" s="17" t="s">
        <v>511</v>
      </c>
      <c r="AG75" s="61" t="s">
        <v>512</v>
      </c>
      <c r="AH75" s="58"/>
      <c r="AI75" s="58"/>
      <c r="AJ75" s="13" t="s">
        <v>513</v>
      </c>
      <c r="AK75" s="27">
        <v>43213</v>
      </c>
      <c r="AL75" s="28">
        <f t="shared" si="2"/>
        <v>40141</v>
      </c>
    </row>
    <row r="76" spans="1:38" s="55" customFormat="1" ht="18" customHeight="1" x14ac:dyDescent="0.25">
      <c r="A76" s="102">
        <v>72</v>
      </c>
      <c r="B76" s="13">
        <v>20174</v>
      </c>
      <c r="C76" s="14"/>
      <c r="D76" s="14" t="s">
        <v>37</v>
      </c>
      <c r="E76" s="13"/>
      <c r="F76" s="22" t="s">
        <v>524</v>
      </c>
      <c r="G76" s="22"/>
      <c r="H76" s="22"/>
      <c r="I76" s="60" t="s">
        <v>525</v>
      </c>
      <c r="J76" s="60"/>
      <c r="K76" s="60" t="s">
        <v>526</v>
      </c>
      <c r="L76" s="60" t="s">
        <v>527</v>
      </c>
      <c r="M76" s="60"/>
      <c r="N76" s="60" t="s">
        <v>268</v>
      </c>
      <c r="O76" s="60"/>
      <c r="P76" s="61" t="s">
        <v>154</v>
      </c>
      <c r="Q76" s="20" t="s">
        <v>269</v>
      </c>
      <c r="R76" s="13">
        <v>705</v>
      </c>
      <c r="S76" s="67" t="s">
        <v>38</v>
      </c>
      <c r="T76" s="61" t="s">
        <v>279</v>
      </c>
      <c r="U76" s="61"/>
      <c r="V76" s="61" t="s">
        <v>39</v>
      </c>
      <c r="W76" s="61" t="s">
        <v>33</v>
      </c>
      <c r="X76" s="15">
        <v>50</v>
      </c>
      <c r="Y76" s="19"/>
      <c r="Z76" s="61"/>
      <c r="AA76" s="61" t="s">
        <v>55</v>
      </c>
      <c r="AB76" s="61" t="s">
        <v>530</v>
      </c>
      <c r="AC76" s="60" t="s">
        <v>525</v>
      </c>
      <c r="AD76" s="61" t="s">
        <v>528</v>
      </c>
      <c r="AE76" s="61" t="s">
        <v>529</v>
      </c>
      <c r="AF76" s="17" t="s">
        <v>55</v>
      </c>
      <c r="AG76" s="61" t="s">
        <v>531</v>
      </c>
      <c r="AH76" s="18" t="s">
        <v>532</v>
      </c>
      <c r="AI76" s="18"/>
      <c r="AJ76" s="20" t="s">
        <v>37</v>
      </c>
      <c r="AK76" s="20"/>
      <c r="AL76" s="19">
        <f t="shared" si="2"/>
        <v>20174</v>
      </c>
    </row>
    <row r="77" spans="1:38" s="55" customFormat="1" ht="18" customHeight="1" x14ac:dyDescent="0.25">
      <c r="A77" s="102">
        <v>73</v>
      </c>
      <c r="B77" s="13">
        <v>40142</v>
      </c>
      <c r="C77" s="17"/>
      <c r="D77" s="14" t="s">
        <v>91</v>
      </c>
      <c r="E77" s="13"/>
      <c r="F77" s="58" t="s">
        <v>515</v>
      </c>
      <c r="G77" s="58"/>
      <c r="H77" s="58"/>
      <c r="I77" s="58" t="s">
        <v>2440</v>
      </c>
      <c r="J77" s="58"/>
      <c r="K77" s="58" t="s">
        <v>516</v>
      </c>
      <c r="L77" s="58" t="s">
        <v>517</v>
      </c>
      <c r="M77" s="58"/>
      <c r="N77" s="60" t="s">
        <v>268</v>
      </c>
      <c r="O77" s="58"/>
      <c r="P77" s="61" t="s">
        <v>154</v>
      </c>
      <c r="Q77" s="20" t="s">
        <v>269</v>
      </c>
      <c r="R77" s="13">
        <v>705</v>
      </c>
      <c r="S77" s="67" t="s">
        <v>38</v>
      </c>
      <c r="T77" s="61" t="s">
        <v>279</v>
      </c>
      <c r="U77" s="72"/>
      <c r="V77" s="58" t="s">
        <v>39</v>
      </c>
      <c r="W77" s="58" t="s">
        <v>33</v>
      </c>
      <c r="X77" s="19">
        <v>40</v>
      </c>
      <c r="Y77" s="19"/>
      <c r="Z77" s="58" t="s">
        <v>521</v>
      </c>
      <c r="AA77" s="61" t="s">
        <v>522</v>
      </c>
      <c r="AB77" s="58" t="s">
        <v>523</v>
      </c>
      <c r="AC77" s="58" t="s">
        <v>518</v>
      </c>
      <c r="AD77" s="58" t="s">
        <v>519</v>
      </c>
      <c r="AE77" s="58" t="s">
        <v>520</v>
      </c>
      <c r="AF77" s="17" t="s">
        <v>55</v>
      </c>
      <c r="AG77" s="58"/>
      <c r="AH77" s="58"/>
      <c r="AI77" s="58"/>
      <c r="AJ77" s="13" t="s">
        <v>84</v>
      </c>
      <c r="AK77" s="27"/>
      <c r="AL77" s="28">
        <f t="shared" si="2"/>
        <v>40142</v>
      </c>
    </row>
    <row r="78" spans="1:38" s="55" customFormat="1" ht="18" customHeight="1" x14ac:dyDescent="0.25">
      <c r="A78" s="102">
        <v>74</v>
      </c>
      <c r="B78" s="13">
        <v>10145</v>
      </c>
      <c r="C78" s="14"/>
      <c r="D78" s="14" t="s">
        <v>45</v>
      </c>
      <c r="E78" s="13"/>
      <c r="F78" s="58" t="s">
        <v>533</v>
      </c>
      <c r="G78" s="13"/>
      <c r="H78" s="13"/>
      <c r="I78" s="58" t="s">
        <v>534</v>
      </c>
      <c r="J78" s="23"/>
      <c r="K78" s="58" t="s">
        <v>535</v>
      </c>
      <c r="L78" s="58"/>
      <c r="M78" s="58"/>
      <c r="N78" s="60" t="s">
        <v>268</v>
      </c>
      <c r="O78" s="23"/>
      <c r="P78" s="61" t="s">
        <v>154</v>
      </c>
      <c r="Q78" s="20" t="s">
        <v>269</v>
      </c>
      <c r="R78" s="13">
        <v>705</v>
      </c>
      <c r="S78" s="67" t="s">
        <v>38</v>
      </c>
      <c r="T78" s="61" t="s">
        <v>279</v>
      </c>
      <c r="U78" s="58"/>
      <c r="V78" s="58" t="s">
        <v>43</v>
      </c>
      <c r="W78" s="58" t="s">
        <v>33</v>
      </c>
      <c r="X78" s="19">
        <v>180</v>
      </c>
      <c r="Y78" s="19"/>
      <c r="Z78" s="58"/>
      <c r="AA78" s="61" t="s">
        <v>55</v>
      </c>
      <c r="AB78" s="61" t="s">
        <v>298</v>
      </c>
      <c r="AC78" s="58" t="s">
        <v>534</v>
      </c>
      <c r="AD78" s="61" t="s">
        <v>297</v>
      </c>
      <c r="AE78" s="58" t="s">
        <v>2688</v>
      </c>
      <c r="AF78" s="17" t="s">
        <v>55</v>
      </c>
      <c r="AG78" s="61" t="s">
        <v>298</v>
      </c>
      <c r="AH78" s="23" t="s">
        <v>536</v>
      </c>
      <c r="AI78" s="23"/>
      <c r="AJ78" s="13" t="s">
        <v>46</v>
      </c>
      <c r="AK78" s="27">
        <v>44159</v>
      </c>
      <c r="AL78" s="19">
        <f t="shared" si="2"/>
        <v>10145</v>
      </c>
    </row>
    <row r="79" spans="1:38" s="55" customFormat="1" ht="18" customHeight="1" x14ac:dyDescent="0.3">
      <c r="A79" s="102">
        <v>75</v>
      </c>
      <c r="B79" s="13"/>
      <c r="C79" s="14"/>
      <c r="D79" s="14"/>
      <c r="E79" s="13"/>
      <c r="F79" s="58"/>
      <c r="G79" s="13"/>
      <c r="H79" s="155" t="s">
        <v>539</v>
      </c>
      <c r="I79" s="58"/>
      <c r="J79" s="23"/>
      <c r="K79" s="58"/>
      <c r="L79" s="58"/>
      <c r="M79" s="58"/>
      <c r="N79" s="60"/>
      <c r="O79" s="23"/>
      <c r="P79" s="61"/>
      <c r="Q79" s="20"/>
      <c r="R79" s="54"/>
      <c r="S79" s="67"/>
      <c r="T79" s="61"/>
      <c r="U79" s="58"/>
      <c r="V79" s="58"/>
      <c r="W79" s="58"/>
      <c r="X79" s="19"/>
      <c r="Y79" s="19"/>
      <c r="Z79" s="58"/>
      <c r="AA79" s="61"/>
      <c r="AB79" s="61"/>
      <c r="AC79" s="58"/>
      <c r="AD79" s="61"/>
      <c r="AE79" s="58"/>
      <c r="AF79" s="17"/>
      <c r="AG79" s="61"/>
      <c r="AH79" s="23"/>
      <c r="AI79" s="23"/>
      <c r="AJ79" s="13"/>
      <c r="AK79" s="27"/>
      <c r="AL79" s="19"/>
    </row>
    <row r="80" spans="1:38" s="55" customFormat="1" ht="18" customHeight="1" x14ac:dyDescent="0.25">
      <c r="A80" s="102">
        <v>76</v>
      </c>
      <c r="B80" s="13">
        <v>90811</v>
      </c>
      <c r="C80" s="14"/>
      <c r="D80" s="14" t="s">
        <v>42</v>
      </c>
      <c r="E80" s="13"/>
      <c r="F80" s="58"/>
      <c r="G80" s="58"/>
      <c r="H80" s="58"/>
      <c r="I80" s="58" t="s">
        <v>537</v>
      </c>
      <c r="J80" s="58"/>
      <c r="K80" s="58" t="s">
        <v>538</v>
      </c>
      <c r="L80" s="58"/>
      <c r="M80" s="58"/>
      <c r="N80" s="58" t="s">
        <v>539</v>
      </c>
      <c r="O80" s="61"/>
      <c r="P80" s="61" t="s">
        <v>154</v>
      </c>
      <c r="Q80" s="20" t="s">
        <v>540</v>
      </c>
      <c r="R80" s="20" t="s">
        <v>2444</v>
      </c>
      <c r="S80" s="67" t="s">
        <v>38</v>
      </c>
      <c r="T80" s="61" t="s">
        <v>541</v>
      </c>
      <c r="U80" s="61"/>
      <c r="V80" s="58" t="s">
        <v>39</v>
      </c>
      <c r="W80" s="58" t="s">
        <v>33</v>
      </c>
      <c r="X80" s="21">
        <v>4</v>
      </c>
      <c r="Y80" s="21"/>
      <c r="Z80" s="61" t="s">
        <v>56</v>
      </c>
      <c r="AA80" s="61" t="s">
        <v>36</v>
      </c>
      <c r="AB80" s="58" t="s">
        <v>544</v>
      </c>
      <c r="AC80" s="58" t="s">
        <v>537</v>
      </c>
      <c r="AD80" s="58" t="s">
        <v>542</v>
      </c>
      <c r="AE80" s="58" t="s">
        <v>543</v>
      </c>
      <c r="AF80" s="17"/>
      <c r="AG80" s="32"/>
      <c r="AH80" s="18" t="s">
        <v>545</v>
      </c>
      <c r="AI80" s="58"/>
      <c r="AJ80" s="13" t="s">
        <v>42</v>
      </c>
      <c r="AK80" s="27">
        <v>44320</v>
      </c>
      <c r="AL80" s="19">
        <f t="shared" ref="AL80:AL87" si="3">B80</f>
        <v>90811</v>
      </c>
    </row>
    <row r="81" spans="1:38" s="55" customFormat="1" ht="18" customHeight="1" x14ac:dyDescent="0.25">
      <c r="A81" s="102">
        <v>77</v>
      </c>
      <c r="B81" s="13">
        <v>90812</v>
      </c>
      <c r="C81" s="14"/>
      <c r="D81" s="14" t="s">
        <v>42</v>
      </c>
      <c r="E81" s="13"/>
      <c r="F81" s="58"/>
      <c r="G81" s="58"/>
      <c r="H81" s="58"/>
      <c r="I81" s="58" t="s">
        <v>546</v>
      </c>
      <c r="J81" s="58"/>
      <c r="K81" s="58" t="s">
        <v>47</v>
      </c>
      <c r="L81" s="58"/>
      <c r="M81" s="58"/>
      <c r="N81" s="58" t="s">
        <v>539</v>
      </c>
      <c r="O81" s="61"/>
      <c r="P81" s="61" t="s">
        <v>154</v>
      </c>
      <c r="Q81" s="20" t="s">
        <v>540</v>
      </c>
      <c r="R81" s="20" t="s">
        <v>2444</v>
      </c>
      <c r="S81" s="67" t="s">
        <v>38</v>
      </c>
      <c r="T81" s="61" t="s">
        <v>541</v>
      </c>
      <c r="U81" s="61"/>
      <c r="V81" s="58" t="s">
        <v>39</v>
      </c>
      <c r="W81" s="58" t="s">
        <v>33</v>
      </c>
      <c r="X81" s="21"/>
      <c r="Y81" s="21"/>
      <c r="Z81" s="61" t="s">
        <v>56</v>
      </c>
      <c r="AA81" s="61" t="s">
        <v>36</v>
      </c>
      <c r="AB81" s="58" t="s">
        <v>544</v>
      </c>
      <c r="AC81" s="58" t="s">
        <v>546</v>
      </c>
      <c r="AD81" s="58" t="s">
        <v>542</v>
      </c>
      <c r="AE81" s="58" t="s">
        <v>543</v>
      </c>
      <c r="AF81" s="17"/>
      <c r="AG81" s="32"/>
      <c r="AH81" s="18" t="s">
        <v>547</v>
      </c>
      <c r="AI81" s="58"/>
      <c r="AJ81" s="13" t="s">
        <v>42</v>
      </c>
      <c r="AK81" s="27">
        <v>44320</v>
      </c>
      <c r="AL81" s="19">
        <f t="shared" si="3"/>
        <v>90812</v>
      </c>
    </row>
    <row r="82" spans="1:38" s="55" customFormat="1" ht="18" customHeight="1" x14ac:dyDescent="0.25">
      <c r="A82" s="102">
        <v>78</v>
      </c>
      <c r="B82" s="13">
        <v>90813</v>
      </c>
      <c r="C82" s="14"/>
      <c r="D82" s="14" t="s">
        <v>42</v>
      </c>
      <c r="E82" s="13"/>
      <c r="F82" s="58"/>
      <c r="G82" s="58"/>
      <c r="H82" s="58"/>
      <c r="I82" s="58" t="s">
        <v>548</v>
      </c>
      <c r="J82" s="58"/>
      <c r="K82" s="58" t="s">
        <v>549</v>
      </c>
      <c r="L82" s="58"/>
      <c r="M82" s="58"/>
      <c r="N82" s="58" t="s">
        <v>539</v>
      </c>
      <c r="O82" s="61"/>
      <c r="P82" s="61" t="s">
        <v>154</v>
      </c>
      <c r="Q82" s="20" t="s">
        <v>540</v>
      </c>
      <c r="R82" s="20" t="s">
        <v>2444</v>
      </c>
      <c r="S82" s="67" t="s">
        <v>38</v>
      </c>
      <c r="T82" s="61" t="s">
        <v>541</v>
      </c>
      <c r="U82" s="61"/>
      <c r="V82" s="58" t="s">
        <v>39</v>
      </c>
      <c r="W82" s="58" t="s">
        <v>33</v>
      </c>
      <c r="X82" s="21">
        <v>4</v>
      </c>
      <c r="Y82" s="21"/>
      <c r="Z82" s="61" t="s">
        <v>56</v>
      </c>
      <c r="AA82" s="61" t="s">
        <v>36</v>
      </c>
      <c r="AB82" s="58" t="s">
        <v>544</v>
      </c>
      <c r="AC82" s="58" t="s">
        <v>548</v>
      </c>
      <c r="AD82" s="58" t="s">
        <v>542</v>
      </c>
      <c r="AE82" s="58" t="s">
        <v>543</v>
      </c>
      <c r="AF82" s="17"/>
      <c r="AG82" s="32"/>
      <c r="AH82" s="18" t="s">
        <v>550</v>
      </c>
      <c r="AI82" s="58"/>
      <c r="AJ82" s="13" t="s">
        <v>42</v>
      </c>
      <c r="AK82" s="27">
        <v>44320</v>
      </c>
      <c r="AL82" s="19">
        <f t="shared" si="3"/>
        <v>90813</v>
      </c>
    </row>
    <row r="83" spans="1:38" s="55" customFormat="1" ht="18" customHeight="1" x14ac:dyDescent="0.25">
      <c r="A83" s="102">
        <v>79</v>
      </c>
      <c r="B83" s="13">
        <v>90814</v>
      </c>
      <c r="C83" s="14"/>
      <c r="D83" s="14" t="s">
        <v>42</v>
      </c>
      <c r="E83" s="13"/>
      <c r="F83" s="58"/>
      <c r="G83" s="58"/>
      <c r="H83" s="58"/>
      <c r="I83" s="58" t="s">
        <v>551</v>
      </c>
      <c r="J83" s="58"/>
      <c r="K83" s="58" t="s">
        <v>552</v>
      </c>
      <c r="L83" s="58"/>
      <c r="M83" s="58"/>
      <c r="N83" s="58" t="s">
        <v>539</v>
      </c>
      <c r="O83" s="61"/>
      <c r="P83" s="61" t="s">
        <v>154</v>
      </c>
      <c r="Q83" s="20" t="s">
        <v>540</v>
      </c>
      <c r="R83" s="20" t="s">
        <v>2444</v>
      </c>
      <c r="S83" s="67" t="s">
        <v>38</v>
      </c>
      <c r="T83" s="61" t="s">
        <v>541</v>
      </c>
      <c r="U83" s="61"/>
      <c r="V83" s="58" t="s">
        <v>39</v>
      </c>
      <c r="W83" s="58" t="s">
        <v>48</v>
      </c>
      <c r="X83" s="21">
        <v>3</v>
      </c>
      <c r="Y83" s="21"/>
      <c r="Z83" s="61" t="s">
        <v>56</v>
      </c>
      <c r="AA83" s="61" t="s">
        <v>36</v>
      </c>
      <c r="AB83" s="58" t="s">
        <v>544</v>
      </c>
      <c r="AC83" s="58" t="s">
        <v>551</v>
      </c>
      <c r="AD83" s="58" t="s">
        <v>542</v>
      </c>
      <c r="AE83" s="58" t="s">
        <v>543</v>
      </c>
      <c r="AF83" s="17"/>
      <c r="AG83" s="32"/>
      <c r="AH83" s="18" t="s">
        <v>553</v>
      </c>
      <c r="AI83" s="58"/>
      <c r="AJ83" s="13" t="s">
        <v>42</v>
      </c>
      <c r="AK83" s="27">
        <v>44320</v>
      </c>
      <c r="AL83" s="19">
        <f t="shared" si="3"/>
        <v>90814</v>
      </c>
    </row>
    <row r="84" spans="1:38" s="55" customFormat="1" ht="18" customHeight="1" x14ac:dyDescent="0.25">
      <c r="A84" s="102">
        <v>80</v>
      </c>
      <c r="B84" s="13">
        <v>90815</v>
      </c>
      <c r="C84" s="14"/>
      <c r="D84" s="14" t="s">
        <v>42</v>
      </c>
      <c r="E84" s="13"/>
      <c r="F84" s="58"/>
      <c r="G84" s="58"/>
      <c r="H84" s="58"/>
      <c r="I84" s="58" t="s">
        <v>554</v>
      </c>
      <c r="J84" s="58"/>
      <c r="K84" s="58" t="s">
        <v>555</v>
      </c>
      <c r="L84" s="58"/>
      <c r="M84" s="58"/>
      <c r="N84" s="58" t="s">
        <v>539</v>
      </c>
      <c r="O84" s="61"/>
      <c r="P84" s="61" t="s">
        <v>154</v>
      </c>
      <c r="Q84" s="20" t="s">
        <v>540</v>
      </c>
      <c r="R84" s="20" t="s">
        <v>2444</v>
      </c>
      <c r="S84" s="67" t="s">
        <v>38</v>
      </c>
      <c r="T84" s="61" t="s">
        <v>541</v>
      </c>
      <c r="U84" s="61"/>
      <c r="V84" s="58" t="s">
        <v>39</v>
      </c>
      <c r="W84" s="58" t="s">
        <v>48</v>
      </c>
      <c r="X84" s="21">
        <v>3</v>
      </c>
      <c r="Y84" s="21"/>
      <c r="Z84" s="61" t="s">
        <v>56</v>
      </c>
      <c r="AA84" s="61" t="s">
        <v>36</v>
      </c>
      <c r="AB84" s="58" t="s">
        <v>544</v>
      </c>
      <c r="AC84" s="58" t="s">
        <v>554</v>
      </c>
      <c r="AD84" s="58" t="s">
        <v>542</v>
      </c>
      <c r="AE84" s="58" t="s">
        <v>543</v>
      </c>
      <c r="AF84" s="17"/>
      <c r="AG84" s="32"/>
      <c r="AH84" s="18" t="s">
        <v>556</v>
      </c>
      <c r="AI84" s="58"/>
      <c r="AJ84" s="13" t="s">
        <v>42</v>
      </c>
      <c r="AK84" s="27">
        <v>44320</v>
      </c>
      <c r="AL84" s="19">
        <f t="shared" si="3"/>
        <v>90815</v>
      </c>
    </row>
    <row r="85" spans="1:38" s="55" customFormat="1" ht="18" customHeight="1" x14ac:dyDescent="0.25">
      <c r="A85" s="102">
        <v>81</v>
      </c>
      <c r="B85" s="13">
        <v>90817</v>
      </c>
      <c r="C85" s="14"/>
      <c r="D85" s="14" t="s">
        <v>42</v>
      </c>
      <c r="E85" s="13"/>
      <c r="F85" s="58"/>
      <c r="G85" s="58"/>
      <c r="H85" s="58"/>
      <c r="I85" s="58" t="s">
        <v>560</v>
      </c>
      <c r="J85" s="58"/>
      <c r="K85" s="58" t="s">
        <v>561</v>
      </c>
      <c r="L85" s="58"/>
      <c r="M85" s="58"/>
      <c r="N85" s="58" t="s">
        <v>539</v>
      </c>
      <c r="O85" s="61"/>
      <c r="P85" s="61" t="s">
        <v>154</v>
      </c>
      <c r="Q85" s="20" t="s">
        <v>540</v>
      </c>
      <c r="R85" s="20" t="s">
        <v>2444</v>
      </c>
      <c r="S85" s="67" t="s">
        <v>38</v>
      </c>
      <c r="T85" s="61" t="s">
        <v>541</v>
      </c>
      <c r="U85" s="61"/>
      <c r="V85" s="58" t="s">
        <v>39</v>
      </c>
      <c r="W85" s="58" t="s">
        <v>48</v>
      </c>
      <c r="X85" s="21">
        <v>4</v>
      </c>
      <c r="Y85" s="21"/>
      <c r="Z85" s="61" t="s">
        <v>56</v>
      </c>
      <c r="AA85" s="61" t="s">
        <v>36</v>
      </c>
      <c r="AB85" s="58" t="s">
        <v>544</v>
      </c>
      <c r="AC85" s="58" t="s">
        <v>560</v>
      </c>
      <c r="AD85" s="58" t="s">
        <v>542</v>
      </c>
      <c r="AE85" s="58" t="s">
        <v>543</v>
      </c>
      <c r="AF85" s="17"/>
      <c r="AG85" s="32"/>
      <c r="AH85" s="18" t="s">
        <v>562</v>
      </c>
      <c r="AI85" s="58"/>
      <c r="AJ85" s="13" t="s">
        <v>42</v>
      </c>
      <c r="AK85" s="27">
        <v>44320</v>
      </c>
      <c r="AL85" s="19">
        <f t="shared" si="3"/>
        <v>90817</v>
      </c>
    </row>
    <row r="86" spans="1:38" s="55" customFormat="1" ht="18" customHeight="1" x14ac:dyDescent="0.25">
      <c r="A86" s="102">
        <v>82</v>
      </c>
      <c r="B86" s="13">
        <v>90816</v>
      </c>
      <c r="C86" s="14"/>
      <c r="D86" s="14" t="s">
        <v>42</v>
      </c>
      <c r="E86" s="13"/>
      <c r="F86" s="58"/>
      <c r="G86" s="58"/>
      <c r="H86" s="58"/>
      <c r="I86" s="58" t="s">
        <v>2441</v>
      </c>
      <c r="J86" s="58"/>
      <c r="K86" s="58" t="s">
        <v>558</v>
      </c>
      <c r="L86" s="58"/>
      <c r="M86" s="58"/>
      <c r="N86" s="58" t="s">
        <v>539</v>
      </c>
      <c r="O86" s="61"/>
      <c r="P86" s="61" t="s">
        <v>154</v>
      </c>
      <c r="Q86" s="20" t="s">
        <v>540</v>
      </c>
      <c r="R86" s="20" t="s">
        <v>2444</v>
      </c>
      <c r="S86" s="67" t="s">
        <v>38</v>
      </c>
      <c r="T86" s="61" t="s">
        <v>541</v>
      </c>
      <c r="U86" s="61"/>
      <c r="V86" s="58" t="s">
        <v>39</v>
      </c>
      <c r="W86" s="58" t="s">
        <v>33</v>
      </c>
      <c r="X86" s="21">
        <v>6</v>
      </c>
      <c r="Y86" s="21"/>
      <c r="Z86" s="61" t="s">
        <v>56</v>
      </c>
      <c r="AA86" s="61" t="s">
        <v>36</v>
      </c>
      <c r="AB86" s="58" t="s">
        <v>544</v>
      </c>
      <c r="AC86" s="58" t="s">
        <v>557</v>
      </c>
      <c r="AD86" s="58" t="s">
        <v>542</v>
      </c>
      <c r="AE86" s="58" t="s">
        <v>543</v>
      </c>
      <c r="AF86" s="17"/>
      <c r="AG86" s="32"/>
      <c r="AH86" s="18" t="s">
        <v>559</v>
      </c>
      <c r="AI86" s="58"/>
      <c r="AJ86" s="13" t="s">
        <v>42</v>
      </c>
      <c r="AK86" s="27">
        <v>44320</v>
      </c>
      <c r="AL86" s="19">
        <f t="shared" si="3"/>
        <v>90816</v>
      </c>
    </row>
    <row r="87" spans="1:38" s="55" customFormat="1" ht="18" customHeight="1" x14ac:dyDescent="0.25">
      <c r="A87" s="102">
        <v>83</v>
      </c>
      <c r="B87" s="13">
        <v>90818</v>
      </c>
      <c r="C87" s="14"/>
      <c r="D87" s="14" t="s">
        <v>42</v>
      </c>
      <c r="E87" s="13"/>
      <c r="F87" s="58"/>
      <c r="G87" s="58"/>
      <c r="H87" s="58"/>
      <c r="I87" s="58" t="s">
        <v>563</v>
      </c>
      <c r="J87" s="58"/>
      <c r="K87" s="58" t="s">
        <v>564</v>
      </c>
      <c r="L87" s="58"/>
      <c r="M87" s="58"/>
      <c r="N87" s="58" t="s">
        <v>539</v>
      </c>
      <c r="O87" s="61"/>
      <c r="P87" s="61" t="s">
        <v>154</v>
      </c>
      <c r="Q87" s="20" t="s">
        <v>540</v>
      </c>
      <c r="R87" s="20" t="s">
        <v>2444</v>
      </c>
      <c r="S87" s="67" t="s">
        <v>38</v>
      </c>
      <c r="T87" s="61" t="s">
        <v>541</v>
      </c>
      <c r="U87" s="61"/>
      <c r="V87" s="58" t="s">
        <v>43</v>
      </c>
      <c r="W87" s="58" t="s">
        <v>33</v>
      </c>
      <c r="X87" s="58">
        <v>26</v>
      </c>
      <c r="Y87" s="58"/>
      <c r="Z87" s="58" t="s">
        <v>44</v>
      </c>
      <c r="AA87" s="61" t="s">
        <v>55</v>
      </c>
      <c r="AB87" s="58" t="s">
        <v>567</v>
      </c>
      <c r="AC87" s="58" t="s">
        <v>565</v>
      </c>
      <c r="AD87" s="58" t="s">
        <v>566</v>
      </c>
      <c r="AE87" s="58" t="s">
        <v>543</v>
      </c>
      <c r="AF87" s="17" t="s">
        <v>55</v>
      </c>
      <c r="AG87" s="58" t="s">
        <v>568</v>
      </c>
      <c r="AH87" s="18"/>
      <c r="AI87" s="58"/>
      <c r="AJ87" s="20" t="s">
        <v>42</v>
      </c>
      <c r="AK87" s="27">
        <v>44320</v>
      </c>
      <c r="AL87" s="19">
        <f t="shared" si="3"/>
        <v>90818</v>
      </c>
    </row>
    <row r="88" spans="1:38" s="55" customFormat="1" ht="18" customHeight="1" x14ac:dyDescent="0.3">
      <c r="A88" s="102">
        <v>84</v>
      </c>
      <c r="B88" s="13"/>
      <c r="C88" s="14"/>
      <c r="D88" s="14"/>
      <c r="E88" s="13"/>
      <c r="F88" s="58"/>
      <c r="G88" s="58"/>
      <c r="H88" s="155" t="s">
        <v>572</v>
      </c>
      <c r="I88" s="58"/>
      <c r="J88" s="58"/>
      <c r="K88" s="58"/>
      <c r="L88" s="58"/>
      <c r="M88" s="58"/>
      <c r="N88" s="58"/>
      <c r="O88" s="61"/>
      <c r="P88" s="61"/>
      <c r="Q88" s="20"/>
      <c r="R88" s="20"/>
      <c r="S88" s="67"/>
      <c r="T88" s="61"/>
      <c r="U88" s="61"/>
      <c r="V88" s="58"/>
      <c r="W88" s="58"/>
      <c r="X88" s="58"/>
      <c r="Y88" s="58"/>
      <c r="Z88" s="58"/>
      <c r="AA88" s="61"/>
      <c r="AB88" s="58"/>
      <c r="AC88" s="58"/>
      <c r="AD88" s="58"/>
      <c r="AE88" s="58"/>
      <c r="AF88" s="17"/>
      <c r="AG88" s="58"/>
      <c r="AH88" s="18"/>
      <c r="AI88" s="58"/>
      <c r="AJ88" s="20"/>
      <c r="AK88" s="27"/>
      <c r="AL88" s="19"/>
    </row>
    <row r="89" spans="1:38" s="55" customFormat="1" ht="18" customHeight="1" x14ac:dyDescent="0.25">
      <c r="A89" s="102">
        <v>85</v>
      </c>
      <c r="B89" s="13">
        <v>30197</v>
      </c>
      <c r="C89" s="14"/>
      <c r="D89" s="14" t="s">
        <v>30</v>
      </c>
      <c r="E89" s="13"/>
      <c r="F89" s="59" t="s">
        <v>569</v>
      </c>
      <c r="G89" s="61" t="s">
        <v>571</v>
      </c>
      <c r="H89" s="62"/>
      <c r="I89" s="59" t="s">
        <v>2693</v>
      </c>
      <c r="J89" s="153"/>
      <c r="K89" s="59" t="s">
        <v>31</v>
      </c>
      <c r="L89" s="58"/>
      <c r="M89" s="58"/>
      <c r="N89" s="59" t="s">
        <v>572</v>
      </c>
      <c r="O89" s="59"/>
      <c r="P89" s="61" t="s">
        <v>154</v>
      </c>
      <c r="Q89" s="66" t="s">
        <v>573</v>
      </c>
      <c r="R89" s="20" t="s">
        <v>2445</v>
      </c>
      <c r="S89" s="67" t="s">
        <v>38</v>
      </c>
      <c r="T89" s="68" t="s">
        <v>574</v>
      </c>
      <c r="U89" s="68"/>
      <c r="V89" s="68" t="s">
        <v>32</v>
      </c>
      <c r="W89" s="61" t="s">
        <v>33</v>
      </c>
      <c r="X89" s="15">
        <v>3</v>
      </c>
      <c r="Y89" s="16"/>
      <c r="Z89" s="61"/>
      <c r="AA89" s="67" t="s">
        <v>55</v>
      </c>
      <c r="AB89" s="67" t="s">
        <v>502</v>
      </c>
      <c r="AC89" s="60" t="s">
        <v>570</v>
      </c>
      <c r="AD89" s="60" t="s">
        <v>180</v>
      </c>
      <c r="AE89" s="61" t="s">
        <v>181</v>
      </c>
      <c r="AF89" s="67" t="s">
        <v>55</v>
      </c>
      <c r="AG89" s="67" t="s">
        <v>182</v>
      </c>
      <c r="AH89" s="18" t="s">
        <v>183</v>
      </c>
      <c r="AI89" s="18"/>
      <c r="AJ89" s="66" t="s">
        <v>35</v>
      </c>
      <c r="AK89" s="13"/>
      <c r="AL89" s="19">
        <f>B89</f>
        <v>30197</v>
      </c>
    </row>
    <row r="90" spans="1:38" s="55" customFormat="1" ht="18" customHeight="1" x14ac:dyDescent="0.3">
      <c r="A90" s="102">
        <v>86</v>
      </c>
      <c r="B90" s="13"/>
      <c r="C90" s="14"/>
      <c r="D90" s="14"/>
      <c r="E90" s="13"/>
      <c r="F90" s="59"/>
      <c r="G90" s="62"/>
      <c r="H90" s="155" t="s">
        <v>613</v>
      </c>
      <c r="I90" s="59"/>
      <c r="J90" s="61"/>
      <c r="K90" s="59"/>
      <c r="L90" s="58"/>
      <c r="M90" s="58"/>
      <c r="N90" s="59"/>
      <c r="O90" s="59"/>
      <c r="P90" s="61"/>
      <c r="Q90" s="66"/>
      <c r="R90" s="66"/>
      <c r="S90" s="67"/>
      <c r="T90" s="68"/>
      <c r="U90" s="68"/>
      <c r="V90" s="68"/>
      <c r="W90" s="61"/>
      <c r="X90" s="15"/>
      <c r="Y90" s="16"/>
      <c r="Z90" s="61"/>
      <c r="AA90" s="67"/>
      <c r="AB90" s="67"/>
      <c r="AC90" s="60"/>
      <c r="AD90" s="60"/>
      <c r="AE90" s="61"/>
      <c r="AF90" s="67"/>
      <c r="AG90" s="67"/>
      <c r="AH90" s="18"/>
      <c r="AI90" s="18"/>
      <c r="AJ90" s="66"/>
      <c r="AK90" s="13"/>
      <c r="AL90" s="19"/>
    </row>
    <row r="91" spans="1:38" s="55" customFormat="1" ht="18" customHeight="1" x14ac:dyDescent="0.25">
      <c r="A91" s="102">
        <v>87</v>
      </c>
      <c r="B91" s="13">
        <v>10146</v>
      </c>
      <c r="C91" s="14"/>
      <c r="D91" s="14" t="s">
        <v>45</v>
      </c>
      <c r="E91" s="13"/>
      <c r="F91" s="57" t="s">
        <v>575</v>
      </c>
      <c r="G91" s="25"/>
      <c r="H91" s="25"/>
      <c r="I91" s="57" t="s">
        <v>581</v>
      </c>
      <c r="J91" s="23"/>
      <c r="K91" s="57" t="s">
        <v>576</v>
      </c>
      <c r="L91" s="57"/>
      <c r="M91" s="58"/>
      <c r="N91" s="57" t="s">
        <v>577</v>
      </c>
      <c r="O91" s="23"/>
      <c r="P91" s="61" t="s">
        <v>154</v>
      </c>
      <c r="Q91" s="24" t="s">
        <v>578</v>
      </c>
      <c r="R91" s="24" t="s">
        <v>2446</v>
      </c>
      <c r="S91" s="74" t="s">
        <v>38</v>
      </c>
      <c r="T91" s="75" t="s">
        <v>579</v>
      </c>
      <c r="U91" s="57"/>
      <c r="V91" s="57"/>
      <c r="W91" s="57"/>
      <c r="X91" s="25" t="s">
        <v>580</v>
      </c>
      <c r="Y91" s="57"/>
      <c r="Z91" s="57"/>
      <c r="AA91" s="75" t="s">
        <v>55</v>
      </c>
      <c r="AB91" s="75" t="s">
        <v>582</v>
      </c>
      <c r="AC91" s="58"/>
      <c r="AD91" s="75" t="s">
        <v>581</v>
      </c>
      <c r="AE91" s="57" t="s">
        <v>2686</v>
      </c>
      <c r="AF91" s="170" t="s">
        <v>55</v>
      </c>
      <c r="AG91" s="170" t="s">
        <v>2687</v>
      </c>
      <c r="AH91" s="23" t="s">
        <v>583</v>
      </c>
      <c r="AI91" s="23"/>
      <c r="AJ91" s="25" t="s">
        <v>46</v>
      </c>
      <c r="AK91" s="26">
        <v>44573</v>
      </c>
      <c r="AL91" s="19">
        <f t="shared" ref="AL91:AL102" si="4">B91</f>
        <v>10146</v>
      </c>
    </row>
    <row r="92" spans="1:38" s="55" customFormat="1" ht="18" customHeight="1" x14ac:dyDescent="0.25">
      <c r="A92" s="102">
        <v>88</v>
      </c>
      <c r="B92" s="13">
        <v>30198</v>
      </c>
      <c r="C92" s="14" t="s">
        <v>52</v>
      </c>
      <c r="D92" s="14" t="s">
        <v>30</v>
      </c>
      <c r="E92" s="13"/>
      <c r="F92" s="59" t="s">
        <v>584</v>
      </c>
      <c r="G92" s="61" t="s">
        <v>2529</v>
      </c>
      <c r="H92" s="62"/>
      <c r="I92" s="58" t="s">
        <v>585</v>
      </c>
      <c r="J92" s="61" t="s">
        <v>2530</v>
      </c>
      <c r="K92" s="60" t="s">
        <v>586</v>
      </c>
      <c r="L92" s="58"/>
      <c r="M92" s="58"/>
      <c r="N92" s="60" t="s">
        <v>577</v>
      </c>
      <c r="O92" s="60"/>
      <c r="P92" s="61" t="s">
        <v>154</v>
      </c>
      <c r="Q92" s="20" t="s">
        <v>578</v>
      </c>
      <c r="R92" s="20" t="s">
        <v>2446</v>
      </c>
      <c r="S92" s="67" t="s">
        <v>38</v>
      </c>
      <c r="T92" s="61" t="s">
        <v>579</v>
      </c>
      <c r="U92" s="61"/>
      <c r="V92" s="61" t="s">
        <v>39</v>
      </c>
      <c r="W92" s="61" t="s">
        <v>33</v>
      </c>
      <c r="X92" s="60">
        <v>152</v>
      </c>
      <c r="Y92" s="16"/>
      <c r="Z92" s="61"/>
      <c r="AA92" s="17" t="s">
        <v>34</v>
      </c>
      <c r="AB92" s="14" t="s">
        <v>587</v>
      </c>
      <c r="AC92" s="60" t="s">
        <v>585</v>
      </c>
      <c r="AD92" s="61"/>
      <c r="AE92" s="61"/>
      <c r="AF92" s="67"/>
      <c r="AG92" s="67"/>
      <c r="AH92" s="58"/>
      <c r="AI92" s="58"/>
      <c r="AJ92" s="66" t="s">
        <v>90</v>
      </c>
      <c r="AK92" s="13"/>
      <c r="AL92" s="19">
        <f t="shared" si="4"/>
        <v>30198</v>
      </c>
    </row>
    <row r="93" spans="1:38" s="55" customFormat="1" ht="18" customHeight="1" x14ac:dyDescent="0.25">
      <c r="A93" s="102">
        <v>89</v>
      </c>
      <c r="B93" s="13">
        <v>10147</v>
      </c>
      <c r="C93" s="14"/>
      <c r="D93" s="14" t="s">
        <v>45</v>
      </c>
      <c r="E93" s="13"/>
      <c r="F93" s="58" t="s">
        <v>588</v>
      </c>
      <c r="G93" s="13"/>
      <c r="H93" s="13"/>
      <c r="I93" s="58" t="s">
        <v>589</v>
      </c>
      <c r="J93" s="58"/>
      <c r="K93" s="58" t="s">
        <v>590</v>
      </c>
      <c r="L93" s="58"/>
      <c r="M93" s="58"/>
      <c r="N93" s="60" t="s">
        <v>577</v>
      </c>
      <c r="O93" s="58"/>
      <c r="P93" s="61" t="s">
        <v>154</v>
      </c>
      <c r="Q93" s="20" t="s">
        <v>578</v>
      </c>
      <c r="R93" s="20" t="s">
        <v>2446</v>
      </c>
      <c r="S93" s="67" t="s">
        <v>38</v>
      </c>
      <c r="T93" s="61" t="s">
        <v>579</v>
      </c>
      <c r="U93" s="58"/>
      <c r="V93" s="58" t="s">
        <v>43</v>
      </c>
      <c r="W93" s="58" t="s">
        <v>33</v>
      </c>
      <c r="X93" s="58">
        <v>141</v>
      </c>
      <c r="Y93" s="58"/>
      <c r="Z93" s="58"/>
      <c r="AA93" s="61" t="s">
        <v>55</v>
      </c>
      <c r="AB93" s="61" t="s">
        <v>582</v>
      </c>
      <c r="AC93" s="58" t="s">
        <v>589</v>
      </c>
      <c r="AD93" s="61" t="s">
        <v>581</v>
      </c>
      <c r="AE93" s="58" t="s">
        <v>2686</v>
      </c>
      <c r="AF93" s="171" t="s">
        <v>55</v>
      </c>
      <c r="AG93" s="171" t="s">
        <v>2687</v>
      </c>
      <c r="AH93" s="23" t="s">
        <v>583</v>
      </c>
      <c r="AI93" s="58"/>
      <c r="AJ93" s="13" t="s">
        <v>46</v>
      </c>
      <c r="AK93" s="27">
        <v>44159</v>
      </c>
      <c r="AL93" s="19">
        <f t="shared" si="4"/>
        <v>10147</v>
      </c>
    </row>
    <row r="94" spans="1:38" s="55" customFormat="1" ht="18" customHeight="1" x14ac:dyDescent="0.25">
      <c r="A94" s="102">
        <v>90</v>
      </c>
      <c r="B94" s="13">
        <v>10148</v>
      </c>
      <c r="C94" s="14"/>
      <c r="D94" s="14" t="s">
        <v>45</v>
      </c>
      <c r="E94" s="13"/>
      <c r="F94" s="58" t="s">
        <v>591</v>
      </c>
      <c r="G94" s="13"/>
      <c r="H94" s="13"/>
      <c r="I94" s="58" t="s">
        <v>592</v>
      </c>
      <c r="J94" s="58"/>
      <c r="K94" s="58" t="s">
        <v>593</v>
      </c>
      <c r="L94" s="58"/>
      <c r="M94" s="58"/>
      <c r="N94" s="60" t="s">
        <v>577</v>
      </c>
      <c r="O94" s="58"/>
      <c r="P94" s="61" t="s">
        <v>154</v>
      </c>
      <c r="Q94" s="20" t="s">
        <v>578</v>
      </c>
      <c r="R94" s="20" t="s">
        <v>2446</v>
      </c>
      <c r="S94" s="67" t="s">
        <v>38</v>
      </c>
      <c r="T94" s="61" t="s">
        <v>579</v>
      </c>
      <c r="U94" s="58"/>
      <c r="V94" s="58" t="s">
        <v>43</v>
      </c>
      <c r="W94" s="58" t="s">
        <v>33</v>
      </c>
      <c r="X94" s="58">
        <v>190</v>
      </c>
      <c r="Y94" s="58"/>
      <c r="Z94" s="58"/>
      <c r="AA94" s="61" t="s">
        <v>55</v>
      </c>
      <c r="AB94" s="61" t="s">
        <v>582</v>
      </c>
      <c r="AC94" s="58" t="s">
        <v>592</v>
      </c>
      <c r="AD94" s="61" t="s">
        <v>581</v>
      </c>
      <c r="AE94" s="58" t="s">
        <v>2686</v>
      </c>
      <c r="AF94" s="171" t="s">
        <v>55</v>
      </c>
      <c r="AG94" s="171" t="s">
        <v>2687</v>
      </c>
      <c r="AH94" s="23" t="s">
        <v>583</v>
      </c>
      <c r="AI94" s="58"/>
      <c r="AJ94" s="13" t="s">
        <v>46</v>
      </c>
      <c r="AK94" s="27">
        <v>44159</v>
      </c>
      <c r="AL94" s="19">
        <f t="shared" si="4"/>
        <v>10148</v>
      </c>
    </row>
    <row r="95" spans="1:38" s="55" customFormat="1" ht="18" customHeight="1" x14ac:dyDescent="0.25">
      <c r="A95" s="102">
        <v>91</v>
      </c>
      <c r="B95" s="13">
        <v>10149</v>
      </c>
      <c r="C95" s="14"/>
      <c r="D95" s="14" t="s">
        <v>45</v>
      </c>
      <c r="E95" s="13"/>
      <c r="F95" s="58" t="s">
        <v>594</v>
      </c>
      <c r="G95" s="13"/>
      <c r="H95" s="13"/>
      <c r="I95" s="58" t="s">
        <v>595</v>
      </c>
      <c r="J95" s="58"/>
      <c r="K95" s="58" t="s">
        <v>596</v>
      </c>
      <c r="L95" s="58"/>
      <c r="M95" s="58"/>
      <c r="N95" s="60" t="s">
        <v>577</v>
      </c>
      <c r="O95" s="58"/>
      <c r="P95" s="61" t="s">
        <v>154</v>
      </c>
      <c r="Q95" s="20" t="s">
        <v>578</v>
      </c>
      <c r="R95" s="20" t="s">
        <v>2446</v>
      </c>
      <c r="S95" s="67" t="s">
        <v>38</v>
      </c>
      <c r="T95" s="61" t="s">
        <v>579</v>
      </c>
      <c r="U95" s="58"/>
      <c r="V95" s="58" t="s">
        <v>43</v>
      </c>
      <c r="W95" s="58" t="s">
        <v>33</v>
      </c>
      <c r="X95" s="58">
        <v>241</v>
      </c>
      <c r="Y95" s="58"/>
      <c r="Z95" s="58"/>
      <c r="AA95" s="61" t="s">
        <v>55</v>
      </c>
      <c r="AB95" s="61" t="s">
        <v>582</v>
      </c>
      <c r="AC95" s="58" t="s">
        <v>595</v>
      </c>
      <c r="AD95" s="61" t="s">
        <v>581</v>
      </c>
      <c r="AE95" s="58" t="s">
        <v>2686</v>
      </c>
      <c r="AF95" s="171" t="s">
        <v>55</v>
      </c>
      <c r="AG95" s="171" t="s">
        <v>2687</v>
      </c>
      <c r="AH95" s="23" t="s">
        <v>583</v>
      </c>
      <c r="AI95" s="58"/>
      <c r="AJ95" s="13" t="s">
        <v>46</v>
      </c>
      <c r="AK95" s="27">
        <v>44159</v>
      </c>
      <c r="AL95" s="19">
        <f t="shared" si="4"/>
        <v>10149</v>
      </c>
    </row>
    <row r="96" spans="1:38" s="55" customFormat="1" ht="18" customHeight="1" x14ac:dyDescent="0.25">
      <c r="A96" s="102">
        <v>92</v>
      </c>
      <c r="B96" s="13">
        <v>10150</v>
      </c>
      <c r="C96" s="14"/>
      <c r="D96" s="14" t="s">
        <v>45</v>
      </c>
      <c r="E96" s="13"/>
      <c r="F96" s="58" t="s">
        <v>594</v>
      </c>
      <c r="G96" s="13"/>
      <c r="H96" s="13"/>
      <c r="I96" s="58" t="s">
        <v>597</v>
      </c>
      <c r="J96" s="58"/>
      <c r="K96" s="58" t="s">
        <v>598</v>
      </c>
      <c r="L96" s="58"/>
      <c r="M96" s="58"/>
      <c r="N96" s="60" t="s">
        <v>577</v>
      </c>
      <c r="O96" s="58"/>
      <c r="P96" s="61" t="s">
        <v>154</v>
      </c>
      <c r="Q96" s="20" t="s">
        <v>578</v>
      </c>
      <c r="R96" s="20" t="s">
        <v>2446</v>
      </c>
      <c r="S96" s="67" t="s">
        <v>38</v>
      </c>
      <c r="T96" s="61" t="s">
        <v>579</v>
      </c>
      <c r="U96" s="58"/>
      <c r="V96" s="58" t="s">
        <v>39</v>
      </c>
      <c r="W96" s="58" t="s">
        <v>33</v>
      </c>
      <c r="X96" s="58">
        <v>124</v>
      </c>
      <c r="Y96" s="58"/>
      <c r="Z96" s="58"/>
      <c r="AA96" s="61" t="s">
        <v>55</v>
      </c>
      <c r="AB96" s="61" t="s">
        <v>582</v>
      </c>
      <c r="AC96" s="58" t="s">
        <v>597</v>
      </c>
      <c r="AD96" s="61" t="s">
        <v>581</v>
      </c>
      <c r="AE96" s="58" t="s">
        <v>2686</v>
      </c>
      <c r="AF96" s="171" t="s">
        <v>55</v>
      </c>
      <c r="AG96" s="171" t="s">
        <v>2687</v>
      </c>
      <c r="AH96" s="23" t="s">
        <v>583</v>
      </c>
      <c r="AI96" s="58"/>
      <c r="AJ96" s="13" t="s">
        <v>46</v>
      </c>
      <c r="AK96" s="27">
        <v>44159</v>
      </c>
      <c r="AL96" s="19">
        <f t="shared" si="4"/>
        <v>10150</v>
      </c>
    </row>
    <row r="97" spans="1:38" s="55" customFormat="1" ht="18" customHeight="1" x14ac:dyDescent="0.25">
      <c r="A97" s="102">
        <v>93</v>
      </c>
      <c r="B97" s="13">
        <v>40143</v>
      </c>
      <c r="C97" s="17" t="s">
        <v>49</v>
      </c>
      <c r="D97" s="14" t="s">
        <v>91</v>
      </c>
      <c r="E97" s="13"/>
      <c r="F97" s="58" t="s">
        <v>603</v>
      </c>
      <c r="G97" s="58"/>
      <c r="H97" s="58"/>
      <c r="I97" s="58" t="s">
        <v>604</v>
      </c>
      <c r="J97" s="58" t="s">
        <v>605</v>
      </c>
      <c r="K97" s="58" t="s">
        <v>599</v>
      </c>
      <c r="L97" s="58"/>
      <c r="M97" s="58"/>
      <c r="N97" s="60" t="s">
        <v>577</v>
      </c>
      <c r="O97" s="58"/>
      <c r="P97" s="61" t="s">
        <v>154</v>
      </c>
      <c r="Q97" s="20" t="s">
        <v>578</v>
      </c>
      <c r="R97" s="20" t="s">
        <v>2446</v>
      </c>
      <c r="S97" s="67" t="s">
        <v>38</v>
      </c>
      <c r="T97" s="61" t="s">
        <v>579</v>
      </c>
      <c r="U97" s="72"/>
      <c r="V97" s="58" t="s">
        <v>43</v>
      </c>
      <c r="W97" s="58" t="s">
        <v>33</v>
      </c>
      <c r="X97" s="58">
        <v>129</v>
      </c>
      <c r="Y97" s="58"/>
      <c r="Z97" s="58"/>
      <c r="AA97" s="61" t="s">
        <v>55</v>
      </c>
      <c r="AB97" s="58" t="s">
        <v>601</v>
      </c>
      <c r="AC97" s="58" t="s">
        <v>606</v>
      </c>
      <c r="AD97" s="58" t="s">
        <v>493</v>
      </c>
      <c r="AE97" s="58" t="s">
        <v>494</v>
      </c>
      <c r="AF97" s="17" t="s">
        <v>34</v>
      </c>
      <c r="AG97" s="61" t="s">
        <v>495</v>
      </c>
      <c r="AH97" s="18" t="s">
        <v>602</v>
      </c>
      <c r="AI97" s="58"/>
      <c r="AJ97" s="13" t="s">
        <v>74</v>
      </c>
      <c r="AK97" s="27">
        <v>44320</v>
      </c>
      <c r="AL97" s="28">
        <f t="shared" si="4"/>
        <v>40143</v>
      </c>
    </row>
    <row r="98" spans="1:38" s="55" customFormat="1" ht="18" customHeight="1" x14ac:dyDescent="0.25">
      <c r="A98" s="102">
        <v>94</v>
      </c>
      <c r="B98" s="13">
        <v>30200</v>
      </c>
      <c r="C98" s="14"/>
      <c r="D98" s="14" t="s">
        <v>30</v>
      </c>
      <c r="E98" s="13"/>
      <c r="F98" s="59" t="s">
        <v>607</v>
      </c>
      <c r="G98" s="62"/>
      <c r="H98" s="62"/>
      <c r="I98" s="59" t="s">
        <v>608</v>
      </c>
      <c r="J98" s="60" t="s">
        <v>2531</v>
      </c>
      <c r="K98" s="60" t="s">
        <v>609</v>
      </c>
      <c r="L98" s="58"/>
      <c r="M98" s="58"/>
      <c r="N98" s="60" t="s">
        <v>577</v>
      </c>
      <c r="O98" s="60"/>
      <c r="P98" s="61" t="s">
        <v>154</v>
      </c>
      <c r="Q98" s="20" t="s">
        <v>578</v>
      </c>
      <c r="R98" s="20" t="s">
        <v>2446</v>
      </c>
      <c r="S98" s="67" t="s">
        <v>38</v>
      </c>
      <c r="T98" s="61" t="s">
        <v>579</v>
      </c>
      <c r="U98" s="61"/>
      <c r="V98" s="61" t="s">
        <v>39</v>
      </c>
      <c r="W98" s="61" t="s">
        <v>33</v>
      </c>
      <c r="X98" s="60">
        <v>39</v>
      </c>
      <c r="Y98" s="16"/>
      <c r="Z98" s="61"/>
      <c r="AA98" s="17" t="s">
        <v>55</v>
      </c>
      <c r="AB98" s="14" t="s">
        <v>610</v>
      </c>
      <c r="AC98" s="60" t="s">
        <v>608</v>
      </c>
      <c r="AD98" s="61"/>
      <c r="AE98" s="61"/>
      <c r="AF98" s="67"/>
      <c r="AG98" s="17"/>
      <c r="AH98" s="61"/>
      <c r="AI98" s="61"/>
      <c r="AJ98" s="66" t="s">
        <v>90</v>
      </c>
      <c r="AK98" s="13"/>
      <c r="AL98" s="19">
        <f t="shared" si="4"/>
        <v>30200</v>
      </c>
    </row>
    <row r="99" spans="1:38" s="55" customFormat="1" ht="18" customHeight="1" x14ac:dyDescent="0.25">
      <c r="A99" s="102">
        <v>95</v>
      </c>
      <c r="B99" s="13">
        <v>30201</v>
      </c>
      <c r="C99" s="14" t="s">
        <v>52</v>
      </c>
      <c r="D99" s="14" t="s">
        <v>30</v>
      </c>
      <c r="E99" s="13"/>
      <c r="F99" s="59" t="s">
        <v>611</v>
      </c>
      <c r="G99" s="58" t="s">
        <v>603</v>
      </c>
      <c r="H99" s="62"/>
      <c r="I99" s="59" t="s">
        <v>612</v>
      </c>
      <c r="J99" s="58" t="s">
        <v>2532</v>
      </c>
      <c r="K99" s="58" t="s">
        <v>599</v>
      </c>
      <c r="L99" s="58"/>
      <c r="M99" s="58"/>
      <c r="N99" s="60" t="s">
        <v>577</v>
      </c>
      <c r="O99" s="59"/>
      <c r="P99" s="61" t="s">
        <v>154</v>
      </c>
      <c r="Q99" s="20" t="s">
        <v>578</v>
      </c>
      <c r="R99" s="20" t="s">
        <v>2446</v>
      </c>
      <c r="S99" s="67" t="s">
        <v>38</v>
      </c>
      <c r="T99" s="61" t="s">
        <v>579</v>
      </c>
      <c r="U99" s="61"/>
      <c r="V99" s="61" t="s">
        <v>43</v>
      </c>
      <c r="W99" s="61" t="s">
        <v>33</v>
      </c>
      <c r="X99" s="60">
        <v>134</v>
      </c>
      <c r="Y99" s="16"/>
      <c r="Z99" s="61"/>
      <c r="AA99" s="17" t="s">
        <v>55</v>
      </c>
      <c r="AB99" s="14" t="s">
        <v>601</v>
      </c>
      <c r="AC99" s="60" t="s">
        <v>612</v>
      </c>
      <c r="AD99" s="61"/>
      <c r="AE99" s="61"/>
      <c r="AF99" s="67"/>
      <c r="AG99" s="67"/>
      <c r="AH99" s="58"/>
      <c r="AI99" s="58"/>
      <c r="AJ99" s="66" t="s">
        <v>84</v>
      </c>
      <c r="AK99" s="13"/>
      <c r="AL99" s="19">
        <f t="shared" si="4"/>
        <v>30201</v>
      </c>
    </row>
    <row r="100" spans="1:38" s="55" customFormat="1" ht="18" customHeight="1" x14ac:dyDescent="0.25">
      <c r="A100" s="102">
        <v>96</v>
      </c>
      <c r="B100" s="13">
        <v>90819</v>
      </c>
      <c r="C100" s="14"/>
      <c r="D100" s="14" t="s">
        <v>42</v>
      </c>
      <c r="E100" s="13"/>
      <c r="F100" s="58"/>
      <c r="G100" s="58"/>
      <c r="H100" s="58"/>
      <c r="I100" s="58" t="s">
        <v>2442</v>
      </c>
      <c r="J100" s="58" t="s">
        <v>1191</v>
      </c>
      <c r="K100" s="58" t="s">
        <v>31</v>
      </c>
      <c r="L100" s="58"/>
      <c r="M100" s="58"/>
      <c r="N100" s="60" t="s">
        <v>577</v>
      </c>
      <c r="O100" s="61"/>
      <c r="P100" s="61" t="s">
        <v>154</v>
      </c>
      <c r="Q100" s="20" t="s">
        <v>578</v>
      </c>
      <c r="R100" s="20" t="s">
        <v>2446</v>
      </c>
      <c r="S100" s="67" t="s">
        <v>38</v>
      </c>
      <c r="T100" s="61" t="s">
        <v>579</v>
      </c>
      <c r="U100" s="61"/>
      <c r="V100" s="58" t="s">
        <v>32</v>
      </c>
      <c r="W100" s="58" t="s">
        <v>33</v>
      </c>
      <c r="X100" s="58">
        <v>14</v>
      </c>
      <c r="Y100" s="58"/>
      <c r="Z100" s="58" t="s">
        <v>73</v>
      </c>
      <c r="AA100" s="61" t="s">
        <v>55</v>
      </c>
      <c r="AB100" s="58" t="s">
        <v>615</v>
      </c>
      <c r="AC100" s="58" t="s">
        <v>614</v>
      </c>
      <c r="AD100" s="58"/>
      <c r="AE100" s="58"/>
      <c r="AF100" s="17" t="s">
        <v>616</v>
      </c>
      <c r="AG100" s="58" t="s">
        <v>617</v>
      </c>
      <c r="AH100" s="18"/>
      <c r="AI100" s="58"/>
      <c r="AJ100" s="20" t="s">
        <v>42</v>
      </c>
      <c r="AK100" s="27">
        <v>44319</v>
      </c>
      <c r="AL100" s="19">
        <f t="shared" si="4"/>
        <v>90819</v>
      </c>
    </row>
    <row r="101" spans="1:38" s="55" customFormat="1" ht="18" customHeight="1" x14ac:dyDescent="0.25">
      <c r="A101" s="102">
        <v>97</v>
      </c>
      <c r="B101" s="13">
        <v>90820</v>
      </c>
      <c r="C101" s="14"/>
      <c r="D101" s="14" t="s">
        <v>42</v>
      </c>
      <c r="E101" s="13"/>
      <c r="F101" s="58"/>
      <c r="G101" s="58"/>
      <c r="H101" s="58"/>
      <c r="I101" s="58" t="s">
        <v>618</v>
      </c>
      <c r="J101" s="58"/>
      <c r="K101" s="58" t="s">
        <v>619</v>
      </c>
      <c r="L101" s="58"/>
      <c r="M101" s="58"/>
      <c r="N101" s="60" t="s">
        <v>577</v>
      </c>
      <c r="O101" s="61"/>
      <c r="P101" s="61" t="s">
        <v>154</v>
      </c>
      <c r="Q101" s="20" t="s">
        <v>578</v>
      </c>
      <c r="R101" s="20" t="s">
        <v>2446</v>
      </c>
      <c r="S101" s="67" t="s">
        <v>38</v>
      </c>
      <c r="T101" s="61" t="s">
        <v>579</v>
      </c>
      <c r="U101" s="61"/>
      <c r="V101" s="58" t="s">
        <v>39</v>
      </c>
      <c r="W101" s="58" t="s">
        <v>33</v>
      </c>
      <c r="X101" s="76">
        <v>6</v>
      </c>
      <c r="Y101" s="21"/>
      <c r="Z101" s="61" t="s">
        <v>44</v>
      </c>
      <c r="AA101" s="17" t="s">
        <v>143</v>
      </c>
      <c r="AB101" s="17" t="s">
        <v>621</v>
      </c>
      <c r="AC101" s="58" t="s">
        <v>618</v>
      </c>
      <c r="AD101" s="58"/>
      <c r="AE101" s="58" t="s">
        <v>620</v>
      </c>
      <c r="AF101" s="32"/>
      <c r="AG101" s="32"/>
      <c r="AH101" s="34" t="s">
        <v>622</v>
      </c>
      <c r="AI101" s="58"/>
      <c r="AJ101" s="13" t="s">
        <v>42</v>
      </c>
      <c r="AK101" s="13"/>
      <c r="AL101" s="19">
        <f t="shared" si="4"/>
        <v>90820</v>
      </c>
    </row>
    <row r="102" spans="1:38" s="55" customFormat="1" ht="18" customHeight="1" x14ac:dyDescent="0.25">
      <c r="A102" s="102">
        <v>98</v>
      </c>
      <c r="B102" s="13">
        <v>90821</v>
      </c>
      <c r="C102" s="14"/>
      <c r="D102" s="14" t="s">
        <v>42</v>
      </c>
      <c r="E102" s="13"/>
      <c r="F102" s="58"/>
      <c r="G102" s="58" t="s">
        <v>2533</v>
      </c>
      <c r="H102" s="58"/>
      <c r="I102" s="58" t="s">
        <v>623</v>
      </c>
      <c r="J102" s="58"/>
      <c r="K102" s="58" t="s">
        <v>624</v>
      </c>
      <c r="L102" s="60" t="s">
        <v>627</v>
      </c>
      <c r="M102" s="58"/>
      <c r="N102" s="60" t="s">
        <v>577</v>
      </c>
      <c r="O102" s="77"/>
      <c r="P102" s="61" t="s">
        <v>154</v>
      </c>
      <c r="Q102" s="20" t="s">
        <v>578</v>
      </c>
      <c r="R102" s="20" t="s">
        <v>2446</v>
      </c>
      <c r="S102" s="67" t="s">
        <v>38</v>
      </c>
      <c r="T102" s="61" t="s">
        <v>579</v>
      </c>
      <c r="U102" s="61"/>
      <c r="V102" s="58" t="s">
        <v>39</v>
      </c>
      <c r="W102" s="58" t="s">
        <v>33</v>
      </c>
      <c r="X102" s="76">
        <v>12</v>
      </c>
      <c r="Y102" s="21"/>
      <c r="Z102" s="61" t="s">
        <v>56</v>
      </c>
      <c r="AA102" s="17" t="s">
        <v>143</v>
      </c>
      <c r="AB102" s="17" t="s">
        <v>625</v>
      </c>
      <c r="AC102" s="58" t="s">
        <v>623</v>
      </c>
      <c r="AD102" s="58"/>
      <c r="AE102" s="58"/>
      <c r="AF102" s="17" t="s">
        <v>143</v>
      </c>
      <c r="AG102" s="17" t="s">
        <v>621</v>
      </c>
      <c r="AH102" s="18" t="s">
        <v>626</v>
      </c>
      <c r="AI102" s="58"/>
      <c r="AJ102" s="13" t="s">
        <v>41</v>
      </c>
      <c r="AK102" s="27">
        <v>44319</v>
      </c>
      <c r="AL102" s="19">
        <f t="shared" si="4"/>
        <v>90821</v>
      </c>
    </row>
    <row r="103" spans="1:38" s="55" customFormat="1" ht="18" customHeight="1" x14ac:dyDescent="0.3">
      <c r="A103" s="102">
        <v>99</v>
      </c>
      <c r="B103" s="13"/>
      <c r="C103" s="14"/>
      <c r="D103" s="14"/>
      <c r="E103" s="13"/>
      <c r="F103" s="22"/>
      <c r="G103" s="22"/>
      <c r="H103" s="155" t="s">
        <v>649</v>
      </c>
      <c r="I103" s="60"/>
      <c r="J103" s="60"/>
      <c r="K103" s="60"/>
      <c r="L103" s="60"/>
      <c r="M103" s="60"/>
      <c r="N103" s="60"/>
      <c r="O103" s="60"/>
      <c r="P103" s="61"/>
      <c r="Q103" s="20"/>
      <c r="R103" s="39"/>
      <c r="S103" s="67"/>
      <c r="T103" s="61"/>
      <c r="U103" s="61"/>
      <c r="V103" s="61"/>
      <c r="W103" s="61"/>
      <c r="X103" s="60"/>
      <c r="Y103" s="58"/>
      <c r="Z103" s="61"/>
      <c r="AA103" s="61"/>
      <c r="AB103" s="61"/>
      <c r="AC103" s="61"/>
      <c r="AD103" s="61"/>
      <c r="AE103" s="61"/>
      <c r="AF103" s="17"/>
      <c r="AG103" s="61"/>
      <c r="AH103" s="18"/>
      <c r="AI103" s="18"/>
      <c r="AJ103" s="20"/>
      <c r="AK103" s="20"/>
      <c r="AL103" s="19"/>
    </row>
    <row r="104" spans="1:38" s="55" customFormat="1" ht="18" customHeight="1" x14ac:dyDescent="0.25">
      <c r="A104" s="102">
        <v>100</v>
      </c>
      <c r="B104" s="13">
        <v>90822</v>
      </c>
      <c r="C104" s="14"/>
      <c r="D104" s="14" t="s">
        <v>42</v>
      </c>
      <c r="E104" s="13"/>
      <c r="F104" s="58"/>
      <c r="G104" s="58"/>
      <c r="H104" s="58"/>
      <c r="I104" s="58" t="s">
        <v>628</v>
      </c>
      <c r="J104" s="58"/>
      <c r="K104" s="58" t="s">
        <v>628</v>
      </c>
      <c r="L104" s="58"/>
      <c r="M104" s="58"/>
      <c r="N104" s="59" t="s">
        <v>649</v>
      </c>
      <c r="O104" s="77"/>
      <c r="P104" s="61" t="s">
        <v>154</v>
      </c>
      <c r="Q104" s="20" t="s">
        <v>630</v>
      </c>
      <c r="R104" s="20" t="s">
        <v>2447</v>
      </c>
      <c r="S104" s="67" t="s">
        <v>38</v>
      </c>
      <c r="T104" s="61" t="s">
        <v>631</v>
      </c>
      <c r="U104" s="61"/>
      <c r="V104" s="58" t="s">
        <v>39</v>
      </c>
      <c r="W104" s="58" t="s">
        <v>33</v>
      </c>
      <c r="X104" s="21">
        <v>12</v>
      </c>
      <c r="Y104" s="21"/>
      <c r="Z104" s="61"/>
      <c r="AA104" s="17" t="s">
        <v>34</v>
      </c>
      <c r="AB104" s="17" t="s">
        <v>634</v>
      </c>
      <c r="AC104" s="58" t="s">
        <v>628</v>
      </c>
      <c r="AD104" s="58" t="s">
        <v>632</v>
      </c>
      <c r="AE104" s="58" t="s">
        <v>633</v>
      </c>
      <c r="AF104" s="32"/>
      <c r="AG104" s="32"/>
      <c r="AH104" s="34"/>
      <c r="AI104" s="58"/>
      <c r="AJ104" s="13" t="s">
        <v>42</v>
      </c>
      <c r="AK104" s="27">
        <v>44461</v>
      </c>
      <c r="AL104" s="19">
        <f t="shared" ref="AL104:AL117" si="5">B104</f>
        <v>90822</v>
      </c>
    </row>
    <row r="105" spans="1:38" s="55" customFormat="1" ht="18" customHeight="1" x14ac:dyDescent="0.25">
      <c r="A105" s="102">
        <v>101</v>
      </c>
      <c r="B105" s="13">
        <v>90823</v>
      </c>
      <c r="C105" s="14"/>
      <c r="D105" s="14" t="s">
        <v>42</v>
      </c>
      <c r="E105" s="13"/>
      <c r="F105" s="58"/>
      <c r="G105" s="58"/>
      <c r="H105" s="58"/>
      <c r="I105" s="58" t="s">
        <v>635</v>
      </c>
      <c r="J105" s="58"/>
      <c r="K105" s="58" t="s">
        <v>31</v>
      </c>
      <c r="L105" s="58"/>
      <c r="M105" s="58"/>
      <c r="N105" s="59" t="s">
        <v>649</v>
      </c>
      <c r="O105" s="77"/>
      <c r="P105" s="61" t="s">
        <v>154</v>
      </c>
      <c r="Q105" s="20" t="s">
        <v>630</v>
      </c>
      <c r="R105" s="20" t="s">
        <v>2447</v>
      </c>
      <c r="S105" s="67" t="s">
        <v>38</v>
      </c>
      <c r="T105" s="61" t="s">
        <v>631</v>
      </c>
      <c r="U105" s="61"/>
      <c r="V105" s="58" t="s">
        <v>32</v>
      </c>
      <c r="W105" s="58" t="s">
        <v>33</v>
      </c>
      <c r="X105" s="21">
        <v>12</v>
      </c>
      <c r="Y105" s="21"/>
      <c r="Z105" s="58" t="s">
        <v>56</v>
      </c>
      <c r="AA105" s="61" t="s">
        <v>55</v>
      </c>
      <c r="AB105" s="58" t="s">
        <v>167</v>
      </c>
      <c r="AC105" s="58" t="s">
        <v>57</v>
      </c>
      <c r="AD105" s="58" t="s">
        <v>165</v>
      </c>
      <c r="AE105" s="58" t="s">
        <v>166</v>
      </c>
      <c r="AF105" s="32"/>
      <c r="AG105" s="32"/>
      <c r="AH105" s="18" t="s">
        <v>168</v>
      </c>
      <c r="AI105" s="58"/>
      <c r="AJ105" s="13" t="s">
        <v>42</v>
      </c>
      <c r="AK105" s="27">
        <v>44320</v>
      </c>
      <c r="AL105" s="19">
        <f t="shared" si="5"/>
        <v>90823</v>
      </c>
    </row>
    <row r="106" spans="1:38" s="55" customFormat="1" ht="18" customHeight="1" x14ac:dyDescent="0.25">
      <c r="A106" s="102">
        <v>102</v>
      </c>
      <c r="B106" s="13">
        <v>90824</v>
      </c>
      <c r="C106" s="14"/>
      <c r="D106" s="14" t="s">
        <v>42</v>
      </c>
      <c r="E106" s="13"/>
      <c r="F106" s="58"/>
      <c r="G106" s="58"/>
      <c r="H106" s="58"/>
      <c r="I106" s="58" t="s">
        <v>636</v>
      </c>
      <c r="J106" s="58"/>
      <c r="K106" s="58" t="s">
        <v>637</v>
      </c>
      <c r="L106" s="58"/>
      <c r="M106" s="58"/>
      <c r="N106" s="59" t="s">
        <v>649</v>
      </c>
      <c r="O106" s="61"/>
      <c r="P106" s="61" t="s">
        <v>154</v>
      </c>
      <c r="Q106" s="20" t="s">
        <v>630</v>
      </c>
      <c r="R106" s="20" t="s">
        <v>2447</v>
      </c>
      <c r="S106" s="67" t="s">
        <v>38</v>
      </c>
      <c r="T106" s="61" t="s">
        <v>631</v>
      </c>
      <c r="U106" s="61"/>
      <c r="V106" s="58" t="s">
        <v>43</v>
      </c>
      <c r="W106" s="58" t="s">
        <v>33</v>
      </c>
      <c r="X106" s="58">
        <v>33</v>
      </c>
      <c r="Y106" s="58"/>
      <c r="Z106" s="58" t="s">
        <v>44</v>
      </c>
      <c r="AA106" s="61" t="s">
        <v>55</v>
      </c>
      <c r="AB106" s="58" t="s">
        <v>640</v>
      </c>
      <c r="AC106" s="58" t="s">
        <v>636</v>
      </c>
      <c r="AD106" s="58" t="s">
        <v>638</v>
      </c>
      <c r="AE106" s="58" t="s">
        <v>639</v>
      </c>
      <c r="AF106" s="17"/>
      <c r="AG106" s="58"/>
      <c r="AH106" s="18" t="s">
        <v>641</v>
      </c>
      <c r="AI106" s="58"/>
      <c r="AJ106" s="20" t="s">
        <v>42</v>
      </c>
      <c r="AK106" s="27">
        <v>44320</v>
      </c>
      <c r="AL106" s="19">
        <f t="shared" si="5"/>
        <v>90824</v>
      </c>
    </row>
    <row r="107" spans="1:38" s="55" customFormat="1" ht="18" customHeight="1" x14ac:dyDescent="0.25">
      <c r="A107" s="102">
        <v>103</v>
      </c>
      <c r="B107" s="13">
        <v>30202</v>
      </c>
      <c r="C107" s="14"/>
      <c r="D107" s="14" t="s">
        <v>30</v>
      </c>
      <c r="E107" s="13"/>
      <c r="F107" s="59" t="s">
        <v>646</v>
      </c>
      <c r="G107" s="61" t="s">
        <v>648</v>
      </c>
      <c r="H107" s="62"/>
      <c r="I107" s="60" t="s">
        <v>647</v>
      </c>
      <c r="J107" s="153"/>
      <c r="K107" s="59" t="s">
        <v>31</v>
      </c>
      <c r="L107" s="58"/>
      <c r="M107" s="58"/>
      <c r="N107" s="59" t="s">
        <v>649</v>
      </c>
      <c r="O107" s="59"/>
      <c r="P107" s="61" t="s">
        <v>154</v>
      </c>
      <c r="Q107" s="20" t="s">
        <v>630</v>
      </c>
      <c r="R107" s="20" t="s">
        <v>2447</v>
      </c>
      <c r="S107" s="67" t="s">
        <v>38</v>
      </c>
      <c r="T107" s="67" t="s">
        <v>631</v>
      </c>
      <c r="U107" s="67"/>
      <c r="V107" s="67" t="s">
        <v>32</v>
      </c>
      <c r="W107" s="61" t="s">
        <v>33</v>
      </c>
      <c r="X107" s="15">
        <v>6</v>
      </c>
      <c r="Y107" s="16"/>
      <c r="Z107" s="68"/>
      <c r="AA107" s="67" t="s">
        <v>55</v>
      </c>
      <c r="AB107" s="67" t="s">
        <v>652</v>
      </c>
      <c r="AC107" s="60" t="s">
        <v>647</v>
      </c>
      <c r="AD107" s="68" t="s">
        <v>2443</v>
      </c>
      <c r="AE107" s="68" t="s">
        <v>651</v>
      </c>
      <c r="AF107" s="67"/>
      <c r="AG107" s="67"/>
      <c r="AH107" s="18" t="s">
        <v>645</v>
      </c>
      <c r="AI107" s="18"/>
      <c r="AJ107" s="66" t="s">
        <v>58</v>
      </c>
      <c r="AK107" s="27">
        <v>44320</v>
      </c>
      <c r="AL107" s="19">
        <f t="shared" si="5"/>
        <v>30202</v>
      </c>
    </row>
    <row r="108" spans="1:38" s="55" customFormat="1" ht="18" customHeight="1" x14ac:dyDescent="0.25">
      <c r="A108" s="102">
        <v>104</v>
      </c>
      <c r="B108" s="13">
        <v>90826</v>
      </c>
      <c r="C108" s="14"/>
      <c r="D108" s="14" t="s">
        <v>42</v>
      </c>
      <c r="E108" s="13"/>
      <c r="F108" s="58"/>
      <c r="G108" s="58"/>
      <c r="H108" s="58"/>
      <c r="I108" s="58" t="s">
        <v>653</v>
      </c>
      <c r="J108" s="58"/>
      <c r="K108" s="58" t="s">
        <v>654</v>
      </c>
      <c r="L108" s="58"/>
      <c r="M108" s="58"/>
      <c r="N108" s="59" t="s">
        <v>649</v>
      </c>
      <c r="O108" s="61"/>
      <c r="P108" s="61" t="s">
        <v>154</v>
      </c>
      <c r="Q108" s="20" t="s">
        <v>630</v>
      </c>
      <c r="R108" s="20" t="s">
        <v>2447</v>
      </c>
      <c r="S108" s="67" t="s">
        <v>38</v>
      </c>
      <c r="T108" s="61" t="s">
        <v>631</v>
      </c>
      <c r="U108" s="61"/>
      <c r="V108" s="58" t="s">
        <v>39</v>
      </c>
      <c r="W108" s="58" t="s">
        <v>33</v>
      </c>
      <c r="X108" s="58">
        <v>12</v>
      </c>
      <c r="Y108" s="58"/>
      <c r="Z108" s="58"/>
      <c r="AA108" s="61" t="s">
        <v>36</v>
      </c>
      <c r="AB108" s="58" t="s">
        <v>61</v>
      </c>
      <c r="AC108" s="58" t="s">
        <v>653</v>
      </c>
      <c r="AD108" s="58" t="s">
        <v>655</v>
      </c>
      <c r="AE108" s="58" t="s">
        <v>60</v>
      </c>
      <c r="AF108" s="17"/>
      <c r="AG108" s="58"/>
      <c r="AH108" s="18" t="s">
        <v>62</v>
      </c>
      <c r="AI108" s="58"/>
      <c r="AJ108" s="20" t="s">
        <v>42</v>
      </c>
      <c r="AK108" s="27">
        <v>44461</v>
      </c>
      <c r="AL108" s="19">
        <f t="shared" si="5"/>
        <v>90826</v>
      </c>
    </row>
    <row r="109" spans="1:38" s="55" customFormat="1" ht="18" customHeight="1" x14ac:dyDescent="0.25">
      <c r="A109" s="102">
        <v>105</v>
      </c>
      <c r="B109" s="13">
        <v>90827</v>
      </c>
      <c r="C109" s="14"/>
      <c r="D109" s="14" t="s">
        <v>42</v>
      </c>
      <c r="E109" s="13"/>
      <c r="F109" s="58"/>
      <c r="G109" s="58"/>
      <c r="H109" s="58"/>
      <c r="I109" s="58" t="s">
        <v>656</v>
      </c>
      <c r="J109" s="58"/>
      <c r="K109" s="58" t="s">
        <v>657</v>
      </c>
      <c r="L109" s="58" t="s">
        <v>658</v>
      </c>
      <c r="M109" s="58"/>
      <c r="N109" s="59" t="s">
        <v>649</v>
      </c>
      <c r="O109" s="61"/>
      <c r="P109" s="61" t="s">
        <v>154</v>
      </c>
      <c r="Q109" s="20" t="s">
        <v>630</v>
      </c>
      <c r="R109" s="20" t="s">
        <v>2447</v>
      </c>
      <c r="S109" s="67" t="s">
        <v>38</v>
      </c>
      <c r="T109" s="61" t="s">
        <v>631</v>
      </c>
      <c r="U109" s="61"/>
      <c r="V109" s="58" t="s">
        <v>39</v>
      </c>
      <c r="W109" s="58" t="s">
        <v>33</v>
      </c>
      <c r="X109" s="58">
        <v>32</v>
      </c>
      <c r="Y109" s="58"/>
      <c r="Z109" s="58"/>
      <c r="AA109" s="61" t="s">
        <v>143</v>
      </c>
      <c r="AB109" s="58" t="s">
        <v>661</v>
      </c>
      <c r="AC109" s="58" t="s">
        <v>656</v>
      </c>
      <c r="AD109" s="58" t="s">
        <v>659</v>
      </c>
      <c r="AE109" s="58" t="s">
        <v>660</v>
      </c>
      <c r="AF109" s="17" t="s">
        <v>143</v>
      </c>
      <c r="AG109" s="58" t="s">
        <v>662</v>
      </c>
      <c r="AH109" s="18" t="s">
        <v>663</v>
      </c>
      <c r="AI109" s="58"/>
      <c r="AJ109" s="20" t="s">
        <v>42</v>
      </c>
      <c r="AK109" s="27">
        <v>44320</v>
      </c>
      <c r="AL109" s="19">
        <f t="shared" si="5"/>
        <v>90827</v>
      </c>
    </row>
    <row r="110" spans="1:38" s="55" customFormat="1" ht="18" customHeight="1" x14ac:dyDescent="0.25">
      <c r="A110" s="102">
        <v>106</v>
      </c>
      <c r="B110" s="13">
        <v>90828</v>
      </c>
      <c r="C110" s="14"/>
      <c r="D110" s="14" t="s">
        <v>42</v>
      </c>
      <c r="E110" s="13"/>
      <c r="F110" s="58"/>
      <c r="G110" s="58"/>
      <c r="H110" s="58"/>
      <c r="I110" s="58" t="s">
        <v>664</v>
      </c>
      <c r="J110" s="58"/>
      <c r="K110" s="58" t="s">
        <v>665</v>
      </c>
      <c r="L110" s="58"/>
      <c r="M110" s="58"/>
      <c r="N110" s="59" t="s">
        <v>649</v>
      </c>
      <c r="O110" s="61"/>
      <c r="P110" s="61" t="s">
        <v>154</v>
      </c>
      <c r="Q110" s="20" t="s">
        <v>630</v>
      </c>
      <c r="R110" s="20" t="s">
        <v>2447</v>
      </c>
      <c r="S110" s="67" t="s">
        <v>38</v>
      </c>
      <c r="T110" s="61" t="s">
        <v>631</v>
      </c>
      <c r="U110" s="61"/>
      <c r="V110" s="58" t="s">
        <v>39</v>
      </c>
      <c r="W110" s="58" t="s">
        <v>48</v>
      </c>
      <c r="X110" s="58">
        <v>2</v>
      </c>
      <c r="Y110" s="58"/>
      <c r="Z110" s="58"/>
      <c r="AA110" s="61" t="s">
        <v>36</v>
      </c>
      <c r="AB110" s="58" t="s">
        <v>61</v>
      </c>
      <c r="AC110" s="58" t="s">
        <v>664</v>
      </c>
      <c r="AD110" s="58" t="s">
        <v>655</v>
      </c>
      <c r="AE110" s="58" t="s">
        <v>60</v>
      </c>
      <c r="AF110" s="17"/>
      <c r="AG110" s="58"/>
      <c r="AH110" s="18" t="s">
        <v>62</v>
      </c>
      <c r="AI110" s="58"/>
      <c r="AJ110" s="20" t="s">
        <v>42</v>
      </c>
      <c r="AK110" s="27">
        <v>44461</v>
      </c>
      <c r="AL110" s="19">
        <f t="shared" si="5"/>
        <v>90828</v>
      </c>
    </row>
    <row r="111" spans="1:38" s="55" customFormat="1" ht="18" customHeight="1" x14ac:dyDescent="0.25">
      <c r="A111" s="102">
        <v>107</v>
      </c>
      <c r="B111" s="13">
        <v>90829</v>
      </c>
      <c r="C111" s="14"/>
      <c r="D111" s="14" t="s">
        <v>42</v>
      </c>
      <c r="E111" s="13"/>
      <c r="F111" s="58"/>
      <c r="G111" s="58"/>
      <c r="H111" s="58"/>
      <c r="I111" s="58" t="s">
        <v>666</v>
      </c>
      <c r="J111" s="58"/>
      <c r="K111" s="58" t="s">
        <v>667</v>
      </c>
      <c r="L111" s="58"/>
      <c r="M111" s="58"/>
      <c r="N111" s="59" t="s">
        <v>649</v>
      </c>
      <c r="O111" s="61"/>
      <c r="P111" s="61" t="s">
        <v>154</v>
      </c>
      <c r="Q111" s="20" t="s">
        <v>630</v>
      </c>
      <c r="R111" s="20" t="s">
        <v>2447</v>
      </c>
      <c r="S111" s="67" t="s">
        <v>38</v>
      </c>
      <c r="T111" s="61" t="s">
        <v>631</v>
      </c>
      <c r="U111" s="61"/>
      <c r="V111" s="58" t="s">
        <v>39</v>
      </c>
      <c r="W111" s="58" t="s">
        <v>33</v>
      </c>
      <c r="X111" s="58">
        <v>16</v>
      </c>
      <c r="Y111" s="58"/>
      <c r="Z111" s="58" t="s">
        <v>56</v>
      </c>
      <c r="AA111" s="61" t="s">
        <v>36</v>
      </c>
      <c r="AB111" s="58" t="s">
        <v>544</v>
      </c>
      <c r="AC111" s="58" t="s">
        <v>666</v>
      </c>
      <c r="AD111" s="58" t="s">
        <v>542</v>
      </c>
      <c r="AE111" s="58" t="s">
        <v>543</v>
      </c>
      <c r="AF111" s="17"/>
      <c r="AG111" s="58"/>
      <c r="AH111" s="18" t="s">
        <v>668</v>
      </c>
      <c r="AI111" s="58"/>
      <c r="AJ111" s="20" t="s">
        <v>42</v>
      </c>
      <c r="AK111" s="27">
        <v>44320</v>
      </c>
      <c r="AL111" s="19">
        <f t="shared" si="5"/>
        <v>90829</v>
      </c>
    </row>
    <row r="112" spans="1:38" s="55" customFormat="1" ht="18" customHeight="1" x14ac:dyDescent="0.25">
      <c r="A112" s="102">
        <v>108</v>
      </c>
      <c r="B112" s="13">
        <v>90830</v>
      </c>
      <c r="C112" s="14"/>
      <c r="D112" s="14" t="s">
        <v>42</v>
      </c>
      <c r="E112" s="13"/>
      <c r="F112" s="58"/>
      <c r="G112" s="58"/>
      <c r="H112" s="58"/>
      <c r="I112" s="58" t="s">
        <v>669</v>
      </c>
      <c r="J112" s="58"/>
      <c r="K112" s="58" t="s">
        <v>31</v>
      </c>
      <c r="L112" s="58"/>
      <c r="M112" s="58"/>
      <c r="N112" s="59" t="s">
        <v>649</v>
      </c>
      <c r="O112" s="61"/>
      <c r="P112" s="61" t="s">
        <v>154</v>
      </c>
      <c r="Q112" s="20" t="s">
        <v>630</v>
      </c>
      <c r="R112" s="20" t="s">
        <v>2447</v>
      </c>
      <c r="S112" s="67" t="s">
        <v>38</v>
      </c>
      <c r="T112" s="61" t="s">
        <v>670</v>
      </c>
      <c r="U112" s="61"/>
      <c r="V112" s="58" t="s">
        <v>32</v>
      </c>
      <c r="W112" s="58" t="s">
        <v>33</v>
      </c>
      <c r="X112" s="58">
        <v>4</v>
      </c>
      <c r="Y112" s="58"/>
      <c r="Z112" s="58" t="s">
        <v>56</v>
      </c>
      <c r="AA112" s="61" t="s">
        <v>55</v>
      </c>
      <c r="AB112" s="58" t="s">
        <v>673</v>
      </c>
      <c r="AC112" s="58" t="s">
        <v>2679</v>
      </c>
      <c r="AD112" s="58" t="s">
        <v>671</v>
      </c>
      <c r="AE112" s="58" t="s">
        <v>672</v>
      </c>
      <c r="AF112" s="17"/>
      <c r="AG112" s="58"/>
      <c r="AH112" s="18" t="s">
        <v>674</v>
      </c>
      <c r="AI112" s="58"/>
      <c r="AJ112" s="20" t="s">
        <v>42</v>
      </c>
      <c r="AK112" s="27">
        <v>44320</v>
      </c>
      <c r="AL112" s="19">
        <f t="shared" si="5"/>
        <v>90830</v>
      </c>
    </row>
    <row r="113" spans="1:38" s="55" customFormat="1" ht="18" customHeight="1" x14ac:dyDescent="0.25">
      <c r="A113" s="102">
        <v>109</v>
      </c>
      <c r="B113" s="13">
        <v>90831</v>
      </c>
      <c r="C113" s="14"/>
      <c r="D113" s="14" t="s">
        <v>42</v>
      </c>
      <c r="E113" s="13"/>
      <c r="F113" s="58"/>
      <c r="G113" s="58"/>
      <c r="H113" s="58"/>
      <c r="I113" s="58" t="s">
        <v>675</v>
      </c>
      <c r="J113" s="58"/>
      <c r="K113" s="58" t="s">
        <v>31</v>
      </c>
      <c r="L113" s="58"/>
      <c r="M113" s="58"/>
      <c r="N113" s="59" t="s">
        <v>649</v>
      </c>
      <c r="O113" s="61"/>
      <c r="P113" s="61" t="s">
        <v>154</v>
      </c>
      <c r="Q113" s="20" t="s">
        <v>630</v>
      </c>
      <c r="R113" s="20" t="s">
        <v>2447</v>
      </c>
      <c r="S113" s="67" t="s">
        <v>38</v>
      </c>
      <c r="T113" s="61" t="s">
        <v>670</v>
      </c>
      <c r="U113" s="61"/>
      <c r="V113" s="58" t="s">
        <v>39</v>
      </c>
      <c r="W113" s="58" t="s">
        <v>48</v>
      </c>
      <c r="X113" s="58">
        <v>2</v>
      </c>
      <c r="Y113" s="58"/>
      <c r="Z113" s="58"/>
      <c r="AA113" s="61" t="s">
        <v>36</v>
      </c>
      <c r="AB113" s="58" t="s">
        <v>61</v>
      </c>
      <c r="AC113" s="58" t="s">
        <v>675</v>
      </c>
      <c r="AD113" s="58" t="s">
        <v>655</v>
      </c>
      <c r="AE113" s="58" t="s">
        <v>60</v>
      </c>
      <c r="AF113" s="17"/>
      <c r="AG113" s="58"/>
      <c r="AH113" s="18" t="s">
        <v>62</v>
      </c>
      <c r="AI113" s="58"/>
      <c r="AJ113" s="20" t="s">
        <v>42</v>
      </c>
      <c r="AK113" s="27">
        <v>44461</v>
      </c>
      <c r="AL113" s="19">
        <f t="shared" si="5"/>
        <v>90831</v>
      </c>
    </row>
    <row r="114" spans="1:38" s="55" customFormat="1" ht="18" customHeight="1" x14ac:dyDescent="0.25">
      <c r="A114" s="102">
        <v>110</v>
      </c>
      <c r="B114" s="13">
        <v>90832</v>
      </c>
      <c r="C114" s="14"/>
      <c r="D114" s="14" t="s">
        <v>42</v>
      </c>
      <c r="E114" s="13"/>
      <c r="F114" s="58"/>
      <c r="G114" s="58"/>
      <c r="H114" s="58"/>
      <c r="I114" s="58" t="s">
        <v>676</v>
      </c>
      <c r="J114" s="58"/>
      <c r="K114" s="58"/>
      <c r="L114" s="58"/>
      <c r="M114" s="58"/>
      <c r="N114" s="59" t="s">
        <v>649</v>
      </c>
      <c r="O114" s="61"/>
      <c r="P114" s="61" t="s">
        <v>154</v>
      </c>
      <c r="Q114" s="20" t="s">
        <v>630</v>
      </c>
      <c r="R114" s="20" t="s">
        <v>2447</v>
      </c>
      <c r="S114" s="67" t="s">
        <v>38</v>
      </c>
      <c r="T114" s="61" t="s">
        <v>631</v>
      </c>
      <c r="U114" s="61"/>
      <c r="V114" s="58" t="s">
        <v>32</v>
      </c>
      <c r="W114" s="58" t="s">
        <v>33</v>
      </c>
      <c r="X114" s="58">
        <v>14</v>
      </c>
      <c r="Y114" s="58"/>
      <c r="Z114" s="58" t="s">
        <v>56</v>
      </c>
      <c r="AA114" s="61" t="s">
        <v>55</v>
      </c>
      <c r="AB114" s="58" t="s">
        <v>678</v>
      </c>
      <c r="AC114" s="58" t="s">
        <v>676</v>
      </c>
      <c r="AD114" s="58" t="s">
        <v>629</v>
      </c>
      <c r="AE114" s="58" t="s">
        <v>677</v>
      </c>
      <c r="AF114" s="17"/>
      <c r="AG114" s="58"/>
      <c r="AH114" s="18" t="s">
        <v>679</v>
      </c>
      <c r="AI114" s="58"/>
      <c r="AJ114" s="20" t="s">
        <v>42</v>
      </c>
      <c r="AK114" s="27">
        <v>44320</v>
      </c>
      <c r="AL114" s="19">
        <f t="shared" si="5"/>
        <v>90832</v>
      </c>
    </row>
    <row r="115" spans="1:38" s="55" customFormat="1" ht="18" customHeight="1" x14ac:dyDescent="0.25">
      <c r="A115" s="102">
        <v>111</v>
      </c>
      <c r="B115" s="13">
        <v>90833</v>
      </c>
      <c r="C115" s="14"/>
      <c r="D115" s="14" t="s">
        <v>42</v>
      </c>
      <c r="E115" s="13"/>
      <c r="F115" s="58"/>
      <c r="G115" s="58"/>
      <c r="H115" s="58"/>
      <c r="I115" s="58" t="s">
        <v>680</v>
      </c>
      <c r="J115" s="58"/>
      <c r="K115" s="58" t="s">
        <v>681</v>
      </c>
      <c r="L115" s="58" t="s">
        <v>682</v>
      </c>
      <c r="M115" s="58"/>
      <c r="N115" s="59" t="s">
        <v>649</v>
      </c>
      <c r="O115" s="61"/>
      <c r="P115" s="61" t="s">
        <v>154</v>
      </c>
      <c r="Q115" s="20" t="s">
        <v>630</v>
      </c>
      <c r="R115" s="20" t="s">
        <v>2447</v>
      </c>
      <c r="S115" s="67" t="s">
        <v>38</v>
      </c>
      <c r="T115" s="61" t="s">
        <v>631</v>
      </c>
      <c r="U115" s="61"/>
      <c r="V115" s="58" t="s">
        <v>39</v>
      </c>
      <c r="W115" s="58" t="s">
        <v>33</v>
      </c>
      <c r="X115" s="58">
        <v>44</v>
      </c>
      <c r="Y115" s="58"/>
      <c r="Z115" s="58" t="s">
        <v>56</v>
      </c>
      <c r="AA115" s="61" t="s">
        <v>36</v>
      </c>
      <c r="AB115" s="58" t="s">
        <v>544</v>
      </c>
      <c r="AC115" s="58" t="s">
        <v>680</v>
      </c>
      <c r="AD115" s="58" t="s">
        <v>542</v>
      </c>
      <c r="AE115" s="58" t="s">
        <v>543</v>
      </c>
      <c r="AF115" s="17"/>
      <c r="AG115" s="58"/>
      <c r="AH115" s="18" t="s">
        <v>683</v>
      </c>
      <c r="AI115" s="58"/>
      <c r="AJ115" s="20" t="s">
        <v>42</v>
      </c>
      <c r="AK115" s="27">
        <v>44320</v>
      </c>
      <c r="AL115" s="19">
        <f t="shared" si="5"/>
        <v>90833</v>
      </c>
    </row>
    <row r="116" spans="1:38" s="55" customFormat="1" ht="18" customHeight="1" x14ac:dyDescent="0.25">
      <c r="A116" s="102">
        <v>112</v>
      </c>
      <c r="B116" s="13">
        <v>90834</v>
      </c>
      <c r="C116" s="14"/>
      <c r="D116" s="14" t="s">
        <v>42</v>
      </c>
      <c r="E116" s="13"/>
      <c r="F116" s="58" t="s">
        <v>684</v>
      </c>
      <c r="G116" s="99" t="s">
        <v>685</v>
      </c>
      <c r="H116" s="58"/>
      <c r="I116" s="58" t="s">
        <v>686</v>
      </c>
      <c r="J116" s="58"/>
      <c r="K116" s="58" t="s">
        <v>31</v>
      </c>
      <c r="L116" s="58"/>
      <c r="M116" s="58"/>
      <c r="N116" s="59" t="s">
        <v>649</v>
      </c>
      <c r="O116" s="61"/>
      <c r="P116" s="61" t="s">
        <v>154</v>
      </c>
      <c r="Q116" s="20" t="s">
        <v>630</v>
      </c>
      <c r="R116" s="20" t="s">
        <v>2447</v>
      </c>
      <c r="S116" s="67" t="s">
        <v>38</v>
      </c>
      <c r="T116" s="61" t="s">
        <v>631</v>
      </c>
      <c r="U116" s="61"/>
      <c r="V116" s="58" t="s">
        <v>32</v>
      </c>
      <c r="W116" s="58" t="s">
        <v>33</v>
      </c>
      <c r="X116" s="58">
        <v>5</v>
      </c>
      <c r="Y116" s="58"/>
      <c r="Z116" s="58" t="s">
        <v>56</v>
      </c>
      <c r="AA116" s="67" t="s">
        <v>55</v>
      </c>
      <c r="AB116" s="67" t="s">
        <v>502</v>
      </c>
      <c r="AC116" s="58" t="s">
        <v>2534</v>
      </c>
      <c r="AD116" s="58" t="s">
        <v>180</v>
      </c>
      <c r="AE116" s="58" t="s">
        <v>181</v>
      </c>
      <c r="AF116" s="17" t="s">
        <v>55</v>
      </c>
      <c r="AG116" s="58" t="s">
        <v>182</v>
      </c>
      <c r="AH116" s="18" t="s">
        <v>183</v>
      </c>
      <c r="AI116" s="58"/>
      <c r="AJ116" s="20" t="s">
        <v>58</v>
      </c>
      <c r="AK116" s="27">
        <v>44320</v>
      </c>
      <c r="AL116" s="19">
        <f t="shared" si="5"/>
        <v>90834</v>
      </c>
    </row>
    <row r="117" spans="1:38" s="55" customFormat="1" ht="18" customHeight="1" x14ac:dyDescent="0.25">
      <c r="A117" s="102">
        <v>113</v>
      </c>
      <c r="B117" s="13">
        <v>90835</v>
      </c>
      <c r="C117" s="14"/>
      <c r="D117" s="14" t="s">
        <v>42</v>
      </c>
      <c r="E117" s="13"/>
      <c r="F117" s="58"/>
      <c r="G117" s="58"/>
      <c r="H117" s="58"/>
      <c r="I117" s="58" t="s">
        <v>687</v>
      </c>
      <c r="J117" s="58"/>
      <c r="K117" s="58" t="s">
        <v>47</v>
      </c>
      <c r="L117" s="58" t="s">
        <v>688</v>
      </c>
      <c r="M117" s="58"/>
      <c r="N117" s="59" t="s">
        <v>649</v>
      </c>
      <c r="O117" s="61"/>
      <c r="P117" s="61" t="s">
        <v>154</v>
      </c>
      <c r="Q117" s="20" t="s">
        <v>630</v>
      </c>
      <c r="R117" s="20" t="s">
        <v>2447</v>
      </c>
      <c r="S117" s="67" t="s">
        <v>38</v>
      </c>
      <c r="T117" s="61" t="s">
        <v>631</v>
      </c>
      <c r="U117" s="61"/>
      <c r="V117" s="58" t="s">
        <v>32</v>
      </c>
      <c r="W117" s="58" t="s">
        <v>33</v>
      </c>
      <c r="X117" s="58">
        <v>23</v>
      </c>
      <c r="Y117" s="58"/>
      <c r="Z117" s="58" t="s">
        <v>56</v>
      </c>
      <c r="AA117" s="61" t="s">
        <v>55</v>
      </c>
      <c r="AB117" s="58" t="s">
        <v>690</v>
      </c>
      <c r="AC117" s="58" t="s">
        <v>687</v>
      </c>
      <c r="AD117" s="58" t="s">
        <v>689</v>
      </c>
      <c r="AE117" s="58" t="s">
        <v>141</v>
      </c>
      <c r="AF117" s="17"/>
      <c r="AG117" s="58"/>
      <c r="AH117" s="18" t="s">
        <v>691</v>
      </c>
      <c r="AI117" s="58"/>
      <c r="AJ117" s="20" t="s">
        <v>42</v>
      </c>
      <c r="AK117" s="27">
        <v>44320</v>
      </c>
      <c r="AL117" s="19">
        <f t="shared" si="5"/>
        <v>90835</v>
      </c>
    </row>
    <row r="118" spans="1:38" s="55" customFormat="1" ht="18" customHeight="1" x14ac:dyDescent="0.3">
      <c r="A118" s="102">
        <v>114</v>
      </c>
      <c r="B118" s="13"/>
      <c r="C118" s="14"/>
      <c r="D118" s="14"/>
      <c r="E118" s="13"/>
      <c r="F118" s="58"/>
      <c r="G118" s="58"/>
      <c r="H118" s="155" t="s">
        <v>725</v>
      </c>
      <c r="I118" s="58"/>
      <c r="J118" s="58"/>
      <c r="K118" s="58"/>
      <c r="L118" s="58"/>
      <c r="M118" s="58"/>
      <c r="N118" s="59"/>
      <c r="O118" s="61"/>
      <c r="P118" s="61"/>
      <c r="Q118" s="20"/>
      <c r="R118" s="20"/>
      <c r="S118" s="67"/>
      <c r="T118" s="61"/>
      <c r="U118" s="61"/>
      <c r="V118" s="58"/>
      <c r="W118" s="58"/>
      <c r="X118" s="58"/>
      <c r="Y118" s="58"/>
      <c r="Z118" s="58"/>
      <c r="AA118" s="61"/>
      <c r="AB118" s="58"/>
      <c r="AC118" s="58"/>
      <c r="AD118" s="58"/>
      <c r="AE118" s="58"/>
      <c r="AF118" s="17"/>
      <c r="AG118" s="58"/>
      <c r="AH118" s="18"/>
      <c r="AI118" s="58"/>
      <c r="AJ118" s="20"/>
      <c r="AK118" s="27"/>
      <c r="AL118" s="19"/>
    </row>
    <row r="119" spans="1:38" s="55" customFormat="1" ht="18" customHeight="1" x14ac:dyDescent="0.25">
      <c r="A119" s="102">
        <v>115</v>
      </c>
      <c r="B119" s="13">
        <v>90836</v>
      </c>
      <c r="C119" s="14"/>
      <c r="D119" s="14" t="s">
        <v>42</v>
      </c>
      <c r="E119" s="13"/>
      <c r="F119" s="58"/>
      <c r="G119" s="58"/>
      <c r="H119" s="58"/>
      <c r="I119" s="58" t="s">
        <v>701</v>
      </c>
      <c r="J119" s="58"/>
      <c r="K119" s="58" t="s">
        <v>701</v>
      </c>
      <c r="L119" s="58"/>
      <c r="M119" s="58"/>
      <c r="N119" s="59" t="s">
        <v>725</v>
      </c>
      <c r="O119" s="61"/>
      <c r="P119" s="61" t="s">
        <v>154</v>
      </c>
      <c r="Q119" s="20" t="s">
        <v>600</v>
      </c>
      <c r="R119" s="13">
        <v>711</v>
      </c>
      <c r="S119" s="67" t="s">
        <v>38</v>
      </c>
      <c r="T119" s="61" t="s">
        <v>703</v>
      </c>
      <c r="U119" s="61"/>
      <c r="V119" s="58" t="s">
        <v>39</v>
      </c>
      <c r="W119" s="58" t="s">
        <v>33</v>
      </c>
      <c r="X119" s="58">
        <v>3</v>
      </c>
      <c r="Y119" s="58"/>
      <c r="Z119" s="58"/>
      <c r="AA119" s="61" t="s">
        <v>36</v>
      </c>
      <c r="AB119" s="58" t="s">
        <v>61</v>
      </c>
      <c r="AC119" s="58" t="s">
        <v>701</v>
      </c>
      <c r="AD119" s="58" t="s">
        <v>655</v>
      </c>
      <c r="AE119" s="58" t="s">
        <v>60</v>
      </c>
      <c r="AF119" s="17"/>
      <c r="AG119" s="58"/>
      <c r="AH119" s="18" t="s">
        <v>62</v>
      </c>
      <c r="AI119" s="58"/>
      <c r="AJ119" s="20" t="s">
        <v>42</v>
      </c>
      <c r="AK119" s="27">
        <v>44461</v>
      </c>
      <c r="AL119" s="19">
        <f t="shared" ref="AL119:AL138" si="6">B119</f>
        <v>90836</v>
      </c>
    </row>
    <row r="120" spans="1:38" s="55" customFormat="1" ht="18" customHeight="1" x14ac:dyDescent="0.25">
      <c r="A120" s="102">
        <v>116</v>
      </c>
      <c r="B120" s="13">
        <v>90837</v>
      </c>
      <c r="C120" s="14"/>
      <c r="D120" s="14" t="s">
        <v>42</v>
      </c>
      <c r="E120" s="13"/>
      <c r="F120" s="58"/>
      <c r="G120" s="58"/>
      <c r="H120" s="58"/>
      <c r="I120" s="58" t="s">
        <v>704</v>
      </c>
      <c r="J120" s="58"/>
      <c r="K120" s="58" t="s">
        <v>705</v>
      </c>
      <c r="L120" s="58"/>
      <c r="M120" s="58"/>
      <c r="N120" s="59" t="s">
        <v>725</v>
      </c>
      <c r="O120" s="61"/>
      <c r="P120" s="61" t="s">
        <v>154</v>
      </c>
      <c r="Q120" s="20" t="s">
        <v>600</v>
      </c>
      <c r="R120" s="13">
        <v>711</v>
      </c>
      <c r="S120" s="67" t="s">
        <v>38</v>
      </c>
      <c r="T120" s="61" t="s">
        <v>703</v>
      </c>
      <c r="U120" s="61"/>
      <c r="V120" s="58" t="s">
        <v>39</v>
      </c>
      <c r="W120" s="58" t="s">
        <v>33</v>
      </c>
      <c r="X120" s="58">
        <v>2</v>
      </c>
      <c r="Y120" s="58"/>
      <c r="Z120" s="58"/>
      <c r="AA120" s="61" t="s">
        <v>36</v>
      </c>
      <c r="AB120" s="58" t="s">
        <v>61</v>
      </c>
      <c r="AC120" s="58" t="s">
        <v>704</v>
      </c>
      <c r="AD120" s="58" t="s">
        <v>655</v>
      </c>
      <c r="AE120" s="58" t="s">
        <v>60</v>
      </c>
      <c r="AF120" s="17"/>
      <c r="AG120" s="58"/>
      <c r="AH120" s="18" t="s">
        <v>62</v>
      </c>
      <c r="AI120" s="58"/>
      <c r="AJ120" s="20" t="s">
        <v>42</v>
      </c>
      <c r="AK120" s="27">
        <v>44461</v>
      </c>
      <c r="AL120" s="19">
        <f t="shared" si="6"/>
        <v>90837</v>
      </c>
    </row>
    <row r="121" spans="1:38" s="55" customFormat="1" ht="18" customHeight="1" x14ac:dyDescent="0.25">
      <c r="A121" s="102">
        <v>117</v>
      </c>
      <c r="B121" s="13">
        <v>90838</v>
      </c>
      <c r="C121" s="14"/>
      <c r="D121" s="14" t="s">
        <v>42</v>
      </c>
      <c r="E121" s="13"/>
      <c r="F121" s="58"/>
      <c r="G121" s="58"/>
      <c r="H121" s="58"/>
      <c r="I121" s="58" t="s">
        <v>706</v>
      </c>
      <c r="J121" s="58"/>
      <c r="K121" s="58" t="s">
        <v>707</v>
      </c>
      <c r="L121" s="58"/>
      <c r="M121" s="58"/>
      <c r="N121" s="59" t="s">
        <v>725</v>
      </c>
      <c r="O121" s="61"/>
      <c r="P121" s="61" t="s">
        <v>154</v>
      </c>
      <c r="Q121" s="20" t="s">
        <v>600</v>
      </c>
      <c r="R121" s="13">
        <v>711</v>
      </c>
      <c r="S121" s="67" t="s">
        <v>38</v>
      </c>
      <c r="T121" s="61" t="s">
        <v>703</v>
      </c>
      <c r="U121" s="61"/>
      <c r="V121" s="58" t="s">
        <v>39</v>
      </c>
      <c r="W121" s="58" t="s">
        <v>33</v>
      </c>
      <c r="X121" s="58">
        <v>6</v>
      </c>
      <c r="Y121" s="58"/>
      <c r="Z121" s="58"/>
      <c r="AA121" s="61" t="s">
        <v>36</v>
      </c>
      <c r="AB121" s="58" t="s">
        <v>61</v>
      </c>
      <c r="AC121" s="58" t="s">
        <v>706</v>
      </c>
      <c r="AD121" s="58" t="s">
        <v>655</v>
      </c>
      <c r="AE121" s="58" t="s">
        <v>60</v>
      </c>
      <c r="AF121" s="17"/>
      <c r="AG121" s="58"/>
      <c r="AH121" s="18" t="s">
        <v>62</v>
      </c>
      <c r="AI121" s="58"/>
      <c r="AJ121" s="20" t="s">
        <v>42</v>
      </c>
      <c r="AK121" s="27">
        <v>44455</v>
      </c>
      <c r="AL121" s="19">
        <f t="shared" si="6"/>
        <v>90838</v>
      </c>
    </row>
    <row r="122" spans="1:38" s="55" customFormat="1" ht="18" customHeight="1" x14ac:dyDescent="0.25">
      <c r="A122" s="102">
        <v>118</v>
      </c>
      <c r="B122" s="13">
        <v>90839</v>
      </c>
      <c r="C122" s="14"/>
      <c r="D122" s="14" t="s">
        <v>42</v>
      </c>
      <c r="E122" s="13"/>
      <c r="F122" s="58"/>
      <c r="G122" s="58"/>
      <c r="H122" s="58"/>
      <c r="I122" s="58" t="s">
        <v>642</v>
      </c>
      <c r="J122" s="58"/>
      <c r="K122" s="58" t="s">
        <v>31</v>
      </c>
      <c r="L122" s="58"/>
      <c r="M122" s="58"/>
      <c r="N122" s="59" t="s">
        <v>725</v>
      </c>
      <c r="O122" s="61"/>
      <c r="P122" s="61" t="s">
        <v>154</v>
      </c>
      <c r="Q122" s="20" t="s">
        <v>600</v>
      </c>
      <c r="R122" s="13">
        <v>711</v>
      </c>
      <c r="S122" s="67" t="s">
        <v>38</v>
      </c>
      <c r="T122" s="61" t="s">
        <v>703</v>
      </c>
      <c r="U122" s="61"/>
      <c r="V122" s="58" t="s">
        <v>32</v>
      </c>
      <c r="W122" s="58" t="s">
        <v>33</v>
      </c>
      <c r="X122" s="58">
        <v>3</v>
      </c>
      <c r="Y122" s="58"/>
      <c r="Z122" s="58" t="s">
        <v>56</v>
      </c>
      <c r="AA122" s="61" t="s">
        <v>55</v>
      </c>
      <c r="AB122" s="58" t="s">
        <v>644</v>
      </c>
      <c r="AC122" s="58" t="s">
        <v>642</v>
      </c>
      <c r="AD122" s="58" t="s">
        <v>642</v>
      </c>
      <c r="AE122" s="58" t="s">
        <v>643</v>
      </c>
      <c r="AF122" s="17"/>
      <c r="AG122" s="58"/>
      <c r="AH122" s="18" t="s">
        <v>645</v>
      </c>
      <c r="AI122" s="58"/>
      <c r="AJ122" s="20" t="s">
        <v>42</v>
      </c>
      <c r="AK122" s="27">
        <v>44320</v>
      </c>
      <c r="AL122" s="19">
        <f t="shared" si="6"/>
        <v>90839</v>
      </c>
    </row>
    <row r="123" spans="1:38" s="55" customFormat="1" ht="18" customHeight="1" x14ac:dyDescent="0.25">
      <c r="A123" s="102">
        <v>119</v>
      </c>
      <c r="B123" s="13">
        <v>90841</v>
      </c>
      <c r="C123" s="14"/>
      <c r="D123" s="14" t="s">
        <v>42</v>
      </c>
      <c r="E123" s="13"/>
      <c r="F123" s="58"/>
      <c r="G123" s="58"/>
      <c r="H123" s="58"/>
      <c r="I123" s="58" t="s">
        <v>708</v>
      </c>
      <c r="J123" s="58"/>
      <c r="K123" s="58" t="s">
        <v>31</v>
      </c>
      <c r="L123" s="58"/>
      <c r="M123" s="58"/>
      <c r="N123" s="59" t="s">
        <v>725</v>
      </c>
      <c r="O123" s="61"/>
      <c r="P123" s="61" t="s">
        <v>154</v>
      </c>
      <c r="Q123" s="20" t="s">
        <v>600</v>
      </c>
      <c r="R123" s="13">
        <v>711</v>
      </c>
      <c r="S123" s="67" t="s">
        <v>38</v>
      </c>
      <c r="T123" s="61" t="s">
        <v>703</v>
      </c>
      <c r="U123" s="61"/>
      <c r="V123" s="58" t="s">
        <v>32</v>
      </c>
      <c r="W123" s="58" t="s">
        <v>33</v>
      </c>
      <c r="X123" s="58">
        <v>5</v>
      </c>
      <c r="Y123" s="58"/>
      <c r="Z123" s="58" t="s">
        <v>56</v>
      </c>
      <c r="AA123" s="61" t="s">
        <v>36</v>
      </c>
      <c r="AB123" s="58" t="s">
        <v>712</v>
      </c>
      <c r="AC123" s="58" t="s">
        <v>709</v>
      </c>
      <c r="AD123" s="60" t="s">
        <v>710</v>
      </c>
      <c r="AE123" s="58" t="s">
        <v>711</v>
      </c>
      <c r="AF123" s="17"/>
      <c r="AG123" s="58"/>
      <c r="AH123" s="18" t="s">
        <v>713</v>
      </c>
      <c r="AI123" s="58"/>
      <c r="AJ123" s="20" t="s">
        <v>42</v>
      </c>
      <c r="AK123" s="27">
        <v>44320</v>
      </c>
      <c r="AL123" s="19">
        <f t="shared" si="6"/>
        <v>90841</v>
      </c>
    </row>
    <row r="124" spans="1:38" s="55" customFormat="1" ht="18" customHeight="1" x14ac:dyDescent="0.25">
      <c r="A124" s="102">
        <v>120</v>
      </c>
      <c r="B124" s="13">
        <v>90842</v>
      </c>
      <c r="C124" s="14"/>
      <c r="D124" s="14" t="s">
        <v>42</v>
      </c>
      <c r="E124" s="13"/>
      <c r="F124" s="58"/>
      <c r="G124" s="58"/>
      <c r="H124" s="58"/>
      <c r="I124" s="58" t="s">
        <v>714</v>
      </c>
      <c r="J124" s="58"/>
      <c r="K124" s="58" t="s">
        <v>31</v>
      </c>
      <c r="L124" s="58"/>
      <c r="M124" s="58"/>
      <c r="N124" s="59" t="s">
        <v>725</v>
      </c>
      <c r="O124" s="61"/>
      <c r="P124" s="61" t="s">
        <v>154</v>
      </c>
      <c r="Q124" s="20" t="s">
        <v>600</v>
      </c>
      <c r="R124" s="13">
        <v>711</v>
      </c>
      <c r="S124" s="67" t="s">
        <v>38</v>
      </c>
      <c r="T124" s="61" t="s">
        <v>703</v>
      </c>
      <c r="U124" s="61"/>
      <c r="V124" s="58" t="s">
        <v>32</v>
      </c>
      <c r="W124" s="58" t="s">
        <v>33</v>
      </c>
      <c r="X124" s="58">
        <v>5</v>
      </c>
      <c r="Y124" s="58"/>
      <c r="Z124" s="58" t="s">
        <v>56</v>
      </c>
      <c r="AA124" s="61" t="s">
        <v>55</v>
      </c>
      <c r="AB124" s="58" t="s">
        <v>717</v>
      </c>
      <c r="AC124" s="58" t="s">
        <v>715</v>
      </c>
      <c r="AD124" s="58" t="s">
        <v>165</v>
      </c>
      <c r="AE124" s="58" t="s">
        <v>716</v>
      </c>
      <c r="AF124" s="17" t="s">
        <v>55</v>
      </c>
      <c r="AG124" s="58" t="s">
        <v>167</v>
      </c>
      <c r="AH124" s="18" t="s">
        <v>168</v>
      </c>
      <c r="AI124" s="58"/>
      <c r="AJ124" s="13" t="s">
        <v>42</v>
      </c>
      <c r="AK124" s="27">
        <v>44320</v>
      </c>
      <c r="AL124" s="19">
        <f t="shared" si="6"/>
        <v>90842</v>
      </c>
    </row>
    <row r="125" spans="1:38" s="55" customFormat="1" ht="18" customHeight="1" x14ac:dyDescent="0.25">
      <c r="A125" s="102">
        <v>121</v>
      </c>
      <c r="B125" s="13">
        <v>90843</v>
      </c>
      <c r="C125" s="14"/>
      <c r="D125" s="14" t="s">
        <v>42</v>
      </c>
      <c r="E125" s="13"/>
      <c r="F125" s="58"/>
      <c r="G125" s="58"/>
      <c r="H125" s="58"/>
      <c r="I125" s="58" t="s">
        <v>718</v>
      </c>
      <c r="J125" s="58"/>
      <c r="K125" s="58"/>
      <c r="L125" s="58"/>
      <c r="M125" s="58"/>
      <c r="N125" s="59" t="s">
        <v>725</v>
      </c>
      <c r="O125" s="61"/>
      <c r="P125" s="61" t="s">
        <v>154</v>
      </c>
      <c r="Q125" s="20" t="s">
        <v>600</v>
      </c>
      <c r="R125" s="13">
        <v>711</v>
      </c>
      <c r="S125" s="67" t="s">
        <v>38</v>
      </c>
      <c r="T125" s="61" t="s">
        <v>703</v>
      </c>
      <c r="U125" s="61"/>
      <c r="V125" s="58"/>
      <c r="W125" s="58"/>
      <c r="X125" s="58">
        <v>18</v>
      </c>
      <c r="Y125" s="58"/>
      <c r="Z125" s="58" t="s">
        <v>56</v>
      </c>
      <c r="AA125" s="61" t="s">
        <v>55</v>
      </c>
      <c r="AB125" s="58" t="s">
        <v>720</v>
      </c>
      <c r="AC125" s="58" t="s">
        <v>718</v>
      </c>
      <c r="AD125" s="58" t="s">
        <v>702</v>
      </c>
      <c r="AE125" s="58" t="s">
        <v>719</v>
      </c>
      <c r="AF125" s="17"/>
      <c r="AG125" s="58"/>
      <c r="AH125" s="18" t="s">
        <v>721</v>
      </c>
      <c r="AI125" s="58"/>
      <c r="AJ125" s="20" t="s">
        <v>42</v>
      </c>
      <c r="AK125" s="27">
        <v>44320</v>
      </c>
      <c r="AL125" s="19">
        <f t="shared" si="6"/>
        <v>90843</v>
      </c>
    </row>
    <row r="126" spans="1:38" s="55" customFormat="1" ht="18" customHeight="1" x14ac:dyDescent="0.25">
      <c r="A126" s="102">
        <v>122</v>
      </c>
      <c r="B126" s="13">
        <v>90844</v>
      </c>
      <c r="C126" s="14"/>
      <c r="D126" s="14" t="s">
        <v>42</v>
      </c>
      <c r="E126" s="13"/>
      <c r="F126" s="58"/>
      <c r="G126" s="58"/>
      <c r="H126" s="58"/>
      <c r="I126" s="58" t="s">
        <v>722</v>
      </c>
      <c r="J126" s="58"/>
      <c r="K126" s="58"/>
      <c r="L126" s="58"/>
      <c r="M126" s="58"/>
      <c r="N126" s="59" t="s">
        <v>725</v>
      </c>
      <c r="O126" s="61"/>
      <c r="P126" s="61" t="s">
        <v>154</v>
      </c>
      <c r="Q126" s="20" t="s">
        <v>600</v>
      </c>
      <c r="R126" s="13">
        <v>711</v>
      </c>
      <c r="S126" s="67" t="s">
        <v>38</v>
      </c>
      <c r="T126" s="61" t="s">
        <v>703</v>
      </c>
      <c r="U126" s="61"/>
      <c r="V126" s="58"/>
      <c r="W126" s="58"/>
      <c r="X126" s="58">
        <v>53</v>
      </c>
      <c r="Y126" s="58"/>
      <c r="Z126" s="58" t="s">
        <v>56</v>
      </c>
      <c r="AA126" s="61" t="s">
        <v>55</v>
      </c>
      <c r="AB126" s="58" t="s">
        <v>720</v>
      </c>
      <c r="AC126" s="58" t="s">
        <v>722</v>
      </c>
      <c r="AD126" s="58" t="s">
        <v>702</v>
      </c>
      <c r="AE126" s="58" t="s">
        <v>719</v>
      </c>
      <c r="AF126" s="17"/>
      <c r="AG126" s="58"/>
      <c r="AH126" s="18" t="s">
        <v>721</v>
      </c>
      <c r="AI126" s="58"/>
      <c r="AJ126" s="20" t="s">
        <v>42</v>
      </c>
      <c r="AK126" s="27">
        <v>44320</v>
      </c>
      <c r="AL126" s="19">
        <f t="shared" si="6"/>
        <v>90844</v>
      </c>
    </row>
    <row r="127" spans="1:38" s="55" customFormat="1" ht="18" customHeight="1" x14ac:dyDescent="0.25">
      <c r="A127" s="102">
        <v>123</v>
      </c>
      <c r="B127" s="13">
        <v>30204</v>
      </c>
      <c r="C127" s="14"/>
      <c r="D127" s="14" t="s">
        <v>30</v>
      </c>
      <c r="E127" s="13"/>
      <c r="F127" s="59" t="s">
        <v>723</v>
      </c>
      <c r="G127" s="61" t="s">
        <v>724</v>
      </c>
      <c r="H127" s="62"/>
      <c r="I127" s="59" t="s">
        <v>2535</v>
      </c>
      <c r="J127" s="61"/>
      <c r="K127" s="59" t="s">
        <v>31</v>
      </c>
      <c r="L127" s="58"/>
      <c r="M127" s="58"/>
      <c r="N127" s="59" t="s">
        <v>725</v>
      </c>
      <c r="O127" s="59"/>
      <c r="P127" s="61" t="s">
        <v>154</v>
      </c>
      <c r="Q127" s="66" t="s">
        <v>600</v>
      </c>
      <c r="R127" s="13">
        <v>711</v>
      </c>
      <c r="S127" s="67" t="s">
        <v>38</v>
      </c>
      <c r="T127" s="68" t="s">
        <v>703</v>
      </c>
      <c r="U127" s="68"/>
      <c r="V127" s="68" t="s">
        <v>32</v>
      </c>
      <c r="W127" s="61" t="s">
        <v>33</v>
      </c>
      <c r="X127" s="15">
        <v>3</v>
      </c>
      <c r="Y127" s="16"/>
      <c r="Z127" s="68"/>
      <c r="AA127" s="17" t="s">
        <v>34</v>
      </c>
      <c r="AB127" s="14" t="s">
        <v>87</v>
      </c>
      <c r="AC127" s="60" t="s">
        <v>2536</v>
      </c>
      <c r="AD127" s="58" t="s">
        <v>85</v>
      </c>
      <c r="AE127" s="68" t="s">
        <v>86</v>
      </c>
      <c r="AF127" s="17" t="s">
        <v>55</v>
      </c>
      <c r="AG127" s="17" t="s">
        <v>726</v>
      </c>
      <c r="AH127" s="18" t="s">
        <v>88</v>
      </c>
      <c r="AI127" s="18"/>
      <c r="AJ127" s="66" t="s">
        <v>58</v>
      </c>
      <c r="AK127" s="27">
        <v>44319</v>
      </c>
      <c r="AL127" s="19">
        <f t="shared" si="6"/>
        <v>30204</v>
      </c>
    </row>
    <row r="128" spans="1:38" s="55" customFormat="1" ht="18" customHeight="1" x14ac:dyDescent="0.25">
      <c r="A128" s="102">
        <v>124</v>
      </c>
      <c r="B128" s="13">
        <v>90845</v>
      </c>
      <c r="C128" s="14"/>
      <c r="D128" s="14" t="s">
        <v>42</v>
      </c>
      <c r="E128" s="13"/>
      <c r="F128" s="58"/>
      <c r="G128" s="58"/>
      <c r="H128" s="58"/>
      <c r="I128" s="58" t="s">
        <v>727</v>
      </c>
      <c r="J128" s="58"/>
      <c r="K128" s="58" t="s">
        <v>728</v>
      </c>
      <c r="L128" s="58"/>
      <c r="M128" s="58"/>
      <c r="N128" s="59" t="s">
        <v>725</v>
      </c>
      <c r="O128" s="61"/>
      <c r="P128" s="61" t="s">
        <v>154</v>
      </c>
      <c r="Q128" s="20" t="s">
        <v>600</v>
      </c>
      <c r="R128" s="13">
        <v>711</v>
      </c>
      <c r="S128" s="67" t="s">
        <v>38</v>
      </c>
      <c r="T128" s="61" t="s">
        <v>703</v>
      </c>
      <c r="U128" s="61"/>
      <c r="V128" s="58" t="s">
        <v>39</v>
      </c>
      <c r="W128" s="58" t="s">
        <v>33</v>
      </c>
      <c r="X128" s="58">
        <v>16</v>
      </c>
      <c r="Y128" s="58"/>
      <c r="Z128" s="58" t="s">
        <v>56</v>
      </c>
      <c r="AA128" s="61" t="s">
        <v>55</v>
      </c>
      <c r="AB128" s="58" t="s">
        <v>730</v>
      </c>
      <c r="AC128" s="58" t="s">
        <v>727</v>
      </c>
      <c r="AD128" s="58" t="s">
        <v>727</v>
      </c>
      <c r="AE128" s="58" t="s">
        <v>729</v>
      </c>
      <c r="AF128" s="17"/>
      <c r="AG128" s="58"/>
      <c r="AH128" s="18" t="s">
        <v>731</v>
      </c>
      <c r="AI128" s="58"/>
      <c r="AJ128" s="20" t="s">
        <v>42</v>
      </c>
      <c r="AK128" s="27">
        <v>44320</v>
      </c>
      <c r="AL128" s="19">
        <f t="shared" si="6"/>
        <v>90845</v>
      </c>
    </row>
    <row r="129" spans="1:38" s="55" customFormat="1" ht="18" customHeight="1" x14ac:dyDescent="0.25">
      <c r="A129" s="102">
        <v>125</v>
      </c>
      <c r="B129" s="13">
        <v>90846</v>
      </c>
      <c r="C129" s="14"/>
      <c r="D129" s="14" t="s">
        <v>42</v>
      </c>
      <c r="E129" s="13"/>
      <c r="F129" s="58"/>
      <c r="G129" s="58"/>
      <c r="H129" s="58"/>
      <c r="I129" s="58" t="s">
        <v>732</v>
      </c>
      <c r="J129" s="58"/>
      <c r="K129" s="58"/>
      <c r="L129" s="58"/>
      <c r="M129" s="58"/>
      <c r="N129" s="59" t="s">
        <v>725</v>
      </c>
      <c r="O129" s="61"/>
      <c r="P129" s="61" t="s">
        <v>154</v>
      </c>
      <c r="Q129" s="20" t="s">
        <v>600</v>
      </c>
      <c r="R129" s="13">
        <v>711</v>
      </c>
      <c r="S129" s="67" t="s">
        <v>38</v>
      </c>
      <c r="T129" s="61" t="s">
        <v>703</v>
      </c>
      <c r="U129" s="61"/>
      <c r="V129" s="58" t="s">
        <v>39</v>
      </c>
      <c r="W129" s="58" t="s">
        <v>48</v>
      </c>
      <c r="X129" s="58">
        <v>3</v>
      </c>
      <c r="Y129" s="58"/>
      <c r="Z129" s="58"/>
      <c r="AA129" s="61" t="s">
        <v>36</v>
      </c>
      <c r="AB129" s="58" t="s">
        <v>61</v>
      </c>
      <c r="AC129" s="58" t="s">
        <v>732</v>
      </c>
      <c r="AD129" s="58" t="s">
        <v>655</v>
      </c>
      <c r="AE129" s="58" t="s">
        <v>60</v>
      </c>
      <c r="AF129" s="17"/>
      <c r="AG129" s="58"/>
      <c r="AH129" s="18" t="s">
        <v>62</v>
      </c>
      <c r="AI129" s="58"/>
      <c r="AJ129" s="20" t="s">
        <v>42</v>
      </c>
      <c r="AK129" s="27">
        <v>44461</v>
      </c>
      <c r="AL129" s="19">
        <f t="shared" si="6"/>
        <v>90846</v>
      </c>
    </row>
    <row r="130" spans="1:38" s="55" customFormat="1" ht="18" customHeight="1" x14ac:dyDescent="0.25">
      <c r="A130" s="102">
        <v>126</v>
      </c>
      <c r="B130" s="13">
        <v>90847</v>
      </c>
      <c r="C130" s="14"/>
      <c r="D130" s="14" t="s">
        <v>42</v>
      </c>
      <c r="E130" s="13"/>
      <c r="F130" s="58"/>
      <c r="G130" s="58"/>
      <c r="H130" s="58"/>
      <c r="I130" s="58" t="s">
        <v>733</v>
      </c>
      <c r="J130" s="58"/>
      <c r="K130" s="58" t="s">
        <v>734</v>
      </c>
      <c r="L130" s="58"/>
      <c r="M130" s="58"/>
      <c r="N130" s="59" t="s">
        <v>725</v>
      </c>
      <c r="O130" s="61"/>
      <c r="P130" s="61" t="s">
        <v>154</v>
      </c>
      <c r="Q130" s="20" t="s">
        <v>600</v>
      </c>
      <c r="R130" s="13">
        <v>711</v>
      </c>
      <c r="S130" s="67" t="s">
        <v>38</v>
      </c>
      <c r="T130" s="61" t="s">
        <v>703</v>
      </c>
      <c r="U130" s="61"/>
      <c r="V130" s="58" t="s">
        <v>39</v>
      </c>
      <c r="W130" s="58" t="s">
        <v>33</v>
      </c>
      <c r="X130" s="58">
        <v>5</v>
      </c>
      <c r="Y130" s="58"/>
      <c r="Z130" s="58"/>
      <c r="AA130" s="61" t="s">
        <v>36</v>
      </c>
      <c r="AB130" s="58" t="s">
        <v>61</v>
      </c>
      <c r="AC130" s="58" t="s">
        <v>733</v>
      </c>
      <c r="AD130" s="58" t="s">
        <v>655</v>
      </c>
      <c r="AE130" s="58" t="s">
        <v>60</v>
      </c>
      <c r="AF130" s="17"/>
      <c r="AG130" s="58"/>
      <c r="AH130" s="18" t="s">
        <v>62</v>
      </c>
      <c r="AI130" s="58"/>
      <c r="AJ130" s="20" t="s">
        <v>42</v>
      </c>
      <c r="AK130" s="27">
        <v>44461</v>
      </c>
      <c r="AL130" s="19">
        <f t="shared" si="6"/>
        <v>90847</v>
      </c>
    </row>
    <row r="131" spans="1:38" s="55" customFormat="1" ht="18" customHeight="1" x14ac:dyDescent="0.25">
      <c r="A131" s="102">
        <v>127</v>
      </c>
      <c r="B131" s="13">
        <v>90848</v>
      </c>
      <c r="C131" s="14"/>
      <c r="D131" s="14" t="s">
        <v>42</v>
      </c>
      <c r="E131" s="13"/>
      <c r="F131" s="58"/>
      <c r="G131" s="58"/>
      <c r="H131" s="58"/>
      <c r="I131" s="58" t="s">
        <v>735</v>
      </c>
      <c r="J131" s="58"/>
      <c r="K131" s="58" t="s">
        <v>47</v>
      </c>
      <c r="L131" s="58" t="s">
        <v>736</v>
      </c>
      <c r="M131" s="58"/>
      <c r="N131" s="59" t="s">
        <v>725</v>
      </c>
      <c r="O131" s="61"/>
      <c r="P131" s="61" t="s">
        <v>154</v>
      </c>
      <c r="Q131" s="20" t="s">
        <v>600</v>
      </c>
      <c r="R131" s="13">
        <v>711</v>
      </c>
      <c r="S131" s="67" t="s">
        <v>38</v>
      </c>
      <c r="T131" s="61" t="s">
        <v>703</v>
      </c>
      <c r="U131" s="61"/>
      <c r="V131" s="58" t="s">
        <v>39</v>
      </c>
      <c r="W131" s="58" t="s">
        <v>33</v>
      </c>
      <c r="X131" s="58">
        <f>1+1</f>
        <v>2</v>
      </c>
      <c r="Y131" s="58"/>
      <c r="Z131" s="58"/>
      <c r="AA131" s="61" t="s">
        <v>36</v>
      </c>
      <c r="AB131" s="58" t="s">
        <v>61</v>
      </c>
      <c r="AC131" s="58" t="s">
        <v>735</v>
      </c>
      <c r="AD131" s="58" t="s">
        <v>655</v>
      </c>
      <c r="AE131" s="58" t="s">
        <v>60</v>
      </c>
      <c r="AF131" s="17"/>
      <c r="AG131" s="58"/>
      <c r="AH131" s="18" t="s">
        <v>78</v>
      </c>
      <c r="AI131" s="58"/>
      <c r="AJ131" s="20" t="s">
        <v>42</v>
      </c>
      <c r="AK131" s="27">
        <v>44461</v>
      </c>
      <c r="AL131" s="19">
        <f t="shared" si="6"/>
        <v>90848</v>
      </c>
    </row>
    <row r="132" spans="1:38" s="55" customFormat="1" ht="18" customHeight="1" x14ac:dyDescent="0.25">
      <c r="A132" s="102">
        <v>128</v>
      </c>
      <c r="B132" s="13">
        <v>40144</v>
      </c>
      <c r="C132" s="17"/>
      <c r="D132" s="14" t="s">
        <v>91</v>
      </c>
      <c r="E132" s="13"/>
      <c r="F132" s="58" t="s">
        <v>737</v>
      </c>
      <c r="G132" s="58"/>
      <c r="H132" s="58"/>
      <c r="I132" s="58" t="s">
        <v>738</v>
      </c>
      <c r="J132" s="58" t="s">
        <v>2537</v>
      </c>
      <c r="K132" s="58" t="s">
        <v>739</v>
      </c>
      <c r="L132" s="58"/>
      <c r="M132" s="58"/>
      <c r="N132" s="59" t="s">
        <v>725</v>
      </c>
      <c r="O132" s="58"/>
      <c r="P132" s="61" t="s">
        <v>154</v>
      </c>
      <c r="Q132" s="20" t="s">
        <v>600</v>
      </c>
      <c r="R132" s="13">
        <v>711</v>
      </c>
      <c r="S132" s="67" t="s">
        <v>38</v>
      </c>
      <c r="T132" s="61" t="s">
        <v>703</v>
      </c>
      <c r="U132" s="72"/>
      <c r="V132" s="58" t="s">
        <v>43</v>
      </c>
      <c r="W132" s="58" t="s">
        <v>33</v>
      </c>
      <c r="X132" s="58">
        <v>114</v>
      </c>
      <c r="Y132" s="58"/>
      <c r="Z132" s="58" t="s">
        <v>89</v>
      </c>
      <c r="AA132" s="61" t="s">
        <v>55</v>
      </c>
      <c r="AB132" s="58" t="s">
        <v>740</v>
      </c>
      <c r="AC132" s="58" t="s">
        <v>738</v>
      </c>
      <c r="AD132" s="58"/>
      <c r="AE132" s="58"/>
      <c r="AF132" s="17" t="s">
        <v>55</v>
      </c>
      <c r="AG132" s="58" t="s">
        <v>740</v>
      </c>
      <c r="AH132" s="58"/>
      <c r="AI132" s="58"/>
      <c r="AJ132" s="13" t="s">
        <v>74</v>
      </c>
      <c r="AK132" s="27">
        <v>44320</v>
      </c>
      <c r="AL132" s="28">
        <f t="shared" si="6"/>
        <v>40144</v>
      </c>
    </row>
    <row r="133" spans="1:38" s="55" customFormat="1" ht="18" customHeight="1" x14ac:dyDescent="0.25">
      <c r="A133" s="102">
        <v>129</v>
      </c>
      <c r="B133" s="13">
        <v>90850</v>
      </c>
      <c r="C133" s="14"/>
      <c r="D133" s="14" t="s">
        <v>42</v>
      </c>
      <c r="E133" s="13"/>
      <c r="F133" s="58"/>
      <c r="G133" s="58"/>
      <c r="H133" s="58"/>
      <c r="I133" s="58" t="s">
        <v>741</v>
      </c>
      <c r="J133" s="58"/>
      <c r="K133" s="58" t="s">
        <v>31</v>
      </c>
      <c r="L133" s="58"/>
      <c r="M133" s="58"/>
      <c r="N133" s="59" t="s">
        <v>725</v>
      </c>
      <c r="O133" s="61"/>
      <c r="P133" s="61" t="s">
        <v>154</v>
      </c>
      <c r="Q133" s="20" t="s">
        <v>600</v>
      </c>
      <c r="R133" s="13">
        <v>711</v>
      </c>
      <c r="S133" s="67" t="s">
        <v>38</v>
      </c>
      <c r="T133" s="61" t="s">
        <v>703</v>
      </c>
      <c r="U133" s="61"/>
      <c r="V133" s="58" t="s">
        <v>32</v>
      </c>
      <c r="W133" s="58" t="s">
        <v>33</v>
      </c>
      <c r="X133" s="58">
        <v>5</v>
      </c>
      <c r="Y133" s="58"/>
      <c r="Z133" s="58" t="s">
        <v>56</v>
      </c>
      <c r="AA133" s="61" t="s">
        <v>55</v>
      </c>
      <c r="AB133" s="58" t="s">
        <v>673</v>
      </c>
      <c r="AC133" s="58" t="s">
        <v>741</v>
      </c>
      <c r="AD133" s="58" t="s">
        <v>671</v>
      </c>
      <c r="AE133" s="58" t="s">
        <v>672</v>
      </c>
      <c r="AF133" s="17"/>
      <c r="AG133" s="58"/>
      <c r="AH133" s="18" t="s">
        <v>742</v>
      </c>
      <c r="AI133" s="58"/>
      <c r="AJ133" s="20" t="s">
        <v>42</v>
      </c>
      <c r="AK133" s="27">
        <v>44320</v>
      </c>
      <c r="AL133" s="19">
        <f t="shared" si="6"/>
        <v>90850</v>
      </c>
    </row>
    <row r="134" spans="1:38" s="55" customFormat="1" ht="18" customHeight="1" x14ac:dyDescent="0.25">
      <c r="A134" s="102">
        <v>130</v>
      </c>
      <c r="B134" s="13">
        <v>90851</v>
      </c>
      <c r="C134" s="14"/>
      <c r="D134" s="14" t="s">
        <v>42</v>
      </c>
      <c r="E134" s="13"/>
      <c r="F134" s="58"/>
      <c r="G134" s="58"/>
      <c r="H134" s="58"/>
      <c r="I134" s="58" t="s">
        <v>743</v>
      </c>
      <c r="J134" s="58"/>
      <c r="K134" s="58" t="s">
        <v>31</v>
      </c>
      <c r="L134" s="58"/>
      <c r="M134" s="58"/>
      <c r="N134" s="59" t="s">
        <v>725</v>
      </c>
      <c r="O134" s="61"/>
      <c r="P134" s="61" t="s">
        <v>154</v>
      </c>
      <c r="Q134" s="20" t="s">
        <v>600</v>
      </c>
      <c r="R134" s="13">
        <v>711</v>
      </c>
      <c r="S134" s="67" t="s">
        <v>38</v>
      </c>
      <c r="T134" s="61" t="s">
        <v>703</v>
      </c>
      <c r="U134" s="61"/>
      <c r="V134" s="58" t="s">
        <v>32</v>
      </c>
      <c r="W134" s="58" t="s">
        <v>33</v>
      </c>
      <c r="X134" s="58">
        <v>6</v>
      </c>
      <c r="Y134" s="58"/>
      <c r="Z134" s="58" t="s">
        <v>44</v>
      </c>
      <c r="AA134" s="61" t="s">
        <v>55</v>
      </c>
      <c r="AB134" s="58" t="s">
        <v>747</v>
      </c>
      <c r="AC134" s="58" t="s">
        <v>744</v>
      </c>
      <c r="AD134" s="58" t="s">
        <v>745</v>
      </c>
      <c r="AE134" s="58" t="s">
        <v>746</v>
      </c>
      <c r="AF134" s="17"/>
      <c r="AG134" s="58"/>
      <c r="AH134" s="18" t="s">
        <v>748</v>
      </c>
      <c r="AI134" s="58"/>
      <c r="AJ134" s="13" t="s">
        <v>42</v>
      </c>
      <c r="AK134" s="27">
        <v>44320</v>
      </c>
      <c r="AL134" s="19">
        <f t="shared" si="6"/>
        <v>90851</v>
      </c>
    </row>
    <row r="135" spans="1:38" s="55" customFormat="1" ht="18" customHeight="1" x14ac:dyDescent="0.25">
      <c r="A135" s="102">
        <v>131</v>
      </c>
      <c r="B135" s="13">
        <v>90852</v>
      </c>
      <c r="C135" s="14"/>
      <c r="D135" s="14" t="s">
        <v>42</v>
      </c>
      <c r="E135" s="13"/>
      <c r="F135" s="58"/>
      <c r="G135" s="58"/>
      <c r="H135" s="58"/>
      <c r="I135" s="58" t="s">
        <v>749</v>
      </c>
      <c r="J135" s="58"/>
      <c r="K135" s="58" t="s">
        <v>750</v>
      </c>
      <c r="L135" s="58"/>
      <c r="M135" s="58"/>
      <c r="N135" s="59" t="s">
        <v>725</v>
      </c>
      <c r="O135" s="61"/>
      <c r="P135" s="61" t="s">
        <v>154</v>
      </c>
      <c r="Q135" s="20" t="s">
        <v>600</v>
      </c>
      <c r="R135" s="13">
        <v>711</v>
      </c>
      <c r="S135" s="67" t="s">
        <v>38</v>
      </c>
      <c r="T135" s="61" t="s">
        <v>703</v>
      </c>
      <c r="U135" s="61"/>
      <c r="V135" s="58" t="s">
        <v>39</v>
      </c>
      <c r="W135" s="58" t="s">
        <v>33</v>
      </c>
      <c r="X135" s="58">
        <v>4</v>
      </c>
      <c r="Y135" s="58"/>
      <c r="Z135" s="61" t="s">
        <v>56</v>
      </c>
      <c r="AA135" s="17" t="s">
        <v>55</v>
      </c>
      <c r="AB135" s="58" t="s">
        <v>752</v>
      </c>
      <c r="AC135" s="58" t="s">
        <v>749</v>
      </c>
      <c r="AD135" s="58" t="s">
        <v>751</v>
      </c>
      <c r="AE135" s="58"/>
      <c r="AF135" s="17" t="s">
        <v>55</v>
      </c>
      <c r="AG135" s="58" t="s">
        <v>753</v>
      </c>
      <c r="AH135" s="18" t="s">
        <v>754</v>
      </c>
      <c r="AI135" s="58"/>
      <c r="AJ135" s="13" t="s">
        <v>42</v>
      </c>
      <c r="AK135" s="27">
        <v>44461</v>
      </c>
      <c r="AL135" s="19">
        <f t="shared" si="6"/>
        <v>90852</v>
      </c>
    </row>
    <row r="136" spans="1:38" s="55" customFormat="1" ht="18" customHeight="1" x14ac:dyDescent="0.25">
      <c r="A136" s="102">
        <v>132</v>
      </c>
      <c r="B136" s="13">
        <v>90853</v>
      </c>
      <c r="C136" s="14"/>
      <c r="D136" s="14" t="s">
        <v>42</v>
      </c>
      <c r="E136" s="13"/>
      <c r="F136" s="32" t="s">
        <v>762</v>
      </c>
      <c r="G136" s="32"/>
      <c r="H136" s="32"/>
      <c r="I136" s="58" t="s">
        <v>2449</v>
      </c>
      <c r="J136" s="58"/>
      <c r="K136" s="58" t="s">
        <v>31</v>
      </c>
      <c r="L136" s="58"/>
      <c r="M136" s="58"/>
      <c r="N136" s="59" t="s">
        <v>725</v>
      </c>
      <c r="O136" s="61"/>
      <c r="P136" s="61" t="s">
        <v>154</v>
      </c>
      <c r="Q136" s="20" t="s">
        <v>600</v>
      </c>
      <c r="R136" s="13">
        <v>711</v>
      </c>
      <c r="S136" s="67" t="s">
        <v>38</v>
      </c>
      <c r="T136" s="61" t="s">
        <v>703</v>
      </c>
      <c r="U136" s="61"/>
      <c r="V136" s="58" t="s">
        <v>32</v>
      </c>
      <c r="W136" s="58" t="s">
        <v>33</v>
      </c>
      <c r="X136" s="58">
        <v>6</v>
      </c>
      <c r="Y136" s="58"/>
      <c r="Z136" s="61" t="s">
        <v>44</v>
      </c>
      <c r="AA136" s="17" t="s">
        <v>55</v>
      </c>
      <c r="AB136" s="17" t="s">
        <v>182</v>
      </c>
      <c r="AC136" s="58" t="s">
        <v>179</v>
      </c>
      <c r="AD136" s="58" t="s">
        <v>180</v>
      </c>
      <c r="AE136" s="58" t="s">
        <v>181</v>
      </c>
      <c r="AF136" s="17"/>
      <c r="AG136" s="58"/>
      <c r="AH136" s="18" t="s">
        <v>183</v>
      </c>
      <c r="AI136" s="58"/>
      <c r="AJ136" s="13" t="s">
        <v>42</v>
      </c>
      <c r="AK136" s="27">
        <v>44320</v>
      </c>
      <c r="AL136" s="19">
        <f t="shared" si="6"/>
        <v>90853</v>
      </c>
    </row>
    <row r="137" spans="1:38" s="55" customFormat="1" ht="18" customHeight="1" x14ac:dyDescent="0.25">
      <c r="A137" s="102">
        <v>133</v>
      </c>
      <c r="B137" s="13">
        <v>30206</v>
      </c>
      <c r="C137" s="14"/>
      <c r="D137" s="14" t="s">
        <v>30</v>
      </c>
      <c r="E137" s="13"/>
      <c r="F137" s="59" t="s">
        <v>755</v>
      </c>
      <c r="G137" s="61" t="s">
        <v>757</v>
      </c>
      <c r="H137" s="62"/>
      <c r="I137" s="59" t="s">
        <v>2694</v>
      </c>
      <c r="J137" s="153"/>
      <c r="K137" s="59" t="s">
        <v>31</v>
      </c>
      <c r="L137" s="58"/>
      <c r="M137" s="58"/>
      <c r="N137" s="59" t="s">
        <v>725</v>
      </c>
      <c r="O137" s="59"/>
      <c r="P137" s="61" t="s">
        <v>154</v>
      </c>
      <c r="Q137" s="66" t="s">
        <v>600</v>
      </c>
      <c r="R137" s="13">
        <v>711</v>
      </c>
      <c r="S137" s="67" t="s">
        <v>38</v>
      </c>
      <c r="T137" s="68" t="s">
        <v>703</v>
      </c>
      <c r="U137" s="68"/>
      <c r="V137" s="68" t="s">
        <v>32</v>
      </c>
      <c r="W137" s="61" t="s">
        <v>33</v>
      </c>
      <c r="X137" s="15">
        <v>3</v>
      </c>
      <c r="Y137" s="16"/>
      <c r="Z137" s="61"/>
      <c r="AA137" s="67" t="s">
        <v>55</v>
      </c>
      <c r="AB137" s="67" t="s">
        <v>502</v>
      </c>
      <c r="AC137" s="60" t="s">
        <v>756</v>
      </c>
      <c r="AD137" s="60" t="s">
        <v>180</v>
      </c>
      <c r="AE137" s="61" t="s">
        <v>181</v>
      </c>
      <c r="AF137" s="67" t="s">
        <v>55</v>
      </c>
      <c r="AG137" s="67" t="s">
        <v>182</v>
      </c>
      <c r="AH137" s="18" t="s">
        <v>183</v>
      </c>
      <c r="AI137" s="18"/>
      <c r="AJ137" s="66" t="s">
        <v>758</v>
      </c>
      <c r="AK137" s="13"/>
      <c r="AL137" s="19">
        <f t="shared" si="6"/>
        <v>30206</v>
      </c>
    </row>
    <row r="138" spans="1:38" s="55" customFormat="1" ht="18" customHeight="1" x14ac:dyDescent="0.25">
      <c r="A138" s="102">
        <v>134</v>
      </c>
      <c r="B138" s="13">
        <v>30207</v>
      </c>
      <c r="C138" s="14"/>
      <c r="D138" s="14" t="s">
        <v>30</v>
      </c>
      <c r="E138" s="13"/>
      <c r="F138" s="59" t="s">
        <v>759</v>
      </c>
      <c r="G138" s="61" t="s">
        <v>761</v>
      </c>
      <c r="H138" s="62"/>
      <c r="I138" s="59" t="s">
        <v>2695</v>
      </c>
      <c r="J138" s="153"/>
      <c r="K138" s="59" t="s">
        <v>31</v>
      </c>
      <c r="L138" s="58"/>
      <c r="M138" s="58"/>
      <c r="N138" s="59" t="s">
        <v>725</v>
      </c>
      <c r="O138" s="59"/>
      <c r="P138" s="61" t="s">
        <v>154</v>
      </c>
      <c r="Q138" s="20" t="s">
        <v>600</v>
      </c>
      <c r="R138" s="13">
        <v>711</v>
      </c>
      <c r="S138" s="67" t="s">
        <v>38</v>
      </c>
      <c r="T138" s="61" t="s">
        <v>703</v>
      </c>
      <c r="U138" s="61"/>
      <c r="V138" s="61" t="s">
        <v>32</v>
      </c>
      <c r="W138" s="61" t="s">
        <v>33</v>
      </c>
      <c r="X138" s="15">
        <v>3</v>
      </c>
      <c r="Y138" s="16"/>
      <c r="Z138" s="61"/>
      <c r="AA138" s="67" t="s">
        <v>55</v>
      </c>
      <c r="AB138" s="67" t="s">
        <v>502</v>
      </c>
      <c r="AC138" s="60" t="s">
        <v>760</v>
      </c>
      <c r="AD138" s="60" t="s">
        <v>180</v>
      </c>
      <c r="AE138" s="61" t="s">
        <v>181</v>
      </c>
      <c r="AF138" s="67" t="s">
        <v>55</v>
      </c>
      <c r="AG138" s="67" t="s">
        <v>182</v>
      </c>
      <c r="AH138" s="18" t="s">
        <v>183</v>
      </c>
      <c r="AI138" s="18"/>
      <c r="AJ138" s="66" t="s">
        <v>758</v>
      </c>
      <c r="AK138" s="13"/>
      <c r="AL138" s="19">
        <f t="shared" si="6"/>
        <v>30207</v>
      </c>
    </row>
    <row r="139" spans="1:38" s="55" customFormat="1" ht="18" customHeight="1" x14ac:dyDescent="0.3">
      <c r="A139" s="102">
        <v>135</v>
      </c>
      <c r="B139" s="13"/>
      <c r="C139" s="14"/>
      <c r="D139" s="14"/>
      <c r="E139" s="13"/>
      <c r="F139" s="32"/>
      <c r="G139" s="32"/>
      <c r="H139" s="155" t="s">
        <v>2450</v>
      </c>
      <c r="I139" s="58"/>
      <c r="J139" s="58"/>
      <c r="K139" s="58"/>
      <c r="L139" s="58"/>
      <c r="M139" s="58"/>
      <c r="N139" s="58"/>
      <c r="O139" s="61"/>
      <c r="P139" s="61"/>
      <c r="Q139" s="20"/>
      <c r="R139" s="20"/>
      <c r="S139" s="67"/>
      <c r="T139" s="61"/>
      <c r="U139" s="61"/>
      <c r="V139" s="58"/>
      <c r="W139" s="58"/>
      <c r="X139" s="58"/>
      <c r="Y139" s="58"/>
      <c r="Z139" s="61"/>
      <c r="AA139" s="17"/>
      <c r="AB139" s="17"/>
      <c r="AC139" s="58"/>
      <c r="AD139" s="58"/>
      <c r="AE139" s="58"/>
      <c r="AF139" s="17"/>
      <c r="AG139" s="58"/>
      <c r="AH139" s="18"/>
      <c r="AI139" s="58"/>
      <c r="AJ139" s="13"/>
      <c r="AK139" s="27"/>
      <c r="AL139" s="19"/>
    </row>
    <row r="140" spans="1:38" s="55" customFormat="1" ht="18" customHeight="1" x14ac:dyDescent="0.25">
      <c r="A140" s="102">
        <v>136</v>
      </c>
      <c r="B140" s="13">
        <v>90854</v>
      </c>
      <c r="C140" s="14"/>
      <c r="D140" s="14" t="s">
        <v>42</v>
      </c>
      <c r="E140" s="13"/>
      <c r="F140" s="32"/>
      <c r="G140" s="32"/>
      <c r="H140" s="32"/>
      <c r="I140" s="58" t="s">
        <v>763</v>
      </c>
      <c r="J140" s="58"/>
      <c r="K140" s="58" t="s">
        <v>764</v>
      </c>
      <c r="L140" s="58"/>
      <c r="M140" s="58"/>
      <c r="N140" s="58" t="s">
        <v>765</v>
      </c>
      <c r="O140" s="61" t="s">
        <v>766</v>
      </c>
      <c r="P140" s="61" t="s">
        <v>154</v>
      </c>
      <c r="Q140" s="20" t="s">
        <v>767</v>
      </c>
      <c r="R140" s="20" t="s">
        <v>2448</v>
      </c>
      <c r="S140" s="67" t="s">
        <v>38</v>
      </c>
      <c r="T140" s="61" t="s">
        <v>768</v>
      </c>
      <c r="U140" s="61"/>
      <c r="V140" s="58" t="s">
        <v>39</v>
      </c>
      <c r="W140" s="58" t="s">
        <v>33</v>
      </c>
      <c r="X140" s="58">
        <v>30</v>
      </c>
      <c r="Y140" s="58"/>
      <c r="Z140" s="58" t="s">
        <v>56</v>
      </c>
      <c r="AA140" s="61" t="s">
        <v>36</v>
      </c>
      <c r="AB140" s="58" t="s">
        <v>544</v>
      </c>
      <c r="AC140" s="58" t="s">
        <v>763</v>
      </c>
      <c r="AD140" s="58" t="s">
        <v>542</v>
      </c>
      <c r="AE140" s="58" t="s">
        <v>543</v>
      </c>
      <c r="AF140" s="17"/>
      <c r="AG140" s="58"/>
      <c r="AH140" s="18" t="s">
        <v>769</v>
      </c>
      <c r="AI140" s="58"/>
      <c r="AJ140" s="20" t="s">
        <v>42</v>
      </c>
      <c r="AK140" s="27">
        <v>44320</v>
      </c>
      <c r="AL140" s="19">
        <f>B140</f>
        <v>90854</v>
      </c>
    </row>
    <row r="141" spans="1:38" s="55" customFormat="1" ht="18" customHeight="1" x14ac:dyDescent="0.3">
      <c r="A141" s="102">
        <v>137</v>
      </c>
      <c r="B141" s="13"/>
      <c r="C141" s="14"/>
      <c r="D141" s="14"/>
      <c r="E141" s="13"/>
      <c r="F141" s="32"/>
      <c r="G141" s="32"/>
      <c r="H141" s="155" t="s">
        <v>774</v>
      </c>
      <c r="I141" s="58"/>
      <c r="J141" s="58"/>
      <c r="K141" s="58"/>
      <c r="L141" s="58"/>
      <c r="M141" s="58"/>
      <c r="N141" s="58"/>
      <c r="O141" s="61"/>
      <c r="P141" s="61"/>
      <c r="Q141" s="20"/>
      <c r="R141" s="20"/>
      <c r="S141" s="67"/>
      <c r="T141" s="61"/>
      <c r="U141" s="61"/>
      <c r="V141" s="58"/>
      <c r="W141" s="58"/>
      <c r="X141" s="58"/>
      <c r="Y141" s="58"/>
      <c r="Z141" s="58"/>
      <c r="AA141" s="61"/>
      <c r="AB141" s="58"/>
      <c r="AC141" s="58"/>
      <c r="AD141" s="58"/>
      <c r="AE141" s="58"/>
      <c r="AF141" s="17"/>
      <c r="AG141" s="58"/>
      <c r="AH141" s="18"/>
      <c r="AI141" s="58"/>
      <c r="AJ141" s="20"/>
      <c r="AK141" s="27"/>
      <c r="AL141" s="19"/>
    </row>
    <row r="142" spans="1:38" s="55" customFormat="1" ht="18" customHeight="1" x14ac:dyDescent="0.25">
      <c r="A142" s="102">
        <v>138</v>
      </c>
      <c r="B142" s="13">
        <v>10151</v>
      </c>
      <c r="C142" s="14"/>
      <c r="D142" s="14" t="s">
        <v>45</v>
      </c>
      <c r="E142" s="13"/>
      <c r="F142" s="57" t="s">
        <v>798</v>
      </c>
      <c r="G142" s="25"/>
      <c r="H142" s="25"/>
      <c r="I142" s="84" t="s">
        <v>801</v>
      </c>
      <c r="J142" s="23"/>
      <c r="K142" s="84" t="s">
        <v>799</v>
      </c>
      <c r="L142" s="84"/>
      <c r="M142" s="58"/>
      <c r="N142" s="84" t="s">
        <v>773</v>
      </c>
      <c r="O142" s="23"/>
      <c r="P142" s="61" t="s">
        <v>154</v>
      </c>
      <c r="Q142" s="70" t="s">
        <v>775</v>
      </c>
      <c r="R142" s="13">
        <v>713</v>
      </c>
      <c r="S142" s="67" t="s">
        <v>38</v>
      </c>
      <c r="T142" s="85" t="s">
        <v>776</v>
      </c>
      <c r="U142" s="57"/>
      <c r="V142" s="57"/>
      <c r="W142" s="57"/>
      <c r="X142" s="25" t="s">
        <v>800</v>
      </c>
      <c r="Y142" s="57"/>
      <c r="Z142" s="57"/>
      <c r="AA142" s="85" t="s">
        <v>55</v>
      </c>
      <c r="AB142" s="85" t="s">
        <v>802</v>
      </c>
      <c r="AC142" s="58" t="s">
        <v>801</v>
      </c>
      <c r="AD142" s="85" t="s">
        <v>801</v>
      </c>
      <c r="AE142" s="57" t="s">
        <v>845</v>
      </c>
      <c r="AF142" s="165" t="s">
        <v>55</v>
      </c>
      <c r="AG142" s="85" t="s">
        <v>803</v>
      </c>
      <c r="AH142" s="173" t="s">
        <v>2690</v>
      </c>
      <c r="AI142" s="23"/>
      <c r="AJ142" s="25" t="s">
        <v>46</v>
      </c>
      <c r="AK142" s="26">
        <v>44573</v>
      </c>
      <c r="AL142" s="19">
        <f t="shared" ref="AL142:AL171" si="7">B142</f>
        <v>10151</v>
      </c>
    </row>
    <row r="143" spans="1:38" s="55" customFormat="1" ht="18" customHeight="1" x14ac:dyDescent="0.25">
      <c r="A143" s="102">
        <v>139</v>
      </c>
      <c r="B143" s="13">
        <v>40145</v>
      </c>
      <c r="C143" s="17" t="s">
        <v>52</v>
      </c>
      <c r="D143" s="14" t="s">
        <v>91</v>
      </c>
      <c r="E143" s="13"/>
      <c r="F143" s="58" t="s">
        <v>770</v>
      </c>
      <c r="G143" s="58"/>
      <c r="H143" s="58"/>
      <c r="I143" s="58" t="s">
        <v>771</v>
      </c>
      <c r="J143" s="58"/>
      <c r="K143" s="58" t="s">
        <v>772</v>
      </c>
      <c r="L143" s="58"/>
      <c r="M143" s="58"/>
      <c r="N143" s="58" t="s">
        <v>773</v>
      </c>
      <c r="O143" s="58"/>
      <c r="P143" s="61" t="s">
        <v>154</v>
      </c>
      <c r="Q143" s="20" t="s">
        <v>775</v>
      </c>
      <c r="R143" s="13">
        <v>713</v>
      </c>
      <c r="S143" s="67" t="s">
        <v>38</v>
      </c>
      <c r="T143" s="61" t="s">
        <v>776</v>
      </c>
      <c r="U143" s="72"/>
      <c r="V143" s="58" t="s">
        <v>39</v>
      </c>
      <c r="W143" s="58" t="s">
        <v>33</v>
      </c>
      <c r="X143" s="58">
        <v>14</v>
      </c>
      <c r="Y143" s="58"/>
      <c r="Z143" s="58"/>
      <c r="AA143" s="61" t="s">
        <v>55</v>
      </c>
      <c r="AB143" s="58" t="s">
        <v>778</v>
      </c>
      <c r="AC143" s="58" t="s">
        <v>777</v>
      </c>
      <c r="AD143" s="58"/>
      <c r="AE143" s="58"/>
      <c r="AF143" s="17" t="s">
        <v>55</v>
      </c>
      <c r="AG143" s="58" t="s">
        <v>779</v>
      </c>
      <c r="AI143" s="58"/>
      <c r="AJ143" s="13" t="s">
        <v>91</v>
      </c>
      <c r="AK143" s="27">
        <v>43220</v>
      </c>
      <c r="AL143" s="28">
        <f t="shared" si="7"/>
        <v>40145</v>
      </c>
    </row>
    <row r="144" spans="1:38" s="55" customFormat="1" ht="18" customHeight="1" x14ac:dyDescent="0.25">
      <c r="A144" s="102">
        <v>140</v>
      </c>
      <c r="B144" s="13">
        <v>90855</v>
      </c>
      <c r="C144" s="14"/>
      <c r="D144" s="14" t="s">
        <v>42</v>
      </c>
      <c r="E144" s="13"/>
      <c r="F144" s="32"/>
      <c r="G144" s="32"/>
      <c r="H144" s="32"/>
      <c r="I144" s="58" t="s">
        <v>780</v>
      </c>
      <c r="J144" s="58"/>
      <c r="K144" s="58" t="s">
        <v>781</v>
      </c>
      <c r="L144" s="58"/>
      <c r="M144" s="58"/>
      <c r="N144" s="58" t="s">
        <v>782</v>
      </c>
      <c r="O144" s="61"/>
      <c r="P144" s="61" t="s">
        <v>154</v>
      </c>
      <c r="Q144" s="20" t="s">
        <v>775</v>
      </c>
      <c r="R144" s="13">
        <v>713</v>
      </c>
      <c r="S144" s="67" t="s">
        <v>38</v>
      </c>
      <c r="T144" s="61" t="s">
        <v>776</v>
      </c>
      <c r="U144" s="61"/>
      <c r="V144" s="58" t="s">
        <v>39</v>
      </c>
      <c r="W144" s="58" t="s">
        <v>33</v>
      </c>
      <c r="X144" s="58">
        <v>20</v>
      </c>
      <c r="Y144" s="58"/>
      <c r="Z144" s="61"/>
      <c r="AA144" s="17" t="s">
        <v>55</v>
      </c>
      <c r="AB144" s="17" t="s">
        <v>784</v>
      </c>
      <c r="AC144" s="58" t="s">
        <v>780</v>
      </c>
      <c r="AD144" s="58"/>
      <c r="AE144" s="58" t="s">
        <v>783</v>
      </c>
      <c r="AF144" s="17" t="s">
        <v>36</v>
      </c>
      <c r="AG144" s="58" t="s">
        <v>61</v>
      </c>
      <c r="AH144" s="18" t="s">
        <v>785</v>
      </c>
      <c r="AI144" s="58"/>
      <c r="AJ144" s="13" t="s">
        <v>42</v>
      </c>
      <c r="AK144" s="27">
        <v>44463</v>
      </c>
      <c r="AL144" s="19">
        <f t="shared" si="7"/>
        <v>90855</v>
      </c>
    </row>
    <row r="145" spans="1:38" s="55" customFormat="1" ht="18" customHeight="1" x14ac:dyDescent="0.25">
      <c r="A145" s="102">
        <v>141</v>
      </c>
      <c r="B145" s="13">
        <v>90856</v>
      </c>
      <c r="C145" s="14"/>
      <c r="D145" s="14" t="s">
        <v>42</v>
      </c>
      <c r="E145" s="13"/>
      <c r="F145" s="32"/>
      <c r="G145" s="32"/>
      <c r="H145" s="32"/>
      <c r="I145" s="58" t="s">
        <v>786</v>
      </c>
      <c r="J145" s="58"/>
      <c r="K145" s="58" t="s">
        <v>786</v>
      </c>
      <c r="L145" s="58"/>
      <c r="M145" s="58"/>
      <c r="N145" s="58" t="s">
        <v>782</v>
      </c>
      <c r="O145" s="61"/>
      <c r="P145" s="61" t="s">
        <v>154</v>
      </c>
      <c r="Q145" s="20" t="s">
        <v>775</v>
      </c>
      <c r="R145" s="13">
        <v>713</v>
      </c>
      <c r="S145" s="67" t="s">
        <v>38</v>
      </c>
      <c r="T145" s="61" t="s">
        <v>776</v>
      </c>
      <c r="U145" s="61"/>
      <c r="V145" s="58" t="s">
        <v>39</v>
      </c>
      <c r="W145" s="58" t="s">
        <v>33</v>
      </c>
      <c r="X145" s="58">
        <v>2</v>
      </c>
      <c r="Y145" s="58"/>
      <c r="Z145" s="58"/>
      <c r="AA145" s="61" t="s">
        <v>36</v>
      </c>
      <c r="AB145" s="58" t="s">
        <v>61</v>
      </c>
      <c r="AC145" s="58" t="s">
        <v>786</v>
      </c>
      <c r="AD145" s="58" t="s">
        <v>655</v>
      </c>
      <c r="AE145" s="58" t="s">
        <v>60</v>
      </c>
      <c r="AF145" s="17"/>
      <c r="AG145" s="58"/>
      <c r="AH145" s="18" t="s">
        <v>62</v>
      </c>
      <c r="AI145" s="58"/>
      <c r="AJ145" s="20" t="s">
        <v>42</v>
      </c>
      <c r="AK145" s="27">
        <v>44461</v>
      </c>
      <c r="AL145" s="19">
        <f t="shared" si="7"/>
        <v>90856</v>
      </c>
    </row>
    <row r="146" spans="1:38" s="55" customFormat="1" ht="18" customHeight="1" x14ac:dyDescent="0.25">
      <c r="A146" s="102">
        <v>142</v>
      </c>
      <c r="B146" s="13">
        <v>40146</v>
      </c>
      <c r="C146" s="17" t="s">
        <v>67</v>
      </c>
      <c r="D146" s="14" t="s">
        <v>91</v>
      </c>
      <c r="E146" s="13"/>
      <c r="F146" s="58" t="s">
        <v>787</v>
      </c>
      <c r="G146" s="58"/>
      <c r="H146" s="58"/>
      <c r="I146" s="58" t="s">
        <v>788</v>
      </c>
      <c r="J146" s="58"/>
      <c r="K146" s="58" t="s">
        <v>789</v>
      </c>
      <c r="L146" s="58"/>
      <c r="M146" s="58"/>
      <c r="N146" s="58" t="s">
        <v>782</v>
      </c>
      <c r="O146" s="58"/>
      <c r="P146" s="61" t="s">
        <v>154</v>
      </c>
      <c r="Q146" s="20" t="s">
        <v>775</v>
      </c>
      <c r="R146" s="13">
        <v>713</v>
      </c>
      <c r="S146" s="67" t="s">
        <v>38</v>
      </c>
      <c r="T146" s="61" t="s">
        <v>776</v>
      </c>
      <c r="U146" s="72"/>
      <c r="V146" s="58" t="s">
        <v>39</v>
      </c>
      <c r="W146" s="58" t="s">
        <v>33</v>
      </c>
      <c r="X146" s="58">
        <v>6</v>
      </c>
      <c r="Y146" s="58"/>
      <c r="Z146" s="58"/>
      <c r="AA146" s="61" t="s">
        <v>55</v>
      </c>
      <c r="AB146" s="58" t="s">
        <v>793</v>
      </c>
      <c r="AC146" s="58" t="s">
        <v>790</v>
      </c>
      <c r="AD146" s="58" t="s">
        <v>791</v>
      </c>
      <c r="AE146" s="58" t="s">
        <v>792</v>
      </c>
      <c r="AF146" s="17"/>
      <c r="AG146" s="58"/>
      <c r="AH146" s="58"/>
      <c r="AI146" s="58"/>
      <c r="AJ146" s="13" t="s">
        <v>91</v>
      </c>
      <c r="AK146" s="27">
        <v>43220</v>
      </c>
      <c r="AL146" s="28">
        <f t="shared" si="7"/>
        <v>40146</v>
      </c>
    </row>
    <row r="147" spans="1:38" s="55" customFormat="1" ht="18" customHeight="1" x14ac:dyDescent="0.25">
      <c r="A147" s="102">
        <v>143</v>
      </c>
      <c r="B147" s="13">
        <v>90857</v>
      </c>
      <c r="C147" s="14"/>
      <c r="D147" s="14" t="s">
        <v>42</v>
      </c>
      <c r="E147" s="13"/>
      <c r="F147" s="58"/>
      <c r="G147" s="58"/>
      <c r="H147" s="58"/>
      <c r="I147" s="58" t="s">
        <v>794</v>
      </c>
      <c r="J147" s="58"/>
      <c r="K147" s="58" t="s">
        <v>794</v>
      </c>
      <c r="L147" s="58"/>
      <c r="M147" s="58"/>
      <c r="N147" s="58" t="s">
        <v>782</v>
      </c>
      <c r="O147" s="61"/>
      <c r="P147" s="61" t="s">
        <v>154</v>
      </c>
      <c r="Q147" s="20" t="s">
        <v>775</v>
      </c>
      <c r="R147" s="13">
        <v>713</v>
      </c>
      <c r="S147" s="67" t="s">
        <v>38</v>
      </c>
      <c r="T147" s="61" t="s">
        <v>776</v>
      </c>
      <c r="U147" s="61"/>
      <c r="V147" s="58" t="s">
        <v>39</v>
      </c>
      <c r="W147" s="58" t="s">
        <v>48</v>
      </c>
      <c r="X147" s="21">
        <v>2</v>
      </c>
      <c r="Y147" s="21"/>
      <c r="Z147" s="61" t="s">
        <v>44</v>
      </c>
      <c r="AA147" s="17" t="s">
        <v>55</v>
      </c>
      <c r="AB147" s="17" t="s">
        <v>793</v>
      </c>
      <c r="AC147" s="58" t="s">
        <v>794</v>
      </c>
      <c r="AD147" s="58" t="s">
        <v>795</v>
      </c>
      <c r="AE147" s="58" t="s">
        <v>796</v>
      </c>
      <c r="AF147" s="17" t="s">
        <v>55</v>
      </c>
      <c r="AG147" s="17" t="s">
        <v>793</v>
      </c>
      <c r="AH147" s="18" t="s">
        <v>797</v>
      </c>
      <c r="AI147" s="58"/>
      <c r="AJ147" s="13" t="s">
        <v>42</v>
      </c>
      <c r="AK147" s="13"/>
      <c r="AL147" s="19">
        <f t="shared" si="7"/>
        <v>90857</v>
      </c>
    </row>
    <row r="148" spans="1:38" s="55" customFormat="1" ht="18" customHeight="1" x14ac:dyDescent="0.25">
      <c r="A148" s="102">
        <v>144</v>
      </c>
      <c r="B148" s="13">
        <v>90858</v>
      </c>
      <c r="C148" s="14"/>
      <c r="D148" s="14" t="s">
        <v>42</v>
      </c>
      <c r="E148" s="13"/>
      <c r="F148" s="58"/>
      <c r="G148" s="58"/>
      <c r="H148" s="58"/>
      <c r="I148" s="58" t="s">
        <v>805</v>
      </c>
      <c r="J148" s="58"/>
      <c r="K148" s="58" t="s">
        <v>31</v>
      </c>
      <c r="L148" s="58"/>
      <c r="M148" s="58"/>
      <c r="N148" s="58" t="s">
        <v>782</v>
      </c>
      <c r="O148" s="61"/>
      <c r="P148" s="61" t="s">
        <v>154</v>
      </c>
      <c r="Q148" s="20" t="s">
        <v>775</v>
      </c>
      <c r="R148" s="13">
        <v>713</v>
      </c>
      <c r="S148" s="67" t="s">
        <v>38</v>
      </c>
      <c r="T148" s="61" t="s">
        <v>776</v>
      </c>
      <c r="U148" s="61"/>
      <c r="V148" s="58" t="s">
        <v>32</v>
      </c>
      <c r="W148" s="58" t="s">
        <v>33</v>
      </c>
      <c r="X148" s="58">
        <v>8</v>
      </c>
      <c r="Y148" s="58"/>
      <c r="Z148" s="58" t="s">
        <v>56</v>
      </c>
      <c r="AA148" s="61" t="s">
        <v>808</v>
      </c>
      <c r="AB148" s="58" t="s">
        <v>809</v>
      </c>
      <c r="AC148" s="58" t="s">
        <v>805</v>
      </c>
      <c r="AD148" s="58" t="s">
        <v>806</v>
      </c>
      <c r="AE148" s="58" t="s">
        <v>807</v>
      </c>
      <c r="AF148" s="17"/>
      <c r="AG148" s="58"/>
      <c r="AH148" s="18" t="s">
        <v>810</v>
      </c>
      <c r="AI148" s="58"/>
      <c r="AJ148" s="20" t="s">
        <v>42</v>
      </c>
      <c r="AK148" s="27">
        <v>44321</v>
      </c>
      <c r="AL148" s="19">
        <f t="shared" si="7"/>
        <v>90858</v>
      </c>
    </row>
    <row r="149" spans="1:38" s="55" customFormat="1" ht="18" customHeight="1" x14ac:dyDescent="0.25">
      <c r="A149" s="102">
        <v>145</v>
      </c>
      <c r="B149" s="13">
        <v>90859</v>
      </c>
      <c r="C149" s="14"/>
      <c r="D149" s="14" t="s">
        <v>42</v>
      </c>
      <c r="E149" s="13"/>
      <c r="F149" s="58"/>
      <c r="G149" s="58"/>
      <c r="H149" s="58"/>
      <c r="I149" s="58" t="s">
        <v>164</v>
      </c>
      <c r="J149" s="58"/>
      <c r="K149" s="58" t="s">
        <v>31</v>
      </c>
      <c r="L149" s="58"/>
      <c r="M149" s="58"/>
      <c r="N149" s="58" t="s">
        <v>782</v>
      </c>
      <c r="O149" s="61"/>
      <c r="P149" s="61" t="s">
        <v>154</v>
      </c>
      <c r="Q149" s="20" t="s">
        <v>775</v>
      </c>
      <c r="R149" s="13">
        <v>713</v>
      </c>
      <c r="S149" s="67" t="s">
        <v>38</v>
      </c>
      <c r="T149" s="61" t="s">
        <v>776</v>
      </c>
      <c r="U149" s="61"/>
      <c r="V149" s="58" t="s">
        <v>32</v>
      </c>
      <c r="W149" s="58" t="s">
        <v>33</v>
      </c>
      <c r="X149" s="58">
        <v>10</v>
      </c>
      <c r="Y149" s="58"/>
      <c r="Z149" s="58" t="s">
        <v>56</v>
      </c>
      <c r="AA149" s="61" t="s">
        <v>55</v>
      </c>
      <c r="AB149" s="58" t="s">
        <v>717</v>
      </c>
      <c r="AC149" s="58" t="s">
        <v>715</v>
      </c>
      <c r="AD149" s="58" t="s">
        <v>165</v>
      </c>
      <c r="AE149" s="58" t="s">
        <v>716</v>
      </c>
      <c r="AF149" s="17" t="s">
        <v>55</v>
      </c>
      <c r="AG149" s="58" t="s">
        <v>167</v>
      </c>
      <c r="AH149" s="18" t="s">
        <v>168</v>
      </c>
      <c r="AI149" s="58"/>
      <c r="AJ149" s="13" t="s">
        <v>42</v>
      </c>
      <c r="AK149" s="27">
        <v>44321</v>
      </c>
      <c r="AL149" s="19">
        <f t="shared" si="7"/>
        <v>90859</v>
      </c>
    </row>
    <row r="150" spans="1:38" s="55" customFormat="1" ht="18" customHeight="1" x14ac:dyDescent="0.25">
      <c r="A150" s="102">
        <v>146</v>
      </c>
      <c r="B150" s="13">
        <v>40147</v>
      </c>
      <c r="C150" s="17" t="s">
        <v>49</v>
      </c>
      <c r="D150" s="14" t="s">
        <v>91</v>
      </c>
      <c r="E150" s="13"/>
      <c r="F150" s="58" t="s">
        <v>811</v>
      </c>
      <c r="G150" s="58"/>
      <c r="H150" s="58"/>
      <c r="I150" s="58" t="s">
        <v>815</v>
      </c>
      <c r="J150" s="58" t="s">
        <v>816</v>
      </c>
      <c r="K150" s="58" t="s">
        <v>813</v>
      </c>
      <c r="L150" s="58"/>
      <c r="M150" s="58"/>
      <c r="N150" s="58" t="s">
        <v>782</v>
      </c>
      <c r="O150" s="58"/>
      <c r="P150" s="61" t="s">
        <v>154</v>
      </c>
      <c r="Q150" s="20" t="s">
        <v>775</v>
      </c>
      <c r="R150" s="13">
        <v>713</v>
      </c>
      <c r="S150" s="67" t="s">
        <v>38</v>
      </c>
      <c r="T150" s="61" t="s">
        <v>776</v>
      </c>
      <c r="U150" s="72"/>
      <c r="V150" s="58" t="s">
        <v>43</v>
      </c>
      <c r="W150" s="58" t="s">
        <v>33</v>
      </c>
      <c r="X150" s="58">
        <v>131</v>
      </c>
      <c r="Y150" s="58"/>
      <c r="Z150" s="58"/>
      <c r="AA150" s="61" t="s">
        <v>55</v>
      </c>
      <c r="AB150" s="58" t="s">
        <v>814</v>
      </c>
      <c r="AC150" s="58" t="s">
        <v>812</v>
      </c>
      <c r="AD150" s="58" t="s">
        <v>817</v>
      </c>
      <c r="AE150" s="58" t="s">
        <v>818</v>
      </c>
      <c r="AF150" s="17"/>
      <c r="AG150" s="58"/>
      <c r="AH150" s="58"/>
      <c r="AI150" s="58"/>
      <c r="AJ150" s="13" t="s">
        <v>74</v>
      </c>
      <c r="AK150" s="27">
        <v>44320</v>
      </c>
      <c r="AL150" s="28">
        <f t="shared" si="7"/>
        <v>40147</v>
      </c>
    </row>
    <row r="151" spans="1:38" s="55" customFormat="1" ht="18" customHeight="1" x14ac:dyDescent="0.25">
      <c r="A151" s="102">
        <v>147</v>
      </c>
      <c r="B151" s="13">
        <v>90861</v>
      </c>
      <c r="C151" s="14"/>
      <c r="D151" s="14" t="s">
        <v>42</v>
      </c>
      <c r="E151" s="13"/>
      <c r="F151" s="58"/>
      <c r="G151" s="58"/>
      <c r="H151" s="58"/>
      <c r="I151" s="58" t="s">
        <v>819</v>
      </c>
      <c r="J151" s="58"/>
      <c r="K151" s="58" t="s">
        <v>820</v>
      </c>
      <c r="L151" s="58"/>
      <c r="M151" s="58"/>
      <c r="N151" s="58" t="s">
        <v>782</v>
      </c>
      <c r="O151" s="61"/>
      <c r="P151" s="61" t="s">
        <v>154</v>
      </c>
      <c r="Q151" s="20" t="s">
        <v>775</v>
      </c>
      <c r="R151" s="13">
        <v>713</v>
      </c>
      <c r="S151" s="67" t="s">
        <v>38</v>
      </c>
      <c r="T151" s="61" t="s">
        <v>776</v>
      </c>
      <c r="U151" s="61"/>
      <c r="V151" s="58" t="s">
        <v>39</v>
      </c>
      <c r="W151" s="58" t="s">
        <v>33</v>
      </c>
      <c r="X151" s="58">
        <v>41</v>
      </c>
      <c r="Y151" s="58"/>
      <c r="Z151" s="58" t="s">
        <v>44</v>
      </c>
      <c r="AA151" s="61" t="s">
        <v>55</v>
      </c>
      <c r="AB151" s="58" t="s">
        <v>793</v>
      </c>
      <c r="AC151" s="58" t="s">
        <v>819</v>
      </c>
      <c r="AD151" s="58" t="s">
        <v>821</v>
      </c>
      <c r="AE151" s="58" t="s">
        <v>822</v>
      </c>
      <c r="AF151" s="17"/>
      <c r="AG151" s="58"/>
      <c r="AH151" s="18" t="s">
        <v>797</v>
      </c>
      <c r="AI151" s="58"/>
      <c r="AJ151" s="13" t="s">
        <v>42</v>
      </c>
      <c r="AK151" s="27">
        <v>44321</v>
      </c>
      <c r="AL151" s="19">
        <f t="shared" si="7"/>
        <v>90861</v>
      </c>
    </row>
    <row r="152" spans="1:38" s="55" customFormat="1" ht="18" customHeight="1" x14ac:dyDescent="0.25">
      <c r="A152" s="102">
        <v>148</v>
      </c>
      <c r="B152" s="13">
        <v>40148</v>
      </c>
      <c r="C152" s="17" t="s">
        <v>52</v>
      </c>
      <c r="D152" s="14" t="s">
        <v>91</v>
      </c>
      <c r="E152" s="13"/>
      <c r="F152" s="58" t="s">
        <v>2539</v>
      </c>
      <c r="G152" s="58" t="s">
        <v>2538</v>
      </c>
      <c r="H152" s="58"/>
      <c r="I152" s="58" t="s">
        <v>823</v>
      </c>
      <c r="J152" s="58" t="s">
        <v>824</v>
      </c>
      <c r="K152" s="58" t="s">
        <v>825</v>
      </c>
      <c r="L152" s="58" t="s">
        <v>826</v>
      </c>
      <c r="M152" s="58"/>
      <c r="N152" s="58" t="s">
        <v>782</v>
      </c>
      <c r="O152" s="58"/>
      <c r="P152" s="61" t="s">
        <v>154</v>
      </c>
      <c r="Q152" s="20" t="s">
        <v>775</v>
      </c>
      <c r="R152" s="13">
        <v>713</v>
      </c>
      <c r="S152" s="67" t="s">
        <v>38</v>
      </c>
      <c r="T152" s="61" t="s">
        <v>776</v>
      </c>
      <c r="U152" s="72"/>
      <c r="V152" s="58" t="s">
        <v>39</v>
      </c>
      <c r="W152" s="58" t="s">
        <v>33</v>
      </c>
      <c r="X152" s="58">
        <v>126</v>
      </c>
      <c r="Y152" s="58"/>
      <c r="Z152" s="58"/>
      <c r="AA152" s="61" t="s">
        <v>55</v>
      </c>
      <c r="AB152" s="58" t="s">
        <v>830</v>
      </c>
      <c r="AC152" s="58" t="s">
        <v>827</v>
      </c>
      <c r="AD152" s="58" t="s">
        <v>828</v>
      </c>
      <c r="AE152" s="58" t="s">
        <v>829</v>
      </c>
      <c r="AF152" s="17" t="s">
        <v>55</v>
      </c>
      <c r="AG152" s="58" t="s">
        <v>831</v>
      </c>
      <c r="AH152" s="18" t="s">
        <v>832</v>
      </c>
      <c r="AI152" s="58"/>
      <c r="AJ152" s="13" t="s">
        <v>466</v>
      </c>
      <c r="AK152" s="27">
        <v>44461</v>
      </c>
      <c r="AL152" s="28">
        <f t="shared" si="7"/>
        <v>40148</v>
      </c>
    </row>
    <row r="153" spans="1:38" s="55" customFormat="1" ht="18" customHeight="1" x14ac:dyDescent="0.25">
      <c r="A153" s="102">
        <v>149</v>
      </c>
      <c r="B153" s="13">
        <v>90863</v>
      </c>
      <c r="C153" s="14"/>
      <c r="D153" s="14" t="s">
        <v>42</v>
      </c>
      <c r="E153" s="13"/>
      <c r="F153" s="58"/>
      <c r="G153" s="58"/>
      <c r="H153" s="58"/>
      <c r="I153" s="58" t="s">
        <v>833</v>
      </c>
      <c r="J153" s="58" t="s">
        <v>834</v>
      </c>
      <c r="K153" s="58" t="s">
        <v>835</v>
      </c>
      <c r="L153" s="58"/>
      <c r="M153" s="58"/>
      <c r="N153" s="58" t="s">
        <v>782</v>
      </c>
      <c r="O153" s="61"/>
      <c r="P153" s="61" t="s">
        <v>154</v>
      </c>
      <c r="Q153" s="20" t="s">
        <v>775</v>
      </c>
      <c r="R153" s="13">
        <v>713</v>
      </c>
      <c r="S153" s="67" t="s">
        <v>38</v>
      </c>
      <c r="T153" s="61" t="s">
        <v>776</v>
      </c>
      <c r="U153" s="61"/>
      <c r="V153" s="58" t="s">
        <v>32</v>
      </c>
      <c r="W153" s="58" t="s">
        <v>33</v>
      </c>
      <c r="X153" s="58">
        <v>12</v>
      </c>
      <c r="Y153" s="58"/>
      <c r="Z153" s="58" t="s">
        <v>56</v>
      </c>
      <c r="AA153" s="61" t="s">
        <v>55</v>
      </c>
      <c r="AB153" s="58" t="s">
        <v>838</v>
      </c>
      <c r="AC153" s="58" t="s">
        <v>833</v>
      </c>
      <c r="AD153" s="58" t="s">
        <v>836</v>
      </c>
      <c r="AE153" s="58" t="s">
        <v>837</v>
      </c>
      <c r="AF153" s="17"/>
      <c r="AG153" s="58"/>
      <c r="AH153" s="18" t="s">
        <v>839</v>
      </c>
      <c r="AI153" s="58"/>
      <c r="AJ153" s="13" t="s">
        <v>42</v>
      </c>
      <c r="AK153" s="27"/>
      <c r="AL153" s="19">
        <f t="shared" si="7"/>
        <v>90863</v>
      </c>
    </row>
    <row r="154" spans="1:38" s="55" customFormat="1" ht="18" customHeight="1" x14ac:dyDescent="0.25">
      <c r="A154" s="102">
        <v>150</v>
      </c>
      <c r="B154" s="13">
        <v>90864</v>
      </c>
      <c r="C154" s="14"/>
      <c r="D154" s="14" t="s">
        <v>42</v>
      </c>
      <c r="E154" s="13"/>
      <c r="F154" s="58"/>
      <c r="G154" s="58"/>
      <c r="H154" s="58"/>
      <c r="I154" s="58" t="s">
        <v>840</v>
      </c>
      <c r="J154" s="58"/>
      <c r="K154" s="58"/>
      <c r="L154" s="58"/>
      <c r="M154" s="58"/>
      <c r="N154" s="58" t="s">
        <v>782</v>
      </c>
      <c r="O154" s="61"/>
      <c r="P154" s="61" t="s">
        <v>154</v>
      </c>
      <c r="Q154" s="20" t="s">
        <v>775</v>
      </c>
      <c r="R154" s="13">
        <v>713</v>
      </c>
      <c r="S154" s="67" t="s">
        <v>38</v>
      </c>
      <c r="T154" s="61" t="s">
        <v>776</v>
      </c>
      <c r="U154" s="61"/>
      <c r="V154" s="58" t="s">
        <v>39</v>
      </c>
      <c r="W154" s="58" t="s">
        <v>48</v>
      </c>
      <c r="X154" s="21">
        <v>9</v>
      </c>
      <c r="Y154" s="21"/>
      <c r="Z154" s="61" t="s">
        <v>44</v>
      </c>
      <c r="AA154" s="17" t="s">
        <v>55</v>
      </c>
      <c r="AB154" s="17" t="s">
        <v>793</v>
      </c>
      <c r="AC154" s="58" t="s">
        <v>840</v>
      </c>
      <c r="AD154" s="58" t="s">
        <v>795</v>
      </c>
      <c r="AE154" s="58" t="s">
        <v>796</v>
      </c>
      <c r="AF154" s="17" t="s">
        <v>55</v>
      </c>
      <c r="AG154" s="17" t="s">
        <v>793</v>
      </c>
      <c r="AH154" s="18" t="s">
        <v>797</v>
      </c>
      <c r="AI154" s="58"/>
      <c r="AJ154" s="13" t="s">
        <v>42</v>
      </c>
      <c r="AK154" s="13"/>
      <c r="AL154" s="19">
        <f t="shared" si="7"/>
        <v>90864</v>
      </c>
    </row>
    <row r="155" spans="1:38" s="55" customFormat="1" ht="18" customHeight="1" x14ac:dyDescent="0.25">
      <c r="A155" s="102">
        <v>151</v>
      </c>
      <c r="B155" s="13">
        <v>90865</v>
      </c>
      <c r="C155" s="14"/>
      <c r="D155" s="14" t="s">
        <v>42</v>
      </c>
      <c r="E155" s="13"/>
      <c r="F155" s="58"/>
      <c r="G155" s="58"/>
      <c r="H155" s="58"/>
      <c r="I155" s="58" t="s">
        <v>841</v>
      </c>
      <c r="J155" s="58"/>
      <c r="K155" s="58" t="s">
        <v>47</v>
      </c>
      <c r="L155" s="58" t="s">
        <v>842</v>
      </c>
      <c r="M155" s="58"/>
      <c r="N155" s="58" t="s">
        <v>782</v>
      </c>
      <c r="O155" s="61"/>
      <c r="P155" s="61" t="s">
        <v>154</v>
      </c>
      <c r="Q155" s="20" t="s">
        <v>775</v>
      </c>
      <c r="R155" s="13">
        <v>713</v>
      </c>
      <c r="S155" s="67" t="s">
        <v>38</v>
      </c>
      <c r="T155" s="61" t="s">
        <v>776</v>
      </c>
      <c r="U155" s="61"/>
      <c r="V155" s="58" t="s">
        <v>39</v>
      </c>
      <c r="W155" s="58" t="s">
        <v>48</v>
      </c>
      <c r="X155" s="58">
        <v>31</v>
      </c>
      <c r="Y155" s="58"/>
      <c r="Z155" s="58"/>
      <c r="AA155" s="61" t="s">
        <v>36</v>
      </c>
      <c r="AB155" s="58" t="s">
        <v>61</v>
      </c>
      <c r="AC155" s="58" t="s">
        <v>841</v>
      </c>
      <c r="AD155" s="58" t="s">
        <v>655</v>
      </c>
      <c r="AE155" s="58" t="s">
        <v>60</v>
      </c>
      <c r="AF155" s="17"/>
      <c r="AG155" s="58"/>
      <c r="AH155" s="18" t="s">
        <v>843</v>
      </c>
      <c r="AI155" s="58"/>
      <c r="AJ155" s="20" t="s">
        <v>42</v>
      </c>
      <c r="AK155" s="27">
        <v>44321</v>
      </c>
      <c r="AL155" s="19">
        <f t="shared" si="7"/>
        <v>90865</v>
      </c>
    </row>
    <row r="156" spans="1:38" s="55" customFormat="1" ht="18" customHeight="1" x14ac:dyDescent="0.25">
      <c r="A156" s="102">
        <v>152</v>
      </c>
      <c r="B156" s="13">
        <v>90866</v>
      </c>
      <c r="C156" s="14"/>
      <c r="D156" s="14" t="s">
        <v>42</v>
      </c>
      <c r="E156" s="13"/>
      <c r="F156" s="58"/>
      <c r="G156" s="58"/>
      <c r="H156" s="58"/>
      <c r="I156" s="58" t="s">
        <v>844</v>
      </c>
      <c r="J156" s="58"/>
      <c r="K156" s="58"/>
      <c r="L156" s="58"/>
      <c r="M156" s="58"/>
      <c r="N156" s="58" t="s">
        <v>782</v>
      </c>
      <c r="O156" s="61"/>
      <c r="P156" s="61" t="s">
        <v>154</v>
      </c>
      <c r="Q156" s="20" t="s">
        <v>775</v>
      </c>
      <c r="R156" s="13">
        <v>713</v>
      </c>
      <c r="S156" s="67" t="s">
        <v>38</v>
      </c>
      <c r="T156" s="61" t="s">
        <v>776</v>
      </c>
      <c r="U156" s="61"/>
      <c r="V156" s="58"/>
      <c r="W156" s="58"/>
      <c r="X156" s="58">
        <v>56</v>
      </c>
      <c r="Y156" s="58"/>
      <c r="Z156" s="58" t="s">
        <v>56</v>
      </c>
      <c r="AA156" s="61" t="s">
        <v>55</v>
      </c>
      <c r="AB156" s="58" t="s">
        <v>846</v>
      </c>
      <c r="AC156" s="58" t="s">
        <v>844</v>
      </c>
      <c r="AD156" s="58" t="s">
        <v>773</v>
      </c>
      <c r="AE156" s="58" t="s">
        <v>845</v>
      </c>
      <c r="AF156" s="174" t="s">
        <v>55</v>
      </c>
      <c r="AG156" s="175" t="s">
        <v>803</v>
      </c>
      <c r="AH156" s="18" t="s">
        <v>804</v>
      </c>
      <c r="AI156" s="58"/>
      <c r="AJ156" s="20" t="s">
        <v>42</v>
      </c>
      <c r="AK156" s="27">
        <v>44320</v>
      </c>
      <c r="AL156" s="19">
        <f t="shared" si="7"/>
        <v>90866</v>
      </c>
    </row>
    <row r="157" spans="1:38" s="55" customFormat="1" ht="18" customHeight="1" x14ac:dyDescent="0.25">
      <c r="A157" s="102">
        <v>153</v>
      </c>
      <c r="B157" s="13">
        <v>90867</v>
      </c>
      <c r="C157" s="14"/>
      <c r="D157" s="14" t="s">
        <v>42</v>
      </c>
      <c r="E157" s="13"/>
      <c r="F157" s="58"/>
      <c r="G157" s="58"/>
      <c r="H157" s="58"/>
      <c r="I157" s="58" t="s">
        <v>847</v>
      </c>
      <c r="J157" s="58"/>
      <c r="K157" s="58" t="s">
        <v>848</v>
      </c>
      <c r="L157" s="58"/>
      <c r="M157" s="58"/>
      <c r="N157" s="58" t="s">
        <v>782</v>
      </c>
      <c r="O157" s="61"/>
      <c r="P157" s="61" t="s">
        <v>154</v>
      </c>
      <c r="Q157" s="20" t="s">
        <v>775</v>
      </c>
      <c r="R157" s="13">
        <v>713</v>
      </c>
      <c r="S157" s="67" t="s">
        <v>38</v>
      </c>
      <c r="T157" s="61" t="s">
        <v>776</v>
      </c>
      <c r="U157" s="61"/>
      <c r="V157" s="58" t="s">
        <v>32</v>
      </c>
      <c r="W157" s="58" t="s">
        <v>33</v>
      </c>
      <c r="X157" s="58">
        <v>17</v>
      </c>
      <c r="Y157" s="58"/>
      <c r="Z157" s="58" t="s">
        <v>44</v>
      </c>
      <c r="AA157" s="61" t="s">
        <v>55</v>
      </c>
      <c r="AB157" s="58" t="s">
        <v>850</v>
      </c>
      <c r="AC157" s="58" t="s">
        <v>849</v>
      </c>
      <c r="AD157" s="58"/>
      <c r="AE157" s="58"/>
      <c r="AF157" s="17"/>
      <c r="AG157" s="58"/>
      <c r="AH157" s="18" t="s">
        <v>851</v>
      </c>
      <c r="AI157" s="58"/>
      <c r="AJ157" s="13" t="s">
        <v>42</v>
      </c>
      <c r="AK157" s="27">
        <v>44321</v>
      </c>
      <c r="AL157" s="19">
        <f t="shared" si="7"/>
        <v>90867</v>
      </c>
    </row>
    <row r="158" spans="1:38" s="55" customFormat="1" ht="18" customHeight="1" x14ac:dyDescent="0.25">
      <c r="A158" s="102">
        <v>154</v>
      </c>
      <c r="B158" s="13">
        <v>90868</v>
      </c>
      <c r="C158" s="14"/>
      <c r="D158" s="14" t="s">
        <v>42</v>
      </c>
      <c r="E158" s="152"/>
      <c r="F158" s="58"/>
      <c r="G158" s="58"/>
      <c r="H158" s="58"/>
      <c r="I158" s="58" t="s">
        <v>852</v>
      </c>
      <c r="J158" s="58"/>
      <c r="K158" s="58" t="s">
        <v>853</v>
      </c>
      <c r="L158" s="58"/>
      <c r="M158" s="58"/>
      <c r="N158" s="58" t="s">
        <v>782</v>
      </c>
      <c r="O158" s="61"/>
      <c r="P158" s="61" t="s">
        <v>154</v>
      </c>
      <c r="Q158" s="20" t="s">
        <v>775</v>
      </c>
      <c r="R158" s="13">
        <v>713</v>
      </c>
      <c r="S158" s="67" t="s">
        <v>38</v>
      </c>
      <c r="T158" s="61" t="s">
        <v>776</v>
      </c>
      <c r="U158" s="61"/>
      <c r="V158" s="58" t="s">
        <v>39</v>
      </c>
      <c r="W158" s="58" t="s">
        <v>48</v>
      </c>
      <c r="X158" s="58">
        <v>36</v>
      </c>
      <c r="Y158" s="58"/>
      <c r="Z158" s="58" t="s">
        <v>44</v>
      </c>
      <c r="AA158" s="61" t="s">
        <v>55</v>
      </c>
      <c r="AB158" s="58" t="s">
        <v>856</v>
      </c>
      <c r="AC158" s="58" t="s">
        <v>852</v>
      </c>
      <c r="AD158" s="58" t="s">
        <v>854</v>
      </c>
      <c r="AE158" s="58" t="s">
        <v>855</v>
      </c>
      <c r="AF158" s="17" t="s">
        <v>34</v>
      </c>
      <c r="AG158" s="58" t="s">
        <v>857</v>
      </c>
      <c r="AH158" s="18" t="s">
        <v>858</v>
      </c>
      <c r="AI158" s="58"/>
      <c r="AJ158" s="13" t="s">
        <v>42</v>
      </c>
      <c r="AK158" s="27">
        <v>44320</v>
      </c>
      <c r="AL158" s="19">
        <f t="shared" si="7"/>
        <v>90868</v>
      </c>
    </row>
    <row r="159" spans="1:38" s="55" customFormat="1" ht="18" customHeight="1" x14ac:dyDescent="0.25">
      <c r="A159" s="102">
        <v>155</v>
      </c>
      <c r="B159" s="13">
        <v>90869</v>
      </c>
      <c r="C159" s="14"/>
      <c r="D159" s="14" t="s">
        <v>42</v>
      </c>
      <c r="E159" s="13"/>
      <c r="F159" s="58"/>
      <c r="G159" s="58"/>
      <c r="H159" s="58"/>
      <c r="I159" s="58" t="s">
        <v>859</v>
      </c>
      <c r="J159" s="58"/>
      <c r="K159" s="58" t="s">
        <v>860</v>
      </c>
      <c r="L159" s="58"/>
      <c r="M159" s="58"/>
      <c r="N159" s="58" t="s">
        <v>782</v>
      </c>
      <c r="O159" s="61"/>
      <c r="P159" s="61" t="s">
        <v>154</v>
      </c>
      <c r="Q159" s="20" t="s">
        <v>775</v>
      </c>
      <c r="R159" s="13">
        <v>713</v>
      </c>
      <c r="S159" s="67" t="s">
        <v>38</v>
      </c>
      <c r="T159" s="61" t="s">
        <v>776</v>
      </c>
      <c r="U159" s="61"/>
      <c r="V159" s="58" t="s">
        <v>39</v>
      </c>
      <c r="W159" s="58" t="s">
        <v>33</v>
      </c>
      <c r="X159" s="58">
        <v>17</v>
      </c>
      <c r="Y159" s="58"/>
      <c r="Z159" s="58"/>
      <c r="AA159" s="61" t="s">
        <v>36</v>
      </c>
      <c r="AB159" s="58" t="s">
        <v>61</v>
      </c>
      <c r="AC159" s="58" t="s">
        <v>859</v>
      </c>
      <c r="AD159" s="58" t="s">
        <v>655</v>
      </c>
      <c r="AE159" s="58" t="s">
        <v>60</v>
      </c>
      <c r="AF159" s="17"/>
      <c r="AG159" s="58"/>
      <c r="AH159" s="18" t="s">
        <v>62</v>
      </c>
      <c r="AI159" s="58"/>
      <c r="AJ159" s="20" t="s">
        <v>42</v>
      </c>
      <c r="AK159" s="27"/>
      <c r="AL159" s="19">
        <f t="shared" si="7"/>
        <v>90869</v>
      </c>
    </row>
    <row r="160" spans="1:38" s="55" customFormat="1" ht="18" customHeight="1" x14ac:dyDescent="0.25">
      <c r="A160" s="102">
        <v>156</v>
      </c>
      <c r="B160" s="13">
        <v>90870</v>
      </c>
      <c r="C160" s="14"/>
      <c r="D160" s="14" t="s">
        <v>42</v>
      </c>
      <c r="E160" s="13"/>
      <c r="F160" s="58"/>
      <c r="G160" s="58"/>
      <c r="H160" s="58"/>
      <c r="I160" s="58" t="s">
        <v>861</v>
      </c>
      <c r="J160" s="58"/>
      <c r="K160" s="58" t="s">
        <v>862</v>
      </c>
      <c r="L160" s="58"/>
      <c r="M160" s="58"/>
      <c r="N160" s="58" t="s">
        <v>782</v>
      </c>
      <c r="O160" s="77"/>
      <c r="P160" s="61" t="s">
        <v>154</v>
      </c>
      <c r="Q160" s="20" t="s">
        <v>775</v>
      </c>
      <c r="R160" s="13">
        <v>713</v>
      </c>
      <c r="S160" s="67" t="s">
        <v>38</v>
      </c>
      <c r="T160" s="61" t="s">
        <v>776</v>
      </c>
      <c r="U160" s="61"/>
      <c r="V160" s="58" t="s">
        <v>43</v>
      </c>
      <c r="W160" s="58" t="s">
        <v>33</v>
      </c>
      <c r="X160" s="21">
        <v>48</v>
      </c>
      <c r="Y160" s="21"/>
      <c r="Z160" s="61" t="s">
        <v>44</v>
      </c>
      <c r="AA160" s="17" t="s">
        <v>34</v>
      </c>
      <c r="AB160" s="17" t="s">
        <v>142</v>
      </c>
      <c r="AC160" s="58" t="s">
        <v>861</v>
      </c>
      <c r="AD160" s="58" t="s">
        <v>863</v>
      </c>
      <c r="AE160" s="58" t="s">
        <v>141</v>
      </c>
      <c r="AF160" s="32"/>
      <c r="AG160" s="32"/>
      <c r="AH160" s="18" t="s">
        <v>864</v>
      </c>
      <c r="AI160" s="58"/>
      <c r="AJ160" s="13" t="s">
        <v>42</v>
      </c>
      <c r="AK160" s="13" t="s">
        <v>66</v>
      </c>
      <c r="AL160" s="19">
        <f t="shared" si="7"/>
        <v>90870</v>
      </c>
    </row>
    <row r="161" spans="1:38" s="55" customFormat="1" ht="18" customHeight="1" x14ac:dyDescent="0.25">
      <c r="A161" s="102">
        <v>157</v>
      </c>
      <c r="B161" s="13">
        <v>40149</v>
      </c>
      <c r="C161" s="17" t="s">
        <v>49</v>
      </c>
      <c r="D161" s="14" t="s">
        <v>91</v>
      </c>
      <c r="E161" s="13"/>
      <c r="F161" s="58" t="s">
        <v>865</v>
      </c>
      <c r="G161" s="58" t="s">
        <v>2540</v>
      </c>
      <c r="H161" s="58"/>
      <c r="I161" s="58" t="s">
        <v>866</v>
      </c>
      <c r="J161" s="58"/>
      <c r="K161" s="58" t="s">
        <v>867</v>
      </c>
      <c r="L161" s="58" t="s">
        <v>868</v>
      </c>
      <c r="M161" s="58"/>
      <c r="N161" s="58" t="s">
        <v>782</v>
      </c>
      <c r="O161" s="58"/>
      <c r="P161" s="61" t="s">
        <v>154</v>
      </c>
      <c r="Q161" s="20" t="s">
        <v>775</v>
      </c>
      <c r="R161" s="13">
        <v>713</v>
      </c>
      <c r="S161" s="67" t="s">
        <v>38</v>
      </c>
      <c r="T161" s="61" t="s">
        <v>776</v>
      </c>
      <c r="U161" s="72"/>
      <c r="V161" s="58" t="s">
        <v>39</v>
      </c>
      <c r="W161" s="58" t="s">
        <v>33</v>
      </c>
      <c r="X161" s="58">
        <v>56</v>
      </c>
      <c r="Y161" s="58"/>
      <c r="Z161" s="58"/>
      <c r="AA161" s="61" t="s">
        <v>55</v>
      </c>
      <c r="AB161" s="58" t="s">
        <v>869</v>
      </c>
      <c r="AC161" s="58" t="s">
        <v>866</v>
      </c>
      <c r="AD161" s="58"/>
      <c r="AE161" s="58"/>
      <c r="AF161" s="17" t="s">
        <v>119</v>
      </c>
      <c r="AG161" s="58" t="s">
        <v>870</v>
      </c>
      <c r="AH161" s="18" t="s">
        <v>871</v>
      </c>
      <c r="AI161" s="58"/>
      <c r="AJ161" s="13" t="s">
        <v>59</v>
      </c>
      <c r="AK161" s="27">
        <v>44320</v>
      </c>
      <c r="AL161" s="28">
        <f t="shared" si="7"/>
        <v>40149</v>
      </c>
    </row>
    <row r="162" spans="1:38" s="55" customFormat="1" ht="18" customHeight="1" x14ac:dyDescent="0.25">
      <c r="A162" s="102">
        <v>158</v>
      </c>
      <c r="B162" s="13">
        <v>90872</v>
      </c>
      <c r="C162" s="14"/>
      <c r="D162" s="14" t="s">
        <v>42</v>
      </c>
      <c r="E162" s="13"/>
      <c r="F162" s="58"/>
      <c r="G162" s="58"/>
      <c r="H162" s="58"/>
      <c r="I162" s="58" t="s">
        <v>872</v>
      </c>
      <c r="J162" s="58"/>
      <c r="K162" s="58" t="s">
        <v>873</v>
      </c>
      <c r="L162" s="58"/>
      <c r="M162" s="58"/>
      <c r="N162" s="58" t="s">
        <v>782</v>
      </c>
      <c r="O162" s="61"/>
      <c r="P162" s="61" t="s">
        <v>154</v>
      </c>
      <c r="Q162" s="20" t="s">
        <v>775</v>
      </c>
      <c r="R162" s="13">
        <v>713</v>
      </c>
      <c r="S162" s="67" t="s">
        <v>38</v>
      </c>
      <c r="T162" s="61" t="s">
        <v>776</v>
      </c>
      <c r="U162" s="61"/>
      <c r="V162" s="58" t="s">
        <v>39</v>
      </c>
      <c r="W162" s="58" t="s">
        <v>33</v>
      </c>
      <c r="X162" s="58">
        <v>2</v>
      </c>
      <c r="Y162" s="58"/>
      <c r="Z162" s="58"/>
      <c r="AA162" s="61" t="s">
        <v>36</v>
      </c>
      <c r="AB162" s="58" t="s">
        <v>61</v>
      </c>
      <c r="AC162" s="58" t="s">
        <v>872</v>
      </c>
      <c r="AD162" s="58" t="s">
        <v>655</v>
      </c>
      <c r="AE162" s="58" t="s">
        <v>60</v>
      </c>
      <c r="AF162" s="17"/>
      <c r="AG162" s="58"/>
      <c r="AH162" s="18" t="s">
        <v>62</v>
      </c>
      <c r="AI162" s="58"/>
      <c r="AJ162" s="20" t="s">
        <v>42</v>
      </c>
      <c r="AK162" s="27">
        <v>44462</v>
      </c>
      <c r="AL162" s="19">
        <f t="shared" si="7"/>
        <v>90872</v>
      </c>
    </row>
    <row r="163" spans="1:38" s="55" customFormat="1" ht="18" customHeight="1" x14ac:dyDescent="0.25">
      <c r="A163" s="102">
        <v>159</v>
      </c>
      <c r="B163" s="13">
        <v>30210</v>
      </c>
      <c r="C163" s="14"/>
      <c r="D163" s="14" t="s">
        <v>30</v>
      </c>
      <c r="E163" s="13"/>
      <c r="F163" s="59" t="s">
        <v>874</v>
      </c>
      <c r="G163" s="58" t="s">
        <v>876</v>
      </c>
      <c r="H163" s="62"/>
      <c r="I163" s="59" t="s">
        <v>875</v>
      </c>
      <c r="J163" s="153"/>
      <c r="K163" s="59" t="s">
        <v>877</v>
      </c>
      <c r="L163" s="59"/>
      <c r="M163" s="58"/>
      <c r="N163" s="58" t="s">
        <v>782</v>
      </c>
      <c r="O163" s="59"/>
      <c r="P163" s="61" t="s">
        <v>154</v>
      </c>
      <c r="Q163" s="66" t="s">
        <v>775</v>
      </c>
      <c r="R163" s="13">
        <v>713</v>
      </c>
      <c r="S163" s="67" t="s">
        <v>38</v>
      </c>
      <c r="T163" s="68" t="s">
        <v>878</v>
      </c>
      <c r="U163" s="68"/>
      <c r="V163" s="68" t="s">
        <v>43</v>
      </c>
      <c r="W163" s="61" t="s">
        <v>33</v>
      </c>
      <c r="X163" s="15">
        <v>47</v>
      </c>
      <c r="Y163" s="16"/>
      <c r="Z163" s="61"/>
      <c r="AA163" s="30" t="s">
        <v>55</v>
      </c>
      <c r="AB163" s="31" t="s">
        <v>879</v>
      </c>
      <c r="AC163" s="60" t="s">
        <v>875</v>
      </c>
      <c r="AD163" s="61" t="s">
        <v>863</v>
      </c>
      <c r="AE163" s="58" t="s">
        <v>880</v>
      </c>
      <c r="AF163" s="17" t="s">
        <v>34</v>
      </c>
      <c r="AG163" s="17" t="s">
        <v>142</v>
      </c>
      <c r="AH163" s="18" t="s">
        <v>864</v>
      </c>
      <c r="AI163" s="18"/>
      <c r="AJ163" s="66" t="s">
        <v>58</v>
      </c>
      <c r="AK163" s="27">
        <v>44320</v>
      </c>
      <c r="AL163" s="19">
        <f t="shared" si="7"/>
        <v>30210</v>
      </c>
    </row>
    <row r="164" spans="1:38" s="55" customFormat="1" ht="18" customHeight="1" x14ac:dyDescent="0.25">
      <c r="A164" s="102">
        <v>160</v>
      </c>
      <c r="B164" s="13">
        <v>90874</v>
      </c>
      <c r="C164" s="14"/>
      <c r="D164" s="14" t="s">
        <v>42</v>
      </c>
      <c r="E164" s="13"/>
      <c r="F164" s="58"/>
      <c r="G164" s="58"/>
      <c r="H164" s="58"/>
      <c r="I164" s="58" t="s">
        <v>2451</v>
      </c>
      <c r="J164" s="58"/>
      <c r="K164" s="58" t="s">
        <v>881</v>
      </c>
      <c r="L164" s="58"/>
      <c r="M164" s="58"/>
      <c r="N164" s="58" t="s">
        <v>782</v>
      </c>
      <c r="O164" s="61"/>
      <c r="P164" s="61" t="s">
        <v>154</v>
      </c>
      <c r="Q164" s="20" t="s">
        <v>775</v>
      </c>
      <c r="R164" s="13">
        <v>713</v>
      </c>
      <c r="S164" s="67" t="s">
        <v>38</v>
      </c>
      <c r="T164" s="61" t="s">
        <v>776</v>
      </c>
      <c r="U164" s="61"/>
      <c r="V164" s="58" t="s">
        <v>39</v>
      </c>
      <c r="W164" s="58" t="s">
        <v>48</v>
      </c>
      <c r="X164" s="58">
        <v>10</v>
      </c>
      <c r="Y164" s="58"/>
      <c r="Z164" s="58"/>
      <c r="AA164" s="61" t="s">
        <v>36</v>
      </c>
      <c r="AB164" s="58" t="s">
        <v>61</v>
      </c>
      <c r="AC164" s="58" t="s">
        <v>2451</v>
      </c>
      <c r="AD164" s="58" t="s">
        <v>655</v>
      </c>
      <c r="AE164" s="86" t="s">
        <v>60</v>
      </c>
      <c r="AF164" s="17" t="s">
        <v>55</v>
      </c>
      <c r="AG164" s="58" t="s">
        <v>882</v>
      </c>
      <c r="AH164" s="18" t="s">
        <v>62</v>
      </c>
      <c r="AI164" s="58"/>
      <c r="AJ164" s="13" t="s">
        <v>42</v>
      </c>
      <c r="AK164" s="27">
        <v>44463</v>
      </c>
      <c r="AL164" s="19">
        <f t="shared" si="7"/>
        <v>90874</v>
      </c>
    </row>
    <row r="165" spans="1:38" s="55" customFormat="1" ht="18" customHeight="1" x14ac:dyDescent="0.25">
      <c r="A165" s="102">
        <v>161</v>
      </c>
      <c r="B165" s="13">
        <v>30211</v>
      </c>
      <c r="C165" s="14"/>
      <c r="D165" s="14" t="s">
        <v>30</v>
      </c>
      <c r="E165" s="13"/>
      <c r="F165" s="59" t="s">
        <v>883</v>
      </c>
      <c r="G165" s="61" t="s">
        <v>887</v>
      </c>
      <c r="H165" s="62"/>
      <c r="I165" s="58" t="s">
        <v>884</v>
      </c>
      <c r="J165" s="162" t="s">
        <v>2504</v>
      </c>
      <c r="K165" s="60" t="s">
        <v>885</v>
      </c>
      <c r="L165" s="59"/>
      <c r="M165" s="58"/>
      <c r="N165" s="58" t="s">
        <v>782</v>
      </c>
      <c r="O165" s="59"/>
      <c r="P165" s="61" t="s">
        <v>154</v>
      </c>
      <c r="Q165" s="66" t="s">
        <v>775</v>
      </c>
      <c r="R165" s="13">
        <v>713</v>
      </c>
      <c r="S165" s="67" t="s">
        <v>38</v>
      </c>
      <c r="T165" s="61" t="s">
        <v>776</v>
      </c>
      <c r="U165" s="61"/>
      <c r="V165" s="61" t="s">
        <v>43</v>
      </c>
      <c r="W165" s="61" t="s">
        <v>33</v>
      </c>
      <c r="X165" s="15">
        <v>99</v>
      </c>
      <c r="Y165" s="16"/>
      <c r="Z165" s="68"/>
      <c r="AA165" s="17" t="s">
        <v>55</v>
      </c>
      <c r="AB165" s="14" t="s">
        <v>886</v>
      </c>
      <c r="AC165" s="60" t="s">
        <v>884</v>
      </c>
      <c r="AD165" s="68"/>
      <c r="AE165" s="68"/>
      <c r="AF165" s="17" t="s">
        <v>55</v>
      </c>
      <c r="AG165" s="58" t="s">
        <v>886</v>
      </c>
      <c r="AH165" s="18" t="s">
        <v>888</v>
      </c>
      <c r="AI165" s="68"/>
      <c r="AJ165" s="66" t="s">
        <v>58</v>
      </c>
      <c r="AK165" s="27">
        <v>44320</v>
      </c>
      <c r="AL165" s="19">
        <f t="shared" si="7"/>
        <v>30211</v>
      </c>
    </row>
    <row r="166" spans="1:38" s="55" customFormat="1" ht="18" customHeight="1" x14ac:dyDescent="0.25">
      <c r="A166" s="102">
        <v>162</v>
      </c>
      <c r="B166" s="13">
        <v>90876</v>
      </c>
      <c r="C166" s="14"/>
      <c r="D166" s="14" t="s">
        <v>42</v>
      </c>
      <c r="E166" s="13"/>
      <c r="F166" s="58"/>
      <c r="G166" s="58"/>
      <c r="H166" s="58"/>
      <c r="I166" s="58" t="s">
        <v>889</v>
      </c>
      <c r="J166" s="58"/>
      <c r="K166" s="58" t="s">
        <v>890</v>
      </c>
      <c r="L166" s="58"/>
      <c r="M166" s="58"/>
      <c r="N166" s="58" t="s">
        <v>782</v>
      </c>
      <c r="O166" s="61"/>
      <c r="P166" s="61" t="s">
        <v>154</v>
      </c>
      <c r="Q166" s="20" t="s">
        <v>775</v>
      </c>
      <c r="R166" s="13">
        <v>713</v>
      </c>
      <c r="S166" s="67" t="s">
        <v>38</v>
      </c>
      <c r="T166" s="61" t="s">
        <v>776</v>
      </c>
      <c r="U166" s="61"/>
      <c r="V166" s="58" t="s">
        <v>39</v>
      </c>
      <c r="W166" s="58" t="s">
        <v>48</v>
      </c>
      <c r="X166" s="19">
        <v>6</v>
      </c>
      <c r="Y166" s="19"/>
      <c r="Z166" s="58"/>
      <c r="AA166" s="61" t="s">
        <v>36</v>
      </c>
      <c r="AB166" s="58" t="s">
        <v>61</v>
      </c>
      <c r="AC166" s="58" t="s">
        <v>889</v>
      </c>
      <c r="AD166" s="58" t="s">
        <v>655</v>
      </c>
      <c r="AE166" s="58" t="s">
        <v>60</v>
      </c>
      <c r="AF166" s="17"/>
      <c r="AG166" s="58"/>
      <c r="AH166" s="18" t="s">
        <v>62</v>
      </c>
      <c r="AI166" s="58"/>
      <c r="AJ166" s="20" t="s">
        <v>42</v>
      </c>
      <c r="AK166" s="27">
        <v>44463</v>
      </c>
      <c r="AL166" s="19">
        <f t="shared" si="7"/>
        <v>90876</v>
      </c>
    </row>
    <row r="167" spans="1:38" s="55" customFormat="1" ht="18" customHeight="1" x14ac:dyDescent="0.25">
      <c r="A167" s="102">
        <v>163</v>
      </c>
      <c r="B167" s="13">
        <v>40150</v>
      </c>
      <c r="C167" s="17" t="s">
        <v>49</v>
      </c>
      <c r="D167" s="14" t="s">
        <v>91</v>
      </c>
      <c r="E167" s="13"/>
      <c r="F167" s="58" t="s">
        <v>2541</v>
      </c>
      <c r="G167" s="58" t="s">
        <v>2542</v>
      </c>
      <c r="H167" s="58"/>
      <c r="I167" s="58" t="s">
        <v>891</v>
      </c>
      <c r="J167" s="58"/>
      <c r="K167" s="58" t="s">
        <v>892</v>
      </c>
      <c r="L167" s="58"/>
      <c r="M167" s="58"/>
      <c r="N167" s="58" t="s">
        <v>782</v>
      </c>
      <c r="O167" s="58"/>
      <c r="P167" s="61" t="s">
        <v>154</v>
      </c>
      <c r="Q167" s="20" t="s">
        <v>775</v>
      </c>
      <c r="R167" s="13">
        <v>713</v>
      </c>
      <c r="S167" s="67" t="s">
        <v>38</v>
      </c>
      <c r="T167" s="61" t="s">
        <v>776</v>
      </c>
      <c r="U167" s="72"/>
      <c r="V167" s="58" t="s">
        <v>39</v>
      </c>
      <c r="W167" s="58" t="s">
        <v>33</v>
      </c>
      <c r="X167" s="58">
        <v>87</v>
      </c>
      <c r="Y167" s="58"/>
      <c r="Z167" s="58"/>
      <c r="AA167" s="61" t="s">
        <v>55</v>
      </c>
      <c r="AB167" s="58" t="s">
        <v>893</v>
      </c>
      <c r="AC167" s="58" t="s">
        <v>891</v>
      </c>
      <c r="AD167" s="58"/>
      <c r="AE167" s="58"/>
      <c r="AF167" s="17" t="s">
        <v>130</v>
      </c>
      <c r="AG167" s="17" t="s">
        <v>894</v>
      </c>
      <c r="AH167" s="18" t="s">
        <v>895</v>
      </c>
      <c r="AI167" s="58"/>
      <c r="AJ167" s="13" t="s">
        <v>59</v>
      </c>
      <c r="AK167" s="27">
        <v>44320</v>
      </c>
      <c r="AL167" s="28">
        <f t="shared" si="7"/>
        <v>40150</v>
      </c>
    </row>
    <row r="168" spans="1:38" s="55" customFormat="1" ht="18" customHeight="1" x14ac:dyDescent="0.25">
      <c r="A168" s="102">
        <v>164</v>
      </c>
      <c r="B168" s="13">
        <v>90878</v>
      </c>
      <c r="C168" s="14"/>
      <c r="D168" s="14" t="s">
        <v>42</v>
      </c>
      <c r="E168" s="13"/>
      <c r="F168" s="58"/>
      <c r="G168" s="58"/>
      <c r="H168" s="58"/>
      <c r="I168" s="58" t="s">
        <v>896</v>
      </c>
      <c r="J168" s="58"/>
      <c r="K168" s="58" t="s">
        <v>897</v>
      </c>
      <c r="L168" s="58"/>
      <c r="M168" s="58"/>
      <c r="N168" s="58" t="s">
        <v>782</v>
      </c>
      <c r="O168" s="61"/>
      <c r="P168" s="61" t="s">
        <v>154</v>
      </c>
      <c r="Q168" s="20" t="s">
        <v>775</v>
      </c>
      <c r="R168" s="13">
        <v>713</v>
      </c>
      <c r="S168" s="67" t="s">
        <v>38</v>
      </c>
      <c r="T168" s="61" t="s">
        <v>776</v>
      </c>
      <c r="U168" s="61"/>
      <c r="V168" s="58" t="s">
        <v>39</v>
      </c>
      <c r="W168" s="58" t="s">
        <v>33</v>
      </c>
      <c r="X168" s="58">
        <v>26</v>
      </c>
      <c r="Y168" s="58"/>
      <c r="Z168" s="58"/>
      <c r="AA168" s="61" t="s">
        <v>36</v>
      </c>
      <c r="AB168" s="58" t="s">
        <v>61</v>
      </c>
      <c r="AC168" s="58" t="s">
        <v>896</v>
      </c>
      <c r="AD168" s="58" t="s">
        <v>655</v>
      </c>
      <c r="AE168" s="58" t="s">
        <v>60</v>
      </c>
      <c r="AF168" s="17"/>
      <c r="AG168" s="58"/>
      <c r="AH168" s="18" t="s">
        <v>62</v>
      </c>
      <c r="AI168" s="58"/>
      <c r="AJ168" s="20" t="s">
        <v>42</v>
      </c>
      <c r="AK168" s="27">
        <v>44463</v>
      </c>
      <c r="AL168" s="19">
        <f t="shared" si="7"/>
        <v>90878</v>
      </c>
    </row>
    <row r="169" spans="1:38" s="55" customFormat="1" ht="18" customHeight="1" x14ac:dyDescent="0.25">
      <c r="A169" s="102">
        <v>165</v>
      </c>
      <c r="B169" s="13">
        <v>90879</v>
      </c>
      <c r="C169" s="14"/>
      <c r="D169" s="14" t="s">
        <v>42</v>
      </c>
      <c r="E169" s="13"/>
      <c r="F169" s="58"/>
      <c r="G169" s="58"/>
      <c r="H169" s="58"/>
      <c r="I169" s="58" t="s">
        <v>2452</v>
      </c>
      <c r="J169" s="58"/>
      <c r="K169" s="58" t="s">
        <v>898</v>
      </c>
      <c r="L169" s="58"/>
      <c r="M169" s="58"/>
      <c r="N169" s="58" t="s">
        <v>782</v>
      </c>
      <c r="O169" s="61"/>
      <c r="P169" s="61" t="s">
        <v>154</v>
      </c>
      <c r="Q169" s="20" t="s">
        <v>775</v>
      </c>
      <c r="R169" s="13">
        <v>713</v>
      </c>
      <c r="S169" s="67" t="s">
        <v>38</v>
      </c>
      <c r="T169" s="61" t="s">
        <v>776</v>
      </c>
      <c r="U169" s="61"/>
      <c r="V169" s="58" t="s">
        <v>39</v>
      </c>
      <c r="W169" s="58" t="s">
        <v>33</v>
      </c>
      <c r="X169" s="58">
        <v>8</v>
      </c>
      <c r="Y169" s="58"/>
      <c r="Z169" s="58"/>
      <c r="AA169" s="61" t="s">
        <v>36</v>
      </c>
      <c r="AB169" s="58" t="s">
        <v>61</v>
      </c>
      <c r="AC169" s="58" t="s">
        <v>2452</v>
      </c>
      <c r="AD169" s="58" t="s">
        <v>655</v>
      </c>
      <c r="AE169" s="58" t="s">
        <v>60</v>
      </c>
      <c r="AF169" s="17"/>
      <c r="AG169" s="58"/>
      <c r="AH169" s="18" t="s">
        <v>62</v>
      </c>
      <c r="AI169" s="58"/>
      <c r="AJ169" s="20" t="s">
        <v>42</v>
      </c>
      <c r="AK169" s="27">
        <v>44463</v>
      </c>
      <c r="AL169" s="19">
        <f t="shared" si="7"/>
        <v>90879</v>
      </c>
    </row>
    <row r="170" spans="1:38" s="55" customFormat="1" ht="18" customHeight="1" x14ac:dyDescent="0.25">
      <c r="A170" s="102">
        <v>166</v>
      </c>
      <c r="B170" s="13">
        <v>90880</v>
      </c>
      <c r="C170" s="14"/>
      <c r="D170" s="14" t="s">
        <v>42</v>
      </c>
      <c r="E170" s="13"/>
      <c r="F170" s="58"/>
      <c r="G170" s="58"/>
      <c r="H170" s="58"/>
      <c r="I170" s="58" t="s">
        <v>899</v>
      </c>
      <c r="J170" s="154"/>
      <c r="K170" s="58" t="s">
        <v>900</v>
      </c>
      <c r="L170" s="58"/>
      <c r="M170" s="58"/>
      <c r="N170" s="58" t="s">
        <v>782</v>
      </c>
      <c r="O170" s="61"/>
      <c r="P170" s="61" t="s">
        <v>154</v>
      </c>
      <c r="Q170" s="20" t="s">
        <v>775</v>
      </c>
      <c r="R170" s="13">
        <v>713</v>
      </c>
      <c r="S170" s="67" t="s">
        <v>38</v>
      </c>
      <c r="T170" s="61" t="s">
        <v>776</v>
      </c>
      <c r="U170" s="61"/>
      <c r="V170" s="58" t="s">
        <v>39</v>
      </c>
      <c r="W170" s="58" t="s">
        <v>33</v>
      </c>
      <c r="X170" s="58">
        <v>9</v>
      </c>
      <c r="Y170" s="58"/>
      <c r="Z170" s="58"/>
      <c r="AA170" s="61" t="s">
        <v>36</v>
      </c>
      <c r="AB170" s="58" t="s">
        <v>61</v>
      </c>
      <c r="AC170" s="58" t="s">
        <v>899</v>
      </c>
      <c r="AD170" s="58" t="s">
        <v>655</v>
      </c>
      <c r="AE170" s="58" t="s">
        <v>60</v>
      </c>
      <c r="AF170" s="17"/>
      <c r="AG170" s="58"/>
      <c r="AH170" s="18" t="s">
        <v>62</v>
      </c>
      <c r="AI170" s="58"/>
      <c r="AJ170" s="20" t="s">
        <v>42</v>
      </c>
      <c r="AK170" s="27">
        <v>44463</v>
      </c>
      <c r="AL170" s="19">
        <f t="shared" si="7"/>
        <v>90880</v>
      </c>
    </row>
    <row r="171" spans="1:38" s="55" customFormat="1" ht="18" customHeight="1" x14ac:dyDescent="0.25">
      <c r="A171" s="102">
        <v>167</v>
      </c>
      <c r="B171" s="13">
        <v>90881</v>
      </c>
      <c r="C171" s="14"/>
      <c r="D171" s="14" t="s">
        <v>42</v>
      </c>
      <c r="E171" s="13"/>
      <c r="F171" s="58"/>
      <c r="G171" s="58"/>
      <c r="H171" s="58"/>
      <c r="I171" s="58" t="s">
        <v>2453</v>
      </c>
      <c r="J171" s="58"/>
      <c r="K171" s="58" t="s">
        <v>901</v>
      </c>
      <c r="L171" s="58"/>
      <c r="M171" s="58"/>
      <c r="N171" s="58" t="s">
        <v>782</v>
      </c>
      <c r="O171" s="61"/>
      <c r="P171" s="61" t="s">
        <v>154</v>
      </c>
      <c r="Q171" s="20" t="s">
        <v>775</v>
      </c>
      <c r="R171" s="13">
        <v>713</v>
      </c>
      <c r="S171" s="67" t="s">
        <v>38</v>
      </c>
      <c r="T171" s="61" t="s">
        <v>776</v>
      </c>
      <c r="U171" s="61"/>
      <c r="V171" s="58" t="s">
        <v>39</v>
      </c>
      <c r="W171" s="58" t="s">
        <v>33</v>
      </c>
      <c r="X171" s="58">
        <v>2</v>
      </c>
      <c r="Y171" s="58"/>
      <c r="Z171" s="58"/>
      <c r="AA171" s="61" t="s">
        <v>36</v>
      </c>
      <c r="AB171" s="58" t="s">
        <v>61</v>
      </c>
      <c r="AC171" s="58" t="s">
        <v>2453</v>
      </c>
      <c r="AD171" s="58" t="s">
        <v>655</v>
      </c>
      <c r="AE171" s="58" t="s">
        <v>60</v>
      </c>
      <c r="AF171" s="17"/>
      <c r="AG171" s="58"/>
      <c r="AH171" s="18" t="s">
        <v>62</v>
      </c>
      <c r="AI171" s="58"/>
      <c r="AJ171" s="20" t="s">
        <v>42</v>
      </c>
      <c r="AK171" s="27">
        <v>44463</v>
      </c>
      <c r="AL171" s="19">
        <f t="shared" si="7"/>
        <v>90881</v>
      </c>
    </row>
    <row r="172" spans="1:38" s="55" customFormat="1" ht="18" customHeight="1" x14ac:dyDescent="0.3">
      <c r="A172" s="102">
        <v>168</v>
      </c>
      <c r="B172" s="13"/>
      <c r="C172" s="14"/>
      <c r="D172" s="14"/>
      <c r="E172" s="13"/>
      <c r="F172" s="58"/>
      <c r="G172" s="58"/>
      <c r="H172" s="155" t="s">
        <v>694</v>
      </c>
      <c r="I172" s="58"/>
      <c r="J172" s="58"/>
      <c r="K172" s="58"/>
      <c r="L172" s="58"/>
      <c r="M172" s="58"/>
      <c r="N172" s="58"/>
      <c r="O172" s="61"/>
      <c r="P172" s="61"/>
      <c r="Q172" s="20"/>
      <c r="R172" s="20"/>
      <c r="S172" s="67"/>
      <c r="T172" s="61"/>
      <c r="U172" s="61"/>
      <c r="V172" s="58"/>
      <c r="W172" s="58"/>
      <c r="X172" s="58"/>
      <c r="Y172" s="58"/>
      <c r="Z172" s="58"/>
      <c r="AA172" s="61"/>
      <c r="AB172" s="58"/>
      <c r="AC172" s="58"/>
      <c r="AD172" s="58"/>
      <c r="AE172" s="58"/>
      <c r="AF172" s="17"/>
      <c r="AG172" s="58"/>
      <c r="AH172" s="18"/>
      <c r="AI172" s="58"/>
      <c r="AJ172" s="20"/>
      <c r="AK172" s="27"/>
      <c r="AL172" s="19"/>
    </row>
    <row r="173" spans="1:38" s="55" customFormat="1" ht="18" customHeight="1" x14ac:dyDescent="0.25">
      <c r="A173" s="102">
        <v>169</v>
      </c>
      <c r="B173" s="13">
        <v>10152</v>
      </c>
      <c r="C173" s="14"/>
      <c r="D173" s="14" t="s">
        <v>45</v>
      </c>
      <c r="E173" s="13"/>
      <c r="F173" s="57" t="s">
        <v>959</v>
      </c>
      <c r="G173" s="25"/>
      <c r="H173" s="25"/>
      <c r="I173" s="57" t="s">
        <v>962</v>
      </c>
      <c r="J173" s="23"/>
      <c r="K173" s="57" t="s">
        <v>960</v>
      </c>
      <c r="L173" s="57"/>
      <c r="M173" s="58"/>
      <c r="N173" s="57" t="s">
        <v>694</v>
      </c>
      <c r="O173" s="23"/>
      <c r="P173" s="61" t="s">
        <v>154</v>
      </c>
      <c r="Q173" s="24" t="s">
        <v>905</v>
      </c>
      <c r="R173" s="13">
        <v>714</v>
      </c>
      <c r="S173" s="67" t="s">
        <v>38</v>
      </c>
      <c r="T173" s="75" t="s">
        <v>360</v>
      </c>
      <c r="U173" s="58"/>
      <c r="V173" s="57"/>
      <c r="W173" s="57"/>
      <c r="X173" s="25" t="s">
        <v>961</v>
      </c>
      <c r="Y173" s="58"/>
      <c r="Z173" s="58"/>
      <c r="AA173" s="75" t="s">
        <v>55</v>
      </c>
      <c r="AB173" s="75" t="s">
        <v>964</v>
      </c>
      <c r="AC173" s="58"/>
      <c r="AD173" s="75" t="s">
        <v>962</v>
      </c>
      <c r="AE173" s="58" t="s">
        <v>963</v>
      </c>
      <c r="AF173" s="157" t="s">
        <v>55</v>
      </c>
      <c r="AG173" s="75" t="s">
        <v>2691</v>
      </c>
      <c r="AH173" s="23" t="s">
        <v>965</v>
      </c>
      <c r="AI173" s="23"/>
      <c r="AJ173" s="25" t="s">
        <v>46</v>
      </c>
      <c r="AK173" s="26">
        <v>44573</v>
      </c>
      <c r="AL173" s="19">
        <f t="shared" ref="AL173:AL235" si="8">B173</f>
        <v>10152</v>
      </c>
    </row>
    <row r="174" spans="1:38" s="55" customFormat="1" ht="18" customHeight="1" x14ac:dyDescent="0.25">
      <c r="A174" s="102">
        <v>170</v>
      </c>
      <c r="B174" s="13">
        <v>90882</v>
      </c>
      <c r="C174" s="14"/>
      <c r="D174" s="14" t="s">
        <v>42</v>
      </c>
      <c r="E174" s="13"/>
      <c r="F174" s="58"/>
      <c r="G174" s="58"/>
      <c r="H174" s="58"/>
      <c r="I174" s="58" t="s">
        <v>902</v>
      </c>
      <c r="J174" s="58" t="s">
        <v>903</v>
      </c>
      <c r="K174" s="58" t="s">
        <v>904</v>
      </c>
      <c r="L174" s="58"/>
      <c r="M174" s="58"/>
      <c r="N174" s="58" t="s">
        <v>694</v>
      </c>
      <c r="O174" s="61"/>
      <c r="P174" s="61" t="s">
        <v>154</v>
      </c>
      <c r="Q174" s="20" t="s">
        <v>905</v>
      </c>
      <c r="R174" s="13">
        <v>714</v>
      </c>
      <c r="S174" s="67" t="s">
        <v>38</v>
      </c>
      <c r="T174" s="61" t="s">
        <v>906</v>
      </c>
      <c r="U174" s="61"/>
      <c r="V174" s="58" t="s">
        <v>39</v>
      </c>
      <c r="W174" s="58" t="s">
        <v>33</v>
      </c>
      <c r="X174" s="19">
        <v>4</v>
      </c>
      <c r="Y174" s="58"/>
      <c r="Z174" s="58" t="s">
        <v>73</v>
      </c>
      <c r="AA174" s="61" t="s">
        <v>55</v>
      </c>
      <c r="AB174" s="58" t="s">
        <v>909</v>
      </c>
      <c r="AC174" s="58" t="s">
        <v>902</v>
      </c>
      <c r="AD174" s="58" t="s">
        <v>907</v>
      </c>
      <c r="AE174" s="58" t="s">
        <v>908</v>
      </c>
      <c r="AF174" s="17"/>
      <c r="AG174" s="58"/>
      <c r="AH174" s="18"/>
      <c r="AI174" s="58"/>
      <c r="AJ174" s="13" t="s">
        <v>42</v>
      </c>
      <c r="AK174" s="27">
        <v>44323</v>
      </c>
      <c r="AL174" s="19">
        <f t="shared" si="8"/>
        <v>90882</v>
      </c>
    </row>
    <row r="175" spans="1:38" s="55" customFormat="1" ht="18" customHeight="1" x14ac:dyDescent="0.25">
      <c r="A175" s="102">
        <v>171</v>
      </c>
      <c r="B175" s="13">
        <v>20179</v>
      </c>
      <c r="C175" s="14"/>
      <c r="D175" s="14" t="s">
        <v>37</v>
      </c>
      <c r="E175" s="13"/>
      <c r="F175" s="22" t="s">
        <v>910</v>
      </c>
      <c r="G175" s="22"/>
      <c r="H175" s="22"/>
      <c r="I175" s="60" t="s">
        <v>2696</v>
      </c>
      <c r="J175" s="60" t="s">
        <v>39</v>
      </c>
      <c r="K175" s="60" t="s">
        <v>911</v>
      </c>
      <c r="L175" s="60" t="s">
        <v>912</v>
      </c>
      <c r="M175" s="60"/>
      <c r="N175" s="60" t="s">
        <v>694</v>
      </c>
      <c r="O175" s="60"/>
      <c r="P175" s="61" t="s">
        <v>154</v>
      </c>
      <c r="Q175" s="20" t="s">
        <v>905</v>
      </c>
      <c r="R175" s="13">
        <v>714</v>
      </c>
      <c r="S175" s="67" t="s">
        <v>38</v>
      </c>
      <c r="T175" s="61" t="s">
        <v>913</v>
      </c>
      <c r="U175" s="61"/>
      <c r="V175" s="61" t="s">
        <v>39</v>
      </c>
      <c r="W175" s="61" t="s">
        <v>33</v>
      </c>
      <c r="X175" s="15">
        <v>18</v>
      </c>
      <c r="Y175" s="58"/>
      <c r="Z175" s="61"/>
      <c r="AA175" s="61" t="s">
        <v>143</v>
      </c>
      <c r="AB175" s="61" t="s">
        <v>915</v>
      </c>
      <c r="AC175" s="61" t="s">
        <v>914</v>
      </c>
      <c r="AD175" s="58"/>
      <c r="AE175" s="61"/>
      <c r="AF175" s="17"/>
      <c r="AG175" s="61"/>
      <c r="AH175" s="18" t="s">
        <v>916</v>
      </c>
      <c r="AI175" s="18"/>
      <c r="AJ175" s="20" t="s">
        <v>37</v>
      </c>
      <c r="AK175" s="20"/>
      <c r="AL175" s="19">
        <f t="shared" si="8"/>
        <v>20179</v>
      </c>
    </row>
    <row r="176" spans="1:38" s="55" customFormat="1" ht="18" customHeight="1" x14ac:dyDescent="0.25">
      <c r="A176" s="102">
        <v>172</v>
      </c>
      <c r="B176" s="13">
        <v>20180</v>
      </c>
      <c r="C176" s="14"/>
      <c r="D176" s="14" t="s">
        <v>37</v>
      </c>
      <c r="E176" s="13"/>
      <c r="F176" s="22" t="s">
        <v>917</v>
      </c>
      <c r="G176" s="22"/>
      <c r="H176" s="22"/>
      <c r="I176" s="60" t="s">
        <v>918</v>
      </c>
      <c r="J176" s="60" t="s">
        <v>2544</v>
      </c>
      <c r="K176" s="60" t="s">
        <v>919</v>
      </c>
      <c r="L176" s="60"/>
      <c r="M176" s="60"/>
      <c r="N176" s="60" t="s">
        <v>694</v>
      </c>
      <c r="O176" s="60"/>
      <c r="P176" s="61" t="s">
        <v>154</v>
      </c>
      <c r="Q176" s="20" t="s">
        <v>905</v>
      </c>
      <c r="R176" s="13">
        <v>714</v>
      </c>
      <c r="S176" s="67" t="s">
        <v>38</v>
      </c>
      <c r="T176" s="61" t="s">
        <v>906</v>
      </c>
      <c r="U176" s="61"/>
      <c r="V176" s="61" t="s">
        <v>39</v>
      </c>
      <c r="W176" s="61" t="s">
        <v>33</v>
      </c>
      <c r="X176" s="15">
        <v>26</v>
      </c>
      <c r="Y176" s="58"/>
      <c r="Z176" s="61"/>
      <c r="AA176" s="61" t="s">
        <v>55</v>
      </c>
      <c r="AB176" s="61" t="s">
        <v>923</v>
      </c>
      <c r="AC176" s="58" t="s">
        <v>920</v>
      </c>
      <c r="AD176" s="61" t="s">
        <v>921</v>
      </c>
      <c r="AE176" s="61" t="s">
        <v>922</v>
      </c>
      <c r="AF176" s="17"/>
      <c r="AG176" s="61"/>
      <c r="AH176" s="18" t="s">
        <v>924</v>
      </c>
      <c r="AI176" s="18"/>
      <c r="AJ176" s="20" t="s">
        <v>37</v>
      </c>
      <c r="AK176" s="20"/>
      <c r="AL176" s="19">
        <f t="shared" si="8"/>
        <v>20180</v>
      </c>
    </row>
    <row r="177" spans="1:38" s="55" customFormat="1" ht="18" customHeight="1" x14ac:dyDescent="0.25">
      <c r="A177" s="102">
        <v>173</v>
      </c>
      <c r="B177" s="13">
        <v>20181</v>
      </c>
      <c r="C177" s="14"/>
      <c r="D177" s="14" t="s">
        <v>37</v>
      </c>
      <c r="E177" s="13"/>
      <c r="F177" s="40"/>
      <c r="G177" s="40"/>
      <c r="H177" s="40"/>
      <c r="I177" s="60" t="s">
        <v>925</v>
      </c>
      <c r="J177" s="60"/>
      <c r="K177" s="60" t="s">
        <v>926</v>
      </c>
      <c r="L177" s="60" t="s">
        <v>927</v>
      </c>
      <c r="M177" s="60"/>
      <c r="N177" s="60" t="s">
        <v>694</v>
      </c>
      <c r="O177" s="60"/>
      <c r="P177" s="61" t="s">
        <v>154</v>
      </c>
      <c r="Q177" s="20" t="s">
        <v>905</v>
      </c>
      <c r="R177" s="13">
        <v>714</v>
      </c>
      <c r="S177" s="67" t="s">
        <v>38</v>
      </c>
      <c r="T177" s="61" t="s">
        <v>928</v>
      </c>
      <c r="U177" s="61"/>
      <c r="V177" s="61" t="s">
        <v>39</v>
      </c>
      <c r="W177" s="61" t="s">
        <v>33</v>
      </c>
      <c r="X177" s="15">
        <v>7</v>
      </c>
      <c r="Y177" s="58"/>
      <c r="Z177" s="61"/>
      <c r="AA177" s="61" t="s">
        <v>55</v>
      </c>
      <c r="AB177" s="61" t="s">
        <v>930</v>
      </c>
      <c r="AC177" s="61" t="s">
        <v>929</v>
      </c>
      <c r="AD177" s="61" t="s">
        <v>104</v>
      </c>
      <c r="AE177" s="61" t="s">
        <v>111</v>
      </c>
      <c r="AF177" s="17"/>
      <c r="AG177" s="61"/>
      <c r="AH177" s="18" t="s">
        <v>931</v>
      </c>
      <c r="AI177" s="18"/>
      <c r="AJ177" s="20" t="s">
        <v>41</v>
      </c>
      <c r="AK177" s="20" t="s">
        <v>2543</v>
      </c>
      <c r="AL177" s="19">
        <f t="shared" si="8"/>
        <v>20181</v>
      </c>
    </row>
    <row r="178" spans="1:38" s="55" customFormat="1" ht="18" customHeight="1" x14ac:dyDescent="0.25">
      <c r="A178" s="102">
        <v>174</v>
      </c>
      <c r="B178" s="13">
        <v>20182</v>
      </c>
      <c r="C178" s="14"/>
      <c r="D178" s="14" t="s">
        <v>37</v>
      </c>
      <c r="E178" s="13"/>
      <c r="F178" s="40"/>
      <c r="G178" s="40"/>
      <c r="H178" s="40"/>
      <c r="I178" s="60" t="s">
        <v>932</v>
      </c>
      <c r="J178" s="60"/>
      <c r="K178" s="60" t="s">
        <v>933</v>
      </c>
      <c r="L178" s="60" t="s">
        <v>934</v>
      </c>
      <c r="M178" s="60"/>
      <c r="N178" s="60" t="s">
        <v>694</v>
      </c>
      <c r="O178" s="60"/>
      <c r="P178" s="61" t="s">
        <v>154</v>
      </c>
      <c r="Q178" s="20" t="s">
        <v>905</v>
      </c>
      <c r="R178" s="13">
        <v>714</v>
      </c>
      <c r="S178" s="67" t="s">
        <v>38</v>
      </c>
      <c r="T178" s="61" t="s">
        <v>360</v>
      </c>
      <c r="U178" s="61"/>
      <c r="V178" s="61" t="s">
        <v>39</v>
      </c>
      <c r="W178" s="61" t="s">
        <v>33</v>
      </c>
      <c r="X178" s="15">
        <v>263</v>
      </c>
      <c r="Y178" s="58"/>
      <c r="Z178" s="61"/>
      <c r="AA178" s="61" t="s">
        <v>441</v>
      </c>
      <c r="AB178" s="61" t="s">
        <v>937</v>
      </c>
      <c r="AC178" s="61" t="s">
        <v>933</v>
      </c>
      <c r="AD178" s="61" t="s">
        <v>935</v>
      </c>
      <c r="AE178" s="61" t="s">
        <v>936</v>
      </c>
      <c r="AF178" s="17" t="s">
        <v>441</v>
      </c>
      <c r="AG178" s="61" t="s">
        <v>937</v>
      </c>
      <c r="AH178" s="18"/>
      <c r="AI178" s="18"/>
      <c r="AJ178" s="20" t="s">
        <v>37</v>
      </c>
      <c r="AK178" s="20"/>
      <c r="AL178" s="19">
        <f t="shared" si="8"/>
        <v>20182</v>
      </c>
    </row>
    <row r="179" spans="1:38" s="55" customFormat="1" ht="18" customHeight="1" x14ac:dyDescent="0.25">
      <c r="A179" s="102">
        <v>175</v>
      </c>
      <c r="B179" s="13">
        <v>90884</v>
      </c>
      <c r="C179" s="14"/>
      <c r="D179" s="14" t="s">
        <v>42</v>
      </c>
      <c r="E179" s="13"/>
      <c r="F179" s="58"/>
      <c r="G179" s="58"/>
      <c r="H179" s="58"/>
      <c r="I179" s="58" t="s">
        <v>938</v>
      </c>
      <c r="J179" s="58" t="s">
        <v>939</v>
      </c>
      <c r="K179" s="58" t="s">
        <v>940</v>
      </c>
      <c r="L179" s="58"/>
      <c r="M179" s="58"/>
      <c r="N179" s="58" t="s">
        <v>694</v>
      </c>
      <c r="O179" s="61"/>
      <c r="P179" s="61" t="s">
        <v>154</v>
      </c>
      <c r="Q179" s="20" t="s">
        <v>905</v>
      </c>
      <c r="R179" s="13">
        <v>714</v>
      </c>
      <c r="S179" s="67" t="s">
        <v>38</v>
      </c>
      <c r="T179" s="61"/>
      <c r="U179" s="61"/>
      <c r="V179" s="58" t="s">
        <v>39</v>
      </c>
      <c r="W179" s="58" t="s">
        <v>33</v>
      </c>
      <c r="X179" s="19">
        <v>2</v>
      </c>
      <c r="Y179" s="58"/>
      <c r="Z179" s="58" t="s">
        <v>56</v>
      </c>
      <c r="AA179" s="61" t="s">
        <v>55</v>
      </c>
      <c r="AB179" s="58" t="s">
        <v>943</v>
      </c>
      <c r="AC179" s="58" t="s">
        <v>938</v>
      </c>
      <c r="AD179" s="58" t="s">
        <v>941</v>
      </c>
      <c r="AE179" s="58" t="s">
        <v>942</v>
      </c>
      <c r="AF179" s="17"/>
      <c r="AG179" s="58"/>
      <c r="AH179" s="34"/>
      <c r="AI179" s="58"/>
      <c r="AJ179" s="20" t="s">
        <v>42</v>
      </c>
      <c r="AK179" s="27">
        <v>44336</v>
      </c>
      <c r="AL179" s="19">
        <f t="shared" si="8"/>
        <v>90884</v>
      </c>
    </row>
    <row r="180" spans="1:38" s="55" customFormat="1" ht="18" customHeight="1" x14ac:dyDescent="0.25">
      <c r="A180" s="102">
        <v>176</v>
      </c>
      <c r="B180" s="13">
        <v>40151</v>
      </c>
      <c r="C180" s="17" t="s">
        <v>52</v>
      </c>
      <c r="D180" s="14" t="s">
        <v>91</v>
      </c>
      <c r="E180" s="13"/>
      <c r="F180" s="58" t="s">
        <v>949</v>
      </c>
      <c r="G180" s="58"/>
      <c r="H180" s="58"/>
      <c r="I180" s="58" t="s">
        <v>944</v>
      </c>
      <c r="J180" s="58"/>
      <c r="K180" s="58" t="s">
        <v>950</v>
      </c>
      <c r="L180" s="58" t="s">
        <v>945</v>
      </c>
      <c r="M180" s="58"/>
      <c r="N180" s="58" t="s">
        <v>694</v>
      </c>
      <c r="O180" s="58"/>
      <c r="P180" s="61" t="s">
        <v>154</v>
      </c>
      <c r="Q180" s="20" t="s">
        <v>905</v>
      </c>
      <c r="R180" s="13">
        <v>714</v>
      </c>
      <c r="S180" s="67" t="s">
        <v>38</v>
      </c>
      <c r="T180" s="61" t="s">
        <v>360</v>
      </c>
      <c r="U180" s="72"/>
      <c r="V180" s="58" t="s">
        <v>39</v>
      </c>
      <c r="W180" s="58" t="s">
        <v>33</v>
      </c>
      <c r="X180" s="19">
        <v>75</v>
      </c>
      <c r="Y180" s="58"/>
      <c r="Z180" s="58"/>
      <c r="AA180" s="61" t="s">
        <v>55</v>
      </c>
      <c r="AB180" s="58" t="s">
        <v>948</v>
      </c>
      <c r="AC180" s="58" t="s">
        <v>951</v>
      </c>
      <c r="AD180" s="58" t="s">
        <v>104</v>
      </c>
      <c r="AE180" s="58" t="s">
        <v>105</v>
      </c>
      <c r="AF180" s="17"/>
      <c r="AG180" s="58"/>
      <c r="AH180" s="18" t="s">
        <v>947</v>
      </c>
      <c r="AI180" s="58"/>
      <c r="AJ180" s="13" t="s">
        <v>82</v>
      </c>
      <c r="AK180" s="27">
        <v>43220</v>
      </c>
      <c r="AL180" s="28">
        <f t="shared" si="8"/>
        <v>40151</v>
      </c>
    </row>
    <row r="181" spans="1:38" s="55" customFormat="1" ht="18" customHeight="1" x14ac:dyDescent="0.25">
      <c r="A181" s="102">
        <v>177</v>
      </c>
      <c r="B181" s="13">
        <v>20184</v>
      </c>
      <c r="C181" s="14"/>
      <c r="D181" s="14" t="s">
        <v>37</v>
      </c>
      <c r="E181" s="13"/>
      <c r="F181" s="22"/>
      <c r="G181" s="22"/>
      <c r="H181" s="22"/>
      <c r="I181" s="60" t="s">
        <v>952</v>
      </c>
      <c r="J181" s="60"/>
      <c r="K181" s="60" t="s">
        <v>953</v>
      </c>
      <c r="L181" s="60"/>
      <c r="M181" s="60"/>
      <c r="N181" s="60" t="s">
        <v>694</v>
      </c>
      <c r="O181" s="60"/>
      <c r="P181" s="61" t="s">
        <v>154</v>
      </c>
      <c r="Q181" s="20" t="s">
        <v>905</v>
      </c>
      <c r="R181" s="13">
        <v>714</v>
      </c>
      <c r="S181" s="67" t="s">
        <v>38</v>
      </c>
      <c r="T181" s="61" t="s">
        <v>695</v>
      </c>
      <c r="U181" s="61"/>
      <c r="V181" s="61" t="s">
        <v>39</v>
      </c>
      <c r="W181" s="61" t="s">
        <v>33</v>
      </c>
      <c r="X181" s="15">
        <v>24</v>
      </c>
      <c r="Y181" s="58"/>
      <c r="Z181" s="61"/>
      <c r="AA181" s="61" t="s">
        <v>55</v>
      </c>
      <c r="AB181" s="58" t="s">
        <v>956</v>
      </c>
      <c r="AC181" s="61" t="s">
        <v>952</v>
      </c>
      <c r="AD181" s="61" t="s">
        <v>954</v>
      </c>
      <c r="AE181" s="61" t="s">
        <v>955</v>
      </c>
      <c r="AF181" s="17" t="s">
        <v>55</v>
      </c>
      <c r="AG181" s="61" t="s">
        <v>957</v>
      </c>
      <c r="AH181" s="18" t="s">
        <v>958</v>
      </c>
      <c r="AI181" s="18"/>
      <c r="AJ181" s="20" t="s">
        <v>37</v>
      </c>
      <c r="AK181" s="20"/>
      <c r="AL181" s="19">
        <f t="shared" si="8"/>
        <v>20184</v>
      </c>
    </row>
    <row r="182" spans="1:38" s="55" customFormat="1" ht="18" customHeight="1" x14ac:dyDescent="0.25">
      <c r="A182" s="102">
        <v>178</v>
      </c>
      <c r="B182" s="13">
        <v>30214</v>
      </c>
      <c r="C182" s="14"/>
      <c r="D182" s="14" t="s">
        <v>30</v>
      </c>
      <c r="E182" s="13"/>
      <c r="F182" s="59" t="s">
        <v>966</v>
      </c>
      <c r="G182" s="62"/>
      <c r="H182" s="62"/>
      <c r="I182" s="59" t="s">
        <v>967</v>
      </c>
      <c r="J182" s="59" t="s">
        <v>2546</v>
      </c>
      <c r="K182" s="59" t="s">
        <v>968</v>
      </c>
      <c r="L182" s="59"/>
      <c r="M182" s="58"/>
      <c r="N182" s="59" t="s">
        <v>694</v>
      </c>
      <c r="O182" s="59"/>
      <c r="P182" s="61" t="s">
        <v>154</v>
      </c>
      <c r="Q182" s="66" t="s">
        <v>905</v>
      </c>
      <c r="R182" s="13">
        <v>714</v>
      </c>
      <c r="S182" s="67" t="s">
        <v>38</v>
      </c>
      <c r="T182" s="68" t="s">
        <v>695</v>
      </c>
      <c r="U182" s="68"/>
      <c r="V182" s="68" t="s">
        <v>39</v>
      </c>
      <c r="W182" s="61" t="s">
        <v>33</v>
      </c>
      <c r="X182" s="15">
        <v>21</v>
      </c>
      <c r="Y182" s="16"/>
      <c r="Z182" s="68"/>
      <c r="AA182" s="67" t="s">
        <v>143</v>
      </c>
      <c r="AB182" s="67" t="s">
        <v>971</v>
      </c>
      <c r="AC182" s="60" t="s">
        <v>967</v>
      </c>
      <c r="AD182" s="68" t="s">
        <v>969</v>
      </c>
      <c r="AE182" s="68" t="s">
        <v>970</v>
      </c>
      <c r="AF182" s="67" t="s">
        <v>143</v>
      </c>
      <c r="AG182" s="67" t="s">
        <v>972</v>
      </c>
      <c r="AH182" s="68"/>
      <c r="AI182" s="68"/>
      <c r="AJ182" s="66" t="s">
        <v>90</v>
      </c>
      <c r="AK182" s="13"/>
      <c r="AL182" s="19">
        <f t="shared" si="8"/>
        <v>30214</v>
      </c>
    </row>
    <row r="183" spans="1:38" s="55" customFormat="1" ht="18" customHeight="1" x14ac:dyDescent="0.25">
      <c r="A183" s="102">
        <v>179</v>
      </c>
      <c r="B183" s="13">
        <v>30215</v>
      </c>
      <c r="C183" s="14"/>
      <c r="D183" s="14" t="s">
        <v>30</v>
      </c>
      <c r="E183" s="13"/>
      <c r="F183" s="59" t="s">
        <v>973</v>
      </c>
      <c r="G183" s="62"/>
      <c r="H183" s="62"/>
      <c r="I183" s="59" t="s">
        <v>974</v>
      </c>
      <c r="J183" s="59" t="s">
        <v>2547</v>
      </c>
      <c r="K183" s="59" t="s">
        <v>975</v>
      </c>
      <c r="L183" s="59"/>
      <c r="M183" s="58"/>
      <c r="N183" s="59" t="s">
        <v>694</v>
      </c>
      <c r="O183" s="59"/>
      <c r="P183" s="61" t="s">
        <v>154</v>
      </c>
      <c r="Q183" s="66" t="s">
        <v>905</v>
      </c>
      <c r="R183" s="13">
        <v>714</v>
      </c>
      <c r="S183" s="67" t="s">
        <v>38</v>
      </c>
      <c r="T183" s="68" t="s">
        <v>695</v>
      </c>
      <c r="U183" s="68"/>
      <c r="V183" s="68" t="s">
        <v>39</v>
      </c>
      <c r="W183" s="61" t="s">
        <v>33</v>
      </c>
      <c r="X183" s="15">
        <v>13</v>
      </c>
      <c r="Y183" s="16"/>
      <c r="Z183" s="68"/>
      <c r="AA183" s="67" t="s">
        <v>55</v>
      </c>
      <c r="AB183" s="67" t="s">
        <v>976</v>
      </c>
      <c r="AC183" s="60" t="s">
        <v>974</v>
      </c>
      <c r="AD183" s="68" t="s">
        <v>969</v>
      </c>
      <c r="AE183" s="68" t="s">
        <v>970</v>
      </c>
      <c r="AF183" s="67" t="s">
        <v>143</v>
      </c>
      <c r="AG183" s="67" t="s">
        <v>971</v>
      </c>
      <c r="AH183" s="68"/>
      <c r="AI183" s="68"/>
      <c r="AJ183" s="66" t="s">
        <v>90</v>
      </c>
      <c r="AK183" s="13"/>
      <c r="AL183" s="19">
        <f t="shared" si="8"/>
        <v>30215</v>
      </c>
    </row>
    <row r="184" spans="1:38" s="55" customFormat="1" ht="18" customHeight="1" x14ac:dyDescent="0.25">
      <c r="A184" s="102">
        <v>180</v>
      </c>
      <c r="B184" s="13">
        <v>30216</v>
      </c>
      <c r="C184" s="14"/>
      <c r="D184" s="14" t="s">
        <v>30</v>
      </c>
      <c r="E184" s="13"/>
      <c r="F184" s="59" t="s">
        <v>977</v>
      </c>
      <c r="G184" s="62"/>
      <c r="H184" s="62"/>
      <c r="I184" s="59" t="s">
        <v>978</v>
      </c>
      <c r="J184" s="59" t="s">
        <v>2548</v>
      </c>
      <c r="K184" s="60" t="s">
        <v>979</v>
      </c>
      <c r="L184" s="59"/>
      <c r="M184" s="58"/>
      <c r="N184" s="59" t="s">
        <v>694</v>
      </c>
      <c r="O184" s="59"/>
      <c r="P184" s="61" t="s">
        <v>154</v>
      </c>
      <c r="Q184" s="66" t="s">
        <v>905</v>
      </c>
      <c r="R184" s="13">
        <v>714</v>
      </c>
      <c r="S184" s="67" t="s">
        <v>38</v>
      </c>
      <c r="T184" s="68" t="s">
        <v>695</v>
      </c>
      <c r="U184" s="68"/>
      <c r="V184" s="68" t="s">
        <v>39</v>
      </c>
      <c r="W184" s="61" t="s">
        <v>33</v>
      </c>
      <c r="X184" s="15">
        <v>16</v>
      </c>
      <c r="Y184" s="16"/>
      <c r="Z184" s="68"/>
      <c r="AA184" s="67" t="s">
        <v>55</v>
      </c>
      <c r="AB184" s="67" t="s">
        <v>976</v>
      </c>
      <c r="AC184" s="60" t="s">
        <v>978</v>
      </c>
      <c r="AD184" s="68" t="s">
        <v>969</v>
      </c>
      <c r="AE184" s="68" t="s">
        <v>970</v>
      </c>
      <c r="AF184" s="67" t="s">
        <v>143</v>
      </c>
      <c r="AG184" s="67" t="s">
        <v>971</v>
      </c>
      <c r="AH184" s="68"/>
      <c r="AI184" s="68"/>
      <c r="AJ184" s="66" t="s">
        <v>90</v>
      </c>
      <c r="AK184" s="13"/>
      <c r="AL184" s="19">
        <f t="shared" si="8"/>
        <v>30216</v>
      </c>
    </row>
    <row r="185" spans="1:38" s="55" customFormat="1" ht="18" customHeight="1" x14ac:dyDescent="0.25">
      <c r="A185" s="102">
        <v>181</v>
      </c>
      <c r="B185" s="13">
        <v>30217</v>
      </c>
      <c r="C185" s="14"/>
      <c r="D185" s="14" t="s">
        <v>30</v>
      </c>
      <c r="E185" s="13"/>
      <c r="F185" s="59" t="s">
        <v>980</v>
      </c>
      <c r="G185" s="62"/>
      <c r="H185" s="62"/>
      <c r="I185" s="59" t="s">
        <v>981</v>
      </c>
      <c r="J185" s="59" t="s">
        <v>2549</v>
      </c>
      <c r="K185" s="60" t="s">
        <v>982</v>
      </c>
      <c r="L185" s="59" t="s">
        <v>983</v>
      </c>
      <c r="M185" s="58"/>
      <c r="N185" s="59" t="s">
        <v>694</v>
      </c>
      <c r="O185" s="59"/>
      <c r="P185" s="61" t="s">
        <v>154</v>
      </c>
      <c r="Q185" s="66" t="s">
        <v>905</v>
      </c>
      <c r="R185" s="13">
        <v>714</v>
      </c>
      <c r="S185" s="67" t="s">
        <v>38</v>
      </c>
      <c r="T185" s="68" t="s">
        <v>695</v>
      </c>
      <c r="U185" s="68"/>
      <c r="V185" s="68" t="s">
        <v>39</v>
      </c>
      <c r="W185" s="61" t="s">
        <v>33</v>
      </c>
      <c r="X185" s="15">
        <v>12</v>
      </c>
      <c r="Y185" s="16"/>
      <c r="Z185" s="68"/>
      <c r="AA185" s="67" t="s">
        <v>55</v>
      </c>
      <c r="AB185" s="67" t="s">
        <v>976</v>
      </c>
      <c r="AC185" s="60" t="s">
        <v>981</v>
      </c>
      <c r="AD185" s="68" t="s">
        <v>969</v>
      </c>
      <c r="AE185" s="68" t="s">
        <v>970</v>
      </c>
      <c r="AF185" s="67" t="s">
        <v>143</v>
      </c>
      <c r="AG185" s="67" t="s">
        <v>971</v>
      </c>
      <c r="AH185" s="68"/>
      <c r="AI185" s="68"/>
      <c r="AJ185" s="66" t="s">
        <v>90</v>
      </c>
      <c r="AK185" s="13"/>
      <c r="AL185" s="19">
        <f t="shared" si="8"/>
        <v>30217</v>
      </c>
    </row>
    <row r="186" spans="1:38" s="55" customFormat="1" ht="18" customHeight="1" x14ac:dyDescent="0.25">
      <c r="A186" s="102">
        <v>182</v>
      </c>
      <c r="B186" s="13">
        <v>30218</v>
      </c>
      <c r="C186" s="14"/>
      <c r="D186" s="14" t="s">
        <v>30</v>
      </c>
      <c r="E186" s="13"/>
      <c r="F186" s="59" t="s">
        <v>984</v>
      </c>
      <c r="G186" s="62"/>
      <c r="H186" s="62"/>
      <c r="I186" s="59" t="s">
        <v>985</v>
      </c>
      <c r="J186" s="59" t="s">
        <v>2550</v>
      </c>
      <c r="K186" s="59" t="s">
        <v>986</v>
      </c>
      <c r="L186" s="59" t="s">
        <v>987</v>
      </c>
      <c r="M186" s="58"/>
      <c r="N186" s="59" t="s">
        <v>694</v>
      </c>
      <c r="O186" s="59"/>
      <c r="P186" s="61" t="s">
        <v>154</v>
      </c>
      <c r="Q186" s="66" t="s">
        <v>905</v>
      </c>
      <c r="R186" s="13">
        <v>714</v>
      </c>
      <c r="S186" s="67" t="s">
        <v>38</v>
      </c>
      <c r="T186" s="68" t="s">
        <v>695</v>
      </c>
      <c r="U186" s="68"/>
      <c r="V186" s="68" t="s">
        <v>39</v>
      </c>
      <c r="W186" s="61" t="s">
        <v>33</v>
      </c>
      <c r="X186" s="15">
        <v>48</v>
      </c>
      <c r="Y186" s="16"/>
      <c r="Z186" s="68"/>
      <c r="AA186" s="67" t="s">
        <v>55</v>
      </c>
      <c r="AB186" s="67" t="s">
        <v>976</v>
      </c>
      <c r="AC186" s="60" t="s">
        <v>985</v>
      </c>
      <c r="AD186" s="68" t="s">
        <v>969</v>
      </c>
      <c r="AE186" s="68" t="s">
        <v>970</v>
      </c>
      <c r="AF186" s="67" t="s">
        <v>143</v>
      </c>
      <c r="AG186" s="67" t="s">
        <v>971</v>
      </c>
      <c r="AH186" s="68"/>
      <c r="AI186" s="68"/>
      <c r="AJ186" s="66" t="s">
        <v>90</v>
      </c>
      <c r="AK186" s="13"/>
      <c r="AL186" s="19">
        <f t="shared" si="8"/>
        <v>30218</v>
      </c>
    </row>
    <row r="187" spans="1:38" s="55" customFormat="1" ht="18" customHeight="1" x14ac:dyDescent="0.25">
      <c r="A187" s="102">
        <v>183</v>
      </c>
      <c r="B187" s="13">
        <v>30219</v>
      </c>
      <c r="C187" s="14"/>
      <c r="D187" s="14" t="s">
        <v>30</v>
      </c>
      <c r="E187" s="13"/>
      <c r="F187" s="59" t="s">
        <v>988</v>
      </c>
      <c r="G187" s="62"/>
      <c r="H187" s="62"/>
      <c r="I187" s="59" t="s">
        <v>989</v>
      </c>
      <c r="J187" s="59" t="s">
        <v>2551</v>
      </c>
      <c r="K187" s="60" t="s">
        <v>990</v>
      </c>
      <c r="L187" s="59" t="s">
        <v>991</v>
      </c>
      <c r="M187" s="58"/>
      <c r="N187" s="59" t="s">
        <v>694</v>
      </c>
      <c r="O187" s="59"/>
      <c r="P187" s="61" t="s">
        <v>154</v>
      </c>
      <c r="Q187" s="66" t="s">
        <v>905</v>
      </c>
      <c r="R187" s="13">
        <v>714</v>
      </c>
      <c r="S187" s="67" t="s">
        <v>38</v>
      </c>
      <c r="T187" s="68" t="s">
        <v>695</v>
      </c>
      <c r="U187" s="68"/>
      <c r="V187" s="68" t="s">
        <v>39</v>
      </c>
      <c r="W187" s="61" t="s">
        <v>33</v>
      </c>
      <c r="X187" s="15">
        <v>28</v>
      </c>
      <c r="Y187" s="16"/>
      <c r="Z187" s="68"/>
      <c r="AA187" s="67" t="s">
        <v>55</v>
      </c>
      <c r="AB187" s="67" t="s">
        <v>976</v>
      </c>
      <c r="AC187" s="60" t="s">
        <v>989</v>
      </c>
      <c r="AD187" s="68" t="s">
        <v>969</v>
      </c>
      <c r="AE187" s="68" t="s">
        <v>970</v>
      </c>
      <c r="AF187" s="67" t="s">
        <v>143</v>
      </c>
      <c r="AG187" s="67" t="s">
        <v>971</v>
      </c>
      <c r="AH187" s="68"/>
      <c r="AI187" s="68"/>
      <c r="AJ187" s="66" t="s">
        <v>90</v>
      </c>
      <c r="AK187" s="13"/>
      <c r="AL187" s="19">
        <f t="shared" si="8"/>
        <v>30219</v>
      </c>
    </row>
    <row r="188" spans="1:38" s="55" customFormat="1" ht="18" customHeight="1" x14ac:dyDescent="0.25">
      <c r="A188" s="102">
        <v>184</v>
      </c>
      <c r="B188" s="13">
        <v>30220</v>
      </c>
      <c r="C188" s="14" t="s">
        <v>52</v>
      </c>
      <c r="D188" s="14" t="s">
        <v>30</v>
      </c>
      <c r="E188" s="13"/>
      <c r="F188" s="59" t="s">
        <v>992</v>
      </c>
      <c r="G188" s="61" t="s">
        <v>2552</v>
      </c>
      <c r="H188" s="62"/>
      <c r="I188" s="58" t="s">
        <v>993</v>
      </c>
      <c r="J188" s="61" t="s">
        <v>2553</v>
      </c>
      <c r="K188" s="60" t="s">
        <v>994</v>
      </c>
      <c r="L188" s="58"/>
      <c r="M188" s="58"/>
      <c r="N188" s="60" t="s">
        <v>694</v>
      </c>
      <c r="O188" s="59"/>
      <c r="P188" s="61" t="s">
        <v>154</v>
      </c>
      <c r="Q188" s="20" t="s">
        <v>905</v>
      </c>
      <c r="R188" s="13">
        <v>714</v>
      </c>
      <c r="S188" s="67" t="s">
        <v>38</v>
      </c>
      <c r="T188" s="61" t="s">
        <v>906</v>
      </c>
      <c r="U188" s="61"/>
      <c r="V188" s="61" t="s">
        <v>39</v>
      </c>
      <c r="W188" s="61" t="s">
        <v>33</v>
      </c>
      <c r="X188" s="15">
        <v>255</v>
      </c>
      <c r="Y188" s="16"/>
      <c r="Z188" s="58"/>
      <c r="AA188" s="61" t="s">
        <v>55</v>
      </c>
      <c r="AB188" s="58" t="s">
        <v>995</v>
      </c>
      <c r="AC188" s="60" t="s">
        <v>993</v>
      </c>
      <c r="AD188" s="58" t="s">
        <v>996</v>
      </c>
      <c r="AE188" s="58" t="s">
        <v>997</v>
      </c>
      <c r="AF188" s="17" t="s">
        <v>55</v>
      </c>
      <c r="AG188" s="58" t="s">
        <v>998</v>
      </c>
      <c r="AH188" s="18" t="s">
        <v>999</v>
      </c>
      <c r="AI188" s="58"/>
      <c r="AJ188" s="13" t="s">
        <v>2454</v>
      </c>
      <c r="AK188" s="27">
        <v>44321</v>
      </c>
      <c r="AL188" s="19">
        <f t="shared" si="8"/>
        <v>30220</v>
      </c>
    </row>
    <row r="189" spans="1:38" s="55" customFormat="1" ht="18" customHeight="1" x14ac:dyDescent="0.25">
      <c r="A189" s="102">
        <v>185</v>
      </c>
      <c r="B189" s="13">
        <v>30221</v>
      </c>
      <c r="C189" s="14" t="s">
        <v>52</v>
      </c>
      <c r="D189" s="14" t="s">
        <v>30</v>
      </c>
      <c r="E189" s="13"/>
      <c r="F189" s="59" t="s">
        <v>1000</v>
      </c>
      <c r="G189" s="61" t="s">
        <v>2555</v>
      </c>
      <c r="H189" s="62"/>
      <c r="I189" s="60" t="s">
        <v>1001</v>
      </c>
      <c r="J189" s="61" t="s">
        <v>2554</v>
      </c>
      <c r="K189" s="59" t="s">
        <v>1002</v>
      </c>
      <c r="L189" s="59"/>
      <c r="M189" s="58"/>
      <c r="N189" s="59" t="s">
        <v>694</v>
      </c>
      <c r="O189" s="59"/>
      <c r="P189" s="61" t="s">
        <v>154</v>
      </c>
      <c r="Q189" s="66" t="s">
        <v>905</v>
      </c>
      <c r="R189" s="13">
        <v>714</v>
      </c>
      <c r="S189" s="67" t="s">
        <v>38</v>
      </c>
      <c r="T189" s="61" t="s">
        <v>1003</v>
      </c>
      <c r="U189" s="61"/>
      <c r="V189" s="61" t="s">
        <v>39</v>
      </c>
      <c r="W189" s="61" t="s">
        <v>33</v>
      </c>
      <c r="X189" s="15">
        <v>75</v>
      </c>
      <c r="Y189" s="16"/>
      <c r="Z189" s="61"/>
      <c r="AA189" s="17" t="s">
        <v>55</v>
      </c>
      <c r="AB189" s="14" t="s">
        <v>1004</v>
      </c>
      <c r="AC189" s="60" t="s">
        <v>1001</v>
      </c>
      <c r="AD189" s="61"/>
      <c r="AE189" s="61"/>
      <c r="AF189" s="67"/>
      <c r="AG189" s="67"/>
      <c r="AH189" s="68"/>
      <c r="AI189" s="68"/>
      <c r="AJ189" s="66" t="s">
        <v>1005</v>
      </c>
      <c r="AK189" s="13"/>
      <c r="AL189" s="19">
        <f t="shared" si="8"/>
        <v>30221</v>
      </c>
    </row>
    <row r="190" spans="1:38" s="55" customFormat="1" ht="18" customHeight="1" x14ac:dyDescent="0.25">
      <c r="A190" s="102">
        <v>186</v>
      </c>
      <c r="B190" s="13">
        <v>30222</v>
      </c>
      <c r="C190" s="14" t="s">
        <v>52</v>
      </c>
      <c r="D190" s="14" t="s">
        <v>30</v>
      </c>
      <c r="E190" s="13"/>
      <c r="F190" s="59" t="s">
        <v>1006</v>
      </c>
      <c r="G190" s="32" t="s">
        <v>2556</v>
      </c>
      <c r="H190" s="62"/>
      <c r="I190" s="59" t="s">
        <v>1007</v>
      </c>
      <c r="J190" s="32" t="s">
        <v>2557</v>
      </c>
      <c r="K190" s="60" t="s">
        <v>1008</v>
      </c>
      <c r="L190" s="59"/>
      <c r="M190" s="58"/>
      <c r="N190" s="59" t="s">
        <v>694</v>
      </c>
      <c r="O190" s="59"/>
      <c r="P190" s="61" t="s">
        <v>154</v>
      </c>
      <c r="Q190" s="66" t="s">
        <v>905</v>
      </c>
      <c r="R190" s="13">
        <v>714</v>
      </c>
      <c r="S190" s="67" t="s">
        <v>38</v>
      </c>
      <c r="T190" s="61" t="s">
        <v>1003</v>
      </c>
      <c r="U190" s="61"/>
      <c r="V190" s="61" t="s">
        <v>39</v>
      </c>
      <c r="W190" s="61" t="s">
        <v>33</v>
      </c>
      <c r="X190" s="15">
        <v>59</v>
      </c>
      <c r="Y190" s="16"/>
      <c r="Z190" s="61"/>
      <c r="AA190" s="17" t="s">
        <v>55</v>
      </c>
      <c r="AB190" s="14" t="s">
        <v>1009</v>
      </c>
      <c r="AC190" s="60" t="s">
        <v>1007</v>
      </c>
      <c r="AD190" s="61"/>
      <c r="AE190" s="61"/>
      <c r="AF190" s="67"/>
      <c r="AG190" s="67"/>
      <c r="AH190" s="68"/>
      <c r="AI190" s="68"/>
      <c r="AJ190" s="66" t="s">
        <v>98</v>
      </c>
      <c r="AK190" s="13"/>
      <c r="AL190" s="19">
        <f t="shared" si="8"/>
        <v>30222</v>
      </c>
    </row>
    <row r="191" spans="1:38" s="55" customFormat="1" ht="18" customHeight="1" x14ac:dyDescent="0.25">
      <c r="A191" s="102">
        <v>187</v>
      </c>
      <c r="B191" s="13">
        <v>30223</v>
      </c>
      <c r="C191" s="14" t="s">
        <v>52</v>
      </c>
      <c r="D191" s="14" t="s">
        <v>30</v>
      </c>
      <c r="E191" s="13"/>
      <c r="F191" s="59" t="s">
        <v>1010</v>
      </c>
      <c r="G191" s="32" t="s">
        <v>2558</v>
      </c>
      <c r="H191" s="62"/>
      <c r="I191" s="59" t="s">
        <v>1011</v>
      </c>
      <c r="J191" s="32" t="s">
        <v>2545</v>
      </c>
      <c r="K191" s="59" t="s">
        <v>1012</v>
      </c>
      <c r="L191" s="59"/>
      <c r="M191" s="58"/>
      <c r="N191" s="59" t="s">
        <v>694</v>
      </c>
      <c r="O191" s="59"/>
      <c r="P191" s="61" t="s">
        <v>154</v>
      </c>
      <c r="Q191" s="66" t="s">
        <v>905</v>
      </c>
      <c r="R191" s="13">
        <v>714</v>
      </c>
      <c r="S191" s="67" t="s">
        <v>38</v>
      </c>
      <c r="T191" s="61" t="s">
        <v>1003</v>
      </c>
      <c r="U191" s="61"/>
      <c r="V191" s="61" t="s">
        <v>39</v>
      </c>
      <c r="W191" s="61" t="s">
        <v>33</v>
      </c>
      <c r="X191" s="15">
        <v>54</v>
      </c>
      <c r="Y191" s="16"/>
      <c r="Z191" s="61"/>
      <c r="AA191" s="17" t="s">
        <v>55</v>
      </c>
      <c r="AB191" s="14" t="s">
        <v>1009</v>
      </c>
      <c r="AC191" s="60" t="s">
        <v>1011</v>
      </c>
      <c r="AD191" s="61"/>
      <c r="AE191" s="61"/>
      <c r="AF191" s="67"/>
      <c r="AG191" s="67"/>
      <c r="AH191" s="68"/>
      <c r="AI191" s="68"/>
      <c r="AJ191" s="66" t="s">
        <v>98</v>
      </c>
      <c r="AK191" s="13"/>
      <c r="AL191" s="19">
        <f t="shared" si="8"/>
        <v>30223</v>
      </c>
    </row>
    <row r="192" spans="1:38" s="55" customFormat="1" ht="18" customHeight="1" x14ac:dyDescent="0.25">
      <c r="A192" s="102">
        <v>188</v>
      </c>
      <c r="B192" s="13">
        <v>30224</v>
      </c>
      <c r="C192" s="14" t="s">
        <v>52</v>
      </c>
      <c r="D192" s="14" t="s">
        <v>30</v>
      </c>
      <c r="E192" s="13"/>
      <c r="F192" s="59" t="s">
        <v>1013</v>
      </c>
      <c r="G192" s="32" t="s">
        <v>2560</v>
      </c>
      <c r="H192" s="62"/>
      <c r="I192" s="59" t="s">
        <v>1014</v>
      </c>
      <c r="J192" s="32" t="s">
        <v>2559</v>
      </c>
      <c r="K192" s="60" t="s">
        <v>1015</v>
      </c>
      <c r="L192" s="58"/>
      <c r="M192" s="58"/>
      <c r="N192" s="60" t="s">
        <v>694</v>
      </c>
      <c r="O192" s="60"/>
      <c r="P192" s="61" t="s">
        <v>154</v>
      </c>
      <c r="Q192" s="20" t="s">
        <v>905</v>
      </c>
      <c r="R192" s="13">
        <v>714</v>
      </c>
      <c r="S192" s="67" t="s">
        <v>38</v>
      </c>
      <c r="T192" s="61" t="s">
        <v>1003</v>
      </c>
      <c r="U192" s="61"/>
      <c r="V192" s="61" t="s">
        <v>39</v>
      </c>
      <c r="W192" s="61" t="s">
        <v>33</v>
      </c>
      <c r="X192" s="15">
        <v>87</v>
      </c>
      <c r="Y192" s="16"/>
      <c r="Z192" s="61"/>
      <c r="AA192" s="17" t="s">
        <v>55</v>
      </c>
      <c r="AB192" s="14" t="s">
        <v>1016</v>
      </c>
      <c r="AC192" s="60" t="s">
        <v>1014</v>
      </c>
      <c r="AD192" s="61"/>
      <c r="AE192" s="61"/>
      <c r="AF192" s="67"/>
      <c r="AG192" s="67"/>
      <c r="AH192" s="61"/>
      <c r="AI192" s="61"/>
      <c r="AJ192" s="66" t="s">
        <v>98</v>
      </c>
      <c r="AK192" s="13"/>
      <c r="AL192" s="19">
        <f t="shared" si="8"/>
        <v>30224</v>
      </c>
    </row>
    <row r="193" spans="1:38" s="55" customFormat="1" ht="18" customHeight="1" x14ac:dyDescent="0.25">
      <c r="A193" s="102">
        <v>189</v>
      </c>
      <c r="B193" s="13">
        <v>90886</v>
      </c>
      <c r="C193" s="14"/>
      <c r="D193" s="14" t="s">
        <v>42</v>
      </c>
      <c r="E193" s="13"/>
      <c r="F193" s="58"/>
      <c r="G193" s="58"/>
      <c r="H193" s="58"/>
      <c r="I193" s="58" t="s">
        <v>1017</v>
      </c>
      <c r="J193" s="58"/>
      <c r="K193" s="58" t="s">
        <v>1018</v>
      </c>
      <c r="L193" s="58" t="s">
        <v>1019</v>
      </c>
      <c r="M193" s="58"/>
      <c r="N193" s="58" t="s">
        <v>694</v>
      </c>
      <c r="O193" s="61"/>
      <c r="P193" s="61" t="s">
        <v>154</v>
      </c>
      <c r="Q193" s="20" t="s">
        <v>905</v>
      </c>
      <c r="R193" s="13">
        <v>714</v>
      </c>
      <c r="S193" s="67" t="s">
        <v>38</v>
      </c>
      <c r="T193" s="61" t="s">
        <v>360</v>
      </c>
      <c r="U193" s="61"/>
      <c r="V193" s="58" t="s">
        <v>39</v>
      </c>
      <c r="W193" s="58" t="s">
        <v>33</v>
      </c>
      <c r="X193" s="19">
        <v>154</v>
      </c>
      <c r="Y193" s="58"/>
      <c r="Z193" s="58"/>
      <c r="AA193" s="61" t="s">
        <v>55</v>
      </c>
      <c r="AB193" s="58" t="s">
        <v>1020</v>
      </c>
      <c r="AC193" s="58" t="s">
        <v>1017</v>
      </c>
      <c r="AD193" s="58" t="s">
        <v>68</v>
      </c>
      <c r="AE193" s="58" t="s">
        <v>69</v>
      </c>
      <c r="AF193" s="17" t="s">
        <v>70</v>
      </c>
      <c r="AG193" s="58" t="s">
        <v>71</v>
      </c>
      <c r="AH193" s="18" t="s">
        <v>1021</v>
      </c>
      <c r="AI193" s="58"/>
      <c r="AJ193" s="13" t="s">
        <v>42</v>
      </c>
      <c r="AK193" s="27"/>
      <c r="AL193" s="19">
        <f t="shared" si="8"/>
        <v>90886</v>
      </c>
    </row>
    <row r="194" spans="1:38" s="55" customFormat="1" ht="18" customHeight="1" x14ac:dyDescent="0.25">
      <c r="A194" s="102">
        <v>190</v>
      </c>
      <c r="B194" s="13">
        <v>20185</v>
      </c>
      <c r="C194" s="14"/>
      <c r="D194" s="14" t="s">
        <v>37</v>
      </c>
      <c r="E194" s="13"/>
      <c r="F194" s="22" t="s">
        <v>1022</v>
      </c>
      <c r="G194" s="22" t="s">
        <v>2561</v>
      </c>
      <c r="H194" s="22"/>
      <c r="I194" s="60" t="s">
        <v>1023</v>
      </c>
      <c r="J194" s="60"/>
      <c r="K194" s="60" t="s">
        <v>1024</v>
      </c>
      <c r="L194" s="60" t="s">
        <v>1025</v>
      </c>
      <c r="M194" s="60"/>
      <c r="N194" s="60" t="s">
        <v>694</v>
      </c>
      <c r="O194" s="60"/>
      <c r="P194" s="61" t="s">
        <v>154</v>
      </c>
      <c r="Q194" s="20" t="s">
        <v>905</v>
      </c>
      <c r="R194" s="13">
        <v>714</v>
      </c>
      <c r="S194" s="67" t="s">
        <v>38</v>
      </c>
      <c r="T194" s="61" t="s">
        <v>1003</v>
      </c>
      <c r="U194" s="61"/>
      <c r="V194" s="61" t="s">
        <v>39</v>
      </c>
      <c r="W194" s="61" t="s">
        <v>33</v>
      </c>
      <c r="X194" s="15">
        <v>19</v>
      </c>
      <c r="Y194" s="58"/>
      <c r="Z194" s="61"/>
      <c r="AA194" s="61" t="s">
        <v>36</v>
      </c>
      <c r="AB194" s="61" t="s">
        <v>1029</v>
      </c>
      <c r="AC194" s="61" t="s">
        <v>1026</v>
      </c>
      <c r="AD194" s="61" t="s">
        <v>1027</v>
      </c>
      <c r="AE194" s="61" t="s">
        <v>1028</v>
      </c>
      <c r="AF194" s="17"/>
      <c r="AG194" s="61"/>
      <c r="AH194" s="18" t="s">
        <v>1030</v>
      </c>
      <c r="AI194" s="18"/>
      <c r="AJ194" s="20" t="s">
        <v>37</v>
      </c>
      <c r="AK194" s="20"/>
      <c r="AL194" s="19">
        <f t="shared" si="8"/>
        <v>20185</v>
      </c>
    </row>
    <row r="195" spans="1:38" s="55" customFormat="1" ht="18" customHeight="1" x14ac:dyDescent="0.25">
      <c r="A195" s="102">
        <v>191</v>
      </c>
      <c r="B195" s="13">
        <v>10153</v>
      </c>
      <c r="C195" s="14"/>
      <c r="D195" s="14" t="s">
        <v>45</v>
      </c>
      <c r="E195" s="13"/>
      <c r="F195" s="71" t="s">
        <v>1031</v>
      </c>
      <c r="G195" s="16"/>
      <c r="H195" s="16"/>
      <c r="I195" s="58" t="s">
        <v>1032</v>
      </c>
      <c r="J195" s="23"/>
      <c r="K195" s="58" t="s">
        <v>1033</v>
      </c>
      <c r="L195" s="58" t="s">
        <v>1034</v>
      </c>
      <c r="M195" s="58"/>
      <c r="N195" s="58" t="s">
        <v>694</v>
      </c>
      <c r="O195" s="23"/>
      <c r="P195" s="61" t="s">
        <v>154</v>
      </c>
      <c r="Q195" s="20" t="s">
        <v>905</v>
      </c>
      <c r="R195" s="13">
        <v>714</v>
      </c>
      <c r="S195" s="67" t="s">
        <v>38</v>
      </c>
      <c r="T195" s="61" t="s">
        <v>1003</v>
      </c>
      <c r="U195" s="58"/>
      <c r="V195" s="58" t="s">
        <v>39</v>
      </c>
      <c r="W195" s="58" t="s">
        <v>33</v>
      </c>
      <c r="X195" s="19">
        <v>96</v>
      </c>
      <c r="Y195" s="58"/>
      <c r="Z195" s="58"/>
      <c r="AA195" s="61" t="s">
        <v>55</v>
      </c>
      <c r="AB195" s="61" t="s">
        <v>1035</v>
      </c>
      <c r="AC195" s="58" t="s">
        <v>1032</v>
      </c>
      <c r="AD195" s="61" t="s">
        <v>962</v>
      </c>
      <c r="AE195" s="58" t="s">
        <v>963</v>
      </c>
      <c r="AF195" s="17" t="s">
        <v>55</v>
      </c>
      <c r="AG195" s="61" t="s">
        <v>2691</v>
      </c>
      <c r="AH195" s="23" t="s">
        <v>1036</v>
      </c>
      <c r="AI195" s="23"/>
      <c r="AJ195" s="13" t="s">
        <v>46</v>
      </c>
      <c r="AK195" s="27">
        <v>44158</v>
      </c>
      <c r="AL195" s="19">
        <f t="shared" si="8"/>
        <v>10153</v>
      </c>
    </row>
    <row r="196" spans="1:38" s="55" customFormat="1" ht="18" customHeight="1" x14ac:dyDescent="0.25">
      <c r="A196" s="102">
        <v>192</v>
      </c>
      <c r="B196" s="13">
        <v>30225</v>
      </c>
      <c r="C196" s="14" t="s">
        <v>52</v>
      </c>
      <c r="D196" s="14" t="s">
        <v>30</v>
      </c>
      <c r="E196" s="13"/>
      <c r="F196" s="59" t="s">
        <v>1037</v>
      </c>
      <c r="G196" s="61" t="s">
        <v>2562</v>
      </c>
      <c r="H196" s="62"/>
      <c r="I196" s="60" t="s">
        <v>1038</v>
      </c>
      <c r="J196" s="61" t="s">
        <v>2563</v>
      </c>
      <c r="K196" s="60" t="s">
        <v>1039</v>
      </c>
      <c r="L196" s="58"/>
      <c r="M196" s="58"/>
      <c r="N196" s="60" t="s">
        <v>694</v>
      </c>
      <c r="O196" s="59"/>
      <c r="P196" s="61" t="s">
        <v>154</v>
      </c>
      <c r="Q196" s="20" t="s">
        <v>905</v>
      </c>
      <c r="R196" s="13">
        <v>714</v>
      </c>
      <c r="S196" s="67" t="s">
        <v>38</v>
      </c>
      <c r="T196" s="61" t="s">
        <v>1003</v>
      </c>
      <c r="U196" s="61"/>
      <c r="V196" s="61" t="s">
        <v>39</v>
      </c>
      <c r="W196" s="61" t="s">
        <v>33</v>
      </c>
      <c r="X196" s="15">
        <v>32</v>
      </c>
      <c r="Y196" s="16"/>
      <c r="Z196" s="61"/>
      <c r="AA196" s="17" t="s">
        <v>55</v>
      </c>
      <c r="AB196" s="14" t="s">
        <v>1040</v>
      </c>
      <c r="AC196" s="60" t="s">
        <v>1038</v>
      </c>
      <c r="AD196" s="61"/>
      <c r="AE196" s="61"/>
      <c r="AF196" s="67"/>
      <c r="AG196" s="67"/>
      <c r="AH196" s="58"/>
      <c r="AI196" s="58"/>
      <c r="AJ196" s="66" t="s">
        <v>98</v>
      </c>
      <c r="AK196" s="13"/>
      <c r="AL196" s="19">
        <f t="shared" si="8"/>
        <v>30225</v>
      </c>
    </row>
    <row r="197" spans="1:38" s="55" customFormat="1" ht="18" customHeight="1" x14ac:dyDescent="0.25">
      <c r="A197" s="102">
        <v>193</v>
      </c>
      <c r="B197" s="13">
        <v>90887</v>
      </c>
      <c r="C197" s="14"/>
      <c r="D197" s="14" t="s">
        <v>42</v>
      </c>
      <c r="E197" s="13"/>
      <c r="F197" s="80"/>
      <c r="G197" s="153"/>
      <c r="H197" s="80"/>
      <c r="I197" s="58" t="s">
        <v>1041</v>
      </c>
      <c r="J197" s="58"/>
      <c r="K197" s="58" t="s">
        <v>1042</v>
      </c>
      <c r="L197" s="58"/>
      <c r="M197" s="58"/>
      <c r="N197" s="58" t="s">
        <v>694</v>
      </c>
      <c r="O197" s="61"/>
      <c r="P197" s="61" t="s">
        <v>154</v>
      </c>
      <c r="Q197" s="20" t="s">
        <v>905</v>
      </c>
      <c r="R197" s="13">
        <v>714</v>
      </c>
      <c r="S197" s="67" t="s">
        <v>38</v>
      </c>
      <c r="T197" s="61" t="s">
        <v>506</v>
      </c>
      <c r="U197" s="61"/>
      <c r="V197" s="58" t="s">
        <v>39</v>
      </c>
      <c r="W197" s="58" t="s">
        <v>33</v>
      </c>
      <c r="X197" s="19">
        <v>123</v>
      </c>
      <c r="Y197" s="58"/>
      <c r="Z197" s="58" t="s">
        <v>56</v>
      </c>
      <c r="AA197" s="61" t="s">
        <v>55</v>
      </c>
      <c r="AB197" s="58" t="s">
        <v>930</v>
      </c>
      <c r="AC197" s="58" t="s">
        <v>1041</v>
      </c>
      <c r="AD197" s="58" t="s">
        <v>104</v>
      </c>
      <c r="AE197" s="58" t="s">
        <v>106</v>
      </c>
      <c r="AF197" s="17"/>
      <c r="AG197" s="58"/>
      <c r="AH197" s="18" t="s">
        <v>293</v>
      </c>
      <c r="AI197" s="58"/>
      <c r="AJ197" s="13" t="s">
        <v>41</v>
      </c>
      <c r="AK197" s="27">
        <v>44323</v>
      </c>
      <c r="AL197" s="19">
        <f t="shared" si="8"/>
        <v>90887</v>
      </c>
    </row>
    <row r="198" spans="1:38" s="55" customFormat="1" ht="18" customHeight="1" x14ac:dyDescent="0.25">
      <c r="A198" s="102">
        <v>194</v>
      </c>
      <c r="B198" s="140">
        <v>40152</v>
      </c>
      <c r="C198" s="52"/>
      <c r="D198" s="141" t="s">
        <v>91</v>
      </c>
      <c r="E198" s="140"/>
      <c r="F198" s="96" t="s">
        <v>1043</v>
      </c>
      <c r="G198" s="96"/>
      <c r="H198" s="96"/>
      <c r="I198" s="96" t="s">
        <v>1044</v>
      </c>
      <c r="J198" s="96" t="s">
        <v>2564</v>
      </c>
      <c r="K198" s="96" t="s">
        <v>1045</v>
      </c>
      <c r="L198" s="96" t="s">
        <v>1046</v>
      </c>
      <c r="M198" s="96"/>
      <c r="N198" s="96" t="s">
        <v>694</v>
      </c>
      <c r="O198" s="96"/>
      <c r="P198" s="99" t="s">
        <v>154</v>
      </c>
      <c r="Q198" s="142" t="s">
        <v>905</v>
      </c>
      <c r="R198" s="140">
        <v>714</v>
      </c>
      <c r="S198" s="143" t="s">
        <v>38</v>
      </c>
      <c r="T198" s="99" t="s">
        <v>928</v>
      </c>
      <c r="U198" s="144"/>
      <c r="V198" s="96" t="s">
        <v>43</v>
      </c>
      <c r="W198" s="96" t="s">
        <v>33</v>
      </c>
      <c r="X198" s="145">
        <v>177</v>
      </c>
      <c r="Y198" s="96"/>
      <c r="Z198" s="96" t="s">
        <v>89</v>
      </c>
      <c r="AA198" s="99" t="s">
        <v>55</v>
      </c>
      <c r="AB198" s="96" t="s">
        <v>1050</v>
      </c>
      <c r="AC198" s="96" t="s">
        <v>1047</v>
      </c>
      <c r="AD198" s="96" t="s">
        <v>1048</v>
      </c>
      <c r="AE198" s="96" t="s">
        <v>1049</v>
      </c>
      <c r="AF198" s="52" t="s">
        <v>143</v>
      </c>
      <c r="AG198" s="96" t="s">
        <v>1051</v>
      </c>
      <c r="AH198" s="96"/>
      <c r="AI198" s="96"/>
      <c r="AJ198" s="140" t="s">
        <v>82</v>
      </c>
      <c r="AK198" s="53"/>
      <c r="AL198" s="146">
        <f t="shared" si="8"/>
        <v>40152</v>
      </c>
    </row>
    <row r="199" spans="1:38" s="55" customFormat="1" ht="18" customHeight="1" x14ac:dyDescent="0.25">
      <c r="A199" s="102">
        <v>195</v>
      </c>
      <c r="B199" s="13">
        <v>10154</v>
      </c>
      <c r="C199" s="14"/>
      <c r="D199" s="14" t="s">
        <v>45</v>
      </c>
      <c r="E199" s="13"/>
      <c r="F199" s="71" t="s">
        <v>1053</v>
      </c>
      <c r="G199" s="16"/>
      <c r="H199" s="16"/>
      <c r="I199" s="58" t="s">
        <v>2565</v>
      </c>
      <c r="J199" s="23"/>
      <c r="K199" s="58" t="s">
        <v>1055</v>
      </c>
      <c r="L199" s="58" t="s">
        <v>1056</v>
      </c>
      <c r="M199" s="58"/>
      <c r="N199" s="58" t="s">
        <v>694</v>
      </c>
      <c r="O199" s="23"/>
      <c r="P199" s="61" t="s">
        <v>154</v>
      </c>
      <c r="Q199" s="20" t="s">
        <v>905</v>
      </c>
      <c r="R199" s="13">
        <v>714</v>
      </c>
      <c r="S199" s="67" t="s">
        <v>38</v>
      </c>
      <c r="T199" s="61" t="s">
        <v>695</v>
      </c>
      <c r="U199" s="58"/>
      <c r="V199" s="58" t="s">
        <v>43</v>
      </c>
      <c r="W199" s="58" t="s">
        <v>33</v>
      </c>
      <c r="X199" s="19">
        <v>235</v>
      </c>
      <c r="Y199" s="58"/>
      <c r="Z199" s="58"/>
      <c r="AA199" s="61" t="s">
        <v>55</v>
      </c>
      <c r="AB199" s="58" t="s">
        <v>1057</v>
      </c>
      <c r="AC199" s="58" t="s">
        <v>1054</v>
      </c>
      <c r="AD199" s="61" t="s">
        <v>962</v>
      </c>
      <c r="AE199" s="58" t="s">
        <v>963</v>
      </c>
      <c r="AF199" s="17" t="s">
        <v>55</v>
      </c>
      <c r="AG199" s="61" t="s">
        <v>2691</v>
      </c>
      <c r="AH199" s="23" t="s">
        <v>1058</v>
      </c>
      <c r="AI199" s="23"/>
      <c r="AJ199" s="13" t="s">
        <v>46</v>
      </c>
      <c r="AK199" s="27">
        <v>44158</v>
      </c>
      <c r="AL199" s="19">
        <f t="shared" si="8"/>
        <v>10154</v>
      </c>
    </row>
    <row r="200" spans="1:38" s="55" customFormat="1" ht="18" customHeight="1" x14ac:dyDescent="0.25">
      <c r="A200" s="102">
        <v>196</v>
      </c>
      <c r="B200" s="13">
        <v>10155</v>
      </c>
      <c r="C200" s="14"/>
      <c r="D200" s="14" t="s">
        <v>45</v>
      </c>
      <c r="E200" s="13"/>
      <c r="F200" s="71" t="s">
        <v>1059</v>
      </c>
      <c r="G200" s="16"/>
      <c r="H200" s="16"/>
      <c r="I200" s="58" t="s">
        <v>1060</v>
      </c>
      <c r="J200" s="23"/>
      <c r="K200" s="58" t="s">
        <v>1061</v>
      </c>
      <c r="L200" s="58"/>
      <c r="M200" s="58"/>
      <c r="N200" s="58" t="s">
        <v>694</v>
      </c>
      <c r="O200" s="23"/>
      <c r="P200" s="61" t="s">
        <v>154</v>
      </c>
      <c r="Q200" s="20" t="s">
        <v>905</v>
      </c>
      <c r="R200" s="13">
        <v>714</v>
      </c>
      <c r="S200" s="67" t="s">
        <v>38</v>
      </c>
      <c r="T200" s="61" t="s">
        <v>928</v>
      </c>
      <c r="U200" s="58"/>
      <c r="V200" s="58" t="s">
        <v>39</v>
      </c>
      <c r="W200" s="58" t="s">
        <v>33</v>
      </c>
      <c r="X200" s="19">
        <v>100</v>
      </c>
      <c r="Y200" s="58"/>
      <c r="Z200" s="58"/>
      <c r="AA200" s="61" t="s">
        <v>55</v>
      </c>
      <c r="AB200" s="58" t="s">
        <v>1062</v>
      </c>
      <c r="AC200" s="58" t="s">
        <v>1060</v>
      </c>
      <c r="AD200" s="61" t="s">
        <v>962</v>
      </c>
      <c r="AE200" s="58" t="s">
        <v>963</v>
      </c>
      <c r="AF200" s="17" t="s">
        <v>55</v>
      </c>
      <c r="AG200" s="61" t="s">
        <v>2691</v>
      </c>
      <c r="AH200" s="23" t="s">
        <v>1036</v>
      </c>
      <c r="AI200" s="23"/>
      <c r="AJ200" s="13" t="s">
        <v>46</v>
      </c>
      <c r="AK200" s="27">
        <v>44158</v>
      </c>
      <c r="AL200" s="19">
        <f t="shared" si="8"/>
        <v>10155</v>
      </c>
    </row>
    <row r="201" spans="1:38" s="55" customFormat="1" ht="18" customHeight="1" x14ac:dyDescent="0.25">
      <c r="A201" s="102">
        <v>197</v>
      </c>
      <c r="B201" s="13">
        <v>10156</v>
      </c>
      <c r="C201" s="14"/>
      <c r="D201" s="14" t="s">
        <v>45</v>
      </c>
      <c r="E201" s="13"/>
      <c r="F201" s="71" t="s">
        <v>1063</v>
      </c>
      <c r="G201" s="16"/>
      <c r="H201" s="16"/>
      <c r="I201" s="58" t="s">
        <v>1064</v>
      </c>
      <c r="J201" s="23"/>
      <c r="K201" s="58" t="s">
        <v>1065</v>
      </c>
      <c r="L201" s="58" t="s">
        <v>1066</v>
      </c>
      <c r="M201" s="58"/>
      <c r="N201" s="58" t="s">
        <v>694</v>
      </c>
      <c r="O201" s="23"/>
      <c r="P201" s="61" t="s">
        <v>154</v>
      </c>
      <c r="Q201" s="20" t="s">
        <v>905</v>
      </c>
      <c r="R201" s="13">
        <v>714</v>
      </c>
      <c r="S201" s="67" t="s">
        <v>38</v>
      </c>
      <c r="T201" s="61" t="s">
        <v>695</v>
      </c>
      <c r="U201" s="58"/>
      <c r="V201" s="58" t="s">
        <v>39</v>
      </c>
      <c r="W201" s="58" t="s">
        <v>33</v>
      </c>
      <c r="X201" s="19">
        <v>124</v>
      </c>
      <c r="Y201" s="58"/>
      <c r="Z201" s="58"/>
      <c r="AA201" s="61" t="s">
        <v>55</v>
      </c>
      <c r="AB201" s="58" t="s">
        <v>1067</v>
      </c>
      <c r="AC201" s="58" t="s">
        <v>1064</v>
      </c>
      <c r="AD201" s="61" t="s">
        <v>962</v>
      </c>
      <c r="AE201" s="58" t="s">
        <v>963</v>
      </c>
      <c r="AF201" s="17" t="s">
        <v>55</v>
      </c>
      <c r="AG201" s="61" t="s">
        <v>2691</v>
      </c>
      <c r="AH201" s="23" t="s">
        <v>1036</v>
      </c>
      <c r="AI201" s="23"/>
      <c r="AJ201" s="13" t="s">
        <v>46</v>
      </c>
      <c r="AK201" s="27">
        <v>44158</v>
      </c>
      <c r="AL201" s="19">
        <f t="shared" si="8"/>
        <v>10156</v>
      </c>
    </row>
    <row r="202" spans="1:38" s="55" customFormat="1" ht="18" customHeight="1" x14ac:dyDescent="0.25">
      <c r="A202" s="102">
        <v>198</v>
      </c>
      <c r="B202" s="13">
        <v>10157</v>
      </c>
      <c r="C202" s="71"/>
      <c r="D202" s="14" t="s">
        <v>45</v>
      </c>
      <c r="E202" s="95"/>
      <c r="F202" s="71" t="s">
        <v>1068</v>
      </c>
      <c r="G202" s="16"/>
      <c r="H202" s="16"/>
      <c r="I202" s="58" t="s">
        <v>1069</v>
      </c>
      <c r="J202" s="23"/>
      <c r="K202" s="58" t="s">
        <v>1070</v>
      </c>
      <c r="L202" s="58" t="s">
        <v>1071</v>
      </c>
      <c r="M202" s="58"/>
      <c r="N202" s="58" t="s">
        <v>694</v>
      </c>
      <c r="O202" s="23"/>
      <c r="P202" s="61" t="s">
        <v>154</v>
      </c>
      <c r="Q202" s="20" t="s">
        <v>905</v>
      </c>
      <c r="R202" s="13">
        <v>714</v>
      </c>
      <c r="S202" s="67" t="s">
        <v>38</v>
      </c>
      <c r="T202" s="61" t="s">
        <v>1072</v>
      </c>
      <c r="U202" s="58"/>
      <c r="V202" s="58" t="s">
        <v>39</v>
      </c>
      <c r="W202" s="58" t="s">
        <v>33</v>
      </c>
      <c r="X202" s="19">
        <v>18</v>
      </c>
      <c r="Y202" s="58"/>
      <c r="Z202" s="58"/>
      <c r="AA202" s="61" t="s">
        <v>55</v>
      </c>
      <c r="AB202" s="61" t="s">
        <v>1073</v>
      </c>
      <c r="AC202" s="58" t="s">
        <v>1069</v>
      </c>
      <c r="AD202" s="61" t="s">
        <v>962</v>
      </c>
      <c r="AE202" s="58" t="s">
        <v>963</v>
      </c>
      <c r="AF202" s="17" t="s">
        <v>55</v>
      </c>
      <c r="AG202" s="61" t="s">
        <v>2691</v>
      </c>
      <c r="AH202" s="23" t="s">
        <v>1036</v>
      </c>
      <c r="AI202" s="23"/>
      <c r="AJ202" s="13" t="s">
        <v>46</v>
      </c>
      <c r="AK202" s="27">
        <v>44158</v>
      </c>
      <c r="AL202" s="19">
        <f t="shared" si="8"/>
        <v>10157</v>
      </c>
    </row>
    <row r="203" spans="1:38" s="55" customFormat="1" ht="18" customHeight="1" x14ac:dyDescent="0.25">
      <c r="A203" s="102">
        <v>199</v>
      </c>
      <c r="B203" s="13">
        <v>10158</v>
      </c>
      <c r="C203" s="71"/>
      <c r="D203" s="14" t="s">
        <v>45</v>
      </c>
      <c r="E203" s="95"/>
      <c r="F203" s="71" t="s">
        <v>1074</v>
      </c>
      <c r="G203" s="16"/>
      <c r="H203" s="16"/>
      <c r="I203" s="58" t="s">
        <v>1075</v>
      </c>
      <c r="J203" s="23"/>
      <c r="K203" s="58" t="s">
        <v>1076</v>
      </c>
      <c r="L203" s="58"/>
      <c r="M203" s="58"/>
      <c r="N203" s="58" t="s">
        <v>694</v>
      </c>
      <c r="O203" s="23"/>
      <c r="P203" s="61" t="s">
        <v>154</v>
      </c>
      <c r="Q203" s="20" t="s">
        <v>905</v>
      </c>
      <c r="R203" s="13">
        <v>714</v>
      </c>
      <c r="S203" s="67" t="s">
        <v>38</v>
      </c>
      <c r="T203" s="61" t="s">
        <v>1072</v>
      </c>
      <c r="U203" s="58"/>
      <c r="V203" s="58" t="s">
        <v>39</v>
      </c>
      <c r="W203" s="58" t="s">
        <v>33</v>
      </c>
      <c r="X203" s="19">
        <v>6</v>
      </c>
      <c r="Y203" s="58"/>
      <c r="Z203" s="58"/>
      <c r="AA203" s="61" t="s">
        <v>55</v>
      </c>
      <c r="AB203" s="61" t="s">
        <v>1077</v>
      </c>
      <c r="AC203" s="58" t="s">
        <v>1075</v>
      </c>
      <c r="AD203" s="61" t="s">
        <v>962</v>
      </c>
      <c r="AE203" s="58" t="s">
        <v>963</v>
      </c>
      <c r="AF203" s="17" t="s">
        <v>55</v>
      </c>
      <c r="AG203" s="61" t="s">
        <v>2691</v>
      </c>
      <c r="AH203" s="23" t="s">
        <v>1036</v>
      </c>
      <c r="AI203" s="23"/>
      <c r="AJ203" s="13" t="s">
        <v>46</v>
      </c>
      <c r="AK203" s="27">
        <v>44158</v>
      </c>
      <c r="AL203" s="19">
        <f t="shared" si="8"/>
        <v>10158</v>
      </c>
    </row>
    <row r="204" spans="1:38" s="55" customFormat="1" ht="18" customHeight="1" x14ac:dyDescent="0.25">
      <c r="A204" s="102">
        <v>200</v>
      </c>
      <c r="B204" s="13">
        <v>10159</v>
      </c>
      <c r="C204" s="14"/>
      <c r="D204" s="14" t="s">
        <v>45</v>
      </c>
      <c r="E204" s="13"/>
      <c r="F204" s="71" t="s">
        <v>1078</v>
      </c>
      <c r="G204" s="16"/>
      <c r="H204" s="16"/>
      <c r="I204" s="58" t="s">
        <v>1079</v>
      </c>
      <c r="J204" s="23"/>
      <c r="K204" s="58" t="s">
        <v>1070</v>
      </c>
      <c r="L204" s="58"/>
      <c r="M204" s="58"/>
      <c r="N204" s="58" t="s">
        <v>694</v>
      </c>
      <c r="O204" s="23"/>
      <c r="P204" s="61" t="s">
        <v>154</v>
      </c>
      <c r="Q204" s="20" t="s">
        <v>905</v>
      </c>
      <c r="R204" s="13">
        <v>714</v>
      </c>
      <c r="S204" s="67" t="s">
        <v>38</v>
      </c>
      <c r="T204" s="61" t="s">
        <v>1072</v>
      </c>
      <c r="U204" s="58"/>
      <c r="V204" s="58" t="s">
        <v>39</v>
      </c>
      <c r="W204" s="58" t="s">
        <v>33</v>
      </c>
      <c r="X204" s="19">
        <v>301</v>
      </c>
      <c r="Y204" s="58"/>
      <c r="Z204" s="58"/>
      <c r="AA204" s="61" t="s">
        <v>55</v>
      </c>
      <c r="AB204" s="61" t="s">
        <v>1067</v>
      </c>
      <c r="AC204" s="58" t="s">
        <v>1079</v>
      </c>
      <c r="AD204" s="61" t="s">
        <v>962</v>
      </c>
      <c r="AE204" s="58" t="s">
        <v>963</v>
      </c>
      <c r="AF204" s="17" t="s">
        <v>55</v>
      </c>
      <c r="AG204" s="61" t="s">
        <v>2691</v>
      </c>
      <c r="AH204" s="23" t="s">
        <v>1036</v>
      </c>
      <c r="AI204" s="23"/>
      <c r="AJ204" s="13" t="s">
        <v>46</v>
      </c>
      <c r="AK204" s="27">
        <v>44158</v>
      </c>
      <c r="AL204" s="19">
        <f t="shared" si="8"/>
        <v>10159</v>
      </c>
    </row>
    <row r="205" spans="1:38" s="55" customFormat="1" ht="18" customHeight="1" x14ac:dyDescent="0.25">
      <c r="A205" s="102">
        <v>201</v>
      </c>
      <c r="B205" s="13">
        <v>30227</v>
      </c>
      <c r="C205" s="14"/>
      <c r="D205" s="14" t="s">
        <v>30</v>
      </c>
      <c r="E205" s="13"/>
      <c r="F205" s="59" t="s">
        <v>1080</v>
      </c>
      <c r="G205" s="62"/>
      <c r="H205" s="62"/>
      <c r="I205" s="59" t="s">
        <v>1081</v>
      </c>
      <c r="J205" s="59"/>
      <c r="K205" s="58" t="s">
        <v>1082</v>
      </c>
      <c r="L205" s="58" t="s">
        <v>1083</v>
      </c>
      <c r="M205" s="58"/>
      <c r="N205" s="61" t="s">
        <v>694</v>
      </c>
      <c r="O205" s="58"/>
      <c r="P205" s="61" t="s">
        <v>154</v>
      </c>
      <c r="Q205" s="20" t="s">
        <v>905</v>
      </c>
      <c r="R205" s="13">
        <v>714</v>
      </c>
      <c r="S205" s="67" t="s">
        <v>38</v>
      </c>
      <c r="T205" s="61" t="s">
        <v>506</v>
      </c>
      <c r="U205" s="61"/>
      <c r="V205" s="61" t="s">
        <v>43</v>
      </c>
      <c r="W205" s="61" t="s">
        <v>33</v>
      </c>
      <c r="X205" s="15">
        <v>200</v>
      </c>
      <c r="Y205" s="16"/>
      <c r="Z205" s="61"/>
      <c r="AA205" s="17" t="s">
        <v>55</v>
      </c>
      <c r="AB205" s="14" t="s">
        <v>1084</v>
      </c>
      <c r="AC205" s="60" t="s">
        <v>1081</v>
      </c>
      <c r="AD205" s="61" t="s">
        <v>962</v>
      </c>
      <c r="AE205" s="58" t="s">
        <v>963</v>
      </c>
      <c r="AF205" s="17" t="s">
        <v>55</v>
      </c>
      <c r="AG205" s="61" t="s">
        <v>2691</v>
      </c>
      <c r="AH205" s="18" t="s">
        <v>1085</v>
      </c>
      <c r="AI205" s="18"/>
      <c r="AJ205" s="66" t="s">
        <v>46</v>
      </c>
      <c r="AK205" s="13"/>
      <c r="AL205" s="19">
        <f t="shared" si="8"/>
        <v>30227</v>
      </c>
    </row>
    <row r="206" spans="1:38" s="55" customFormat="1" ht="18" customHeight="1" x14ac:dyDescent="0.25">
      <c r="A206" s="102">
        <v>202</v>
      </c>
      <c r="B206" s="13">
        <v>20189</v>
      </c>
      <c r="C206" s="14"/>
      <c r="D206" s="14" t="s">
        <v>37</v>
      </c>
      <c r="E206" s="13"/>
      <c r="F206" s="22" t="s">
        <v>1086</v>
      </c>
      <c r="G206" s="22" t="s">
        <v>2566</v>
      </c>
      <c r="H206" s="22"/>
      <c r="I206" s="60" t="s">
        <v>1087</v>
      </c>
      <c r="J206" s="60"/>
      <c r="K206" s="60" t="s">
        <v>1088</v>
      </c>
      <c r="L206" s="60"/>
      <c r="M206" s="60"/>
      <c r="N206" s="60" t="s">
        <v>694</v>
      </c>
      <c r="O206" s="60"/>
      <c r="P206" s="61" t="s">
        <v>154</v>
      </c>
      <c r="Q206" s="20" t="s">
        <v>905</v>
      </c>
      <c r="R206" s="13">
        <v>714</v>
      </c>
      <c r="S206" s="67" t="s">
        <v>38</v>
      </c>
      <c r="T206" s="61" t="s">
        <v>695</v>
      </c>
      <c r="U206" s="61"/>
      <c r="V206" s="61" t="s">
        <v>39</v>
      </c>
      <c r="W206" s="61" t="s">
        <v>33</v>
      </c>
      <c r="X206" s="15">
        <v>47</v>
      </c>
      <c r="Y206" s="58"/>
      <c r="Z206" s="61"/>
      <c r="AA206" s="61" t="s">
        <v>55</v>
      </c>
      <c r="AB206" s="61" t="s">
        <v>1092</v>
      </c>
      <c r="AC206" s="58" t="s">
        <v>1089</v>
      </c>
      <c r="AD206" s="61" t="s">
        <v>1090</v>
      </c>
      <c r="AE206" s="61" t="s">
        <v>1091</v>
      </c>
      <c r="AF206" s="17" t="s">
        <v>55</v>
      </c>
      <c r="AG206" s="61" t="s">
        <v>1093</v>
      </c>
      <c r="AH206" s="18" t="s">
        <v>1094</v>
      </c>
      <c r="AI206" s="18"/>
      <c r="AJ206" s="20" t="s">
        <v>37</v>
      </c>
      <c r="AK206" s="20"/>
      <c r="AL206" s="19">
        <f t="shared" si="8"/>
        <v>20189</v>
      </c>
    </row>
    <row r="207" spans="1:38" s="55" customFormat="1" ht="18" customHeight="1" x14ac:dyDescent="0.25">
      <c r="A207" s="102">
        <v>203</v>
      </c>
      <c r="B207" s="13">
        <v>20190</v>
      </c>
      <c r="C207" s="14"/>
      <c r="D207" s="14" t="s">
        <v>37</v>
      </c>
      <c r="E207" s="13"/>
      <c r="F207" s="22" t="s">
        <v>1095</v>
      </c>
      <c r="G207" s="22"/>
      <c r="H207" s="22"/>
      <c r="I207" s="60" t="s">
        <v>1096</v>
      </c>
      <c r="J207" s="60"/>
      <c r="K207" s="58" t="s">
        <v>1097</v>
      </c>
      <c r="L207" s="58" t="s">
        <v>1098</v>
      </c>
      <c r="M207" s="58"/>
      <c r="N207" s="60" t="s">
        <v>694</v>
      </c>
      <c r="O207" s="60"/>
      <c r="P207" s="61" t="s">
        <v>154</v>
      </c>
      <c r="Q207" s="20" t="s">
        <v>905</v>
      </c>
      <c r="R207" s="13">
        <v>714</v>
      </c>
      <c r="S207" s="67" t="s">
        <v>38</v>
      </c>
      <c r="T207" s="61" t="s">
        <v>360</v>
      </c>
      <c r="U207" s="61"/>
      <c r="V207" s="61" t="s">
        <v>39</v>
      </c>
      <c r="W207" s="61" t="s">
        <v>33</v>
      </c>
      <c r="X207" s="15">
        <v>80</v>
      </c>
      <c r="Y207" s="58"/>
      <c r="Z207" s="58"/>
      <c r="AA207" s="61" t="s">
        <v>55</v>
      </c>
      <c r="AB207" s="58" t="s">
        <v>1100</v>
      </c>
      <c r="AC207" s="58" t="s">
        <v>1099</v>
      </c>
      <c r="AD207" s="58"/>
      <c r="AE207" s="58"/>
      <c r="AF207" s="17" t="s">
        <v>55</v>
      </c>
      <c r="AG207" s="58" t="s">
        <v>1100</v>
      </c>
      <c r="AH207" s="18" t="s">
        <v>1101</v>
      </c>
      <c r="AI207" s="18"/>
      <c r="AJ207" s="13" t="s">
        <v>51</v>
      </c>
      <c r="AK207" s="13"/>
      <c r="AL207" s="19">
        <f t="shared" si="8"/>
        <v>20190</v>
      </c>
    </row>
    <row r="208" spans="1:38" s="55" customFormat="1" ht="18" customHeight="1" x14ac:dyDescent="0.25">
      <c r="A208" s="102">
        <v>204</v>
      </c>
      <c r="B208" s="13">
        <v>20191</v>
      </c>
      <c r="C208" s="14"/>
      <c r="D208" s="14" t="s">
        <v>37</v>
      </c>
      <c r="E208" s="13"/>
      <c r="F208" s="22" t="s">
        <v>1102</v>
      </c>
      <c r="G208" s="22"/>
      <c r="H208" s="22"/>
      <c r="I208" s="60" t="s">
        <v>1103</v>
      </c>
      <c r="J208" s="60" t="s">
        <v>2567</v>
      </c>
      <c r="K208" s="60" t="s">
        <v>1104</v>
      </c>
      <c r="L208" s="60" t="s">
        <v>1105</v>
      </c>
      <c r="M208" s="60"/>
      <c r="N208" s="60" t="s">
        <v>694</v>
      </c>
      <c r="O208" s="60"/>
      <c r="P208" s="61" t="s">
        <v>154</v>
      </c>
      <c r="Q208" s="20" t="s">
        <v>905</v>
      </c>
      <c r="R208" s="13">
        <v>714</v>
      </c>
      <c r="S208" s="67" t="s">
        <v>38</v>
      </c>
      <c r="T208" s="61" t="s">
        <v>928</v>
      </c>
      <c r="U208" s="61"/>
      <c r="V208" s="61" t="s">
        <v>39</v>
      </c>
      <c r="W208" s="61" t="s">
        <v>33</v>
      </c>
      <c r="X208" s="15">
        <v>40</v>
      </c>
      <c r="Y208" s="58"/>
      <c r="Z208" s="61" t="s">
        <v>1107</v>
      </c>
      <c r="AA208" s="61" t="s">
        <v>55</v>
      </c>
      <c r="AB208" s="61" t="s">
        <v>1108</v>
      </c>
      <c r="AC208" s="58" t="s">
        <v>1106</v>
      </c>
      <c r="AD208" s="61"/>
      <c r="AE208" s="61"/>
      <c r="AF208" s="17" t="s">
        <v>103</v>
      </c>
      <c r="AG208" s="61" t="s">
        <v>1109</v>
      </c>
      <c r="AH208" s="61"/>
      <c r="AI208" s="61"/>
      <c r="AJ208" s="20" t="s">
        <v>37</v>
      </c>
      <c r="AK208" s="20"/>
      <c r="AL208" s="19">
        <f t="shared" si="8"/>
        <v>20191</v>
      </c>
    </row>
    <row r="209" spans="1:38" s="55" customFormat="1" ht="18" customHeight="1" x14ac:dyDescent="0.25">
      <c r="A209" s="102">
        <v>205</v>
      </c>
      <c r="B209" s="13">
        <v>30228</v>
      </c>
      <c r="C209" s="14" t="s">
        <v>1110</v>
      </c>
      <c r="D209" s="14" t="s">
        <v>30</v>
      </c>
      <c r="E209" s="13"/>
      <c r="F209" s="59" t="s">
        <v>1111</v>
      </c>
      <c r="G209" s="61" t="s">
        <v>2568</v>
      </c>
      <c r="H209" s="62"/>
      <c r="I209" s="59" t="s">
        <v>1112</v>
      </c>
      <c r="J209" s="61" t="s">
        <v>2569</v>
      </c>
      <c r="K209" s="60" t="s">
        <v>1113</v>
      </c>
      <c r="L209" s="58"/>
      <c r="M209" s="58"/>
      <c r="N209" s="60" t="s">
        <v>694</v>
      </c>
      <c r="O209" s="59"/>
      <c r="P209" s="61" t="s">
        <v>154</v>
      </c>
      <c r="Q209" s="20" t="s">
        <v>905</v>
      </c>
      <c r="R209" s="13">
        <v>714</v>
      </c>
      <c r="S209" s="67" t="s">
        <v>38</v>
      </c>
      <c r="T209" s="61" t="s">
        <v>928</v>
      </c>
      <c r="U209" s="61"/>
      <c r="V209" s="61" t="s">
        <v>39</v>
      </c>
      <c r="W209" s="61" t="s">
        <v>33</v>
      </c>
      <c r="X209" s="15">
        <v>85</v>
      </c>
      <c r="Y209" s="16"/>
      <c r="Z209" s="61"/>
      <c r="AA209" s="17" t="s">
        <v>55</v>
      </c>
      <c r="AB209" s="14" t="s">
        <v>1114</v>
      </c>
      <c r="AC209" s="60" t="s">
        <v>1112</v>
      </c>
      <c r="AD209" s="61"/>
      <c r="AE209" s="61"/>
      <c r="AF209" s="67"/>
      <c r="AG209" s="67"/>
      <c r="AH209" s="58"/>
      <c r="AI209" s="58"/>
      <c r="AJ209" s="66" t="s">
        <v>98</v>
      </c>
      <c r="AK209" s="13"/>
      <c r="AL209" s="19">
        <f t="shared" si="8"/>
        <v>30228</v>
      </c>
    </row>
    <row r="210" spans="1:38" s="55" customFormat="1" ht="18" customHeight="1" x14ac:dyDescent="0.25">
      <c r="A210" s="102">
        <v>206</v>
      </c>
      <c r="B210" s="13">
        <v>40155</v>
      </c>
      <c r="C210" s="17" t="s">
        <v>49</v>
      </c>
      <c r="D210" s="14" t="s">
        <v>91</v>
      </c>
      <c r="E210" s="13"/>
      <c r="F210" s="58" t="s">
        <v>1115</v>
      </c>
      <c r="G210" s="58"/>
      <c r="H210" s="58"/>
      <c r="I210" s="58" t="s">
        <v>1116</v>
      </c>
      <c r="J210" s="58"/>
      <c r="K210" s="58" t="s">
        <v>1117</v>
      </c>
      <c r="L210" s="58"/>
      <c r="M210" s="58"/>
      <c r="N210" s="58" t="s">
        <v>694</v>
      </c>
      <c r="O210" s="58"/>
      <c r="P210" s="61" t="s">
        <v>154</v>
      </c>
      <c r="Q210" s="20" t="s">
        <v>905</v>
      </c>
      <c r="R210" s="13">
        <v>714</v>
      </c>
      <c r="S210" s="67" t="s">
        <v>38</v>
      </c>
      <c r="T210" s="61" t="s">
        <v>506</v>
      </c>
      <c r="U210" s="72"/>
      <c r="V210" s="58" t="s">
        <v>39</v>
      </c>
      <c r="W210" s="58" t="s">
        <v>33</v>
      </c>
      <c r="X210" s="19">
        <v>17</v>
      </c>
      <c r="Y210" s="58"/>
      <c r="Z210" s="58"/>
      <c r="AA210" s="61" t="s">
        <v>143</v>
      </c>
      <c r="AB210" s="58" t="s">
        <v>1120</v>
      </c>
      <c r="AC210" s="58" t="s">
        <v>1116</v>
      </c>
      <c r="AD210" s="58" t="s">
        <v>1118</v>
      </c>
      <c r="AE210" s="58" t="s">
        <v>1119</v>
      </c>
      <c r="AF210" s="17"/>
      <c r="AG210" s="58"/>
      <c r="AH210" s="58"/>
      <c r="AI210" s="58"/>
      <c r="AJ210" s="13" t="s">
        <v>91</v>
      </c>
      <c r="AK210" s="27">
        <v>43221</v>
      </c>
      <c r="AL210" s="28">
        <f t="shared" si="8"/>
        <v>40155</v>
      </c>
    </row>
    <row r="211" spans="1:38" s="55" customFormat="1" ht="18" customHeight="1" x14ac:dyDescent="0.25">
      <c r="A211" s="102">
        <v>207</v>
      </c>
      <c r="B211" s="13">
        <v>40156</v>
      </c>
      <c r="C211" s="17" t="s">
        <v>49</v>
      </c>
      <c r="D211" s="14" t="s">
        <v>91</v>
      </c>
      <c r="E211" s="13"/>
      <c r="F211" s="58" t="s">
        <v>1126</v>
      </c>
      <c r="G211" s="58"/>
      <c r="H211" s="58"/>
      <c r="I211" s="58" t="s">
        <v>1127</v>
      </c>
      <c r="J211" s="58"/>
      <c r="K211" s="58" t="s">
        <v>1122</v>
      </c>
      <c r="L211" s="58" t="s">
        <v>1123</v>
      </c>
      <c r="M211" s="58"/>
      <c r="N211" s="58" t="s">
        <v>694</v>
      </c>
      <c r="O211" s="58"/>
      <c r="P211" s="61" t="s">
        <v>154</v>
      </c>
      <c r="Q211" s="20" t="s">
        <v>905</v>
      </c>
      <c r="R211" s="13">
        <v>714</v>
      </c>
      <c r="S211" s="67" t="s">
        <v>38</v>
      </c>
      <c r="T211" s="61" t="s">
        <v>360</v>
      </c>
      <c r="U211" s="72"/>
      <c r="V211" s="58" t="s">
        <v>39</v>
      </c>
      <c r="W211" s="58" t="s">
        <v>33</v>
      </c>
      <c r="X211" s="19">
        <v>108</v>
      </c>
      <c r="Y211" s="58"/>
      <c r="Z211" s="58"/>
      <c r="AA211" s="61" t="s">
        <v>55</v>
      </c>
      <c r="AB211" s="58" t="s">
        <v>1124</v>
      </c>
      <c r="AC211" s="58" t="s">
        <v>1121</v>
      </c>
      <c r="AD211" s="58" t="s">
        <v>1128</v>
      </c>
      <c r="AE211" s="58" t="s">
        <v>1129</v>
      </c>
      <c r="AF211" s="17" t="s">
        <v>55</v>
      </c>
      <c r="AG211" s="58" t="s">
        <v>1125</v>
      </c>
      <c r="AH211" s="58"/>
      <c r="AI211" s="58"/>
      <c r="AJ211" s="13" t="s">
        <v>51</v>
      </c>
      <c r="AK211" s="27">
        <v>43221</v>
      </c>
      <c r="AL211" s="28">
        <f t="shared" si="8"/>
        <v>40156</v>
      </c>
    </row>
    <row r="212" spans="1:38" s="55" customFormat="1" ht="18" customHeight="1" x14ac:dyDescent="0.25">
      <c r="A212" s="102">
        <v>208</v>
      </c>
      <c r="B212" s="13">
        <v>40157</v>
      </c>
      <c r="C212" s="17" t="s">
        <v>2674</v>
      </c>
      <c r="D212" s="14" t="s">
        <v>91</v>
      </c>
      <c r="E212" s="13"/>
      <c r="F212" s="58" t="s">
        <v>1130</v>
      </c>
      <c r="G212" s="58"/>
      <c r="H212" s="58"/>
      <c r="I212" s="58" t="s">
        <v>1131</v>
      </c>
      <c r="J212" s="58" t="s">
        <v>1132</v>
      </c>
      <c r="K212" s="58" t="s">
        <v>1133</v>
      </c>
      <c r="L212" s="58"/>
      <c r="M212" s="58"/>
      <c r="N212" s="58" t="s">
        <v>694</v>
      </c>
      <c r="O212" s="58"/>
      <c r="P212" s="61" t="s">
        <v>154</v>
      </c>
      <c r="Q212" s="20" t="s">
        <v>905</v>
      </c>
      <c r="R212" s="13">
        <v>714</v>
      </c>
      <c r="S212" s="67" t="s">
        <v>38</v>
      </c>
      <c r="T212" s="61" t="s">
        <v>360</v>
      </c>
      <c r="U212" s="72"/>
      <c r="V212" s="58" t="s">
        <v>39</v>
      </c>
      <c r="W212" s="58" t="s">
        <v>33</v>
      </c>
      <c r="X212" s="19">
        <v>216</v>
      </c>
      <c r="Y212" s="58"/>
      <c r="Z212" s="58" t="s">
        <v>89</v>
      </c>
      <c r="AA212" s="61" t="s">
        <v>55</v>
      </c>
      <c r="AB212" s="58" t="s">
        <v>1134</v>
      </c>
      <c r="AC212" s="58" t="s">
        <v>1131</v>
      </c>
      <c r="AD212" s="58" t="s">
        <v>212</v>
      </c>
      <c r="AE212" s="58" t="s">
        <v>213</v>
      </c>
      <c r="AF212" s="17" t="s">
        <v>55</v>
      </c>
      <c r="AG212" s="58" t="s">
        <v>1135</v>
      </c>
      <c r="AH212" s="18" t="s">
        <v>1136</v>
      </c>
      <c r="AI212" s="58"/>
      <c r="AJ212" s="13" t="s">
        <v>134</v>
      </c>
      <c r="AK212" s="27">
        <v>41521</v>
      </c>
      <c r="AL212" s="28">
        <f t="shared" si="8"/>
        <v>40157</v>
      </c>
    </row>
    <row r="213" spans="1:38" s="55" customFormat="1" ht="18" customHeight="1" x14ac:dyDescent="0.25">
      <c r="A213" s="102">
        <v>209</v>
      </c>
      <c r="B213" s="13">
        <v>90889</v>
      </c>
      <c r="C213" s="14"/>
      <c r="D213" s="14" t="s">
        <v>42</v>
      </c>
      <c r="E213" s="13"/>
      <c r="F213" s="58"/>
      <c r="G213" s="58"/>
      <c r="H213" s="58"/>
      <c r="I213" s="58" t="s">
        <v>1137</v>
      </c>
      <c r="J213" s="58"/>
      <c r="K213" s="58" t="s">
        <v>1138</v>
      </c>
      <c r="L213" s="58"/>
      <c r="M213" s="58"/>
      <c r="N213" s="58" t="s">
        <v>694</v>
      </c>
      <c r="O213" s="61"/>
      <c r="P213" s="61" t="s">
        <v>154</v>
      </c>
      <c r="Q213" s="20" t="s">
        <v>905</v>
      </c>
      <c r="R213" s="13">
        <v>714</v>
      </c>
      <c r="S213" s="67" t="s">
        <v>38</v>
      </c>
      <c r="T213" s="61" t="s">
        <v>928</v>
      </c>
      <c r="U213" s="61"/>
      <c r="V213" s="58" t="s">
        <v>39</v>
      </c>
      <c r="W213" s="58" t="s">
        <v>33</v>
      </c>
      <c r="X213" s="19"/>
      <c r="Y213" s="58"/>
      <c r="Z213" s="61"/>
      <c r="AA213" s="17" t="s">
        <v>119</v>
      </c>
      <c r="AB213" s="17" t="s">
        <v>1139</v>
      </c>
      <c r="AC213" s="58" t="s">
        <v>1137</v>
      </c>
      <c r="AD213" s="58" t="s">
        <v>438</v>
      </c>
      <c r="AE213" s="58" t="s">
        <v>439</v>
      </c>
      <c r="AF213" s="32" t="s">
        <v>441</v>
      </c>
      <c r="AG213" s="32" t="s">
        <v>442</v>
      </c>
      <c r="AH213" s="18" t="s">
        <v>1140</v>
      </c>
      <c r="AI213" s="58"/>
      <c r="AJ213" s="13" t="s">
        <v>41</v>
      </c>
      <c r="AK213" s="27">
        <v>44343</v>
      </c>
      <c r="AL213" s="19">
        <f t="shared" si="8"/>
        <v>90889</v>
      </c>
    </row>
    <row r="214" spans="1:38" s="55" customFormat="1" ht="18" customHeight="1" x14ac:dyDescent="0.25">
      <c r="A214" s="102">
        <v>210</v>
      </c>
      <c r="B214" s="13">
        <v>40158</v>
      </c>
      <c r="C214" s="17" t="s">
        <v>49</v>
      </c>
      <c r="D214" s="14" t="s">
        <v>91</v>
      </c>
      <c r="E214" s="13"/>
      <c r="F214" s="58" t="s">
        <v>1141</v>
      </c>
      <c r="G214" s="58"/>
      <c r="H214" s="58"/>
      <c r="I214" s="58" t="s">
        <v>1142</v>
      </c>
      <c r="J214" s="58" t="s">
        <v>1143</v>
      </c>
      <c r="K214" s="58" t="s">
        <v>1144</v>
      </c>
      <c r="L214" s="58"/>
      <c r="M214" s="58"/>
      <c r="N214" s="58" t="s">
        <v>694</v>
      </c>
      <c r="O214" s="58"/>
      <c r="P214" s="61" t="s">
        <v>154</v>
      </c>
      <c r="Q214" s="20" t="s">
        <v>905</v>
      </c>
      <c r="R214" s="13">
        <v>714</v>
      </c>
      <c r="S214" s="67" t="s">
        <v>38</v>
      </c>
      <c r="T214" s="61" t="s">
        <v>928</v>
      </c>
      <c r="U214" s="58"/>
      <c r="V214" s="58" t="s">
        <v>43</v>
      </c>
      <c r="W214" s="58" t="s">
        <v>33</v>
      </c>
      <c r="X214" s="19">
        <v>91</v>
      </c>
      <c r="Y214" s="58"/>
      <c r="Z214" s="58"/>
      <c r="AA214" s="61" t="s">
        <v>55</v>
      </c>
      <c r="AB214" s="58" t="s">
        <v>1145</v>
      </c>
      <c r="AC214" s="58" t="s">
        <v>1142</v>
      </c>
      <c r="AD214" s="58"/>
      <c r="AE214" s="58"/>
      <c r="AF214" s="17" t="s">
        <v>55</v>
      </c>
      <c r="AG214" s="58" t="s">
        <v>1146</v>
      </c>
      <c r="AH214" s="58"/>
      <c r="AI214" s="58"/>
      <c r="AJ214" s="13" t="s">
        <v>84</v>
      </c>
      <c r="AK214" s="27">
        <v>43222</v>
      </c>
      <c r="AL214" s="28">
        <f t="shared" si="8"/>
        <v>40158</v>
      </c>
    </row>
    <row r="215" spans="1:38" s="55" customFormat="1" ht="18" customHeight="1" x14ac:dyDescent="0.25">
      <c r="A215" s="102">
        <v>211</v>
      </c>
      <c r="B215" s="13">
        <v>30230</v>
      </c>
      <c r="C215" s="14"/>
      <c r="D215" s="14" t="s">
        <v>30</v>
      </c>
      <c r="E215" s="13"/>
      <c r="F215" s="59" t="s">
        <v>1147</v>
      </c>
      <c r="G215" s="61" t="s">
        <v>2570</v>
      </c>
      <c r="H215" s="62"/>
      <c r="I215" s="58" t="s">
        <v>1148</v>
      </c>
      <c r="J215" s="61" t="s">
        <v>2550</v>
      </c>
      <c r="K215" s="60" t="s">
        <v>1149</v>
      </c>
      <c r="L215" s="58"/>
      <c r="M215" s="58"/>
      <c r="N215" s="60" t="s">
        <v>694</v>
      </c>
      <c r="O215" s="59"/>
      <c r="P215" s="61" t="s">
        <v>154</v>
      </c>
      <c r="Q215" s="20" t="s">
        <v>905</v>
      </c>
      <c r="R215" s="13">
        <v>714</v>
      </c>
      <c r="S215" s="67" t="s">
        <v>38</v>
      </c>
      <c r="T215" s="61" t="s">
        <v>928</v>
      </c>
      <c r="U215" s="61"/>
      <c r="V215" s="61" t="s">
        <v>39</v>
      </c>
      <c r="W215" s="61" t="s">
        <v>33</v>
      </c>
      <c r="X215" s="15">
        <v>48</v>
      </c>
      <c r="Y215" s="16"/>
      <c r="Z215" s="61"/>
      <c r="AA215" s="17" t="s">
        <v>55</v>
      </c>
      <c r="AB215" s="22" t="s">
        <v>1150</v>
      </c>
      <c r="AC215" s="60" t="s">
        <v>1148</v>
      </c>
      <c r="AD215" s="61"/>
      <c r="AE215" s="61"/>
      <c r="AF215" s="67"/>
      <c r="AG215" s="67"/>
      <c r="AH215" s="60"/>
      <c r="AI215" s="60"/>
      <c r="AJ215" s="66" t="s">
        <v>1151</v>
      </c>
      <c r="AK215" s="13"/>
      <c r="AL215" s="19">
        <f t="shared" si="8"/>
        <v>30230</v>
      </c>
    </row>
    <row r="216" spans="1:38" s="55" customFormat="1" ht="18" customHeight="1" x14ac:dyDescent="0.25">
      <c r="A216" s="102">
        <v>212</v>
      </c>
      <c r="B216" s="13">
        <v>30231</v>
      </c>
      <c r="C216" s="14"/>
      <c r="D216" s="14" t="s">
        <v>30</v>
      </c>
      <c r="E216" s="13"/>
      <c r="F216" s="59" t="s">
        <v>1152</v>
      </c>
      <c r="G216" s="147" t="s">
        <v>2572</v>
      </c>
      <c r="H216" s="62"/>
      <c r="I216" s="59" t="s">
        <v>1153</v>
      </c>
      <c r="J216" s="87" t="s">
        <v>2574</v>
      </c>
      <c r="K216" s="59" t="s">
        <v>1154</v>
      </c>
      <c r="L216" s="59"/>
      <c r="M216" s="58"/>
      <c r="N216" s="59" t="s">
        <v>694</v>
      </c>
      <c r="O216" s="59"/>
      <c r="P216" s="61" t="s">
        <v>154</v>
      </c>
      <c r="Q216" s="66" t="s">
        <v>905</v>
      </c>
      <c r="R216" s="13">
        <v>714</v>
      </c>
      <c r="S216" s="67" t="s">
        <v>38</v>
      </c>
      <c r="T216" s="68" t="s">
        <v>1003</v>
      </c>
      <c r="U216" s="68"/>
      <c r="V216" s="68" t="s">
        <v>39</v>
      </c>
      <c r="W216" s="61" t="s">
        <v>33</v>
      </c>
      <c r="X216" s="15">
        <v>25</v>
      </c>
      <c r="Y216" s="16"/>
      <c r="Z216" s="61"/>
      <c r="AA216" s="17" t="s">
        <v>55</v>
      </c>
      <c r="AB216" s="14" t="s">
        <v>1157</v>
      </c>
      <c r="AC216" s="60" t="s">
        <v>1153</v>
      </c>
      <c r="AD216" s="68" t="s">
        <v>1155</v>
      </c>
      <c r="AE216" s="61" t="s">
        <v>1156</v>
      </c>
      <c r="AF216" s="17" t="s">
        <v>55</v>
      </c>
      <c r="AG216" s="14" t="s">
        <v>1158</v>
      </c>
      <c r="AH216" s="88"/>
      <c r="AI216" s="88"/>
      <c r="AJ216" s="66" t="s">
        <v>1159</v>
      </c>
      <c r="AK216" s="13"/>
      <c r="AL216" s="19">
        <f t="shared" si="8"/>
        <v>30231</v>
      </c>
    </row>
    <row r="217" spans="1:38" s="55" customFormat="1" ht="18" customHeight="1" x14ac:dyDescent="0.25">
      <c r="A217" s="102">
        <v>213</v>
      </c>
      <c r="B217" s="13">
        <v>30232</v>
      </c>
      <c r="C217" s="14" t="s">
        <v>1160</v>
      </c>
      <c r="D217" s="14" t="s">
        <v>30</v>
      </c>
      <c r="E217" s="13"/>
      <c r="F217" s="17" t="s">
        <v>2571</v>
      </c>
      <c r="G217" s="14" t="s">
        <v>2575</v>
      </c>
      <c r="H217" s="62"/>
      <c r="I217" s="59" t="s">
        <v>1161</v>
      </c>
      <c r="J217" s="14"/>
      <c r="K217" s="32" t="s">
        <v>1162</v>
      </c>
      <c r="L217" s="60" t="s">
        <v>1163</v>
      </c>
      <c r="M217" s="58"/>
      <c r="N217" s="59" t="s">
        <v>694</v>
      </c>
      <c r="O217" s="59"/>
      <c r="P217" s="61" t="s">
        <v>154</v>
      </c>
      <c r="Q217" s="66" t="s">
        <v>905</v>
      </c>
      <c r="R217" s="13">
        <v>714</v>
      </c>
      <c r="S217" s="67" t="s">
        <v>38</v>
      </c>
      <c r="T217" s="68" t="s">
        <v>360</v>
      </c>
      <c r="U217" s="68"/>
      <c r="V217" s="68" t="s">
        <v>39</v>
      </c>
      <c r="W217" s="61" t="s">
        <v>33</v>
      </c>
      <c r="X217" s="15">
        <v>0</v>
      </c>
      <c r="Y217" s="16"/>
      <c r="Z217" s="61"/>
      <c r="AA217" s="17" t="s">
        <v>55</v>
      </c>
      <c r="AB217" s="14" t="s">
        <v>1157</v>
      </c>
      <c r="AC217" s="60" t="s">
        <v>1161</v>
      </c>
      <c r="AD217" s="68" t="s">
        <v>1155</v>
      </c>
      <c r="AE217" s="61" t="s">
        <v>1156</v>
      </c>
      <c r="AF217" s="17" t="s">
        <v>55</v>
      </c>
      <c r="AG217" s="14" t="s">
        <v>1158</v>
      </c>
      <c r="AH217" s="88"/>
      <c r="AI217" s="88"/>
      <c r="AJ217" s="66" t="s">
        <v>1164</v>
      </c>
      <c r="AK217" s="13"/>
      <c r="AL217" s="19">
        <f t="shared" si="8"/>
        <v>30232</v>
      </c>
    </row>
    <row r="218" spans="1:38" s="55" customFormat="1" ht="18" customHeight="1" x14ac:dyDescent="0.25">
      <c r="A218" s="102">
        <v>214</v>
      </c>
      <c r="B218" s="13">
        <v>30233</v>
      </c>
      <c r="C218" s="14" t="s">
        <v>1165</v>
      </c>
      <c r="D218" s="14" t="s">
        <v>30</v>
      </c>
      <c r="E218" s="13"/>
      <c r="F218" s="59"/>
      <c r="G218" s="62"/>
      <c r="H218" s="62"/>
      <c r="I218" s="59" t="s">
        <v>1166</v>
      </c>
      <c r="J218" s="61"/>
      <c r="K218" s="32" t="s">
        <v>1168</v>
      </c>
      <c r="L218" s="60"/>
      <c r="M218" s="58"/>
      <c r="N218" s="59" t="s">
        <v>694</v>
      </c>
      <c r="O218" s="59"/>
      <c r="P218" s="61" t="s">
        <v>154</v>
      </c>
      <c r="Q218" s="66" t="s">
        <v>905</v>
      </c>
      <c r="R218" s="13">
        <v>714</v>
      </c>
      <c r="S218" s="67" t="s">
        <v>38</v>
      </c>
      <c r="T218" s="68" t="s">
        <v>360</v>
      </c>
      <c r="U218" s="68"/>
      <c r="V218" s="68" t="s">
        <v>39</v>
      </c>
      <c r="W218" s="61" t="s">
        <v>33</v>
      </c>
      <c r="X218" s="15">
        <v>0</v>
      </c>
      <c r="Y218" s="16"/>
      <c r="Z218" s="61"/>
      <c r="AA218" s="17" t="s">
        <v>55</v>
      </c>
      <c r="AB218" s="14" t="s">
        <v>1157</v>
      </c>
      <c r="AC218" s="60" t="s">
        <v>1166</v>
      </c>
      <c r="AD218" s="68" t="s">
        <v>1155</v>
      </c>
      <c r="AE218" s="61" t="s">
        <v>1156</v>
      </c>
      <c r="AF218" s="17" t="s">
        <v>55</v>
      </c>
      <c r="AG218" s="14" t="s">
        <v>1158</v>
      </c>
      <c r="AH218" s="88"/>
      <c r="AI218" s="88"/>
      <c r="AJ218" s="66" t="s">
        <v>1164</v>
      </c>
      <c r="AK218" s="13"/>
      <c r="AL218" s="19">
        <f t="shared" si="8"/>
        <v>30233</v>
      </c>
    </row>
    <row r="219" spans="1:38" s="55" customFormat="1" ht="18" customHeight="1" x14ac:dyDescent="0.25">
      <c r="A219" s="102">
        <v>215</v>
      </c>
      <c r="B219" s="13">
        <v>30234</v>
      </c>
      <c r="C219" s="14" t="s">
        <v>1169</v>
      </c>
      <c r="D219" s="14" t="s">
        <v>30</v>
      </c>
      <c r="E219" s="13"/>
      <c r="F219" s="59" t="s">
        <v>1170</v>
      </c>
      <c r="G219" s="61" t="s">
        <v>1167</v>
      </c>
      <c r="H219" s="62"/>
      <c r="I219" s="59" t="s">
        <v>1171</v>
      </c>
      <c r="J219" s="61"/>
      <c r="K219" s="32" t="s">
        <v>1173</v>
      </c>
      <c r="L219" s="60" t="s">
        <v>1174</v>
      </c>
      <c r="M219" s="58"/>
      <c r="N219" s="59" t="s">
        <v>694</v>
      </c>
      <c r="O219" s="59"/>
      <c r="P219" s="61" t="s">
        <v>154</v>
      </c>
      <c r="Q219" s="66" t="s">
        <v>905</v>
      </c>
      <c r="R219" s="13">
        <v>714</v>
      </c>
      <c r="S219" s="67" t="s">
        <v>38</v>
      </c>
      <c r="T219" s="68" t="s">
        <v>360</v>
      </c>
      <c r="U219" s="68"/>
      <c r="V219" s="68" t="s">
        <v>39</v>
      </c>
      <c r="W219" s="61" t="s">
        <v>33</v>
      </c>
      <c r="X219" s="15">
        <v>209</v>
      </c>
      <c r="Y219" s="16"/>
      <c r="Z219" s="61"/>
      <c r="AA219" s="17" t="s">
        <v>55</v>
      </c>
      <c r="AB219" s="14" t="s">
        <v>1157</v>
      </c>
      <c r="AC219" s="60" t="s">
        <v>1171</v>
      </c>
      <c r="AD219" s="68" t="s">
        <v>1155</v>
      </c>
      <c r="AE219" s="61" t="s">
        <v>1156</v>
      </c>
      <c r="AF219" s="17" t="s">
        <v>55</v>
      </c>
      <c r="AG219" s="14" t="s">
        <v>1158</v>
      </c>
      <c r="AH219" s="88"/>
      <c r="AI219" s="88"/>
      <c r="AJ219" s="66" t="s">
        <v>1164</v>
      </c>
      <c r="AK219" s="13"/>
      <c r="AL219" s="19">
        <f t="shared" si="8"/>
        <v>30234</v>
      </c>
    </row>
    <row r="220" spans="1:38" s="55" customFormat="1" ht="18" customHeight="1" x14ac:dyDescent="0.25">
      <c r="A220" s="102">
        <v>216</v>
      </c>
      <c r="B220" s="13">
        <v>30235</v>
      </c>
      <c r="C220" s="14" t="s">
        <v>1175</v>
      </c>
      <c r="D220" s="14" t="s">
        <v>30</v>
      </c>
      <c r="E220" s="13"/>
      <c r="F220" s="59" t="s">
        <v>1176</v>
      </c>
      <c r="G220" s="61" t="s">
        <v>1172</v>
      </c>
      <c r="H220" s="62"/>
      <c r="I220" s="59" t="s">
        <v>1177</v>
      </c>
      <c r="J220" s="61"/>
      <c r="K220" s="59" t="s">
        <v>1179</v>
      </c>
      <c r="L220" s="60" t="s">
        <v>1180</v>
      </c>
      <c r="M220" s="58"/>
      <c r="N220" s="59" t="s">
        <v>694</v>
      </c>
      <c r="O220" s="59"/>
      <c r="P220" s="61" t="s">
        <v>154</v>
      </c>
      <c r="Q220" s="66" t="s">
        <v>905</v>
      </c>
      <c r="R220" s="13">
        <v>714</v>
      </c>
      <c r="S220" s="67" t="s">
        <v>38</v>
      </c>
      <c r="T220" s="68" t="s">
        <v>360</v>
      </c>
      <c r="U220" s="68"/>
      <c r="V220" s="68" t="s">
        <v>39</v>
      </c>
      <c r="W220" s="61" t="s">
        <v>33</v>
      </c>
      <c r="X220" s="15">
        <v>41</v>
      </c>
      <c r="Y220" s="16"/>
      <c r="Z220" s="61"/>
      <c r="AA220" s="67" t="s">
        <v>55</v>
      </c>
      <c r="AB220" s="67" t="s">
        <v>1158</v>
      </c>
      <c r="AC220" s="60" t="s">
        <v>1177</v>
      </c>
      <c r="AD220" s="68" t="s">
        <v>1155</v>
      </c>
      <c r="AE220" s="61" t="s">
        <v>1156</v>
      </c>
      <c r="AF220" s="67"/>
      <c r="AG220" s="67"/>
      <c r="AH220" s="88"/>
      <c r="AI220" s="88"/>
      <c r="AJ220" s="66" t="s">
        <v>1164</v>
      </c>
      <c r="AK220" s="13"/>
      <c r="AL220" s="19">
        <f t="shared" si="8"/>
        <v>30235</v>
      </c>
    </row>
    <row r="221" spans="1:38" s="55" customFormat="1" ht="18" customHeight="1" x14ac:dyDescent="0.25">
      <c r="A221" s="102">
        <v>217</v>
      </c>
      <c r="B221" s="13">
        <v>10160</v>
      </c>
      <c r="C221" s="14"/>
      <c r="D221" s="14" t="s">
        <v>45</v>
      </c>
      <c r="E221" s="13"/>
      <c r="F221" s="71" t="s">
        <v>1181</v>
      </c>
      <c r="G221" s="61" t="s">
        <v>1178</v>
      </c>
      <c r="H221" s="16"/>
      <c r="I221" s="58" t="s">
        <v>1182</v>
      </c>
      <c r="J221" s="23"/>
      <c r="K221" s="58" t="s">
        <v>1183</v>
      </c>
      <c r="L221" s="58" t="s">
        <v>1184</v>
      </c>
      <c r="M221" s="58"/>
      <c r="N221" s="58" t="s">
        <v>694</v>
      </c>
      <c r="O221" s="23"/>
      <c r="P221" s="61" t="s">
        <v>154</v>
      </c>
      <c r="Q221" s="20" t="s">
        <v>905</v>
      </c>
      <c r="R221" s="13">
        <v>714</v>
      </c>
      <c r="S221" s="67" t="s">
        <v>38</v>
      </c>
      <c r="T221" s="61" t="s">
        <v>1003</v>
      </c>
      <c r="U221" s="58"/>
      <c r="V221" s="58" t="s">
        <v>39</v>
      </c>
      <c r="W221" s="58" t="s">
        <v>33</v>
      </c>
      <c r="X221" s="19">
        <v>96</v>
      </c>
      <c r="Y221" s="58"/>
      <c r="Z221" s="58"/>
      <c r="AA221" s="61" t="s">
        <v>55</v>
      </c>
      <c r="AB221" s="58" t="s">
        <v>1185</v>
      </c>
      <c r="AC221" s="58" t="s">
        <v>1182</v>
      </c>
      <c r="AD221" s="61" t="s">
        <v>962</v>
      </c>
      <c r="AE221" s="58" t="s">
        <v>963</v>
      </c>
      <c r="AF221" s="17" t="s">
        <v>55</v>
      </c>
      <c r="AG221" s="58" t="s">
        <v>1186</v>
      </c>
      <c r="AH221" s="161" t="s">
        <v>1036</v>
      </c>
      <c r="AI221" s="23"/>
      <c r="AJ221" s="13" t="s">
        <v>46</v>
      </c>
      <c r="AK221" s="27">
        <v>44158</v>
      </c>
      <c r="AL221" s="19">
        <f t="shared" si="8"/>
        <v>10160</v>
      </c>
    </row>
    <row r="222" spans="1:38" s="55" customFormat="1" ht="18" customHeight="1" x14ac:dyDescent="0.25">
      <c r="A222" s="102">
        <v>218</v>
      </c>
      <c r="B222" s="13">
        <v>10161</v>
      </c>
      <c r="C222" s="14"/>
      <c r="D222" s="14" t="s">
        <v>45</v>
      </c>
      <c r="E222" s="13"/>
      <c r="F222" s="71" t="s">
        <v>1187</v>
      </c>
      <c r="G222" s="16"/>
      <c r="H222" s="16"/>
      <c r="I222" s="58" t="s">
        <v>1188</v>
      </c>
      <c r="J222" s="161"/>
      <c r="K222" s="58" t="s">
        <v>1189</v>
      </c>
      <c r="L222" s="58"/>
      <c r="M222" s="58"/>
      <c r="N222" s="58" t="s">
        <v>694</v>
      </c>
      <c r="O222" s="23"/>
      <c r="P222" s="61" t="s">
        <v>154</v>
      </c>
      <c r="Q222" s="20" t="s">
        <v>905</v>
      </c>
      <c r="R222" s="13">
        <v>714</v>
      </c>
      <c r="S222" s="67" t="s">
        <v>38</v>
      </c>
      <c r="T222" s="61" t="s">
        <v>695</v>
      </c>
      <c r="U222" s="58"/>
      <c r="V222" s="58" t="s">
        <v>39</v>
      </c>
      <c r="W222" s="58" t="s">
        <v>33</v>
      </c>
      <c r="X222" s="19">
        <v>34</v>
      </c>
      <c r="Y222" s="58"/>
      <c r="Z222" s="58"/>
      <c r="AA222" s="61" t="s">
        <v>55</v>
      </c>
      <c r="AB222" s="61" t="s">
        <v>1062</v>
      </c>
      <c r="AC222" s="58" t="s">
        <v>1188</v>
      </c>
      <c r="AD222" s="61" t="s">
        <v>962</v>
      </c>
      <c r="AE222" s="58" t="s">
        <v>963</v>
      </c>
      <c r="AF222" s="17" t="s">
        <v>55</v>
      </c>
      <c r="AG222" s="58" t="s">
        <v>1186</v>
      </c>
      <c r="AH222" s="23" t="s">
        <v>1036</v>
      </c>
      <c r="AI222" s="23"/>
      <c r="AJ222" s="13" t="s">
        <v>46</v>
      </c>
      <c r="AK222" s="27">
        <v>44158</v>
      </c>
      <c r="AL222" s="19">
        <f t="shared" si="8"/>
        <v>10161</v>
      </c>
    </row>
    <row r="223" spans="1:38" s="55" customFormat="1" ht="18" customHeight="1" x14ac:dyDescent="0.25">
      <c r="A223" s="102">
        <v>219</v>
      </c>
      <c r="B223" s="13">
        <v>90890</v>
      </c>
      <c r="C223" s="14"/>
      <c r="D223" s="14" t="s">
        <v>42</v>
      </c>
      <c r="E223" s="13"/>
      <c r="F223" s="58"/>
      <c r="G223" s="58"/>
      <c r="H223" s="58"/>
      <c r="I223" s="58" t="s">
        <v>1190</v>
      </c>
      <c r="J223" s="58" t="s">
        <v>1191</v>
      </c>
      <c r="K223" s="58" t="s">
        <v>1192</v>
      </c>
      <c r="L223" s="58" t="s">
        <v>1193</v>
      </c>
      <c r="M223" s="58"/>
      <c r="N223" s="58" t="s">
        <v>694</v>
      </c>
      <c r="O223" s="61"/>
      <c r="P223" s="61" t="s">
        <v>154</v>
      </c>
      <c r="Q223" s="20" t="s">
        <v>905</v>
      </c>
      <c r="R223" s="13">
        <v>714</v>
      </c>
      <c r="S223" s="67" t="s">
        <v>38</v>
      </c>
      <c r="T223" s="61" t="s">
        <v>1194</v>
      </c>
      <c r="U223" s="61"/>
      <c r="V223" s="58" t="s">
        <v>39</v>
      </c>
      <c r="W223" s="58" t="s">
        <v>33</v>
      </c>
      <c r="X223" s="19">
        <v>27</v>
      </c>
      <c r="Y223" s="58"/>
      <c r="Z223" s="58" t="s">
        <v>73</v>
      </c>
      <c r="AA223" s="61" t="s">
        <v>143</v>
      </c>
      <c r="AB223" s="58" t="s">
        <v>1197</v>
      </c>
      <c r="AC223" s="58" t="s">
        <v>1190</v>
      </c>
      <c r="AD223" s="58" t="s">
        <v>1195</v>
      </c>
      <c r="AE223" s="58" t="s">
        <v>1196</v>
      </c>
      <c r="AF223" s="17"/>
      <c r="AG223" s="58"/>
      <c r="AH223" s="18" t="s">
        <v>1198</v>
      </c>
      <c r="AI223" s="58"/>
      <c r="AJ223" s="20" t="s">
        <v>42</v>
      </c>
      <c r="AK223" s="27">
        <v>44322</v>
      </c>
      <c r="AL223" s="19">
        <f t="shared" si="8"/>
        <v>90890</v>
      </c>
    </row>
    <row r="224" spans="1:38" s="55" customFormat="1" ht="18" customHeight="1" x14ac:dyDescent="0.25">
      <c r="A224" s="102">
        <v>220</v>
      </c>
      <c r="B224" s="13">
        <v>40159</v>
      </c>
      <c r="C224" s="17" t="s">
        <v>49</v>
      </c>
      <c r="D224" s="14" t="s">
        <v>91</v>
      </c>
      <c r="E224" s="13"/>
      <c r="F224" s="58" t="s">
        <v>1200</v>
      </c>
      <c r="G224" s="58"/>
      <c r="H224" s="58"/>
      <c r="I224" s="58" t="s">
        <v>1201</v>
      </c>
      <c r="J224" s="58" t="s">
        <v>1202</v>
      </c>
      <c r="K224" s="58" t="s">
        <v>1203</v>
      </c>
      <c r="L224" s="14" t="s">
        <v>1204</v>
      </c>
      <c r="M224" s="14"/>
      <c r="N224" s="58" t="s">
        <v>694</v>
      </c>
      <c r="O224" s="58"/>
      <c r="P224" s="61" t="s">
        <v>154</v>
      </c>
      <c r="Q224" s="20" t="s">
        <v>905</v>
      </c>
      <c r="R224" s="13">
        <v>714</v>
      </c>
      <c r="S224" s="67" t="s">
        <v>38</v>
      </c>
      <c r="T224" s="61" t="s">
        <v>695</v>
      </c>
      <c r="U224" s="72"/>
      <c r="V224" s="58" t="s">
        <v>39</v>
      </c>
      <c r="W224" s="58" t="s">
        <v>33</v>
      </c>
      <c r="X224" s="19">
        <v>96</v>
      </c>
      <c r="Y224" s="58"/>
      <c r="Z224" s="58"/>
      <c r="AA224" s="61" t="s">
        <v>55</v>
      </c>
      <c r="AB224" s="58" t="s">
        <v>699</v>
      </c>
      <c r="AC224" s="58" t="s">
        <v>1199</v>
      </c>
      <c r="AD224" s="58" t="s">
        <v>94</v>
      </c>
      <c r="AE224" s="58" t="s">
        <v>95</v>
      </c>
      <c r="AF224" s="17" t="s">
        <v>55</v>
      </c>
      <c r="AG224" s="58" t="s">
        <v>1205</v>
      </c>
      <c r="AH224" s="18" t="s">
        <v>1206</v>
      </c>
      <c r="AI224" s="58"/>
      <c r="AJ224" s="13" t="s">
        <v>115</v>
      </c>
      <c r="AK224" s="27">
        <v>43243</v>
      </c>
      <c r="AL224" s="28">
        <f t="shared" si="8"/>
        <v>40159</v>
      </c>
    </row>
    <row r="225" spans="1:38" s="55" customFormat="1" ht="18" customHeight="1" x14ac:dyDescent="0.25">
      <c r="A225" s="102">
        <v>221</v>
      </c>
      <c r="B225" s="13">
        <v>20195</v>
      </c>
      <c r="C225" s="14"/>
      <c r="D225" s="14" t="s">
        <v>37</v>
      </c>
      <c r="E225" s="13"/>
      <c r="F225" s="22" t="s">
        <v>1207</v>
      </c>
      <c r="G225" s="22" t="s">
        <v>2576</v>
      </c>
      <c r="H225" s="22"/>
      <c r="I225" s="60" t="s">
        <v>1208</v>
      </c>
      <c r="J225" s="60"/>
      <c r="K225" s="60" t="s">
        <v>47</v>
      </c>
      <c r="L225" s="60" t="s">
        <v>1209</v>
      </c>
      <c r="M225" s="60"/>
      <c r="N225" s="60" t="s">
        <v>694</v>
      </c>
      <c r="O225" s="60"/>
      <c r="P225" s="61" t="s">
        <v>154</v>
      </c>
      <c r="Q225" s="20" t="s">
        <v>905</v>
      </c>
      <c r="R225" s="13">
        <v>714</v>
      </c>
      <c r="S225" s="67" t="s">
        <v>38</v>
      </c>
      <c r="T225" s="61" t="s">
        <v>506</v>
      </c>
      <c r="U225" s="61"/>
      <c r="V225" s="61" t="s">
        <v>39</v>
      </c>
      <c r="W225" s="61" t="s">
        <v>33</v>
      </c>
      <c r="X225" s="15">
        <v>109</v>
      </c>
      <c r="Y225" s="58"/>
      <c r="Z225" s="61"/>
      <c r="AA225" s="61" t="s">
        <v>55</v>
      </c>
      <c r="AB225" s="61" t="s">
        <v>1211</v>
      </c>
      <c r="AC225" s="61" t="s">
        <v>1210</v>
      </c>
      <c r="AD225" s="61" t="s">
        <v>104</v>
      </c>
      <c r="AE225" s="61" t="s">
        <v>111</v>
      </c>
      <c r="AF225" s="17"/>
      <c r="AG225" s="61"/>
      <c r="AH225" s="18" t="s">
        <v>1212</v>
      </c>
      <c r="AI225" s="18"/>
      <c r="AJ225" s="20" t="s">
        <v>37</v>
      </c>
      <c r="AK225" s="20"/>
      <c r="AL225" s="19">
        <f t="shared" si="8"/>
        <v>20195</v>
      </c>
    </row>
    <row r="226" spans="1:38" s="55" customFormat="1" ht="18" customHeight="1" x14ac:dyDescent="0.25">
      <c r="A226" s="102">
        <v>222</v>
      </c>
      <c r="B226" s="13">
        <v>20196</v>
      </c>
      <c r="C226" s="14"/>
      <c r="D226" s="14" t="s">
        <v>37</v>
      </c>
      <c r="E226" s="13"/>
      <c r="F226" s="22"/>
      <c r="G226" s="22"/>
      <c r="H226" s="22"/>
      <c r="I226" s="60" t="s">
        <v>1213</v>
      </c>
      <c r="J226" s="60"/>
      <c r="K226" s="60" t="s">
        <v>1214</v>
      </c>
      <c r="L226" s="60"/>
      <c r="M226" s="60"/>
      <c r="N226" s="60" t="s">
        <v>694</v>
      </c>
      <c r="O226" s="60"/>
      <c r="P226" s="61" t="s">
        <v>154</v>
      </c>
      <c r="Q226" s="20" t="s">
        <v>905</v>
      </c>
      <c r="R226" s="13">
        <v>714</v>
      </c>
      <c r="S226" s="67" t="s">
        <v>38</v>
      </c>
      <c r="T226" s="61" t="s">
        <v>360</v>
      </c>
      <c r="U226" s="61"/>
      <c r="V226" s="61" t="s">
        <v>39</v>
      </c>
      <c r="W226" s="61" t="s">
        <v>33</v>
      </c>
      <c r="X226" s="15">
        <v>45</v>
      </c>
      <c r="Y226" s="58"/>
      <c r="Z226" s="61"/>
      <c r="AA226" s="61"/>
      <c r="AB226" s="61"/>
      <c r="AC226" s="61" t="s">
        <v>1213</v>
      </c>
      <c r="AD226" s="61" t="s">
        <v>1215</v>
      </c>
      <c r="AE226" s="61" t="s">
        <v>1216</v>
      </c>
      <c r="AF226" s="17" t="s">
        <v>148</v>
      </c>
      <c r="AG226" s="61" t="s">
        <v>1217</v>
      </c>
      <c r="AH226" s="18" t="s">
        <v>1218</v>
      </c>
      <c r="AI226" s="18"/>
      <c r="AJ226" s="20" t="s">
        <v>30</v>
      </c>
      <c r="AK226" s="20"/>
      <c r="AL226" s="19">
        <f t="shared" si="8"/>
        <v>20196</v>
      </c>
    </row>
    <row r="227" spans="1:38" s="55" customFormat="1" ht="18" customHeight="1" x14ac:dyDescent="0.25">
      <c r="A227" s="102">
        <v>223</v>
      </c>
      <c r="B227" s="13">
        <v>10162</v>
      </c>
      <c r="C227" s="14"/>
      <c r="D227" s="14" t="s">
        <v>45</v>
      </c>
      <c r="E227" s="13"/>
      <c r="F227" s="58" t="s">
        <v>1219</v>
      </c>
      <c r="G227" s="16"/>
      <c r="H227" s="16"/>
      <c r="I227" s="80" t="s">
        <v>1231</v>
      </c>
      <c r="J227" s="23"/>
      <c r="K227" s="58" t="s">
        <v>1221</v>
      </c>
      <c r="L227" s="58"/>
      <c r="M227" s="58"/>
      <c r="N227" s="58" t="s">
        <v>694</v>
      </c>
      <c r="O227" s="23"/>
      <c r="P227" s="61" t="s">
        <v>154</v>
      </c>
      <c r="Q227" s="20" t="s">
        <v>905</v>
      </c>
      <c r="R227" s="13">
        <v>714</v>
      </c>
      <c r="S227" s="67" t="s">
        <v>38</v>
      </c>
      <c r="T227" s="61" t="s">
        <v>695</v>
      </c>
      <c r="U227" s="58"/>
      <c r="V227" s="58" t="s">
        <v>43</v>
      </c>
      <c r="W227" s="58" t="s">
        <v>33</v>
      </c>
      <c r="X227" s="19">
        <v>48</v>
      </c>
      <c r="Y227" s="58"/>
      <c r="Z227" s="58"/>
      <c r="AA227" s="61" t="s">
        <v>55</v>
      </c>
      <c r="AB227" s="61" t="s">
        <v>1222</v>
      </c>
      <c r="AC227" s="58" t="s">
        <v>1220</v>
      </c>
      <c r="AD227" s="61" t="s">
        <v>68</v>
      </c>
      <c r="AE227" s="58" t="s">
        <v>2697</v>
      </c>
      <c r="AF227" s="17" t="s">
        <v>70</v>
      </c>
      <c r="AG227" s="58" t="s">
        <v>71</v>
      </c>
      <c r="AH227" s="23" t="s">
        <v>1223</v>
      </c>
      <c r="AI227" s="23"/>
      <c r="AJ227" s="13" t="s">
        <v>59</v>
      </c>
      <c r="AK227" s="27">
        <v>44158</v>
      </c>
      <c r="AL227" s="19">
        <f t="shared" si="8"/>
        <v>10162</v>
      </c>
    </row>
    <row r="228" spans="1:38" s="55" customFormat="1" ht="18" customHeight="1" x14ac:dyDescent="0.25">
      <c r="A228" s="102">
        <v>224</v>
      </c>
      <c r="B228" s="13">
        <v>40160</v>
      </c>
      <c r="C228" s="17" t="s">
        <v>1052</v>
      </c>
      <c r="D228" s="14" t="s">
        <v>91</v>
      </c>
      <c r="E228" s="13"/>
      <c r="F228" s="58" t="s">
        <v>1227</v>
      </c>
      <c r="G228" s="58"/>
      <c r="H228" s="58"/>
      <c r="I228" s="58" t="s">
        <v>1228</v>
      </c>
      <c r="J228" s="58" t="s">
        <v>1229</v>
      </c>
      <c r="K228" s="58" t="s">
        <v>1224</v>
      </c>
      <c r="L228" s="58" t="s">
        <v>1221</v>
      </c>
      <c r="M228" s="58"/>
      <c r="N228" s="58" t="s">
        <v>694</v>
      </c>
      <c r="O228" s="58"/>
      <c r="P228" s="61" t="s">
        <v>154</v>
      </c>
      <c r="Q228" s="20" t="s">
        <v>905</v>
      </c>
      <c r="R228" s="13">
        <v>714</v>
      </c>
      <c r="S228" s="67" t="s">
        <v>38</v>
      </c>
      <c r="T228" s="61" t="s">
        <v>695</v>
      </c>
      <c r="U228" s="72"/>
      <c r="V228" s="58" t="s">
        <v>39</v>
      </c>
      <c r="W228" s="58" t="s">
        <v>33</v>
      </c>
      <c r="X228" s="19">
        <v>58</v>
      </c>
      <c r="Y228" s="58"/>
      <c r="Z228" s="58"/>
      <c r="AA228" s="61" t="s">
        <v>55</v>
      </c>
      <c r="AB228" s="58" t="s">
        <v>1225</v>
      </c>
      <c r="AC228" s="58" t="s">
        <v>1230</v>
      </c>
      <c r="AD228" s="58" t="s">
        <v>68</v>
      </c>
      <c r="AE228" s="58" t="s">
        <v>113</v>
      </c>
      <c r="AF228" s="17" t="s">
        <v>70</v>
      </c>
      <c r="AG228" s="58" t="s">
        <v>71</v>
      </c>
      <c r="AH228" s="18" t="s">
        <v>1226</v>
      </c>
      <c r="AI228" s="58"/>
      <c r="AJ228" s="13" t="s">
        <v>2455</v>
      </c>
      <c r="AK228" s="27">
        <v>44468</v>
      </c>
      <c r="AL228" s="28">
        <f t="shared" si="8"/>
        <v>40160</v>
      </c>
    </row>
    <row r="229" spans="1:38" s="55" customFormat="1" ht="18" customHeight="1" x14ac:dyDescent="0.25">
      <c r="A229" s="102">
        <v>225</v>
      </c>
      <c r="B229" s="13">
        <v>10164</v>
      </c>
      <c r="C229" s="14"/>
      <c r="D229" s="14" t="s">
        <v>45</v>
      </c>
      <c r="E229" s="13"/>
      <c r="F229" s="71" t="s">
        <v>1232</v>
      </c>
      <c r="G229" s="16"/>
      <c r="H229" s="16"/>
      <c r="I229" s="58" t="s">
        <v>1233</v>
      </c>
      <c r="J229" s="23"/>
      <c r="K229" s="58" t="s">
        <v>1061</v>
      </c>
      <c r="L229" s="58" t="s">
        <v>1234</v>
      </c>
      <c r="M229" s="58"/>
      <c r="N229" s="58" t="s">
        <v>694</v>
      </c>
      <c r="O229" s="23"/>
      <c r="P229" s="61" t="s">
        <v>154</v>
      </c>
      <c r="Q229" s="20" t="s">
        <v>905</v>
      </c>
      <c r="R229" s="13">
        <v>714</v>
      </c>
      <c r="S229" s="67" t="s">
        <v>38</v>
      </c>
      <c r="T229" s="61" t="s">
        <v>695</v>
      </c>
      <c r="U229" s="58"/>
      <c r="V229" s="58" t="s">
        <v>39</v>
      </c>
      <c r="W229" s="58" t="s">
        <v>33</v>
      </c>
      <c r="X229" s="97">
        <v>100</v>
      </c>
      <c r="Y229" s="58"/>
      <c r="Z229" s="58"/>
      <c r="AA229" s="61" t="s">
        <v>55</v>
      </c>
      <c r="AB229" s="61" t="s">
        <v>1062</v>
      </c>
      <c r="AC229" s="58" t="s">
        <v>1233</v>
      </c>
      <c r="AD229" s="61" t="s">
        <v>962</v>
      </c>
      <c r="AE229" s="58" t="s">
        <v>963</v>
      </c>
      <c r="AF229" s="17" t="s">
        <v>55</v>
      </c>
      <c r="AG229" s="58" t="s">
        <v>1235</v>
      </c>
      <c r="AH229" s="23" t="s">
        <v>1036</v>
      </c>
      <c r="AI229" s="23"/>
      <c r="AJ229" s="13" t="s">
        <v>46</v>
      </c>
      <c r="AK229" s="27">
        <v>44158</v>
      </c>
      <c r="AL229" s="19">
        <f t="shared" si="8"/>
        <v>10164</v>
      </c>
    </row>
    <row r="230" spans="1:38" s="55" customFormat="1" ht="18" customHeight="1" x14ac:dyDescent="0.25">
      <c r="A230" s="102">
        <v>226</v>
      </c>
      <c r="B230" s="13">
        <v>30236</v>
      </c>
      <c r="C230" s="14" t="s">
        <v>52</v>
      </c>
      <c r="D230" s="14" t="s">
        <v>30</v>
      </c>
      <c r="E230" s="13"/>
      <c r="F230" s="59" t="s">
        <v>1236</v>
      </c>
      <c r="G230" s="61" t="s">
        <v>2577</v>
      </c>
      <c r="H230" s="62"/>
      <c r="I230" s="59" t="s">
        <v>1237</v>
      </c>
      <c r="J230" s="61" t="s">
        <v>2578</v>
      </c>
      <c r="K230" s="60" t="s">
        <v>1238</v>
      </c>
      <c r="L230" s="59"/>
      <c r="M230" s="58"/>
      <c r="N230" s="59" t="s">
        <v>694</v>
      </c>
      <c r="O230" s="59"/>
      <c r="P230" s="61" t="s">
        <v>154</v>
      </c>
      <c r="Q230" s="66" t="s">
        <v>905</v>
      </c>
      <c r="R230" s="13">
        <v>714</v>
      </c>
      <c r="S230" s="67" t="s">
        <v>38</v>
      </c>
      <c r="T230" s="61" t="s">
        <v>1003</v>
      </c>
      <c r="U230" s="61"/>
      <c r="V230" s="61" t="s">
        <v>39</v>
      </c>
      <c r="W230" s="61" t="s">
        <v>33</v>
      </c>
      <c r="X230" s="15">
        <v>72</v>
      </c>
      <c r="Y230" s="16"/>
      <c r="Z230" s="61"/>
      <c r="AA230" s="17" t="s">
        <v>55</v>
      </c>
      <c r="AB230" s="14" t="s">
        <v>1239</v>
      </c>
      <c r="AC230" s="60" t="s">
        <v>1237</v>
      </c>
      <c r="AD230" s="61"/>
      <c r="AE230" s="61"/>
      <c r="AF230" s="67"/>
      <c r="AG230" s="67"/>
      <c r="AH230" s="14"/>
      <c r="AI230" s="14"/>
      <c r="AJ230" s="66" t="s">
        <v>98</v>
      </c>
      <c r="AK230" s="13"/>
      <c r="AL230" s="19">
        <f t="shared" si="8"/>
        <v>30236</v>
      </c>
    </row>
    <row r="231" spans="1:38" s="55" customFormat="1" ht="18" customHeight="1" x14ac:dyDescent="0.25">
      <c r="A231" s="102">
        <v>227</v>
      </c>
      <c r="B231" s="13">
        <v>20199</v>
      </c>
      <c r="C231" s="14"/>
      <c r="D231" s="14" t="s">
        <v>37</v>
      </c>
      <c r="E231" s="13"/>
      <c r="F231" s="22" t="s">
        <v>1240</v>
      </c>
      <c r="G231" s="22"/>
      <c r="H231" s="22"/>
      <c r="I231" s="60" t="s">
        <v>1241</v>
      </c>
      <c r="J231" s="60" t="s">
        <v>1242</v>
      </c>
      <c r="K231" s="60" t="s">
        <v>1243</v>
      </c>
      <c r="L231" s="60" t="s">
        <v>1244</v>
      </c>
      <c r="M231" s="60"/>
      <c r="N231" s="60" t="s">
        <v>694</v>
      </c>
      <c r="O231" s="60"/>
      <c r="P231" s="61" t="s">
        <v>154</v>
      </c>
      <c r="Q231" s="20" t="s">
        <v>905</v>
      </c>
      <c r="R231" s="13">
        <v>714</v>
      </c>
      <c r="S231" s="67" t="s">
        <v>38</v>
      </c>
      <c r="T231" s="61" t="s">
        <v>1003</v>
      </c>
      <c r="U231" s="61"/>
      <c r="V231" s="61" t="s">
        <v>39</v>
      </c>
      <c r="W231" s="61" t="s">
        <v>33</v>
      </c>
      <c r="X231" s="15">
        <v>56</v>
      </c>
      <c r="Y231" s="58"/>
      <c r="Z231" s="61"/>
      <c r="AA231" s="61" t="s">
        <v>55</v>
      </c>
      <c r="AB231" s="61" t="s">
        <v>1248</v>
      </c>
      <c r="AC231" s="61" t="s">
        <v>1245</v>
      </c>
      <c r="AD231" s="61" t="s">
        <v>1246</v>
      </c>
      <c r="AE231" s="61" t="s">
        <v>1247</v>
      </c>
      <c r="AF231" s="17" t="s">
        <v>148</v>
      </c>
      <c r="AG231" s="61" t="s">
        <v>1249</v>
      </c>
      <c r="AH231" s="18" t="s">
        <v>1250</v>
      </c>
      <c r="AI231" s="18"/>
      <c r="AJ231" s="20" t="s">
        <v>37</v>
      </c>
      <c r="AK231" s="20"/>
      <c r="AL231" s="19">
        <f t="shared" si="8"/>
        <v>20199</v>
      </c>
    </row>
    <row r="232" spans="1:38" s="55" customFormat="1" ht="18" customHeight="1" x14ac:dyDescent="0.25">
      <c r="A232" s="102">
        <v>228</v>
      </c>
      <c r="B232" s="13">
        <v>10165</v>
      </c>
      <c r="C232" s="14"/>
      <c r="D232" s="14" t="s">
        <v>45</v>
      </c>
      <c r="E232" s="13"/>
      <c r="F232" s="71" t="s">
        <v>1251</v>
      </c>
      <c r="G232" s="16"/>
      <c r="H232" s="16"/>
      <c r="I232" s="58" t="s">
        <v>1252</v>
      </c>
      <c r="J232" s="23"/>
      <c r="K232" s="58" t="s">
        <v>1253</v>
      </c>
      <c r="L232" s="58" t="s">
        <v>1254</v>
      </c>
      <c r="M232" s="58"/>
      <c r="N232" s="58" t="s">
        <v>694</v>
      </c>
      <c r="O232" s="23"/>
      <c r="P232" s="61" t="s">
        <v>154</v>
      </c>
      <c r="Q232" s="20" t="s">
        <v>905</v>
      </c>
      <c r="R232" s="13">
        <v>714</v>
      </c>
      <c r="S232" s="67" t="s">
        <v>38</v>
      </c>
      <c r="T232" s="61" t="s">
        <v>1003</v>
      </c>
      <c r="U232" s="58"/>
      <c r="V232" s="58" t="s">
        <v>39</v>
      </c>
      <c r="W232" s="58" t="s">
        <v>33</v>
      </c>
      <c r="X232" s="19">
        <v>100</v>
      </c>
      <c r="Y232" s="58"/>
      <c r="Z232" s="58"/>
      <c r="AA232" s="61" t="s">
        <v>55</v>
      </c>
      <c r="AB232" s="58" t="s">
        <v>1255</v>
      </c>
      <c r="AC232" s="58" t="s">
        <v>1252</v>
      </c>
      <c r="AD232" s="61" t="s">
        <v>962</v>
      </c>
      <c r="AE232" s="58" t="s">
        <v>963</v>
      </c>
      <c r="AF232" s="17" t="s">
        <v>55</v>
      </c>
      <c r="AG232" s="58" t="s">
        <v>1256</v>
      </c>
      <c r="AH232" s="23" t="s">
        <v>1036</v>
      </c>
      <c r="AI232" s="23"/>
      <c r="AJ232" s="13" t="s">
        <v>46</v>
      </c>
      <c r="AK232" s="27">
        <v>44158</v>
      </c>
      <c r="AL232" s="19">
        <f t="shared" si="8"/>
        <v>10165</v>
      </c>
    </row>
    <row r="233" spans="1:38" s="55" customFormat="1" ht="18" customHeight="1" x14ac:dyDescent="0.25">
      <c r="A233" s="102">
        <v>229</v>
      </c>
      <c r="B233" s="13">
        <v>40162</v>
      </c>
      <c r="C233" s="17" t="s">
        <v>67</v>
      </c>
      <c r="D233" s="14" t="s">
        <v>91</v>
      </c>
      <c r="E233" s="13"/>
      <c r="F233" s="58" t="s">
        <v>1257</v>
      </c>
      <c r="G233" s="58"/>
      <c r="H233" s="58"/>
      <c r="I233" s="58" t="s">
        <v>1258</v>
      </c>
      <c r="J233" s="58" t="s">
        <v>1259</v>
      </c>
      <c r="K233" s="58" t="s">
        <v>1260</v>
      </c>
      <c r="L233" s="58" t="s">
        <v>1261</v>
      </c>
      <c r="M233" s="58"/>
      <c r="N233" s="58" t="s">
        <v>694</v>
      </c>
      <c r="O233" s="58"/>
      <c r="P233" s="61" t="s">
        <v>154</v>
      </c>
      <c r="Q233" s="20" t="s">
        <v>905</v>
      </c>
      <c r="R233" s="13">
        <v>714</v>
      </c>
      <c r="S233" s="67" t="s">
        <v>38</v>
      </c>
      <c r="T233" s="61" t="s">
        <v>1003</v>
      </c>
      <c r="U233" s="72"/>
      <c r="V233" s="58" t="s">
        <v>39</v>
      </c>
      <c r="W233" s="58" t="s">
        <v>33</v>
      </c>
      <c r="X233" s="19">
        <v>151</v>
      </c>
      <c r="Y233" s="58"/>
      <c r="Z233" s="58" t="s">
        <v>89</v>
      </c>
      <c r="AA233" s="61" t="s">
        <v>55</v>
      </c>
      <c r="AB233" s="58" t="s">
        <v>1264</v>
      </c>
      <c r="AC233" s="58" t="s">
        <v>1258</v>
      </c>
      <c r="AD233" s="58" t="s">
        <v>1262</v>
      </c>
      <c r="AE233" s="58" t="s">
        <v>1263</v>
      </c>
      <c r="AF233" s="17" t="s">
        <v>55</v>
      </c>
      <c r="AG233" s="58" t="s">
        <v>1265</v>
      </c>
      <c r="AH233" s="58"/>
      <c r="AI233" s="58"/>
      <c r="AJ233" s="13" t="s">
        <v>134</v>
      </c>
      <c r="AK233" s="27">
        <v>43222</v>
      </c>
      <c r="AL233" s="28">
        <f t="shared" si="8"/>
        <v>40162</v>
      </c>
    </row>
    <row r="234" spans="1:38" s="55" customFormat="1" ht="18" customHeight="1" x14ac:dyDescent="0.25">
      <c r="A234" s="102">
        <v>230</v>
      </c>
      <c r="B234" s="13">
        <v>40163</v>
      </c>
      <c r="C234" s="17" t="s">
        <v>49</v>
      </c>
      <c r="D234" s="14" t="s">
        <v>91</v>
      </c>
      <c r="E234" s="13"/>
      <c r="F234" s="58" t="s">
        <v>1266</v>
      </c>
      <c r="G234" s="58"/>
      <c r="H234" s="58"/>
      <c r="I234" s="58" t="s">
        <v>1267</v>
      </c>
      <c r="J234" s="58"/>
      <c r="K234" s="58" t="s">
        <v>1268</v>
      </c>
      <c r="L234" s="58" t="s">
        <v>1269</v>
      </c>
      <c r="M234" s="58"/>
      <c r="N234" s="58" t="s">
        <v>694</v>
      </c>
      <c r="O234" s="58"/>
      <c r="P234" s="61" t="s">
        <v>154</v>
      </c>
      <c r="Q234" s="20" t="s">
        <v>905</v>
      </c>
      <c r="R234" s="13">
        <v>714</v>
      </c>
      <c r="S234" s="67" t="s">
        <v>38</v>
      </c>
      <c r="T234" s="61" t="s">
        <v>360</v>
      </c>
      <c r="U234" s="72"/>
      <c r="V234" s="58" t="s">
        <v>39</v>
      </c>
      <c r="W234" s="58" t="s">
        <v>33</v>
      </c>
      <c r="X234" s="19">
        <v>63</v>
      </c>
      <c r="Y234" s="58"/>
      <c r="Z234" s="58"/>
      <c r="AA234" s="61" t="s">
        <v>55</v>
      </c>
      <c r="AB234" s="58" t="s">
        <v>1271</v>
      </c>
      <c r="AC234" s="58" t="s">
        <v>1270</v>
      </c>
      <c r="AD234" s="58"/>
      <c r="AE234" s="58"/>
      <c r="AF234" s="17" t="s">
        <v>36</v>
      </c>
      <c r="AG234" s="58" t="s">
        <v>1272</v>
      </c>
      <c r="AH234" s="58"/>
      <c r="AI234" s="58"/>
      <c r="AJ234" s="13" t="s">
        <v>91</v>
      </c>
      <c r="AK234" s="27">
        <v>43223</v>
      </c>
      <c r="AL234" s="28">
        <f t="shared" si="8"/>
        <v>40163</v>
      </c>
    </row>
    <row r="235" spans="1:38" s="55" customFormat="1" ht="18" customHeight="1" x14ac:dyDescent="0.25">
      <c r="A235" s="102">
        <v>231</v>
      </c>
      <c r="B235" s="13">
        <v>20200</v>
      </c>
      <c r="C235" s="14"/>
      <c r="D235" s="14" t="s">
        <v>37</v>
      </c>
      <c r="E235" s="13"/>
      <c r="F235" s="22"/>
      <c r="G235" s="22"/>
      <c r="H235" s="22"/>
      <c r="I235" s="60" t="s">
        <v>1273</v>
      </c>
      <c r="J235" s="60"/>
      <c r="K235" s="60" t="s">
        <v>1274</v>
      </c>
      <c r="L235" s="60" t="s">
        <v>1275</v>
      </c>
      <c r="M235" s="60"/>
      <c r="N235" s="60" t="s">
        <v>694</v>
      </c>
      <c r="O235" s="60"/>
      <c r="P235" s="61" t="s">
        <v>154</v>
      </c>
      <c r="Q235" s="20" t="s">
        <v>905</v>
      </c>
      <c r="R235" s="13">
        <v>714</v>
      </c>
      <c r="S235" s="67" t="s">
        <v>38</v>
      </c>
      <c r="T235" s="61" t="s">
        <v>360</v>
      </c>
      <c r="U235" s="61"/>
      <c r="V235" s="61" t="s">
        <v>39</v>
      </c>
      <c r="W235" s="61" t="s">
        <v>33</v>
      </c>
      <c r="X235" s="15">
        <v>29</v>
      </c>
      <c r="Y235" s="58"/>
      <c r="Z235" s="61"/>
      <c r="AA235" s="61" t="s">
        <v>55</v>
      </c>
      <c r="AB235" s="61" t="s">
        <v>1277</v>
      </c>
      <c r="AC235" s="61" t="s">
        <v>1276</v>
      </c>
      <c r="AD235" s="61" t="s">
        <v>92</v>
      </c>
      <c r="AE235" s="58" t="s">
        <v>77</v>
      </c>
      <c r="AF235" s="17" t="s">
        <v>40</v>
      </c>
      <c r="AG235" s="17" t="s">
        <v>93</v>
      </c>
      <c r="AH235" s="18" t="s">
        <v>118</v>
      </c>
      <c r="AI235" s="18"/>
      <c r="AJ235" s="20" t="s">
        <v>30</v>
      </c>
      <c r="AK235" s="20"/>
      <c r="AL235" s="19">
        <f t="shared" si="8"/>
        <v>20200</v>
      </c>
    </row>
    <row r="236" spans="1:38" s="55" customFormat="1" ht="18" customHeight="1" x14ac:dyDescent="0.25">
      <c r="A236" s="102">
        <v>232</v>
      </c>
      <c r="B236" s="13">
        <v>20201</v>
      </c>
      <c r="C236" s="14"/>
      <c r="D236" s="14" t="s">
        <v>37</v>
      </c>
      <c r="E236" s="13"/>
      <c r="F236" s="22" t="s">
        <v>1278</v>
      </c>
      <c r="G236" s="60" t="s">
        <v>2579</v>
      </c>
      <c r="H236" s="22"/>
      <c r="I236" s="60" t="s">
        <v>1279</v>
      </c>
      <c r="J236" s="60"/>
      <c r="K236" s="60" t="s">
        <v>1280</v>
      </c>
      <c r="L236" s="60" t="s">
        <v>1281</v>
      </c>
      <c r="M236" s="60"/>
      <c r="N236" s="60" t="s">
        <v>694</v>
      </c>
      <c r="O236" s="60"/>
      <c r="P236" s="61" t="s">
        <v>154</v>
      </c>
      <c r="Q236" s="20" t="s">
        <v>905</v>
      </c>
      <c r="R236" s="13">
        <v>714</v>
      </c>
      <c r="S236" s="67" t="s">
        <v>38</v>
      </c>
      <c r="T236" s="61" t="s">
        <v>695</v>
      </c>
      <c r="U236" s="61"/>
      <c r="V236" s="61" t="s">
        <v>39</v>
      </c>
      <c r="W236" s="61" t="s">
        <v>33</v>
      </c>
      <c r="X236" s="15">
        <v>45</v>
      </c>
      <c r="Y236" s="58"/>
      <c r="Z236" s="61"/>
      <c r="AA236" s="61" t="s">
        <v>55</v>
      </c>
      <c r="AB236" s="61" t="s">
        <v>1285</v>
      </c>
      <c r="AC236" s="61" t="s">
        <v>1282</v>
      </c>
      <c r="AD236" s="61" t="s">
        <v>1283</v>
      </c>
      <c r="AE236" s="61" t="s">
        <v>1284</v>
      </c>
      <c r="AF236" s="17" t="s">
        <v>119</v>
      </c>
      <c r="AG236" s="61" t="s">
        <v>1286</v>
      </c>
      <c r="AH236" s="61"/>
      <c r="AI236" s="61"/>
      <c r="AJ236" s="20" t="s">
        <v>37</v>
      </c>
      <c r="AK236" s="20"/>
      <c r="AL236" s="19">
        <f t="shared" ref="AL236:AL299" si="9">B236</f>
        <v>20201</v>
      </c>
    </row>
    <row r="237" spans="1:38" s="55" customFormat="1" ht="18" customHeight="1" x14ac:dyDescent="0.25">
      <c r="A237" s="102">
        <v>233</v>
      </c>
      <c r="B237" s="13">
        <v>20202</v>
      </c>
      <c r="C237" s="14"/>
      <c r="D237" s="14" t="s">
        <v>37</v>
      </c>
      <c r="E237" s="13"/>
      <c r="F237" s="22" t="s">
        <v>1287</v>
      </c>
      <c r="G237" s="60" t="s">
        <v>2580</v>
      </c>
      <c r="H237" s="22"/>
      <c r="I237" s="60" t="s">
        <v>1288</v>
      </c>
      <c r="J237" s="60"/>
      <c r="K237" s="60" t="s">
        <v>1289</v>
      </c>
      <c r="L237" s="60" t="s">
        <v>1290</v>
      </c>
      <c r="M237" s="60"/>
      <c r="N237" s="60" t="s">
        <v>694</v>
      </c>
      <c r="O237" s="60"/>
      <c r="P237" s="61" t="s">
        <v>154</v>
      </c>
      <c r="Q237" s="20" t="s">
        <v>905</v>
      </c>
      <c r="R237" s="13">
        <v>714</v>
      </c>
      <c r="S237" s="67" t="s">
        <v>38</v>
      </c>
      <c r="T237" s="61" t="s">
        <v>695</v>
      </c>
      <c r="U237" s="61"/>
      <c r="V237" s="61" t="s">
        <v>39</v>
      </c>
      <c r="W237" s="61" t="s">
        <v>33</v>
      </c>
      <c r="X237" s="15">
        <v>48</v>
      </c>
      <c r="Y237" s="58"/>
      <c r="Z237" s="61"/>
      <c r="AA237" s="61" t="s">
        <v>55</v>
      </c>
      <c r="AB237" s="61" t="s">
        <v>1285</v>
      </c>
      <c r="AC237" s="61" t="s">
        <v>1291</v>
      </c>
      <c r="AD237" s="61" t="s">
        <v>1283</v>
      </c>
      <c r="AE237" s="61" t="s">
        <v>1284</v>
      </c>
      <c r="AF237" s="17" t="s">
        <v>119</v>
      </c>
      <c r="AG237" s="61" t="s">
        <v>1286</v>
      </c>
      <c r="AH237" s="61"/>
      <c r="AI237" s="61"/>
      <c r="AJ237" s="20" t="s">
        <v>37</v>
      </c>
      <c r="AK237" s="20"/>
      <c r="AL237" s="19">
        <f t="shared" si="9"/>
        <v>20202</v>
      </c>
    </row>
    <row r="238" spans="1:38" s="55" customFormat="1" ht="18" customHeight="1" x14ac:dyDescent="0.25">
      <c r="A238" s="102">
        <v>234</v>
      </c>
      <c r="B238" s="13">
        <v>20203</v>
      </c>
      <c r="C238" s="14"/>
      <c r="D238" s="14" t="s">
        <v>37</v>
      </c>
      <c r="E238" s="13"/>
      <c r="F238" s="22" t="s">
        <v>1292</v>
      </c>
      <c r="G238" s="60" t="s">
        <v>2581</v>
      </c>
      <c r="H238" s="22"/>
      <c r="I238" s="60" t="s">
        <v>1293</v>
      </c>
      <c r="J238" s="60"/>
      <c r="K238" s="60" t="s">
        <v>1294</v>
      </c>
      <c r="L238" s="60"/>
      <c r="M238" s="60"/>
      <c r="N238" s="60" t="s">
        <v>694</v>
      </c>
      <c r="O238" s="60"/>
      <c r="P238" s="61" t="s">
        <v>154</v>
      </c>
      <c r="Q238" s="20" t="s">
        <v>905</v>
      </c>
      <c r="R238" s="13">
        <v>714</v>
      </c>
      <c r="S238" s="67" t="s">
        <v>38</v>
      </c>
      <c r="T238" s="61" t="s">
        <v>928</v>
      </c>
      <c r="U238" s="61"/>
      <c r="V238" s="61" t="s">
        <v>39</v>
      </c>
      <c r="W238" s="61" t="s">
        <v>33</v>
      </c>
      <c r="X238" s="15">
        <v>100</v>
      </c>
      <c r="Y238" s="58"/>
      <c r="Z238" s="58"/>
      <c r="AA238" s="61" t="s">
        <v>55</v>
      </c>
      <c r="AB238" s="61" t="s">
        <v>1296</v>
      </c>
      <c r="AC238" s="61" t="s">
        <v>1295</v>
      </c>
      <c r="AD238" s="58"/>
      <c r="AE238" s="58"/>
      <c r="AF238" s="17"/>
      <c r="AG238" s="61"/>
      <c r="AH238" s="18" t="s">
        <v>1297</v>
      </c>
      <c r="AI238" s="18"/>
      <c r="AJ238" s="20" t="s">
        <v>37</v>
      </c>
      <c r="AK238" s="20"/>
      <c r="AL238" s="19">
        <f t="shared" si="9"/>
        <v>20203</v>
      </c>
    </row>
    <row r="239" spans="1:38" s="55" customFormat="1" ht="18" customHeight="1" x14ac:dyDescent="0.25">
      <c r="A239" s="102">
        <v>235</v>
      </c>
      <c r="B239" s="13">
        <v>40164</v>
      </c>
      <c r="C239" s="17" t="s">
        <v>49</v>
      </c>
      <c r="D239" s="14" t="s">
        <v>91</v>
      </c>
      <c r="E239" s="13"/>
      <c r="F239" s="58" t="s">
        <v>1298</v>
      </c>
      <c r="G239" s="58"/>
      <c r="H239" s="58"/>
      <c r="I239" s="58" t="s">
        <v>1299</v>
      </c>
      <c r="J239" s="58"/>
      <c r="K239" s="58" t="s">
        <v>1300</v>
      </c>
      <c r="L239" s="58"/>
      <c r="M239" s="58"/>
      <c r="N239" s="58" t="s">
        <v>694</v>
      </c>
      <c r="O239" s="58"/>
      <c r="P239" s="61" t="s">
        <v>154</v>
      </c>
      <c r="Q239" s="20" t="s">
        <v>905</v>
      </c>
      <c r="R239" s="13">
        <v>714</v>
      </c>
      <c r="S239" s="67" t="s">
        <v>38</v>
      </c>
      <c r="T239" s="61" t="s">
        <v>928</v>
      </c>
      <c r="U239" s="72"/>
      <c r="V239" s="58" t="s">
        <v>39</v>
      </c>
      <c r="W239" s="58" t="s">
        <v>33</v>
      </c>
      <c r="X239" s="19">
        <v>100</v>
      </c>
      <c r="Y239" s="58"/>
      <c r="Z239" s="58"/>
      <c r="AA239" s="61" t="s">
        <v>55</v>
      </c>
      <c r="AB239" s="58" t="s">
        <v>1302</v>
      </c>
      <c r="AC239" s="58" t="s">
        <v>1301</v>
      </c>
      <c r="AD239" s="58"/>
      <c r="AE239" s="58"/>
      <c r="AF239" s="17"/>
      <c r="AG239" s="58"/>
      <c r="AH239" s="58"/>
      <c r="AI239" s="58"/>
      <c r="AJ239" s="13" t="s">
        <v>51</v>
      </c>
      <c r="AK239" s="27">
        <v>43223</v>
      </c>
      <c r="AL239" s="28">
        <f t="shared" si="9"/>
        <v>40164</v>
      </c>
    </row>
    <row r="240" spans="1:38" s="55" customFormat="1" ht="18" customHeight="1" x14ac:dyDescent="0.25">
      <c r="A240" s="102">
        <v>236</v>
      </c>
      <c r="B240" s="13">
        <v>40165</v>
      </c>
      <c r="C240" s="17" t="s">
        <v>52</v>
      </c>
      <c r="D240" s="14" t="s">
        <v>91</v>
      </c>
      <c r="E240" s="13"/>
      <c r="F240" s="58" t="s">
        <v>1303</v>
      </c>
      <c r="G240" s="58"/>
      <c r="H240" s="58"/>
      <c r="I240" s="58" t="s">
        <v>1304</v>
      </c>
      <c r="J240" s="58" t="s">
        <v>1305</v>
      </c>
      <c r="K240" s="58" t="s">
        <v>1306</v>
      </c>
      <c r="L240" s="58"/>
      <c r="M240" s="58"/>
      <c r="N240" s="58" t="s">
        <v>694</v>
      </c>
      <c r="O240" s="58"/>
      <c r="P240" s="61" t="s">
        <v>154</v>
      </c>
      <c r="Q240" s="20" t="s">
        <v>905</v>
      </c>
      <c r="R240" s="13">
        <v>714</v>
      </c>
      <c r="S240" s="67" t="s">
        <v>38</v>
      </c>
      <c r="T240" s="61" t="s">
        <v>360</v>
      </c>
      <c r="U240" s="58"/>
      <c r="V240" s="58" t="s">
        <v>43</v>
      </c>
      <c r="W240" s="58" t="s">
        <v>33</v>
      </c>
      <c r="X240" s="19">
        <v>222</v>
      </c>
      <c r="Y240" s="58"/>
      <c r="Z240" s="58"/>
      <c r="AA240" s="61" t="s">
        <v>55</v>
      </c>
      <c r="AB240" s="58" t="s">
        <v>1308</v>
      </c>
      <c r="AC240" s="58" t="s">
        <v>1307</v>
      </c>
      <c r="AD240" s="58" t="s">
        <v>100</v>
      </c>
      <c r="AE240" s="58" t="s">
        <v>101</v>
      </c>
      <c r="AF240" s="17" t="s">
        <v>36</v>
      </c>
      <c r="AG240" s="58" t="s">
        <v>102</v>
      </c>
      <c r="AH240" s="18" t="s">
        <v>318</v>
      </c>
      <c r="AI240" s="58"/>
      <c r="AJ240" s="13" t="s">
        <v>134</v>
      </c>
      <c r="AK240" s="27">
        <v>43224</v>
      </c>
      <c r="AL240" s="28">
        <f t="shared" si="9"/>
        <v>40165</v>
      </c>
    </row>
    <row r="241" spans="1:38" s="55" customFormat="1" ht="18" customHeight="1" x14ac:dyDescent="0.25">
      <c r="A241" s="102">
        <v>237</v>
      </c>
      <c r="B241" s="13">
        <v>90893</v>
      </c>
      <c r="C241" s="14"/>
      <c r="D241" s="14" t="s">
        <v>42</v>
      </c>
      <c r="E241" s="13"/>
      <c r="F241" s="58"/>
      <c r="G241" s="58"/>
      <c r="H241" s="58"/>
      <c r="I241" s="58" t="s">
        <v>1312</v>
      </c>
      <c r="J241" s="58"/>
      <c r="K241" s="58"/>
      <c r="L241" s="58"/>
      <c r="M241" s="58"/>
      <c r="N241" s="58" t="s">
        <v>694</v>
      </c>
      <c r="O241" s="77"/>
      <c r="P241" s="61" t="s">
        <v>154</v>
      </c>
      <c r="Q241" s="20" t="s">
        <v>905</v>
      </c>
      <c r="R241" s="13">
        <v>714</v>
      </c>
      <c r="S241" s="67" t="s">
        <v>38</v>
      </c>
      <c r="T241" s="61" t="s">
        <v>928</v>
      </c>
      <c r="U241" s="61"/>
      <c r="V241" s="58" t="s">
        <v>39</v>
      </c>
      <c r="W241" s="58" t="s">
        <v>48</v>
      </c>
      <c r="X241" s="21">
        <v>28</v>
      </c>
      <c r="Y241" s="21"/>
      <c r="Z241" s="61" t="s">
        <v>53</v>
      </c>
      <c r="AA241" s="17" t="s">
        <v>55</v>
      </c>
      <c r="AB241" s="17" t="s">
        <v>1315</v>
      </c>
      <c r="AC241" s="58" t="s">
        <v>1312</v>
      </c>
      <c r="AD241" s="58" t="s">
        <v>1313</v>
      </c>
      <c r="AE241" s="58" t="s">
        <v>1314</v>
      </c>
      <c r="AF241" s="32"/>
      <c r="AG241" s="32"/>
      <c r="AH241" s="58"/>
      <c r="AI241" s="58"/>
      <c r="AJ241" s="13" t="s">
        <v>42</v>
      </c>
      <c r="AK241" s="27">
        <v>44336</v>
      </c>
      <c r="AL241" s="19">
        <f t="shared" si="9"/>
        <v>90893</v>
      </c>
    </row>
    <row r="242" spans="1:38" s="55" customFormat="1" ht="18" customHeight="1" x14ac:dyDescent="0.25">
      <c r="A242" s="102">
        <v>238</v>
      </c>
      <c r="B242" s="13">
        <v>90894</v>
      </c>
      <c r="C242" s="14"/>
      <c r="D242" s="14" t="s">
        <v>42</v>
      </c>
      <c r="E242" s="13"/>
      <c r="F242" s="58"/>
      <c r="G242" s="58"/>
      <c r="H242" s="58"/>
      <c r="I242" s="58" t="s">
        <v>2456</v>
      </c>
      <c r="J242" s="58" t="s">
        <v>903</v>
      </c>
      <c r="K242" s="58"/>
      <c r="L242" s="58"/>
      <c r="M242" s="58"/>
      <c r="N242" s="58" t="s">
        <v>694</v>
      </c>
      <c r="O242" s="61"/>
      <c r="P242" s="61" t="s">
        <v>154</v>
      </c>
      <c r="Q242" s="20" t="s">
        <v>905</v>
      </c>
      <c r="R242" s="13">
        <v>714</v>
      </c>
      <c r="S242" s="67" t="s">
        <v>38</v>
      </c>
      <c r="T242" s="61"/>
      <c r="U242" s="61"/>
      <c r="V242" s="58" t="s">
        <v>39</v>
      </c>
      <c r="W242" s="58" t="s">
        <v>48</v>
      </c>
      <c r="X242" s="19">
        <v>11</v>
      </c>
      <c r="Y242" s="58"/>
      <c r="Z242" s="58" t="s">
        <v>56</v>
      </c>
      <c r="AA242" s="61" t="s">
        <v>55</v>
      </c>
      <c r="AB242" s="58" t="s">
        <v>943</v>
      </c>
      <c r="AC242" s="58" t="s">
        <v>1316</v>
      </c>
      <c r="AD242" s="58" t="s">
        <v>941</v>
      </c>
      <c r="AE242" s="58" t="s">
        <v>942</v>
      </c>
      <c r="AF242" s="17"/>
      <c r="AG242" s="58"/>
      <c r="AH242" s="18"/>
      <c r="AI242" s="58"/>
      <c r="AJ242" s="20" t="s">
        <v>42</v>
      </c>
      <c r="AK242" s="27">
        <v>44322</v>
      </c>
      <c r="AL242" s="19">
        <f t="shared" si="9"/>
        <v>90894</v>
      </c>
    </row>
    <row r="243" spans="1:38" s="55" customFormat="1" ht="18" customHeight="1" x14ac:dyDescent="0.25">
      <c r="A243" s="102">
        <v>239</v>
      </c>
      <c r="B243" s="13">
        <v>90895</v>
      </c>
      <c r="C243" s="14"/>
      <c r="D243" s="14" t="s">
        <v>42</v>
      </c>
      <c r="E243" s="13"/>
      <c r="F243" s="58"/>
      <c r="G243" s="58"/>
      <c r="H243" s="58"/>
      <c r="I243" s="58" t="s">
        <v>2457</v>
      </c>
      <c r="J243" s="58" t="s">
        <v>1318</v>
      </c>
      <c r="K243" s="58"/>
      <c r="L243" s="58"/>
      <c r="M243" s="58"/>
      <c r="N243" s="58" t="s">
        <v>694</v>
      </c>
      <c r="O243" s="61"/>
      <c r="P243" s="61" t="s">
        <v>154</v>
      </c>
      <c r="Q243" s="20" t="s">
        <v>905</v>
      </c>
      <c r="R243" s="13">
        <v>714</v>
      </c>
      <c r="S243" s="67" t="s">
        <v>38</v>
      </c>
      <c r="T243" s="61"/>
      <c r="U243" s="61"/>
      <c r="V243" s="58" t="s">
        <v>39</v>
      </c>
      <c r="W243" s="58" t="s">
        <v>48</v>
      </c>
      <c r="X243" s="19">
        <f>11+31</f>
        <v>42</v>
      </c>
      <c r="Y243" s="58"/>
      <c r="Z243" s="58" t="s">
        <v>56</v>
      </c>
      <c r="AA243" s="61" t="s">
        <v>55</v>
      </c>
      <c r="AB243" s="58" t="s">
        <v>943</v>
      </c>
      <c r="AC243" s="58" t="s">
        <v>1317</v>
      </c>
      <c r="AD243" s="58" t="s">
        <v>941</v>
      </c>
      <c r="AE243" s="58" t="s">
        <v>942</v>
      </c>
      <c r="AF243" s="17"/>
      <c r="AG243" s="58"/>
      <c r="AH243" s="34"/>
      <c r="AI243" s="58"/>
      <c r="AJ243" s="20" t="s">
        <v>42</v>
      </c>
      <c r="AK243" s="27">
        <v>44336</v>
      </c>
      <c r="AL243" s="19">
        <f t="shared" si="9"/>
        <v>90895</v>
      </c>
    </row>
    <row r="244" spans="1:38" s="55" customFormat="1" ht="18" customHeight="1" x14ac:dyDescent="0.25">
      <c r="A244" s="102">
        <v>240</v>
      </c>
      <c r="B244" s="13">
        <v>20205</v>
      </c>
      <c r="C244" s="14"/>
      <c r="D244" s="14" t="s">
        <v>37</v>
      </c>
      <c r="E244" s="13"/>
      <c r="F244" s="153"/>
      <c r="G244" s="22"/>
      <c r="H244" s="22"/>
      <c r="I244" s="60" t="s">
        <v>1319</v>
      </c>
      <c r="J244" s="60"/>
      <c r="K244" s="60" t="s">
        <v>1320</v>
      </c>
      <c r="L244" s="60"/>
      <c r="M244" s="60"/>
      <c r="N244" s="60" t="s">
        <v>694</v>
      </c>
      <c r="O244" s="60"/>
      <c r="P244" s="61" t="s">
        <v>154</v>
      </c>
      <c r="Q244" s="20" t="s">
        <v>905</v>
      </c>
      <c r="R244" s="13">
        <v>714</v>
      </c>
      <c r="S244" s="67" t="s">
        <v>38</v>
      </c>
      <c r="T244" s="61" t="s">
        <v>360</v>
      </c>
      <c r="U244" s="61"/>
      <c r="V244" s="61" t="s">
        <v>39</v>
      </c>
      <c r="W244" s="61" t="s">
        <v>33</v>
      </c>
      <c r="X244" s="15">
        <v>135</v>
      </c>
      <c r="Y244" s="58"/>
      <c r="Z244" s="58"/>
      <c r="AA244" s="61" t="s">
        <v>55</v>
      </c>
      <c r="AB244" s="61" t="s">
        <v>1321</v>
      </c>
      <c r="AC244" s="61" t="s">
        <v>1319</v>
      </c>
      <c r="AD244" s="58" t="s">
        <v>954</v>
      </c>
      <c r="AE244" s="58" t="s">
        <v>955</v>
      </c>
      <c r="AF244" s="17" t="s">
        <v>55</v>
      </c>
      <c r="AG244" s="61" t="s">
        <v>1322</v>
      </c>
      <c r="AH244" s="18" t="s">
        <v>1323</v>
      </c>
      <c r="AI244" s="18"/>
      <c r="AJ244" s="20" t="s">
        <v>37</v>
      </c>
      <c r="AK244" s="40">
        <v>44518</v>
      </c>
      <c r="AL244" s="19">
        <f t="shared" si="9"/>
        <v>20205</v>
      </c>
    </row>
    <row r="245" spans="1:38" s="55" customFormat="1" ht="18" customHeight="1" x14ac:dyDescent="0.25">
      <c r="A245" s="102">
        <v>241</v>
      </c>
      <c r="B245" s="13">
        <v>10166</v>
      </c>
      <c r="C245" s="14"/>
      <c r="D245" s="14" t="s">
        <v>45</v>
      </c>
      <c r="E245" s="13"/>
      <c r="F245" s="71" t="s">
        <v>1324</v>
      </c>
      <c r="G245" s="16"/>
      <c r="H245" s="16"/>
      <c r="I245" s="58" t="s">
        <v>1325</v>
      </c>
      <c r="J245" s="23"/>
      <c r="K245" s="58" t="s">
        <v>1326</v>
      </c>
      <c r="L245" s="58" t="s">
        <v>1254</v>
      </c>
      <c r="M245" s="58"/>
      <c r="N245" s="58" t="s">
        <v>694</v>
      </c>
      <c r="O245" s="23"/>
      <c r="P245" s="61" t="s">
        <v>154</v>
      </c>
      <c r="Q245" s="20" t="s">
        <v>905</v>
      </c>
      <c r="R245" s="13">
        <v>714</v>
      </c>
      <c r="S245" s="67" t="s">
        <v>38</v>
      </c>
      <c r="T245" s="61" t="s">
        <v>913</v>
      </c>
      <c r="U245" s="58"/>
      <c r="V245" s="58" t="s">
        <v>39</v>
      </c>
      <c r="W245" s="58" t="s">
        <v>33</v>
      </c>
      <c r="X245" s="19">
        <v>94</v>
      </c>
      <c r="Y245" s="58"/>
      <c r="Z245" s="58"/>
      <c r="AA245" s="61" t="s">
        <v>55</v>
      </c>
      <c r="AB245" s="58" t="s">
        <v>1327</v>
      </c>
      <c r="AC245" s="58" t="s">
        <v>1325</v>
      </c>
      <c r="AD245" s="61" t="s">
        <v>962</v>
      </c>
      <c r="AE245" s="58" t="s">
        <v>963</v>
      </c>
      <c r="AF245" s="17"/>
      <c r="AG245" s="61"/>
      <c r="AH245" s="23" t="s">
        <v>1036</v>
      </c>
      <c r="AI245" s="23"/>
      <c r="AJ245" s="13" t="s">
        <v>46</v>
      </c>
      <c r="AK245" s="27">
        <v>44158</v>
      </c>
      <c r="AL245" s="19">
        <f t="shared" si="9"/>
        <v>10166</v>
      </c>
    </row>
    <row r="246" spans="1:38" s="55" customFormat="1" ht="18" customHeight="1" x14ac:dyDescent="0.25">
      <c r="A246" s="102">
        <v>242</v>
      </c>
      <c r="B246" s="13">
        <v>90896</v>
      </c>
      <c r="C246" s="14"/>
      <c r="D246" s="14" t="s">
        <v>42</v>
      </c>
      <c r="E246" s="13"/>
      <c r="F246" s="58" t="s">
        <v>1328</v>
      </c>
      <c r="G246" s="58" t="s">
        <v>2582</v>
      </c>
      <c r="H246" s="58"/>
      <c r="I246" s="58" t="s">
        <v>1329</v>
      </c>
      <c r="J246" s="58" t="s">
        <v>903</v>
      </c>
      <c r="K246" s="58" t="s">
        <v>1330</v>
      </c>
      <c r="L246" s="58"/>
      <c r="M246" s="58"/>
      <c r="N246" s="58" t="s">
        <v>694</v>
      </c>
      <c r="O246" s="61"/>
      <c r="P246" s="61" t="s">
        <v>154</v>
      </c>
      <c r="Q246" s="20" t="s">
        <v>905</v>
      </c>
      <c r="R246" s="13">
        <v>714</v>
      </c>
      <c r="S246" s="67" t="s">
        <v>38</v>
      </c>
      <c r="T246" s="61" t="s">
        <v>1003</v>
      </c>
      <c r="U246" s="61"/>
      <c r="V246" s="58" t="s">
        <v>39</v>
      </c>
      <c r="W246" s="58" t="s">
        <v>33</v>
      </c>
      <c r="X246" s="19">
        <v>40</v>
      </c>
      <c r="Y246" s="58"/>
      <c r="Z246" s="61" t="s">
        <v>56</v>
      </c>
      <c r="AA246" s="58" t="s">
        <v>55</v>
      </c>
      <c r="AB246" s="61" t="s">
        <v>1333</v>
      </c>
      <c r="AC246" s="58" t="s">
        <v>1329</v>
      </c>
      <c r="AD246" s="58" t="s">
        <v>1331</v>
      </c>
      <c r="AE246" s="58" t="s">
        <v>1332</v>
      </c>
      <c r="AF246" s="17" t="s">
        <v>55</v>
      </c>
      <c r="AG246" s="58" t="s">
        <v>1334</v>
      </c>
      <c r="AH246" s="18" t="s">
        <v>1335</v>
      </c>
      <c r="AI246" s="58"/>
      <c r="AJ246" s="13" t="s">
        <v>41</v>
      </c>
      <c r="AK246" s="27">
        <v>44322</v>
      </c>
      <c r="AL246" s="19">
        <f t="shared" si="9"/>
        <v>90896</v>
      </c>
    </row>
    <row r="247" spans="1:38" s="55" customFormat="1" ht="18" customHeight="1" x14ac:dyDescent="0.25">
      <c r="A247" s="102">
        <v>243</v>
      </c>
      <c r="B247" s="13">
        <v>40166</v>
      </c>
      <c r="C247" s="17" t="s">
        <v>49</v>
      </c>
      <c r="D247" s="14" t="s">
        <v>91</v>
      </c>
      <c r="E247" s="13"/>
      <c r="F247" s="58" t="s">
        <v>1336</v>
      </c>
      <c r="G247" s="58"/>
      <c r="H247" s="58"/>
      <c r="I247" s="60" t="s">
        <v>1340</v>
      </c>
      <c r="J247" s="58" t="s">
        <v>326</v>
      </c>
      <c r="K247" s="58" t="s">
        <v>1337</v>
      </c>
      <c r="L247" s="58"/>
      <c r="M247" s="58"/>
      <c r="N247" s="58" t="s">
        <v>694</v>
      </c>
      <c r="O247" s="58"/>
      <c r="P247" s="61" t="s">
        <v>154</v>
      </c>
      <c r="Q247" s="20" t="s">
        <v>905</v>
      </c>
      <c r="R247" s="13">
        <v>714</v>
      </c>
      <c r="S247" s="67" t="s">
        <v>38</v>
      </c>
      <c r="T247" s="61" t="s">
        <v>1003</v>
      </c>
      <c r="U247" s="72"/>
      <c r="V247" s="58" t="s">
        <v>39</v>
      </c>
      <c r="W247" s="58" t="s">
        <v>33</v>
      </c>
      <c r="X247" s="19">
        <v>48</v>
      </c>
      <c r="Y247" s="58"/>
      <c r="Z247" s="58"/>
      <c r="AA247" s="61" t="s">
        <v>55</v>
      </c>
      <c r="AB247" s="61" t="s">
        <v>1338</v>
      </c>
      <c r="AC247" s="58" t="s">
        <v>1340</v>
      </c>
      <c r="AD247" s="58" t="s">
        <v>79</v>
      </c>
      <c r="AE247" s="58" t="s">
        <v>75</v>
      </c>
      <c r="AF247" s="17" t="s">
        <v>40</v>
      </c>
      <c r="AG247" s="61" t="s">
        <v>83</v>
      </c>
      <c r="AH247" s="18" t="s">
        <v>1339</v>
      </c>
      <c r="AI247" s="61"/>
      <c r="AJ247" s="13" t="s">
        <v>59</v>
      </c>
      <c r="AK247" s="27">
        <v>44293</v>
      </c>
      <c r="AL247" s="28">
        <f t="shared" si="9"/>
        <v>40166</v>
      </c>
    </row>
    <row r="248" spans="1:38" s="55" customFormat="1" ht="18" customHeight="1" x14ac:dyDescent="0.25">
      <c r="A248" s="102">
        <v>244</v>
      </c>
      <c r="B248" s="13">
        <v>30238</v>
      </c>
      <c r="C248" s="14" t="s">
        <v>1341</v>
      </c>
      <c r="D248" s="14" t="s">
        <v>30</v>
      </c>
      <c r="E248" s="13"/>
      <c r="F248" s="59" t="s">
        <v>1342</v>
      </c>
      <c r="G248" s="61" t="s">
        <v>2583</v>
      </c>
      <c r="H248" s="62"/>
      <c r="I248" s="60" t="s">
        <v>1343</v>
      </c>
      <c r="J248" s="61" t="s">
        <v>2586</v>
      </c>
      <c r="K248" s="59" t="s">
        <v>1123</v>
      </c>
      <c r="L248" s="58" t="s">
        <v>1344</v>
      </c>
      <c r="M248" s="58"/>
      <c r="N248" s="59" t="s">
        <v>694</v>
      </c>
      <c r="O248" s="59"/>
      <c r="P248" s="61" t="s">
        <v>154</v>
      </c>
      <c r="Q248" s="66" t="s">
        <v>905</v>
      </c>
      <c r="R248" s="13">
        <v>714</v>
      </c>
      <c r="S248" s="67" t="s">
        <v>38</v>
      </c>
      <c r="T248" s="61" t="s">
        <v>360</v>
      </c>
      <c r="U248" s="61"/>
      <c r="V248" s="61" t="s">
        <v>43</v>
      </c>
      <c r="W248" s="61" t="s">
        <v>33</v>
      </c>
      <c r="X248" s="15">
        <v>450</v>
      </c>
      <c r="Y248" s="16"/>
      <c r="Z248" s="61"/>
      <c r="AA248" s="17" t="s">
        <v>55</v>
      </c>
      <c r="AB248" s="14" t="s">
        <v>364</v>
      </c>
      <c r="AC248" s="60" t="s">
        <v>1343</v>
      </c>
      <c r="AD248" s="61"/>
      <c r="AE248" s="61"/>
      <c r="AF248" s="67"/>
      <c r="AG248" s="67"/>
      <c r="AH248" s="68"/>
      <c r="AI248" s="68"/>
      <c r="AJ248" s="66" t="s">
        <v>90</v>
      </c>
      <c r="AK248" s="13"/>
      <c r="AL248" s="19">
        <f t="shared" si="9"/>
        <v>30238</v>
      </c>
    </row>
    <row r="249" spans="1:38" s="55" customFormat="1" ht="18" customHeight="1" x14ac:dyDescent="0.25">
      <c r="A249" s="102">
        <v>245</v>
      </c>
      <c r="B249" s="13">
        <v>30239</v>
      </c>
      <c r="C249" s="14" t="s">
        <v>52</v>
      </c>
      <c r="D249" s="14" t="s">
        <v>30</v>
      </c>
      <c r="E249" s="13"/>
      <c r="F249" s="59" t="s">
        <v>1345</v>
      </c>
      <c r="G249" s="61" t="s">
        <v>2584</v>
      </c>
      <c r="H249" s="62"/>
      <c r="I249" s="59" t="s">
        <v>1346</v>
      </c>
      <c r="J249" s="61" t="s">
        <v>2587</v>
      </c>
      <c r="K249" s="60" t="s">
        <v>1347</v>
      </c>
      <c r="L249" s="59"/>
      <c r="M249" s="58"/>
      <c r="N249" s="80" t="s">
        <v>694</v>
      </c>
      <c r="O249" s="58"/>
      <c r="P249" s="61" t="s">
        <v>154</v>
      </c>
      <c r="Q249" s="29" t="s">
        <v>905</v>
      </c>
      <c r="R249" s="13">
        <v>714</v>
      </c>
      <c r="S249" s="67" t="s">
        <v>38</v>
      </c>
      <c r="T249" s="81" t="s">
        <v>360</v>
      </c>
      <c r="U249" s="81"/>
      <c r="V249" s="81" t="s">
        <v>39</v>
      </c>
      <c r="W249" s="61" t="s">
        <v>33</v>
      </c>
      <c r="X249" s="15">
        <v>197</v>
      </c>
      <c r="Y249" s="16"/>
      <c r="Z249" s="61"/>
      <c r="AA249" s="17" t="s">
        <v>55</v>
      </c>
      <c r="AB249" s="14" t="s">
        <v>1348</v>
      </c>
      <c r="AC249" s="60" t="s">
        <v>1346</v>
      </c>
      <c r="AD249" s="61"/>
      <c r="AE249" s="61"/>
      <c r="AF249" s="67"/>
      <c r="AG249" s="67"/>
      <c r="AH249" s="58"/>
      <c r="AI249" s="58"/>
      <c r="AJ249" s="66" t="s">
        <v>98</v>
      </c>
      <c r="AK249" s="13"/>
      <c r="AL249" s="19">
        <f t="shared" si="9"/>
        <v>30239</v>
      </c>
    </row>
    <row r="250" spans="1:38" s="55" customFormat="1" ht="18" customHeight="1" x14ac:dyDescent="0.25">
      <c r="A250" s="102">
        <v>246</v>
      </c>
      <c r="B250" s="13">
        <v>30240</v>
      </c>
      <c r="C250" s="14" t="s">
        <v>52</v>
      </c>
      <c r="D250" s="14" t="s">
        <v>30</v>
      </c>
      <c r="E250" s="13"/>
      <c r="F250" s="59" t="s">
        <v>1349</v>
      </c>
      <c r="G250" s="32" t="s">
        <v>2585</v>
      </c>
      <c r="H250" s="62"/>
      <c r="I250" s="59" t="s">
        <v>1350</v>
      </c>
      <c r="J250" s="32" t="s">
        <v>2588</v>
      </c>
      <c r="K250" s="60" t="s">
        <v>1351</v>
      </c>
      <c r="L250" s="59"/>
      <c r="M250" s="58"/>
      <c r="N250" s="80" t="s">
        <v>694</v>
      </c>
      <c r="O250" s="58"/>
      <c r="P250" s="61" t="s">
        <v>154</v>
      </c>
      <c r="Q250" s="29" t="s">
        <v>905</v>
      </c>
      <c r="R250" s="13">
        <v>714</v>
      </c>
      <c r="S250" s="67" t="s">
        <v>38</v>
      </c>
      <c r="T250" s="81" t="s">
        <v>360</v>
      </c>
      <c r="U250" s="81"/>
      <c r="V250" s="81" t="s">
        <v>39</v>
      </c>
      <c r="W250" s="61" t="s">
        <v>33</v>
      </c>
      <c r="X250" s="15">
        <v>44</v>
      </c>
      <c r="Y250" s="16"/>
      <c r="Z250" s="61"/>
      <c r="AA250" s="17" t="s">
        <v>55</v>
      </c>
      <c r="AB250" s="14" t="s">
        <v>1352</v>
      </c>
      <c r="AC250" s="60" t="s">
        <v>1350</v>
      </c>
      <c r="AD250" s="61"/>
      <c r="AE250" s="61"/>
      <c r="AF250" s="67"/>
      <c r="AG250" s="67"/>
      <c r="AH250" s="68"/>
      <c r="AI250" s="68"/>
      <c r="AJ250" s="66" t="s">
        <v>98</v>
      </c>
      <c r="AK250" s="13"/>
      <c r="AL250" s="19">
        <f t="shared" si="9"/>
        <v>30240</v>
      </c>
    </row>
    <row r="251" spans="1:38" s="55" customFormat="1" ht="18" customHeight="1" x14ac:dyDescent="0.25">
      <c r="A251" s="102">
        <v>247</v>
      </c>
      <c r="B251" s="13">
        <v>30241</v>
      </c>
      <c r="C251" s="14"/>
      <c r="D251" s="14" t="s">
        <v>30</v>
      </c>
      <c r="E251" s="13"/>
      <c r="F251" s="59" t="s">
        <v>1353</v>
      </c>
      <c r="G251" s="61" t="s">
        <v>1355</v>
      </c>
      <c r="H251" s="62"/>
      <c r="I251" s="59" t="s">
        <v>1354</v>
      </c>
      <c r="J251" s="61"/>
      <c r="K251" s="59" t="s">
        <v>31</v>
      </c>
      <c r="L251" s="58"/>
      <c r="M251" s="58"/>
      <c r="N251" s="59" t="s">
        <v>694</v>
      </c>
      <c r="O251" s="61"/>
      <c r="P251" s="61" t="s">
        <v>154</v>
      </c>
      <c r="Q251" s="66" t="s">
        <v>905</v>
      </c>
      <c r="R251" s="13">
        <v>714</v>
      </c>
      <c r="S251" s="67" t="s">
        <v>38</v>
      </c>
      <c r="T251" s="61" t="s">
        <v>695</v>
      </c>
      <c r="U251" s="61"/>
      <c r="V251" s="61" t="s">
        <v>32</v>
      </c>
      <c r="W251" s="61" t="s">
        <v>33</v>
      </c>
      <c r="X251" s="15">
        <v>24</v>
      </c>
      <c r="Y251" s="16"/>
      <c r="Z251" s="68"/>
      <c r="AA251" s="67" t="s">
        <v>55</v>
      </c>
      <c r="AB251" s="67" t="s">
        <v>652</v>
      </c>
      <c r="AC251" s="60" t="s">
        <v>1354</v>
      </c>
      <c r="AD251" s="68" t="s">
        <v>650</v>
      </c>
      <c r="AE251" s="68" t="s">
        <v>651</v>
      </c>
      <c r="AF251" s="17" t="s">
        <v>55</v>
      </c>
      <c r="AG251" s="17" t="s">
        <v>644</v>
      </c>
      <c r="AH251" s="18" t="s">
        <v>645</v>
      </c>
      <c r="AI251" s="18"/>
      <c r="AJ251" s="66" t="s">
        <v>35</v>
      </c>
      <c r="AK251" s="13"/>
      <c r="AL251" s="19">
        <f t="shared" si="9"/>
        <v>30241</v>
      </c>
    </row>
    <row r="252" spans="1:38" s="55" customFormat="1" ht="18" customHeight="1" x14ac:dyDescent="0.25">
      <c r="A252" s="102">
        <v>248</v>
      </c>
      <c r="B252" s="13">
        <v>20208</v>
      </c>
      <c r="C252" s="14" t="s">
        <v>1356</v>
      </c>
      <c r="D252" s="14" t="s">
        <v>37</v>
      </c>
      <c r="E252" s="13"/>
      <c r="F252" s="22" t="s">
        <v>1361</v>
      </c>
      <c r="G252" s="22" t="s">
        <v>2589</v>
      </c>
      <c r="H252" s="22"/>
      <c r="I252" s="60" t="s">
        <v>1357</v>
      </c>
      <c r="J252" s="60"/>
      <c r="K252" s="60" t="s">
        <v>1358</v>
      </c>
      <c r="L252" s="60" t="s">
        <v>1362</v>
      </c>
      <c r="M252" s="60"/>
      <c r="N252" s="60" t="s">
        <v>694</v>
      </c>
      <c r="O252" s="60"/>
      <c r="P252" s="61" t="s">
        <v>154</v>
      </c>
      <c r="Q252" s="20" t="s">
        <v>905</v>
      </c>
      <c r="R252" s="13">
        <v>714</v>
      </c>
      <c r="S252" s="67" t="s">
        <v>38</v>
      </c>
      <c r="T252" s="61" t="s">
        <v>1003</v>
      </c>
      <c r="U252" s="61"/>
      <c r="V252" s="61" t="s">
        <v>39</v>
      </c>
      <c r="W252" s="61" t="s">
        <v>33</v>
      </c>
      <c r="X252" s="15">
        <v>136</v>
      </c>
      <c r="Y252" s="58"/>
      <c r="Z252" s="61"/>
      <c r="AA252" s="61" t="s">
        <v>55</v>
      </c>
      <c r="AB252" s="61" t="s">
        <v>1359</v>
      </c>
      <c r="AC252" s="61" t="s">
        <v>1357</v>
      </c>
      <c r="AD252" s="61"/>
      <c r="AE252" s="61"/>
      <c r="AF252" s="17"/>
      <c r="AG252" s="61"/>
      <c r="AH252" s="61"/>
      <c r="AI252" s="61"/>
      <c r="AJ252" s="20" t="s">
        <v>1360</v>
      </c>
      <c r="AK252" s="20"/>
      <c r="AL252" s="19">
        <f t="shared" si="9"/>
        <v>20208</v>
      </c>
    </row>
    <row r="253" spans="1:38" s="55" customFormat="1" ht="18" customHeight="1" x14ac:dyDescent="0.25">
      <c r="A253" s="102">
        <v>249</v>
      </c>
      <c r="B253" s="13">
        <v>90898</v>
      </c>
      <c r="C253" s="14"/>
      <c r="D253" s="14" t="s">
        <v>42</v>
      </c>
      <c r="E253" s="13"/>
      <c r="F253" s="58"/>
      <c r="G253" s="58"/>
      <c r="H253" s="58"/>
      <c r="I253" s="58" t="s">
        <v>1363</v>
      </c>
      <c r="J253" s="58"/>
      <c r="K253" s="58"/>
      <c r="L253" s="58"/>
      <c r="M253" s="58"/>
      <c r="N253" s="58" t="s">
        <v>694</v>
      </c>
      <c r="O253" s="77"/>
      <c r="P253" s="61" t="s">
        <v>154</v>
      </c>
      <c r="Q253" s="20" t="s">
        <v>905</v>
      </c>
      <c r="R253" s="13">
        <v>714</v>
      </c>
      <c r="S253" s="67" t="s">
        <v>38</v>
      </c>
      <c r="T253" s="61" t="s">
        <v>928</v>
      </c>
      <c r="U253" s="61"/>
      <c r="V253" s="58" t="s">
        <v>39</v>
      </c>
      <c r="W253" s="58" t="s">
        <v>33</v>
      </c>
      <c r="X253" s="21">
        <v>11</v>
      </c>
      <c r="Y253" s="21"/>
      <c r="Z253" s="61" t="s">
        <v>44</v>
      </c>
      <c r="AA253" s="17" t="s">
        <v>55</v>
      </c>
      <c r="AB253" s="17" t="s">
        <v>1366</v>
      </c>
      <c r="AC253" s="58" t="s">
        <v>1363</v>
      </c>
      <c r="AD253" s="58" t="s">
        <v>1364</v>
      </c>
      <c r="AE253" s="58" t="s">
        <v>1365</v>
      </c>
      <c r="AF253" s="17" t="s">
        <v>55</v>
      </c>
      <c r="AG253" s="17" t="s">
        <v>1367</v>
      </c>
      <c r="AH253" s="58"/>
      <c r="AI253" s="58"/>
      <c r="AJ253" s="13" t="s">
        <v>42</v>
      </c>
      <c r="AK253" s="27">
        <v>44336</v>
      </c>
      <c r="AL253" s="19">
        <f t="shared" si="9"/>
        <v>90898</v>
      </c>
    </row>
    <row r="254" spans="1:38" s="55" customFormat="1" ht="18" customHeight="1" x14ac:dyDescent="0.25">
      <c r="A254" s="102">
        <v>250</v>
      </c>
      <c r="B254" s="13">
        <v>40167</v>
      </c>
      <c r="C254" s="14" t="s">
        <v>1373</v>
      </c>
      <c r="D254" s="14" t="s">
        <v>91</v>
      </c>
      <c r="E254" s="13"/>
      <c r="F254" s="58" t="s">
        <v>1368</v>
      </c>
      <c r="G254" s="58"/>
      <c r="H254" s="58"/>
      <c r="I254" s="58" t="s">
        <v>1369</v>
      </c>
      <c r="J254" s="58" t="s">
        <v>2590</v>
      </c>
      <c r="K254" s="58" t="s">
        <v>1370</v>
      </c>
      <c r="L254" s="58"/>
      <c r="M254" s="58"/>
      <c r="N254" s="58" t="s">
        <v>694</v>
      </c>
      <c r="O254" s="58"/>
      <c r="P254" s="61" t="s">
        <v>154</v>
      </c>
      <c r="Q254" s="20" t="s">
        <v>905</v>
      </c>
      <c r="R254" s="13">
        <v>714</v>
      </c>
      <c r="S254" s="67" t="s">
        <v>38</v>
      </c>
      <c r="T254" s="61" t="s">
        <v>928</v>
      </c>
      <c r="U254" s="72"/>
      <c r="V254" s="58" t="s">
        <v>43</v>
      </c>
      <c r="W254" s="58" t="s">
        <v>33</v>
      </c>
      <c r="X254" s="19">
        <v>100</v>
      </c>
      <c r="Y254" s="58"/>
      <c r="Z254" s="58" t="s">
        <v>89</v>
      </c>
      <c r="AA254" s="61" t="s">
        <v>55</v>
      </c>
      <c r="AB254" s="58" t="s">
        <v>1372</v>
      </c>
      <c r="AC254" s="58" t="s">
        <v>1371</v>
      </c>
      <c r="AD254" s="58"/>
      <c r="AE254" s="58"/>
      <c r="AF254" s="17"/>
      <c r="AG254" s="58"/>
      <c r="AH254" s="58"/>
      <c r="AI254" s="58"/>
      <c r="AJ254" s="13" t="s">
        <v>84</v>
      </c>
      <c r="AK254" s="27"/>
      <c r="AL254" s="28">
        <f t="shared" si="9"/>
        <v>40167</v>
      </c>
    </row>
    <row r="255" spans="1:38" s="55" customFormat="1" ht="18" customHeight="1" x14ac:dyDescent="0.25">
      <c r="A255" s="102">
        <v>251</v>
      </c>
      <c r="B255" s="13">
        <v>20209</v>
      </c>
      <c r="C255" s="14"/>
      <c r="D255" s="14" t="s">
        <v>37</v>
      </c>
      <c r="E255" s="13"/>
      <c r="F255" s="153"/>
      <c r="G255" s="61" t="s">
        <v>2458</v>
      </c>
      <c r="H255" s="22"/>
      <c r="I255" s="60" t="s">
        <v>1375</v>
      </c>
      <c r="J255" s="60" t="s">
        <v>2591</v>
      </c>
      <c r="K255" s="60" t="s">
        <v>1376</v>
      </c>
      <c r="L255" s="60"/>
      <c r="M255" s="60"/>
      <c r="N255" s="60" t="s">
        <v>694</v>
      </c>
      <c r="O255" s="60"/>
      <c r="P255" s="61" t="s">
        <v>154</v>
      </c>
      <c r="Q255" s="20" t="s">
        <v>905</v>
      </c>
      <c r="R255" s="13">
        <v>714</v>
      </c>
      <c r="S255" s="67" t="s">
        <v>38</v>
      </c>
      <c r="T255" s="61" t="s">
        <v>506</v>
      </c>
      <c r="U255" s="61"/>
      <c r="V255" s="61" t="s">
        <v>39</v>
      </c>
      <c r="W255" s="61" t="s">
        <v>33</v>
      </c>
      <c r="X255" s="15">
        <v>544</v>
      </c>
      <c r="Y255" s="58"/>
      <c r="Z255" s="61"/>
      <c r="AA255" s="61" t="s">
        <v>143</v>
      </c>
      <c r="AB255" s="61" t="s">
        <v>1379</v>
      </c>
      <c r="AC255" s="61" t="s">
        <v>1374</v>
      </c>
      <c r="AD255" s="61" t="s">
        <v>1377</v>
      </c>
      <c r="AE255" s="61" t="s">
        <v>1378</v>
      </c>
      <c r="AF255" s="17"/>
      <c r="AG255" s="61"/>
      <c r="AH255" s="18" t="s">
        <v>1380</v>
      </c>
      <c r="AI255" s="18"/>
      <c r="AJ255" s="20" t="s">
        <v>2459</v>
      </c>
      <c r="AK255" s="40">
        <v>44518</v>
      </c>
      <c r="AL255" s="19">
        <f t="shared" si="9"/>
        <v>20209</v>
      </c>
    </row>
    <row r="256" spans="1:38" s="55" customFormat="1" ht="18" customHeight="1" x14ac:dyDescent="0.25">
      <c r="A256" s="102">
        <v>252</v>
      </c>
      <c r="B256" s="13">
        <v>40168</v>
      </c>
      <c r="C256" s="13" t="s">
        <v>1381</v>
      </c>
      <c r="D256" s="14" t="s">
        <v>91</v>
      </c>
      <c r="E256" s="153"/>
      <c r="F256" s="58" t="s">
        <v>2593</v>
      </c>
      <c r="G256" s="58" t="s">
        <v>2592</v>
      </c>
      <c r="H256" s="58"/>
      <c r="I256" s="58" t="s">
        <v>1382</v>
      </c>
      <c r="J256" s="58" t="s">
        <v>2594</v>
      </c>
      <c r="K256" s="58" t="s">
        <v>1383</v>
      </c>
      <c r="L256" s="58"/>
      <c r="M256" s="58"/>
      <c r="N256" s="58" t="s">
        <v>694</v>
      </c>
      <c r="O256" s="58"/>
      <c r="P256" s="61" t="s">
        <v>154</v>
      </c>
      <c r="Q256" s="20" t="s">
        <v>905</v>
      </c>
      <c r="R256" s="13">
        <v>714</v>
      </c>
      <c r="S256" s="67" t="s">
        <v>38</v>
      </c>
      <c r="T256" s="61" t="s">
        <v>506</v>
      </c>
      <c r="U256" s="83"/>
      <c r="V256" s="58" t="s">
        <v>39</v>
      </c>
      <c r="W256" s="58" t="s">
        <v>33</v>
      </c>
      <c r="X256" s="19">
        <v>421</v>
      </c>
      <c r="Y256" s="58"/>
      <c r="Z256" s="61"/>
      <c r="AA256" s="17" t="s">
        <v>55</v>
      </c>
      <c r="AB256" s="14" t="s">
        <v>1384</v>
      </c>
      <c r="AC256" s="58" t="s">
        <v>1382</v>
      </c>
      <c r="AD256" s="58" t="s">
        <v>1385</v>
      </c>
      <c r="AE256" s="61" t="s">
        <v>1386</v>
      </c>
      <c r="AF256" s="17" t="s">
        <v>148</v>
      </c>
      <c r="AG256" s="17" t="s">
        <v>1387</v>
      </c>
      <c r="AH256" s="18" t="s">
        <v>1388</v>
      </c>
      <c r="AI256" s="18"/>
      <c r="AJ256" s="13" t="s">
        <v>149</v>
      </c>
      <c r="AK256" s="27">
        <v>43234</v>
      </c>
      <c r="AL256" s="28">
        <f t="shared" si="9"/>
        <v>40168</v>
      </c>
    </row>
    <row r="257" spans="1:38" s="55" customFormat="1" ht="18" customHeight="1" x14ac:dyDescent="0.25">
      <c r="A257" s="102">
        <v>253</v>
      </c>
      <c r="B257" s="13">
        <v>40169</v>
      </c>
      <c r="C257" s="17" t="s">
        <v>49</v>
      </c>
      <c r="D257" s="14" t="s">
        <v>91</v>
      </c>
      <c r="E257" s="13"/>
      <c r="F257" s="58" t="s">
        <v>1389</v>
      </c>
      <c r="G257" s="58"/>
      <c r="H257" s="58"/>
      <c r="I257" s="58" t="s">
        <v>1390</v>
      </c>
      <c r="J257" s="58" t="s">
        <v>1391</v>
      </c>
      <c r="K257" s="58" t="s">
        <v>1392</v>
      </c>
      <c r="L257" s="58"/>
      <c r="M257" s="58"/>
      <c r="N257" s="58" t="s">
        <v>694</v>
      </c>
      <c r="O257" s="58"/>
      <c r="P257" s="61" t="s">
        <v>154</v>
      </c>
      <c r="Q257" s="20" t="s">
        <v>905</v>
      </c>
      <c r="R257" s="13">
        <v>714</v>
      </c>
      <c r="S257" s="67" t="s">
        <v>38</v>
      </c>
      <c r="T257" s="61" t="s">
        <v>1003</v>
      </c>
      <c r="U257" s="58"/>
      <c r="V257" s="58" t="s">
        <v>43</v>
      </c>
      <c r="W257" s="58" t="s">
        <v>33</v>
      </c>
      <c r="X257" s="19">
        <v>429</v>
      </c>
      <c r="Y257" s="58"/>
      <c r="Z257" s="58"/>
      <c r="AA257" s="61" t="s">
        <v>55</v>
      </c>
      <c r="AB257" s="58" t="s">
        <v>1395</v>
      </c>
      <c r="AC257" s="58" t="s">
        <v>1393</v>
      </c>
      <c r="AD257" s="58" t="s">
        <v>1309</v>
      </c>
      <c r="AE257" s="58" t="s">
        <v>1394</v>
      </c>
      <c r="AF257" s="17" t="s">
        <v>1310</v>
      </c>
      <c r="AG257" s="58" t="s">
        <v>1311</v>
      </c>
      <c r="AH257" s="58"/>
      <c r="AI257" s="58"/>
      <c r="AJ257" s="13" t="s">
        <v>84</v>
      </c>
      <c r="AK257" s="27">
        <v>43234</v>
      </c>
      <c r="AL257" s="28">
        <f t="shared" si="9"/>
        <v>40169</v>
      </c>
    </row>
    <row r="258" spans="1:38" s="55" customFormat="1" ht="18" customHeight="1" x14ac:dyDescent="0.25">
      <c r="A258" s="102">
        <v>254</v>
      </c>
      <c r="B258" s="13">
        <v>90899</v>
      </c>
      <c r="C258" s="14"/>
      <c r="D258" s="14" t="s">
        <v>42</v>
      </c>
      <c r="E258" s="13"/>
      <c r="F258" s="58"/>
      <c r="G258" s="58"/>
      <c r="H258" s="58"/>
      <c r="I258" s="58" t="s">
        <v>1396</v>
      </c>
      <c r="J258" s="58" t="s">
        <v>903</v>
      </c>
      <c r="K258" s="58" t="s">
        <v>1397</v>
      </c>
      <c r="L258" s="58"/>
      <c r="M258" s="58"/>
      <c r="N258" s="58" t="s">
        <v>694</v>
      </c>
      <c r="O258" s="61"/>
      <c r="P258" s="61" t="s">
        <v>154</v>
      </c>
      <c r="Q258" s="20" t="s">
        <v>905</v>
      </c>
      <c r="R258" s="13">
        <v>714</v>
      </c>
      <c r="S258" s="67" t="s">
        <v>38</v>
      </c>
      <c r="T258" s="61" t="s">
        <v>928</v>
      </c>
      <c r="U258" s="61"/>
      <c r="V258" s="58" t="s">
        <v>39</v>
      </c>
      <c r="W258" s="58" t="s">
        <v>33</v>
      </c>
      <c r="X258" s="19">
        <v>7</v>
      </c>
      <c r="Y258" s="58"/>
      <c r="Z258" s="58" t="s">
        <v>73</v>
      </c>
      <c r="AA258" s="61" t="s">
        <v>55</v>
      </c>
      <c r="AB258" s="58" t="s">
        <v>1400</v>
      </c>
      <c r="AC258" s="58" t="s">
        <v>1396</v>
      </c>
      <c r="AD258" s="58" t="s">
        <v>1398</v>
      </c>
      <c r="AE258" s="58" t="s">
        <v>1399</v>
      </c>
      <c r="AF258" s="17"/>
      <c r="AG258" s="58"/>
      <c r="AH258" s="18"/>
      <c r="AI258" s="58"/>
      <c r="AJ258" s="20" t="s">
        <v>42</v>
      </c>
      <c r="AK258" s="27">
        <v>44323</v>
      </c>
      <c r="AL258" s="19">
        <f t="shared" si="9"/>
        <v>90899</v>
      </c>
    </row>
    <row r="259" spans="1:38" s="55" customFormat="1" ht="18" customHeight="1" x14ac:dyDescent="0.25">
      <c r="A259" s="102">
        <v>255</v>
      </c>
      <c r="B259" s="13">
        <v>90900</v>
      </c>
      <c r="C259" s="14"/>
      <c r="D259" s="14" t="s">
        <v>42</v>
      </c>
      <c r="E259" s="13"/>
      <c r="F259" s="58"/>
      <c r="G259" s="58"/>
      <c r="H259" s="58"/>
      <c r="I259" s="58" t="s">
        <v>1401</v>
      </c>
      <c r="J259" s="58" t="s">
        <v>1402</v>
      </c>
      <c r="K259" s="58"/>
      <c r="L259" s="58"/>
      <c r="M259" s="58"/>
      <c r="N259" s="58" t="s">
        <v>694</v>
      </c>
      <c r="O259" s="61"/>
      <c r="P259" s="61" t="s">
        <v>154</v>
      </c>
      <c r="Q259" s="20" t="s">
        <v>905</v>
      </c>
      <c r="R259" s="13">
        <v>714</v>
      </c>
      <c r="S259" s="67" t="s">
        <v>38</v>
      </c>
      <c r="T259" s="61" t="s">
        <v>506</v>
      </c>
      <c r="U259" s="61"/>
      <c r="V259" s="58" t="s">
        <v>39</v>
      </c>
      <c r="W259" s="58" t="s">
        <v>33</v>
      </c>
      <c r="X259" s="19">
        <v>22</v>
      </c>
      <c r="Y259" s="58"/>
      <c r="Z259" s="58" t="s">
        <v>56</v>
      </c>
      <c r="AA259" s="61" t="s">
        <v>55</v>
      </c>
      <c r="AB259" s="58" t="s">
        <v>943</v>
      </c>
      <c r="AC259" s="58" t="s">
        <v>1401</v>
      </c>
      <c r="AD259" s="58" t="s">
        <v>941</v>
      </c>
      <c r="AE259" s="58" t="s">
        <v>942</v>
      </c>
      <c r="AF259" s="17"/>
      <c r="AG259" s="58"/>
      <c r="AH259" s="18"/>
      <c r="AI259" s="58"/>
      <c r="AJ259" s="20" t="s">
        <v>42</v>
      </c>
      <c r="AK259" s="27">
        <v>44322</v>
      </c>
      <c r="AL259" s="19">
        <f t="shared" si="9"/>
        <v>90900</v>
      </c>
    </row>
    <row r="260" spans="1:38" s="55" customFormat="1" ht="18" customHeight="1" x14ac:dyDescent="0.25">
      <c r="A260" s="102">
        <v>256</v>
      </c>
      <c r="B260" s="13">
        <v>30247</v>
      </c>
      <c r="C260" s="14"/>
      <c r="D260" s="14" t="s">
        <v>30</v>
      </c>
      <c r="E260" s="13"/>
      <c r="F260" s="59" t="s">
        <v>1403</v>
      </c>
      <c r="G260" s="91" t="s">
        <v>1405</v>
      </c>
      <c r="H260" s="62"/>
      <c r="I260" s="90" t="s">
        <v>1404</v>
      </c>
      <c r="J260" s="153"/>
      <c r="K260" s="59" t="s">
        <v>1406</v>
      </c>
      <c r="L260" s="59" t="s">
        <v>1407</v>
      </c>
      <c r="M260" s="58"/>
      <c r="N260" s="59" t="s">
        <v>694</v>
      </c>
      <c r="O260" s="59"/>
      <c r="P260" s="61" t="s">
        <v>154</v>
      </c>
      <c r="Q260" s="66" t="s">
        <v>905</v>
      </c>
      <c r="R260" s="13">
        <v>714</v>
      </c>
      <c r="S260" s="67" t="s">
        <v>38</v>
      </c>
      <c r="T260" s="68" t="s">
        <v>1003</v>
      </c>
      <c r="U260" s="68"/>
      <c r="V260" s="68" t="s">
        <v>39</v>
      </c>
      <c r="W260" s="61" t="s">
        <v>33</v>
      </c>
      <c r="X260" s="15">
        <v>88</v>
      </c>
      <c r="Y260" s="16"/>
      <c r="Z260" s="61"/>
      <c r="AA260" s="67" t="s">
        <v>55</v>
      </c>
      <c r="AB260" s="67" t="s">
        <v>1410</v>
      </c>
      <c r="AC260" s="60" t="s">
        <v>1404</v>
      </c>
      <c r="AD260" s="68" t="s">
        <v>1408</v>
      </c>
      <c r="AE260" s="61" t="s">
        <v>1409</v>
      </c>
      <c r="AF260" s="67" t="s">
        <v>1310</v>
      </c>
      <c r="AG260" s="67" t="s">
        <v>1410</v>
      </c>
      <c r="AH260" s="18" t="s">
        <v>1411</v>
      </c>
      <c r="AI260" s="18"/>
      <c r="AJ260" s="66" t="s">
        <v>90</v>
      </c>
      <c r="AK260" s="13"/>
      <c r="AL260" s="19">
        <f t="shared" si="9"/>
        <v>30247</v>
      </c>
    </row>
    <row r="261" spans="1:38" s="55" customFormat="1" ht="18" customHeight="1" x14ac:dyDescent="0.25">
      <c r="A261" s="102">
        <v>257</v>
      </c>
      <c r="B261" s="13">
        <v>40170</v>
      </c>
      <c r="C261" s="17" t="s">
        <v>49</v>
      </c>
      <c r="D261" s="14" t="s">
        <v>91</v>
      </c>
      <c r="E261" s="13"/>
      <c r="F261" s="58" t="s">
        <v>1412</v>
      </c>
      <c r="G261" s="58"/>
      <c r="H261" s="58"/>
      <c r="I261" s="58" t="s">
        <v>1413</v>
      </c>
      <c r="J261" s="58"/>
      <c r="K261" s="58" t="s">
        <v>1414</v>
      </c>
      <c r="L261" s="58"/>
      <c r="M261" s="58"/>
      <c r="N261" s="58" t="s">
        <v>694</v>
      </c>
      <c r="O261" s="58"/>
      <c r="P261" s="61" t="s">
        <v>154</v>
      </c>
      <c r="Q261" s="20" t="s">
        <v>905</v>
      </c>
      <c r="R261" s="13">
        <v>714</v>
      </c>
      <c r="S261" s="67" t="s">
        <v>38</v>
      </c>
      <c r="T261" s="61" t="s">
        <v>928</v>
      </c>
      <c r="U261" s="58"/>
      <c r="V261" s="58" t="s">
        <v>39</v>
      </c>
      <c r="W261" s="58" t="s">
        <v>33</v>
      </c>
      <c r="X261" s="19">
        <v>16</v>
      </c>
      <c r="Y261" s="58"/>
      <c r="Z261" s="58"/>
      <c r="AA261" s="61" t="s">
        <v>55</v>
      </c>
      <c r="AB261" s="58" t="s">
        <v>1416</v>
      </c>
      <c r="AC261" s="58" t="s">
        <v>1413</v>
      </c>
      <c r="AD261" s="58" t="s">
        <v>921</v>
      </c>
      <c r="AE261" s="58" t="s">
        <v>1415</v>
      </c>
      <c r="AF261" s="17" t="s">
        <v>55</v>
      </c>
      <c r="AG261" s="61" t="s">
        <v>923</v>
      </c>
      <c r="AH261" s="58"/>
      <c r="AI261" s="58"/>
      <c r="AJ261" s="13" t="s">
        <v>1417</v>
      </c>
      <c r="AK261" s="27">
        <v>43221</v>
      </c>
      <c r="AL261" s="28">
        <f t="shared" si="9"/>
        <v>40170</v>
      </c>
    </row>
    <row r="262" spans="1:38" s="55" customFormat="1" ht="18" customHeight="1" x14ac:dyDescent="0.25">
      <c r="A262" s="102">
        <v>258</v>
      </c>
      <c r="B262" s="13">
        <v>90901</v>
      </c>
      <c r="C262" s="14"/>
      <c r="D262" s="14" t="s">
        <v>42</v>
      </c>
      <c r="E262" s="13"/>
      <c r="F262" s="58"/>
      <c r="G262" s="58"/>
      <c r="H262" s="58"/>
      <c r="I262" s="58" t="s">
        <v>1418</v>
      </c>
      <c r="J262" s="58" t="s">
        <v>1419</v>
      </c>
      <c r="K262" s="58"/>
      <c r="L262" s="58"/>
      <c r="M262" s="58"/>
      <c r="N262" s="58" t="s">
        <v>694</v>
      </c>
      <c r="O262" s="77"/>
      <c r="P262" s="61" t="s">
        <v>154</v>
      </c>
      <c r="Q262" s="20" t="s">
        <v>905</v>
      </c>
      <c r="R262" s="13">
        <v>714</v>
      </c>
      <c r="S262" s="67" t="s">
        <v>38</v>
      </c>
      <c r="T262" s="61" t="s">
        <v>1194</v>
      </c>
      <c r="U262" s="61"/>
      <c r="V262" s="58" t="s">
        <v>39</v>
      </c>
      <c r="W262" s="58" t="s">
        <v>48</v>
      </c>
      <c r="X262" s="21">
        <v>26</v>
      </c>
      <c r="Y262" s="21"/>
      <c r="Z262" s="61" t="s">
        <v>53</v>
      </c>
      <c r="AA262" s="17" t="s">
        <v>55</v>
      </c>
      <c r="AB262" s="17" t="s">
        <v>1420</v>
      </c>
      <c r="AC262" s="58" t="s">
        <v>1418</v>
      </c>
      <c r="AD262" s="58"/>
      <c r="AE262" s="58"/>
      <c r="AF262" s="17" t="s">
        <v>55</v>
      </c>
      <c r="AG262" s="17" t="s">
        <v>1420</v>
      </c>
      <c r="AH262" s="58"/>
      <c r="AI262" s="58"/>
      <c r="AJ262" s="13" t="s">
        <v>42</v>
      </c>
      <c r="AK262" s="27">
        <v>44336</v>
      </c>
      <c r="AL262" s="19">
        <f t="shared" si="9"/>
        <v>90901</v>
      </c>
    </row>
    <row r="263" spans="1:38" s="55" customFormat="1" ht="18" customHeight="1" x14ac:dyDescent="0.25">
      <c r="A263" s="102">
        <v>259</v>
      </c>
      <c r="B263" s="13">
        <v>90902</v>
      </c>
      <c r="C263" s="14"/>
      <c r="D263" s="14" t="s">
        <v>42</v>
      </c>
      <c r="E263" s="25"/>
      <c r="F263" s="58"/>
      <c r="G263" s="58"/>
      <c r="H263" s="58"/>
      <c r="I263" s="58" t="s">
        <v>1421</v>
      </c>
      <c r="J263" s="58"/>
      <c r="K263" s="58"/>
      <c r="L263" s="58"/>
      <c r="M263" s="58"/>
      <c r="N263" s="58" t="s">
        <v>694</v>
      </c>
      <c r="O263" s="77"/>
      <c r="P263" s="61" t="s">
        <v>154</v>
      </c>
      <c r="Q263" s="20" t="s">
        <v>905</v>
      </c>
      <c r="R263" s="13">
        <v>714</v>
      </c>
      <c r="S263" s="67" t="s">
        <v>38</v>
      </c>
      <c r="T263" s="61" t="s">
        <v>1003</v>
      </c>
      <c r="U263" s="61"/>
      <c r="V263" s="58" t="s">
        <v>39</v>
      </c>
      <c r="W263" s="58" t="s">
        <v>498</v>
      </c>
      <c r="X263" s="21">
        <v>19</v>
      </c>
      <c r="Y263" s="21"/>
      <c r="Z263" s="79"/>
      <c r="AA263" s="41"/>
      <c r="AB263" s="32"/>
      <c r="AC263" s="58" t="s">
        <v>1422</v>
      </c>
      <c r="AD263" s="76"/>
      <c r="AE263" s="78"/>
      <c r="AF263" s="32"/>
      <c r="AG263" s="32"/>
      <c r="AH263" s="58"/>
      <c r="AI263" s="58"/>
      <c r="AJ263" s="13" t="s">
        <v>42</v>
      </c>
      <c r="AK263" s="27">
        <v>44336</v>
      </c>
      <c r="AL263" s="19">
        <f t="shared" si="9"/>
        <v>90902</v>
      </c>
    </row>
    <row r="264" spans="1:38" s="55" customFormat="1" ht="18" customHeight="1" x14ac:dyDescent="0.25">
      <c r="A264" s="102">
        <v>260</v>
      </c>
      <c r="B264" s="13">
        <v>90903</v>
      </c>
      <c r="C264" s="14"/>
      <c r="D264" s="14" t="s">
        <v>42</v>
      </c>
      <c r="E264" s="13"/>
      <c r="F264" s="58"/>
      <c r="G264" s="58"/>
      <c r="H264" s="58"/>
      <c r="I264" s="58" t="s">
        <v>1423</v>
      </c>
      <c r="J264" s="58"/>
      <c r="K264" s="58"/>
      <c r="L264" s="58"/>
      <c r="M264" s="58"/>
      <c r="N264" s="58" t="s">
        <v>694</v>
      </c>
      <c r="O264" s="77"/>
      <c r="P264" s="61" t="s">
        <v>154</v>
      </c>
      <c r="Q264" s="20" t="s">
        <v>905</v>
      </c>
      <c r="R264" s="13">
        <v>714</v>
      </c>
      <c r="S264" s="67" t="s">
        <v>38</v>
      </c>
      <c r="T264" s="61" t="s">
        <v>695</v>
      </c>
      <c r="U264" s="61"/>
      <c r="V264" s="58" t="s">
        <v>39</v>
      </c>
      <c r="W264" s="58" t="s">
        <v>33</v>
      </c>
      <c r="X264" s="21">
        <v>54</v>
      </c>
      <c r="Y264" s="21"/>
      <c r="Z264" s="61"/>
      <c r="AA264" s="17"/>
      <c r="AB264" s="32"/>
      <c r="AC264" s="58"/>
      <c r="AD264" s="58"/>
      <c r="AE264" s="58" t="s">
        <v>1424</v>
      </c>
      <c r="AF264" s="17" t="s">
        <v>55</v>
      </c>
      <c r="AG264" s="17" t="s">
        <v>1425</v>
      </c>
      <c r="AH264" s="58"/>
      <c r="AI264" s="58"/>
      <c r="AJ264" s="20" t="s">
        <v>42</v>
      </c>
      <c r="AK264" s="13"/>
      <c r="AL264" s="19">
        <f t="shared" si="9"/>
        <v>90903</v>
      </c>
    </row>
    <row r="265" spans="1:38" s="55" customFormat="1" ht="18" customHeight="1" x14ac:dyDescent="0.25">
      <c r="A265" s="102">
        <v>261</v>
      </c>
      <c r="B265" s="13">
        <v>20212</v>
      </c>
      <c r="C265" s="14"/>
      <c r="D265" s="14" t="s">
        <v>37</v>
      </c>
      <c r="E265" s="13"/>
      <c r="F265" s="22" t="s">
        <v>1426</v>
      </c>
      <c r="G265" s="60" t="s">
        <v>2595</v>
      </c>
      <c r="H265" s="22"/>
      <c r="I265" s="60" t="s">
        <v>1427</v>
      </c>
      <c r="J265" s="153"/>
      <c r="K265" s="60" t="s">
        <v>1428</v>
      </c>
      <c r="L265" s="60" t="s">
        <v>1429</v>
      </c>
      <c r="M265" s="60"/>
      <c r="N265" s="60" t="s">
        <v>694</v>
      </c>
      <c r="O265" s="60"/>
      <c r="P265" s="61" t="s">
        <v>154</v>
      </c>
      <c r="Q265" s="20" t="s">
        <v>905</v>
      </c>
      <c r="R265" s="13">
        <v>714</v>
      </c>
      <c r="S265" s="67" t="s">
        <v>38</v>
      </c>
      <c r="T265" s="61" t="s">
        <v>1194</v>
      </c>
      <c r="U265" s="61"/>
      <c r="V265" s="61" t="s">
        <v>39</v>
      </c>
      <c r="W265" s="61" t="s">
        <v>33</v>
      </c>
      <c r="X265" s="15">
        <v>41</v>
      </c>
      <c r="Y265" s="58"/>
      <c r="Z265" s="61"/>
      <c r="AA265" s="61" t="s">
        <v>55</v>
      </c>
      <c r="AB265" s="61" t="s">
        <v>1432</v>
      </c>
      <c r="AC265" s="61" t="s">
        <v>1430</v>
      </c>
      <c r="AD265" s="61" t="s">
        <v>1283</v>
      </c>
      <c r="AE265" s="61" t="s">
        <v>1284</v>
      </c>
      <c r="AF265" s="17" t="s">
        <v>119</v>
      </c>
      <c r="AG265" s="61" t="s">
        <v>1286</v>
      </c>
      <c r="AH265" s="18" t="s">
        <v>1433</v>
      </c>
      <c r="AI265" s="18"/>
      <c r="AJ265" s="20" t="s">
        <v>37</v>
      </c>
      <c r="AK265" s="20"/>
      <c r="AL265" s="19">
        <f t="shared" si="9"/>
        <v>20212</v>
      </c>
    </row>
    <row r="266" spans="1:38" s="55" customFormat="1" ht="18" customHeight="1" x14ac:dyDescent="0.25">
      <c r="A266" s="102">
        <v>262</v>
      </c>
      <c r="B266" s="13">
        <v>10167</v>
      </c>
      <c r="C266" s="14"/>
      <c r="D266" s="14" t="s">
        <v>45</v>
      </c>
      <c r="E266" s="13"/>
      <c r="F266" s="71" t="s">
        <v>1434</v>
      </c>
      <c r="G266" s="16"/>
      <c r="H266" s="16"/>
      <c r="I266" s="58" t="s">
        <v>1435</v>
      </c>
      <c r="J266" s="23"/>
      <c r="K266" s="58" t="s">
        <v>1436</v>
      </c>
      <c r="L266" s="58" t="s">
        <v>1437</v>
      </c>
      <c r="M266" s="58"/>
      <c r="N266" s="58" t="s">
        <v>694</v>
      </c>
      <c r="O266" s="23"/>
      <c r="P266" s="61" t="s">
        <v>154</v>
      </c>
      <c r="Q266" s="20" t="s">
        <v>905</v>
      </c>
      <c r="R266" s="13">
        <v>714</v>
      </c>
      <c r="S266" s="67" t="s">
        <v>38</v>
      </c>
      <c r="T266" s="61" t="s">
        <v>906</v>
      </c>
      <c r="U266" s="58"/>
      <c r="V266" s="58" t="s">
        <v>39</v>
      </c>
      <c r="W266" s="58" t="s">
        <v>33</v>
      </c>
      <c r="X266" s="19">
        <v>402</v>
      </c>
      <c r="Y266" s="58"/>
      <c r="Z266" s="58"/>
      <c r="AA266" s="61" t="s">
        <v>55</v>
      </c>
      <c r="AB266" s="58" t="s">
        <v>1438</v>
      </c>
      <c r="AC266" s="58" t="s">
        <v>1435</v>
      </c>
      <c r="AD266" s="61" t="s">
        <v>962</v>
      </c>
      <c r="AE266" s="58" t="s">
        <v>963</v>
      </c>
      <c r="AF266" s="14"/>
      <c r="AG266" s="58"/>
      <c r="AH266" s="23" t="s">
        <v>1036</v>
      </c>
      <c r="AI266" s="23"/>
      <c r="AJ266" s="13" t="s">
        <v>46</v>
      </c>
      <c r="AK266" s="27">
        <v>44158</v>
      </c>
      <c r="AL266" s="19">
        <f t="shared" si="9"/>
        <v>10167</v>
      </c>
    </row>
    <row r="267" spans="1:38" s="55" customFormat="1" ht="18" customHeight="1" x14ac:dyDescent="0.25">
      <c r="A267" s="102">
        <v>263</v>
      </c>
      <c r="B267" s="13">
        <v>40171</v>
      </c>
      <c r="C267" s="17" t="s">
        <v>67</v>
      </c>
      <c r="D267" s="14" t="s">
        <v>91</v>
      </c>
      <c r="E267" s="13"/>
      <c r="F267" s="58" t="s">
        <v>1439</v>
      </c>
      <c r="G267" s="58"/>
      <c r="H267" s="58"/>
      <c r="I267" s="58" t="s">
        <v>1440</v>
      </c>
      <c r="J267" s="58"/>
      <c r="K267" s="58" t="s">
        <v>1441</v>
      </c>
      <c r="L267" s="58"/>
      <c r="M267" s="58"/>
      <c r="N267" s="58" t="s">
        <v>694</v>
      </c>
      <c r="O267" s="58"/>
      <c r="P267" s="61" t="s">
        <v>154</v>
      </c>
      <c r="Q267" s="20" t="s">
        <v>905</v>
      </c>
      <c r="R267" s="13">
        <v>714</v>
      </c>
      <c r="S267" s="67" t="s">
        <v>38</v>
      </c>
      <c r="T267" s="61" t="s">
        <v>360</v>
      </c>
      <c r="U267" s="83"/>
      <c r="V267" s="58" t="s">
        <v>80</v>
      </c>
      <c r="W267" s="58" t="s">
        <v>33</v>
      </c>
      <c r="X267" s="19">
        <v>11</v>
      </c>
      <c r="Y267" s="58"/>
      <c r="Z267" s="58" t="s">
        <v>73</v>
      </c>
      <c r="AA267" s="61" t="s">
        <v>55</v>
      </c>
      <c r="AB267" s="58" t="s">
        <v>1443</v>
      </c>
      <c r="AC267" s="58" t="s">
        <v>1442</v>
      </c>
      <c r="AD267" s="58"/>
      <c r="AE267" s="58"/>
      <c r="AF267" s="17"/>
      <c r="AG267" s="58"/>
      <c r="AH267" s="58"/>
      <c r="AI267" s="58"/>
      <c r="AJ267" s="13" t="s">
        <v>91</v>
      </c>
      <c r="AK267" s="27">
        <v>43235</v>
      </c>
      <c r="AL267" s="28">
        <f t="shared" si="9"/>
        <v>40171</v>
      </c>
    </row>
    <row r="268" spans="1:38" s="55" customFormat="1" ht="18" customHeight="1" x14ac:dyDescent="0.25">
      <c r="A268" s="102">
        <v>264</v>
      </c>
      <c r="B268" s="13">
        <v>90904</v>
      </c>
      <c r="C268" s="14"/>
      <c r="D268" s="14" t="s">
        <v>42</v>
      </c>
      <c r="E268" s="13"/>
      <c r="F268" s="58" t="s">
        <v>1444</v>
      </c>
      <c r="G268" s="58"/>
      <c r="H268" s="58"/>
      <c r="I268" s="58" t="s">
        <v>1445</v>
      </c>
      <c r="J268" s="58" t="s">
        <v>1191</v>
      </c>
      <c r="K268" s="58" t="s">
        <v>1446</v>
      </c>
      <c r="L268" s="58" t="s">
        <v>1447</v>
      </c>
      <c r="M268" s="58"/>
      <c r="N268" s="58" t="s">
        <v>694</v>
      </c>
      <c r="O268" s="61"/>
      <c r="P268" s="61" t="s">
        <v>154</v>
      </c>
      <c r="Q268" s="20" t="s">
        <v>905</v>
      </c>
      <c r="R268" s="13">
        <v>714</v>
      </c>
      <c r="S268" s="67" t="s">
        <v>38</v>
      </c>
      <c r="T268" s="61" t="s">
        <v>1003</v>
      </c>
      <c r="U268" s="61"/>
      <c r="V268" s="58" t="s">
        <v>39</v>
      </c>
      <c r="W268" s="58" t="s">
        <v>33</v>
      </c>
      <c r="X268" s="19">
        <v>17</v>
      </c>
      <c r="Y268" s="58"/>
      <c r="Z268" s="58"/>
      <c r="AA268" s="61" t="s">
        <v>55</v>
      </c>
      <c r="AB268" s="58" t="s">
        <v>1450</v>
      </c>
      <c r="AC268" s="58" t="s">
        <v>1445</v>
      </c>
      <c r="AD268" s="58" t="s">
        <v>1448</v>
      </c>
      <c r="AE268" s="58" t="s">
        <v>1449</v>
      </c>
      <c r="AF268" s="17" t="s">
        <v>55</v>
      </c>
      <c r="AG268" s="58" t="s">
        <v>1451</v>
      </c>
      <c r="AH268" s="18" t="s">
        <v>1452</v>
      </c>
      <c r="AI268" s="58"/>
      <c r="AJ268" s="20" t="s">
        <v>41</v>
      </c>
      <c r="AK268" s="27">
        <v>44322</v>
      </c>
      <c r="AL268" s="19">
        <f t="shared" si="9"/>
        <v>90904</v>
      </c>
    </row>
    <row r="269" spans="1:38" s="55" customFormat="1" ht="18" customHeight="1" x14ac:dyDescent="0.25">
      <c r="A269" s="102">
        <v>265</v>
      </c>
      <c r="B269" s="13">
        <v>10168</v>
      </c>
      <c r="C269" s="14"/>
      <c r="D269" s="14" t="s">
        <v>45</v>
      </c>
      <c r="E269" s="13"/>
      <c r="F269" s="71" t="s">
        <v>1453</v>
      </c>
      <c r="G269" s="16"/>
      <c r="H269" s="16"/>
      <c r="I269" s="58" t="s">
        <v>1454</v>
      </c>
      <c r="J269" s="23"/>
      <c r="K269" s="58" t="s">
        <v>1455</v>
      </c>
      <c r="L269" s="58" t="s">
        <v>1456</v>
      </c>
      <c r="M269" s="58"/>
      <c r="N269" s="58" t="s">
        <v>694</v>
      </c>
      <c r="O269" s="23"/>
      <c r="P269" s="61" t="s">
        <v>154</v>
      </c>
      <c r="Q269" s="20" t="s">
        <v>905</v>
      </c>
      <c r="R269" s="13">
        <v>714</v>
      </c>
      <c r="S269" s="67" t="s">
        <v>38</v>
      </c>
      <c r="T269" s="61" t="s">
        <v>1003</v>
      </c>
      <c r="U269" s="58"/>
      <c r="V269" s="58" t="s">
        <v>43</v>
      </c>
      <c r="W269" s="58" t="s">
        <v>33</v>
      </c>
      <c r="X269" s="19">
        <v>206</v>
      </c>
      <c r="Y269" s="58"/>
      <c r="Z269" s="58"/>
      <c r="AA269" s="61" t="s">
        <v>55</v>
      </c>
      <c r="AB269" s="61" t="s">
        <v>1457</v>
      </c>
      <c r="AC269" s="58" t="s">
        <v>1454</v>
      </c>
      <c r="AD269" s="61" t="s">
        <v>962</v>
      </c>
      <c r="AE269" s="58" t="s">
        <v>963</v>
      </c>
      <c r="AF269" s="17" t="s">
        <v>55</v>
      </c>
      <c r="AG269" s="61" t="s">
        <v>2691</v>
      </c>
      <c r="AH269" s="23" t="s">
        <v>1058</v>
      </c>
      <c r="AI269" s="23"/>
      <c r="AJ269" s="13" t="s">
        <v>46</v>
      </c>
      <c r="AK269" s="27">
        <v>44158</v>
      </c>
      <c r="AL269" s="19">
        <f t="shared" si="9"/>
        <v>10168</v>
      </c>
    </row>
    <row r="270" spans="1:38" s="55" customFormat="1" ht="18" customHeight="1" x14ac:dyDescent="0.25">
      <c r="A270" s="102">
        <v>266</v>
      </c>
      <c r="B270" s="13">
        <v>10169</v>
      </c>
      <c r="C270" s="14"/>
      <c r="D270" s="14" t="s">
        <v>45</v>
      </c>
      <c r="E270" s="13"/>
      <c r="F270" s="71" t="s">
        <v>1458</v>
      </c>
      <c r="G270" s="16"/>
      <c r="H270" s="16"/>
      <c r="I270" s="58" t="s">
        <v>1459</v>
      </c>
      <c r="J270" s="23"/>
      <c r="K270" s="58" t="s">
        <v>1460</v>
      </c>
      <c r="L270" s="58" t="s">
        <v>1461</v>
      </c>
      <c r="M270" s="58"/>
      <c r="N270" s="58" t="s">
        <v>694</v>
      </c>
      <c r="O270" s="23"/>
      <c r="P270" s="61" t="s">
        <v>154</v>
      </c>
      <c r="Q270" s="20" t="s">
        <v>905</v>
      </c>
      <c r="R270" s="13">
        <v>714</v>
      </c>
      <c r="S270" s="67" t="s">
        <v>38</v>
      </c>
      <c r="T270" s="61" t="s">
        <v>928</v>
      </c>
      <c r="U270" s="58"/>
      <c r="V270" s="58" t="s">
        <v>39</v>
      </c>
      <c r="W270" s="58" t="s">
        <v>33</v>
      </c>
      <c r="X270" s="19">
        <v>89</v>
      </c>
      <c r="Y270" s="58"/>
      <c r="Z270" s="58"/>
      <c r="AA270" s="61" t="s">
        <v>55</v>
      </c>
      <c r="AB270" s="58" t="s">
        <v>1077</v>
      </c>
      <c r="AC270" s="58" t="s">
        <v>1459</v>
      </c>
      <c r="AD270" s="61" t="s">
        <v>962</v>
      </c>
      <c r="AE270" s="58" t="s">
        <v>963</v>
      </c>
      <c r="AF270" s="17" t="s">
        <v>55</v>
      </c>
      <c r="AG270" s="61" t="s">
        <v>2691</v>
      </c>
      <c r="AH270" s="23" t="s">
        <v>1036</v>
      </c>
      <c r="AI270" s="23"/>
      <c r="AJ270" s="13" t="s">
        <v>46</v>
      </c>
      <c r="AK270" s="27">
        <v>44158</v>
      </c>
      <c r="AL270" s="19">
        <f t="shared" si="9"/>
        <v>10169</v>
      </c>
    </row>
    <row r="271" spans="1:38" s="55" customFormat="1" ht="18" customHeight="1" x14ac:dyDescent="0.25">
      <c r="A271" s="102">
        <v>267</v>
      </c>
      <c r="B271" s="13">
        <v>10170</v>
      </c>
      <c r="C271" s="14"/>
      <c r="D271" s="14" t="s">
        <v>45</v>
      </c>
      <c r="E271" s="13"/>
      <c r="F271" s="71" t="s">
        <v>1462</v>
      </c>
      <c r="G271" s="16"/>
      <c r="H271" s="16"/>
      <c r="I271" s="58" t="s">
        <v>2460</v>
      </c>
      <c r="J271" s="23"/>
      <c r="K271" s="58" t="s">
        <v>1464</v>
      </c>
      <c r="L271" s="58" t="s">
        <v>1461</v>
      </c>
      <c r="M271" s="58"/>
      <c r="N271" s="58" t="s">
        <v>694</v>
      </c>
      <c r="O271" s="23"/>
      <c r="P271" s="61" t="s">
        <v>154</v>
      </c>
      <c r="Q271" s="20" t="s">
        <v>905</v>
      </c>
      <c r="R271" s="13">
        <v>714</v>
      </c>
      <c r="S271" s="67" t="s">
        <v>38</v>
      </c>
      <c r="T271" s="61" t="s">
        <v>928</v>
      </c>
      <c r="U271" s="58"/>
      <c r="V271" s="58" t="s">
        <v>39</v>
      </c>
      <c r="W271" s="58" t="s">
        <v>33</v>
      </c>
      <c r="X271" s="19">
        <v>31</v>
      </c>
      <c r="Y271" s="58"/>
      <c r="Z271" s="58"/>
      <c r="AA271" s="61" t="s">
        <v>55</v>
      </c>
      <c r="AB271" s="61" t="s">
        <v>1256</v>
      </c>
      <c r="AC271" s="58" t="s">
        <v>1463</v>
      </c>
      <c r="AD271" s="61" t="s">
        <v>962</v>
      </c>
      <c r="AE271" s="58" t="s">
        <v>963</v>
      </c>
      <c r="AF271" s="17" t="s">
        <v>55</v>
      </c>
      <c r="AG271" s="61" t="s">
        <v>2691</v>
      </c>
      <c r="AH271" s="23" t="s">
        <v>1036</v>
      </c>
      <c r="AI271" s="23"/>
      <c r="AJ271" s="13" t="s">
        <v>46</v>
      </c>
      <c r="AK271" s="27">
        <v>44158</v>
      </c>
      <c r="AL271" s="19">
        <f t="shared" si="9"/>
        <v>10170</v>
      </c>
    </row>
    <row r="272" spans="1:38" s="55" customFormat="1" ht="18" customHeight="1" x14ac:dyDescent="0.25">
      <c r="A272" s="102">
        <v>268</v>
      </c>
      <c r="B272" s="13">
        <v>10171</v>
      </c>
      <c r="C272" s="14"/>
      <c r="D272" s="14" t="s">
        <v>45</v>
      </c>
      <c r="E272" s="13"/>
      <c r="F272" s="71"/>
      <c r="G272" s="16"/>
      <c r="H272" s="16"/>
      <c r="I272" s="58" t="s">
        <v>2461</v>
      </c>
      <c r="J272" s="23"/>
      <c r="K272" s="58" t="s">
        <v>1466</v>
      </c>
      <c r="L272" s="58"/>
      <c r="M272" s="58"/>
      <c r="N272" s="58" t="s">
        <v>694</v>
      </c>
      <c r="O272" s="23"/>
      <c r="P272" s="61" t="s">
        <v>154</v>
      </c>
      <c r="Q272" s="20" t="s">
        <v>905</v>
      </c>
      <c r="R272" s="13">
        <v>714</v>
      </c>
      <c r="S272" s="67" t="s">
        <v>38</v>
      </c>
      <c r="T272" s="61" t="s">
        <v>913</v>
      </c>
      <c r="U272" s="58"/>
      <c r="V272" s="58" t="s">
        <v>39</v>
      </c>
      <c r="W272" s="58" t="s">
        <v>33</v>
      </c>
      <c r="X272" s="19">
        <v>143</v>
      </c>
      <c r="Y272" s="58"/>
      <c r="Z272" s="58"/>
      <c r="AA272" s="61" t="s">
        <v>55</v>
      </c>
      <c r="AB272" s="61" t="s">
        <v>1467</v>
      </c>
      <c r="AC272" s="58" t="s">
        <v>1465</v>
      </c>
      <c r="AD272" s="61" t="s">
        <v>962</v>
      </c>
      <c r="AE272" s="58" t="s">
        <v>963</v>
      </c>
      <c r="AF272" s="17" t="s">
        <v>55</v>
      </c>
      <c r="AG272" s="61" t="s">
        <v>2691</v>
      </c>
      <c r="AH272" s="23" t="s">
        <v>1036</v>
      </c>
      <c r="AI272" s="23"/>
      <c r="AJ272" s="13" t="s">
        <v>46</v>
      </c>
      <c r="AK272" s="27">
        <v>44158</v>
      </c>
      <c r="AL272" s="19">
        <f t="shared" si="9"/>
        <v>10171</v>
      </c>
    </row>
    <row r="273" spans="1:39" s="55" customFormat="1" ht="18" customHeight="1" x14ac:dyDescent="0.25">
      <c r="A273" s="102">
        <v>269</v>
      </c>
      <c r="B273" s="13">
        <v>10172</v>
      </c>
      <c r="C273" s="14"/>
      <c r="D273" s="14" t="s">
        <v>45</v>
      </c>
      <c r="E273" s="13"/>
      <c r="F273" s="71" t="s">
        <v>1468</v>
      </c>
      <c r="G273" s="16"/>
      <c r="H273" s="16"/>
      <c r="I273" s="58" t="s">
        <v>1469</v>
      </c>
      <c r="J273" s="23"/>
      <c r="K273" s="58" t="s">
        <v>1470</v>
      </c>
      <c r="L273" s="58"/>
      <c r="M273" s="58"/>
      <c r="N273" s="58" t="s">
        <v>694</v>
      </c>
      <c r="O273" s="23"/>
      <c r="P273" s="61" t="s">
        <v>154</v>
      </c>
      <c r="Q273" s="20" t="s">
        <v>905</v>
      </c>
      <c r="R273" s="13">
        <v>714</v>
      </c>
      <c r="S273" s="67" t="s">
        <v>38</v>
      </c>
      <c r="T273" s="61" t="s">
        <v>913</v>
      </c>
      <c r="U273" s="58"/>
      <c r="V273" s="58" t="s">
        <v>43</v>
      </c>
      <c r="W273" s="58" t="s">
        <v>33</v>
      </c>
      <c r="X273" s="19">
        <v>198</v>
      </c>
      <c r="Y273" s="58"/>
      <c r="Z273" s="58"/>
      <c r="AA273" s="61" t="s">
        <v>55</v>
      </c>
      <c r="AB273" s="61" t="s">
        <v>1471</v>
      </c>
      <c r="AC273" s="58" t="s">
        <v>1469</v>
      </c>
      <c r="AD273" s="61" t="s">
        <v>962</v>
      </c>
      <c r="AE273" s="58" t="s">
        <v>963</v>
      </c>
      <c r="AF273" s="17" t="s">
        <v>55</v>
      </c>
      <c r="AG273" s="61" t="s">
        <v>2691</v>
      </c>
      <c r="AH273" s="23" t="s">
        <v>1058</v>
      </c>
      <c r="AI273" s="23"/>
      <c r="AJ273" s="13" t="s">
        <v>46</v>
      </c>
      <c r="AK273" s="27">
        <v>44158</v>
      </c>
      <c r="AL273" s="19">
        <f t="shared" si="9"/>
        <v>10172</v>
      </c>
    </row>
    <row r="274" spans="1:39" s="55" customFormat="1" ht="18" customHeight="1" x14ac:dyDescent="0.25">
      <c r="A274" s="102">
        <v>270</v>
      </c>
      <c r="B274" s="13">
        <v>10173</v>
      </c>
      <c r="C274" s="14"/>
      <c r="D274" s="14" t="s">
        <v>45</v>
      </c>
      <c r="E274" s="13"/>
      <c r="F274" s="71" t="s">
        <v>1472</v>
      </c>
      <c r="G274" s="16"/>
      <c r="H274" s="16"/>
      <c r="I274" s="58" t="s">
        <v>1473</v>
      </c>
      <c r="J274" s="23"/>
      <c r="K274" s="58" t="s">
        <v>1474</v>
      </c>
      <c r="L274" s="58"/>
      <c r="M274" s="58"/>
      <c r="N274" s="58" t="s">
        <v>694</v>
      </c>
      <c r="O274" s="23"/>
      <c r="P274" s="61" t="s">
        <v>154</v>
      </c>
      <c r="Q274" s="20" t="s">
        <v>905</v>
      </c>
      <c r="R274" s="13">
        <v>714</v>
      </c>
      <c r="S274" s="67" t="s">
        <v>38</v>
      </c>
      <c r="T274" s="61" t="s">
        <v>913</v>
      </c>
      <c r="U274" s="58"/>
      <c r="V274" s="58" t="s">
        <v>43</v>
      </c>
      <c r="W274" s="58" t="s">
        <v>33</v>
      </c>
      <c r="X274" s="19">
        <v>354</v>
      </c>
      <c r="Y274" s="58"/>
      <c r="Z274" s="58"/>
      <c r="AA274" s="61" t="s">
        <v>55</v>
      </c>
      <c r="AB274" s="61" t="s">
        <v>1475</v>
      </c>
      <c r="AC274" s="58" t="s">
        <v>1473</v>
      </c>
      <c r="AD274" s="61" t="s">
        <v>962</v>
      </c>
      <c r="AE274" s="58" t="s">
        <v>963</v>
      </c>
      <c r="AF274" s="17" t="s">
        <v>55</v>
      </c>
      <c r="AG274" s="61" t="s">
        <v>2691</v>
      </c>
      <c r="AH274" s="23" t="s">
        <v>1058</v>
      </c>
      <c r="AI274" s="23"/>
      <c r="AJ274" s="13" t="s">
        <v>46</v>
      </c>
      <c r="AK274" s="27">
        <v>44158</v>
      </c>
      <c r="AL274" s="19">
        <f t="shared" si="9"/>
        <v>10173</v>
      </c>
    </row>
    <row r="275" spans="1:39" s="55" customFormat="1" ht="18" customHeight="1" x14ac:dyDescent="0.25">
      <c r="A275" s="102">
        <v>271</v>
      </c>
      <c r="B275" s="13">
        <v>20213</v>
      </c>
      <c r="C275" s="14"/>
      <c r="D275" s="14" t="s">
        <v>37</v>
      </c>
      <c r="E275" s="13"/>
      <c r="F275" s="22" t="s">
        <v>1476</v>
      </c>
      <c r="G275" s="22" t="s">
        <v>2596</v>
      </c>
      <c r="H275" s="22"/>
      <c r="I275" s="60" t="s">
        <v>1477</v>
      </c>
      <c r="J275" s="60"/>
      <c r="K275" s="60" t="s">
        <v>1478</v>
      </c>
      <c r="L275" s="60"/>
      <c r="M275" s="60"/>
      <c r="N275" s="60" t="s">
        <v>694</v>
      </c>
      <c r="O275" s="60"/>
      <c r="P275" s="61" t="s">
        <v>154</v>
      </c>
      <c r="Q275" s="20" t="s">
        <v>905</v>
      </c>
      <c r="R275" s="13">
        <v>714</v>
      </c>
      <c r="S275" s="67" t="s">
        <v>38</v>
      </c>
      <c r="T275" s="61" t="s">
        <v>928</v>
      </c>
      <c r="U275" s="61"/>
      <c r="V275" s="61" t="s">
        <v>39</v>
      </c>
      <c r="W275" s="61" t="s">
        <v>33</v>
      </c>
      <c r="X275" s="15">
        <v>30</v>
      </c>
      <c r="Y275" s="58"/>
      <c r="Z275" s="61"/>
      <c r="AA275" s="61" t="s">
        <v>55</v>
      </c>
      <c r="AB275" s="58" t="s">
        <v>107</v>
      </c>
      <c r="AC275" s="58" t="s">
        <v>1479</v>
      </c>
      <c r="AD275" s="61" t="s">
        <v>104</v>
      </c>
      <c r="AE275" s="61" t="s">
        <v>111</v>
      </c>
      <c r="AF275" s="17"/>
      <c r="AG275" s="61"/>
      <c r="AH275" s="18" t="s">
        <v>1480</v>
      </c>
      <c r="AI275" s="18"/>
      <c r="AJ275" s="20" t="s">
        <v>37</v>
      </c>
      <c r="AK275" s="20"/>
      <c r="AL275" s="19">
        <f t="shared" si="9"/>
        <v>20213</v>
      </c>
    </row>
    <row r="276" spans="1:39" s="55" customFormat="1" ht="18" customHeight="1" x14ac:dyDescent="0.25">
      <c r="A276" s="102">
        <v>272</v>
      </c>
      <c r="B276" s="13">
        <v>40172</v>
      </c>
      <c r="C276" s="17" t="s">
        <v>2598</v>
      </c>
      <c r="D276" s="14" t="s">
        <v>91</v>
      </c>
      <c r="E276" s="13"/>
      <c r="F276" s="58" t="s">
        <v>1484</v>
      </c>
      <c r="G276" s="58" t="s">
        <v>2597</v>
      </c>
      <c r="H276" s="58"/>
      <c r="I276" s="58" t="s">
        <v>1485</v>
      </c>
      <c r="J276" s="58" t="s">
        <v>1486</v>
      </c>
      <c r="K276" s="58" t="s">
        <v>1487</v>
      </c>
      <c r="L276" s="58" t="s">
        <v>1488</v>
      </c>
      <c r="M276" s="58"/>
      <c r="N276" s="58" t="s">
        <v>694</v>
      </c>
      <c r="O276" s="58"/>
      <c r="P276" s="61" t="s">
        <v>154</v>
      </c>
      <c r="Q276" s="20" t="s">
        <v>905</v>
      </c>
      <c r="R276" s="13">
        <v>714</v>
      </c>
      <c r="S276" s="67" t="s">
        <v>38</v>
      </c>
      <c r="T276" s="61" t="s">
        <v>1489</v>
      </c>
      <c r="U276" s="83"/>
      <c r="V276" s="58" t="s">
        <v>43</v>
      </c>
      <c r="W276" s="58" t="s">
        <v>33</v>
      </c>
      <c r="X276" s="19">
        <v>79</v>
      </c>
      <c r="Y276" s="58"/>
      <c r="Z276" s="58" t="s">
        <v>89</v>
      </c>
      <c r="AA276" s="61" t="s">
        <v>55</v>
      </c>
      <c r="AB276" s="58" t="s">
        <v>1482</v>
      </c>
      <c r="AC276" s="58" t="s">
        <v>1481</v>
      </c>
      <c r="AD276" s="58" t="s">
        <v>135</v>
      </c>
      <c r="AE276" s="58" t="s">
        <v>1490</v>
      </c>
      <c r="AF276" s="17" t="s">
        <v>136</v>
      </c>
      <c r="AG276" s="58" t="s">
        <v>137</v>
      </c>
      <c r="AH276" s="34" t="s">
        <v>1483</v>
      </c>
      <c r="AI276" s="58"/>
      <c r="AJ276" s="13" t="s">
        <v>51</v>
      </c>
      <c r="AK276" s="27">
        <v>43235</v>
      </c>
      <c r="AL276" s="28">
        <f t="shared" si="9"/>
        <v>40172</v>
      </c>
    </row>
    <row r="277" spans="1:39" s="55" customFormat="1" ht="18" customHeight="1" x14ac:dyDescent="0.25">
      <c r="A277" s="102">
        <v>273</v>
      </c>
      <c r="B277" s="13">
        <v>10174</v>
      </c>
      <c r="C277" s="14"/>
      <c r="D277" s="14" t="s">
        <v>45</v>
      </c>
      <c r="E277" s="13"/>
      <c r="F277" s="58"/>
      <c r="G277" s="16"/>
      <c r="H277" s="16"/>
      <c r="I277" s="58" t="s">
        <v>1492</v>
      </c>
      <c r="J277" s="23"/>
      <c r="K277" s="58" t="s">
        <v>1493</v>
      </c>
      <c r="L277" s="58"/>
      <c r="M277" s="58"/>
      <c r="N277" s="58" t="s">
        <v>694</v>
      </c>
      <c r="O277" s="23"/>
      <c r="P277" s="61" t="s">
        <v>154</v>
      </c>
      <c r="Q277" s="20" t="s">
        <v>905</v>
      </c>
      <c r="R277" s="13">
        <v>714</v>
      </c>
      <c r="S277" s="67" t="s">
        <v>38</v>
      </c>
      <c r="T277" s="61" t="s">
        <v>695</v>
      </c>
      <c r="U277" s="58"/>
      <c r="V277" s="58" t="s">
        <v>43</v>
      </c>
      <c r="W277" s="58" t="s">
        <v>33</v>
      </c>
      <c r="X277" s="19">
        <v>209</v>
      </c>
      <c r="Y277" s="58"/>
      <c r="Z277" s="58"/>
      <c r="AA277" s="61" t="s">
        <v>55</v>
      </c>
      <c r="AB277" s="61" t="s">
        <v>1495</v>
      </c>
      <c r="AC277" s="58" t="s">
        <v>1492</v>
      </c>
      <c r="AD277" s="61" t="s">
        <v>1494</v>
      </c>
      <c r="AE277" s="58" t="s">
        <v>114</v>
      </c>
      <c r="AF277" s="17"/>
      <c r="AG277" s="61"/>
      <c r="AH277" s="23" t="s">
        <v>1496</v>
      </c>
      <c r="AI277" s="23"/>
      <c r="AJ277" s="13" t="s">
        <v>46</v>
      </c>
      <c r="AK277" s="27">
        <v>44158</v>
      </c>
      <c r="AL277" s="19">
        <f t="shared" si="9"/>
        <v>10174</v>
      </c>
    </row>
    <row r="278" spans="1:39" s="55" customFormat="1" ht="18" customHeight="1" x14ac:dyDescent="0.25">
      <c r="A278" s="102">
        <v>274</v>
      </c>
      <c r="B278" s="13">
        <v>40173</v>
      </c>
      <c r="C278" s="17" t="s">
        <v>52</v>
      </c>
      <c r="D278" s="14" t="s">
        <v>91</v>
      </c>
      <c r="E278" s="13"/>
      <c r="F278" s="58" t="s">
        <v>1497</v>
      </c>
      <c r="G278" s="58"/>
      <c r="H278" s="58"/>
      <c r="I278" s="58" t="s">
        <v>1498</v>
      </c>
      <c r="J278" s="58" t="s">
        <v>1499</v>
      </c>
      <c r="K278" s="58" t="s">
        <v>1500</v>
      </c>
      <c r="L278" s="58" t="s">
        <v>1501</v>
      </c>
      <c r="M278" s="58"/>
      <c r="N278" s="58" t="s">
        <v>694</v>
      </c>
      <c r="O278" s="58"/>
      <c r="P278" s="61" t="s">
        <v>154</v>
      </c>
      <c r="Q278" s="20" t="s">
        <v>905</v>
      </c>
      <c r="R278" s="13">
        <v>714</v>
      </c>
      <c r="S278" s="67" t="s">
        <v>38</v>
      </c>
      <c r="T278" s="61" t="s">
        <v>695</v>
      </c>
      <c r="U278" s="83"/>
      <c r="V278" s="73" t="s">
        <v>39</v>
      </c>
      <c r="W278" s="58" t="s">
        <v>33</v>
      </c>
      <c r="X278" s="19">
        <v>103</v>
      </c>
      <c r="Y278" s="58"/>
      <c r="Z278" s="58"/>
      <c r="AA278" s="61" t="s">
        <v>55</v>
      </c>
      <c r="AB278" s="58" t="s">
        <v>1502</v>
      </c>
      <c r="AC278" s="58" t="s">
        <v>1498</v>
      </c>
      <c r="AD278" s="58"/>
      <c r="AE278" s="58"/>
      <c r="AF278" s="17"/>
      <c r="AG278" s="58"/>
      <c r="AH278" s="58"/>
      <c r="AI278" s="58"/>
      <c r="AJ278" s="13" t="s">
        <v>59</v>
      </c>
      <c r="AK278" s="27">
        <v>41543</v>
      </c>
      <c r="AL278" s="28">
        <f t="shared" si="9"/>
        <v>40173</v>
      </c>
      <c r="AM278" s="98"/>
    </row>
    <row r="279" spans="1:39" s="55" customFormat="1" ht="18" customHeight="1" x14ac:dyDescent="0.25">
      <c r="A279" s="102">
        <v>275</v>
      </c>
      <c r="B279" s="13">
        <v>30249</v>
      </c>
      <c r="C279" s="14" t="s">
        <v>1503</v>
      </c>
      <c r="D279" s="14" t="s">
        <v>30</v>
      </c>
      <c r="E279" s="13"/>
      <c r="F279" s="59" t="s">
        <v>1504</v>
      </c>
      <c r="G279" s="61" t="s">
        <v>2599</v>
      </c>
      <c r="H279" s="62"/>
      <c r="I279" s="59" t="s">
        <v>1505</v>
      </c>
      <c r="J279" s="61" t="s">
        <v>2569</v>
      </c>
      <c r="K279" s="60" t="s">
        <v>1506</v>
      </c>
      <c r="L279" s="59"/>
      <c r="M279" s="58"/>
      <c r="N279" s="59" t="s">
        <v>694</v>
      </c>
      <c r="O279" s="59"/>
      <c r="P279" s="61" t="s">
        <v>154</v>
      </c>
      <c r="Q279" s="66" t="s">
        <v>905</v>
      </c>
      <c r="R279" s="13">
        <v>714</v>
      </c>
      <c r="S279" s="67" t="s">
        <v>38</v>
      </c>
      <c r="T279" s="61" t="s">
        <v>695</v>
      </c>
      <c r="U279" s="61"/>
      <c r="V279" s="61" t="s">
        <v>39</v>
      </c>
      <c r="W279" s="61" t="s">
        <v>33</v>
      </c>
      <c r="X279" s="15">
        <v>81</v>
      </c>
      <c r="Y279" s="16"/>
      <c r="Z279" s="61"/>
      <c r="AA279" s="17" t="s">
        <v>55</v>
      </c>
      <c r="AB279" s="14" t="s">
        <v>1507</v>
      </c>
      <c r="AC279" s="60" t="s">
        <v>1505</v>
      </c>
      <c r="AD279" s="61"/>
      <c r="AE279" s="61"/>
      <c r="AF279" s="67"/>
      <c r="AG279" s="67"/>
      <c r="AH279" s="68"/>
      <c r="AI279" s="68"/>
      <c r="AJ279" s="66" t="s">
        <v>1005</v>
      </c>
      <c r="AK279" s="13"/>
      <c r="AL279" s="19">
        <f t="shared" si="9"/>
        <v>30249</v>
      </c>
    </row>
    <row r="280" spans="1:39" s="55" customFormat="1" ht="18" customHeight="1" x14ac:dyDescent="0.25">
      <c r="A280" s="102">
        <v>276</v>
      </c>
      <c r="B280" s="13">
        <v>20215</v>
      </c>
      <c r="C280" s="14"/>
      <c r="D280" s="14" t="s">
        <v>37</v>
      </c>
      <c r="E280" s="13"/>
      <c r="F280" s="22" t="s">
        <v>1510</v>
      </c>
      <c r="G280" s="22"/>
      <c r="H280" s="22"/>
      <c r="I280" s="60" t="s">
        <v>1508</v>
      </c>
      <c r="J280" s="60" t="s">
        <v>2600</v>
      </c>
      <c r="K280" s="60" t="s">
        <v>1509</v>
      </c>
      <c r="L280" s="60"/>
      <c r="M280" s="60"/>
      <c r="N280" s="60" t="s">
        <v>694</v>
      </c>
      <c r="O280" s="60"/>
      <c r="P280" s="61" t="s">
        <v>154</v>
      </c>
      <c r="Q280" s="20" t="s">
        <v>905</v>
      </c>
      <c r="R280" s="13">
        <v>714</v>
      </c>
      <c r="S280" s="67" t="s">
        <v>38</v>
      </c>
      <c r="T280" s="61" t="s">
        <v>695</v>
      </c>
      <c r="U280" s="61"/>
      <c r="V280" s="61" t="s">
        <v>39</v>
      </c>
      <c r="W280" s="61" t="s">
        <v>33</v>
      </c>
      <c r="X280" s="15">
        <v>49</v>
      </c>
      <c r="Y280" s="58"/>
      <c r="Z280" s="61"/>
      <c r="AA280" s="61" t="s">
        <v>55</v>
      </c>
      <c r="AB280" s="61" t="s">
        <v>1511</v>
      </c>
      <c r="AC280" s="61" t="s">
        <v>1508</v>
      </c>
      <c r="AD280" s="61"/>
      <c r="AE280" s="61"/>
      <c r="AF280" s="17" t="s">
        <v>55</v>
      </c>
      <c r="AG280" s="61" t="s">
        <v>1512</v>
      </c>
      <c r="AH280" s="18" t="s">
        <v>1513</v>
      </c>
      <c r="AI280" s="18"/>
      <c r="AJ280" s="20" t="s">
        <v>1360</v>
      </c>
      <c r="AK280" s="20"/>
      <c r="AL280" s="19">
        <f t="shared" si="9"/>
        <v>20215</v>
      </c>
    </row>
    <row r="281" spans="1:39" s="55" customFormat="1" ht="18" customHeight="1" x14ac:dyDescent="0.25">
      <c r="A281" s="102">
        <v>277</v>
      </c>
      <c r="B281" s="13">
        <v>90905</v>
      </c>
      <c r="C281" s="14"/>
      <c r="D281" s="14" t="s">
        <v>42</v>
      </c>
      <c r="E281" s="13"/>
      <c r="F281" s="58"/>
      <c r="G281" s="58"/>
      <c r="H281" s="58"/>
      <c r="I281" s="58" t="s">
        <v>1514</v>
      </c>
      <c r="J281" s="58"/>
      <c r="K281" s="58"/>
      <c r="L281" s="58"/>
      <c r="M281" s="58"/>
      <c r="N281" s="58" t="s">
        <v>694</v>
      </c>
      <c r="O281" s="77"/>
      <c r="P281" s="61" t="s">
        <v>154</v>
      </c>
      <c r="Q281" s="20" t="s">
        <v>905</v>
      </c>
      <c r="R281" s="13">
        <v>714</v>
      </c>
      <c r="S281" s="67" t="s">
        <v>38</v>
      </c>
      <c r="T281" s="61"/>
      <c r="U281" s="61"/>
      <c r="V281" s="58" t="s">
        <v>39</v>
      </c>
      <c r="W281" s="58" t="s">
        <v>33</v>
      </c>
      <c r="X281" s="21">
        <v>19</v>
      </c>
      <c r="Y281" s="21"/>
      <c r="Z281" s="61" t="s">
        <v>44</v>
      </c>
      <c r="AA281" s="17" t="s">
        <v>55</v>
      </c>
      <c r="AB281" s="17" t="s">
        <v>108</v>
      </c>
      <c r="AC281" s="58" t="s">
        <v>1514</v>
      </c>
      <c r="AD281" s="58" t="s">
        <v>1515</v>
      </c>
      <c r="AE281" s="58" t="s">
        <v>1516</v>
      </c>
      <c r="AF281" s="32"/>
      <c r="AG281" s="32"/>
      <c r="AH281" s="58"/>
      <c r="AI281" s="58"/>
      <c r="AJ281" s="13" t="s">
        <v>42</v>
      </c>
      <c r="AK281" s="27">
        <v>44336</v>
      </c>
      <c r="AL281" s="19">
        <f t="shared" si="9"/>
        <v>90905</v>
      </c>
    </row>
    <row r="282" spans="1:39" s="55" customFormat="1" ht="18" customHeight="1" x14ac:dyDescent="0.25">
      <c r="A282" s="102">
        <v>278</v>
      </c>
      <c r="B282" s="13">
        <v>40174</v>
      </c>
      <c r="C282" s="17" t="s">
        <v>49</v>
      </c>
      <c r="D282" s="14" t="s">
        <v>91</v>
      </c>
      <c r="E282" s="13"/>
      <c r="F282" s="58" t="s">
        <v>1517</v>
      </c>
      <c r="G282" s="58" t="s">
        <v>2601</v>
      </c>
      <c r="H282" s="58"/>
      <c r="I282" s="58" t="s">
        <v>1518</v>
      </c>
      <c r="J282" s="58"/>
      <c r="K282" s="58" t="s">
        <v>1519</v>
      </c>
      <c r="L282" s="58"/>
      <c r="M282" s="58"/>
      <c r="N282" s="58" t="s">
        <v>694</v>
      </c>
      <c r="O282" s="58"/>
      <c r="P282" s="61" t="s">
        <v>154</v>
      </c>
      <c r="Q282" s="20" t="s">
        <v>905</v>
      </c>
      <c r="R282" s="13">
        <v>714</v>
      </c>
      <c r="S282" s="67" t="s">
        <v>38</v>
      </c>
      <c r="T282" s="61" t="s">
        <v>1003</v>
      </c>
      <c r="U282" s="92"/>
      <c r="V282" s="58" t="s">
        <v>43</v>
      </c>
      <c r="W282" s="58" t="s">
        <v>33</v>
      </c>
      <c r="X282" s="19">
        <v>44</v>
      </c>
      <c r="Y282" s="58"/>
      <c r="Z282" s="58"/>
      <c r="AA282" s="61" t="s">
        <v>55</v>
      </c>
      <c r="AB282" s="58" t="s">
        <v>1158</v>
      </c>
      <c r="AC282" s="58" t="s">
        <v>1518</v>
      </c>
      <c r="AD282" s="58" t="s">
        <v>1520</v>
      </c>
      <c r="AE282" s="58" t="s">
        <v>1521</v>
      </c>
      <c r="AF282" s="17" t="s">
        <v>125</v>
      </c>
      <c r="AG282" s="58" t="s">
        <v>1522</v>
      </c>
      <c r="AH282" s="58"/>
      <c r="AI282" s="58"/>
      <c r="AJ282" s="13" t="s">
        <v>51</v>
      </c>
      <c r="AK282" s="27">
        <v>43235</v>
      </c>
      <c r="AL282" s="28">
        <f t="shared" si="9"/>
        <v>40174</v>
      </c>
    </row>
    <row r="283" spans="1:39" s="55" customFormat="1" ht="18" customHeight="1" x14ac:dyDescent="0.25">
      <c r="A283" s="102">
        <v>279</v>
      </c>
      <c r="B283" s="13">
        <v>20217</v>
      </c>
      <c r="C283" s="14"/>
      <c r="D283" s="14" t="s">
        <v>37</v>
      </c>
      <c r="E283" s="13"/>
      <c r="F283" s="22" t="s">
        <v>1523</v>
      </c>
      <c r="G283" s="22" t="s">
        <v>2602</v>
      </c>
      <c r="H283" s="22"/>
      <c r="I283" s="60" t="s">
        <v>1524</v>
      </c>
      <c r="J283" s="60" t="s">
        <v>2544</v>
      </c>
      <c r="K283" s="60" t="s">
        <v>1525</v>
      </c>
      <c r="L283" s="60"/>
      <c r="M283" s="60"/>
      <c r="N283" s="60" t="s">
        <v>694</v>
      </c>
      <c r="O283" s="60"/>
      <c r="P283" s="61" t="s">
        <v>154</v>
      </c>
      <c r="Q283" s="20" t="s">
        <v>905</v>
      </c>
      <c r="R283" s="13">
        <v>714</v>
      </c>
      <c r="S283" s="67" t="s">
        <v>38</v>
      </c>
      <c r="T283" s="61" t="s">
        <v>695</v>
      </c>
      <c r="U283" s="61"/>
      <c r="V283" s="61" t="s">
        <v>39</v>
      </c>
      <c r="W283" s="61" t="s">
        <v>33</v>
      </c>
      <c r="X283" s="15">
        <v>26</v>
      </c>
      <c r="Y283" s="58"/>
      <c r="Z283" s="61"/>
      <c r="AA283" s="61" t="s">
        <v>55</v>
      </c>
      <c r="AB283" s="61" t="s">
        <v>1529</v>
      </c>
      <c r="AC283" s="61" t="s">
        <v>1526</v>
      </c>
      <c r="AD283" s="61" t="s">
        <v>1527</v>
      </c>
      <c r="AE283" s="61" t="s">
        <v>1528</v>
      </c>
      <c r="AF283" s="17" t="s">
        <v>125</v>
      </c>
      <c r="AG283" s="61" t="s">
        <v>1522</v>
      </c>
      <c r="AH283" s="18" t="s">
        <v>1530</v>
      </c>
      <c r="AI283" s="18"/>
      <c r="AJ283" s="20" t="s">
        <v>37</v>
      </c>
      <c r="AK283" s="20"/>
      <c r="AL283" s="19">
        <f t="shared" si="9"/>
        <v>20217</v>
      </c>
    </row>
    <row r="284" spans="1:39" s="55" customFormat="1" ht="18" customHeight="1" x14ac:dyDescent="0.25">
      <c r="A284" s="102">
        <v>280</v>
      </c>
      <c r="B284" s="13">
        <v>40175</v>
      </c>
      <c r="C284" s="17" t="s">
        <v>2672</v>
      </c>
      <c r="D284" s="14" t="s">
        <v>91</v>
      </c>
      <c r="E284" s="13"/>
      <c r="F284" s="58" t="s">
        <v>1534</v>
      </c>
      <c r="G284" s="58"/>
      <c r="H284" s="58"/>
      <c r="I284" s="58" t="s">
        <v>1535</v>
      </c>
      <c r="J284" s="58" t="s">
        <v>1099</v>
      </c>
      <c r="K284" s="58" t="s">
        <v>1097</v>
      </c>
      <c r="L284" s="58" t="s">
        <v>1098</v>
      </c>
      <c r="M284" s="58"/>
      <c r="N284" s="58" t="s">
        <v>694</v>
      </c>
      <c r="O284" s="58"/>
      <c r="P284" s="61" t="s">
        <v>154</v>
      </c>
      <c r="Q284" s="20" t="s">
        <v>905</v>
      </c>
      <c r="R284" s="13">
        <v>714</v>
      </c>
      <c r="S284" s="67" t="s">
        <v>38</v>
      </c>
      <c r="T284" s="61" t="s">
        <v>360</v>
      </c>
      <c r="U284" s="83"/>
      <c r="V284" s="58" t="s">
        <v>39</v>
      </c>
      <c r="W284" s="58" t="s">
        <v>33</v>
      </c>
      <c r="X284" s="19">
        <v>80</v>
      </c>
      <c r="Y284" s="58"/>
      <c r="Z284" s="58"/>
      <c r="AA284" s="61" t="s">
        <v>55</v>
      </c>
      <c r="AB284" s="58" t="s">
        <v>1532</v>
      </c>
      <c r="AC284" s="58" t="s">
        <v>1531</v>
      </c>
      <c r="AD284" s="58" t="s">
        <v>68</v>
      </c>
      <c r="AE284" s="58" t="s">
        <v>69</v>
      </c>
      <c r="AF284" s="17" t="s">
        <v>55</v>
      </c>
      <c r="AG284" s="58" t="s">
        <v>1100</v>
      </c>
      <c r="AH284" s="18" t="s">
        <v>1533</v>
      </c>
      <c r="AI284" s="58"/>
      <c r="AJ284" s="13" t="s">
        <v>2678</v>
      </c>
      <c r="AK284" s="27">
        <v>44468</v>
      </c>
      <c r="AL284" s="28">
        <f t="shared" si="9"/>
        <v>40175</v>
      </c>
    </row>
    <row r="285" spans="1:39" s="55" customFormat="1" ht="18" customHeight="1" x14ac:dyDescent="0.25">
      <c r="A285" s="102">
        <v>281</v>
      </c>
      <c r="B285" s="13">
        <v>30251</v>
      </c>
      <c r="C285" s="14"/>
      <c r="D285" s="14" t="s">
        <v>30</v>
      </c>
      <c r="E285" s="13"/>
      <c r="F285" s="59" t="s">
        <v>1536</v>
      </c>
      <c r="G285" s="62"/>
      <c r="H285" s="62"/>
      <c r="I285" s="60" t="s">
        <v>1537</v>
      </c>
      <c r="J285" s="59" t="s">
        <v>1538</v>
      </c>
      <c r="K285" s="60" t="s">
        <v>1539</v>
      </c>
      <c r="L285" s="59"/>
      <c r="M285" s="58"/>
      <c r="N285" s="60" t="s">
        <v>694</v>
      </c>
      <c r="O285" s="59"/>
      <c r="P285" s="61" t="s">
        <v>154</v>
      </c>
      <c r="Q285" s="20" t="s">
        <v>905</v>
      </c>
      <c r="R285" s="13">
        <v>714</v>
      </c>
      <c r="S285" s="67" t="s">
        <v>38</v>
      </c>
      <c r="T285" s="61" t="s">
        <v>1003</v>
      </c>
      <c r="U285" s="61"/>
      <c r="V285" s="61" t="s">
        <v>39</v>
      </c>
      <c r="W285" s="61" t="s">
        <v>33</v>
      </c>
      <c r="X285" s="15">
        <v>115</v>
      </c>
      <c r="Y285" s="16"/>
      <c r="Z285" s="61"/>
      <c r="AA285" s="17" t="s">
        <v>55</v>
      </c>
      <c r="AB285" s="14" t="s">
        <v>1540</v>
      </c>
      <c r="AC285" s="60" t="s">
        <v>1537</v>
      </c>
      <c r="AD285" s="61"/>
      <c r="AE285" s="61"/>
      <c r="AF285" s="17" t="s">
        <v>55</v>
      </c>
      <c r="AG285" s="17" t="s">
        <v>1541</v>
      </c>
      <c r="AH285" s="58"/>
      <c r="AI285" s="58"/>
      <c r="AJ285" s="66" t="s">
        <v>90</v>
      </c>
      <c r="AK285" s="13"/>
      <c r="AL285" s="19">
        <f t="shared" si="9"/>
        <v>30251</v>
      </c>
    </row>
    <row r="286" spans="1:39" s="55" customFormat="1" ht="18" customHeight="1" x14ac:dyDescent="0.25">
      <c r="A286" s="102">
        <v>282</v>
      </c>
      <c r="B286" s="13">
        <v>30252</v>
      </c>
      <c r="C286" s="14"/>
      <c r="D286" s="14" t="s">
        <v>30</v>
      </c>
      <c r="E286" s="13"/>
      <c r="F286" s="59" t="s">
        <v>1542</v>
      </c>
      <c r="G286" s="62"/>
      <c r="H286" s="62"/>
      <c r="I286" s="60" t="s">
        <v>1543</v>
      </c>
      <c r="J286" s="59" t="s">
        <v>1538</v>
      </c>
      <c r="K286" s="60" t="s">
        <v>1544</v>
      </c>
      <c r="L286" s="59"/>
      <c r="M286" s="58"/>
      <c r="N286" s="60" t="s">
        <v>694</v>
      </c>
      <c r="O286" s="59"/>
      <c r="P286" s="61" t="s">
        <v>154</v>
      </c>
      <c r="Q286" s="20" t="s">
        <v>905</v>
      </c>
      <c r="R286" s="13">
        <v>714</v>
      </c>
      <c r="S286" s="67" t="s">
        <v>38</v>
      </c>
      <c r="T286" s="61" t="s">
        <v>1003</v>
      </c>
      <c r="U286" s="61"/>
      <c r="V286" s="61" t="s">
        <v>39</v>
      </c>
      <c r="W286" s="61" t="s">
        <v>33</v>
      </c>
      <c r="X286" s="15">
        <v>115</v>
      </c>
      <c r="Y286" s="16"/>
      <c r="Z286" s="61"/>
      <c r="AA286" s="17" t="s">
        <v>55</v>
      </c>
      <c r="AB286" s="14" t="s">
        <v>1540</v>
      </c>
      <c r="AC286" s="60" t="s">
        <v>1543</v>
      </c>
      <c r="AD286" s="61"/>
      <c r="AE286" s="61"/>
      <c r="AF286" s="17" t="s">
        <v>55</v>
      </c>
      <c r="AG286" s="17" t="s">
        <v>1541</v>
      </c>
      <c r="AH286" s="58"/>
      <c r="AI286" s="58"/>
      <c r="AJ286" s="66" t="s">
        <v>90</v>
      </c>
      <c r="AK286" s="13"/>
      <c r="AL286" s="19">
        <f t="shared" si="9"/>
        <v>30252</v>
      </c>
    </row>
    <row r="287" spans="1:39" s="55" customFormat="1" ht="18" customHeight="1" x14ac:dyDescent="0.25">
      <c r="A287" s="102">
        <v>283</v>
      </c>
      <c r="B287" s="13">
        <v>40176</v>
      </c>
      <c r="C287" s="17" t="s">
        <v>52</v>
      </c>
      <c r="D287" s="14" t="s">
        <v>91</v>
      </c>
      <c r="E287" s="13"/>
      <c r="F287" s="58" t="s">
        <v>1545</v>
      </c>
      <c r="G287" s="58"/>
      <c r="H287" s="58"/>
      <c r="I287" s="58" t="s">
        <v>1546</v>
      </c>
      <c r="J287" s="58" t="s">
        <v>2603</v>
      </c>
      <c r="K287" s="58" t="s">
        <v>1547</v>
      </c>
      <c r="L287" s="58"/>
      <c r="M287" s="58"/>
      <c r="N287" s="58" t="s">
        <v>694</v>
      </c>
      <c r="O287" s="58"/>
      <c r="P287" s="61" t="s">
        <v>154</v>
      </c>
      <c r="Q287" s="20" t="s">
        <v>905</v>
      </c>
      <c r="R287" s="13">
        <v>714</v>
      </c>
      <c r="S287" s="67" t="s">
        <v>38</v>
      </c>
      <c r="T287" s="61" t="s">
        <v>360</v>
      </c>
      <c r="U287" s="83"/>
      <c r="V287" s="58" t="s">
        <v>43</v>
      </c>
      <c r="W287" s="58" t="s">
        <v>33</v>
      </c>
      <c r="X287" s="19">
        <v>306</v>
      </c>
      <c r="Y287" s="58"/>
      <c r="Z287" s="58"/>
      <c r="AA287" s="61" t="s">
        <v>55</v>
      </c>
      <c r="AB287" s="58" t="s">
        <v>1548</v>
      </c>
      <c r="AC287" s="58" t="s">
        <v>1546</v>
      </c>
      <c r="AD287" s="58" t="s">
        <v>100</v>
      </c>
      <c r="AE287" s="58" t="s">
        <v>101</v>
      </c>
      <c r="AF287" s="17" t="s">
        <v>36</v>
      </c>
      <c r="AG287" s="58" t="s">
        <v>102</v>
      </c>
      <c r="AH287" s="18" t="s">
        <v>318</v>
      </c>
      <c r="AI287" s="58"/>
      <c r="AJ287" s="13" t="s">
        <v>84</v>
      </c>
      <c r="AK287" s="27">
        <v>43237</v>
      </c>
      <c r="AL287" s="28">
        <f t="shared" si="9"/>
        <v>40176</v>
      </c>
    </row>
    <row r="288" spans="1:39" s="55" customFormat="1" ht="18" customHeight="1" x14ac:dyDescent="0.25">
      <c r="A288" s="102">
        <v>284</v>
      </c>
      <c r="B288" s="13">
        <v>30254</v>
      </c>
      <c r="C288" s="14" t="s">
        <v>1165</v>
      </c>
      <c r="D288" s="14" t="s">
        <v>30</v>
      </c>
      <c r="E288" s="13"/>
      <c r="F288" s="59" t="s">
        <v>1549</v>
      </c>
      <c r="G288" s="61" t="s">
        <v>2573</v>
      </c>
      <c r="H288" s="62"/>
      <c r="I288" s="59" t="s">
        <v>1550</v>
      </c>
      <c r="J288" s="61" t="s">
        <v>2604</v>
      </c>
      <c r="K288" s="59" t="s">
        <v>1551</v>
      </c>
      <c r="L288" s="59"/>
      <c r="M288" s="58"/>
      <c r="N288" s="59" t="s">
        <v>694</v>
      </c>
      <c r="O288" s="59"/>
      <c r="P288" s="61" t="s">
        <v>154</v>
      </c>
      <c r="Q288" s="66" t="s">
        <v>905</v>
      </c>
      <c r="R288" s="13">
        <v>714</v>
      </c>
      <c r="S288" s="67" t="s">
        <v>38</v>
      </c>
      <c r="T288" s="68" t="s">
        <v>360</v>
      </c>
      <c r="U288" s="68"/>
      <c r="V288" s="68" t="s">
        <v>39</v>
      </c>
      <c r="W288" s="61" t="s">
        <v>33</v>
      </c>
      <c r="X288" s="15">
        <v>24</v>
      </c>
      <c r="Y288" s="16"/>
      <c r="Z288" s="61"/>
      <c r="AA288" s="17" t="s">
        <v>55</v>
      </c>
      <c r="AB288" s="14" t="s">
        <v>1004</v>
      </c>
      <c r="AC288" s="60" t="s">
        <v>1550</v>
      </c>
      <c r="AD288" s="61"/>
      <c r="AE288" s="61"/>
      <c r="AF288" s="67"/>
      <c r="AG288" s="67"/>
      <c r="AH288" s="68"/>
      <c r="AI288" s="68"/>
      <c r="AJ288" s="66" t="s">
        <v>109</v>
      </c>
      <c r="AK288" s="13"/>
      <c r="AL288" s="19">
        <f t="shared" si="9"/>
        <v>30254</v>
      </c>
    </row>
    <row r="289" spans="1:38" s="55" customFormat="1" ht="18" customHeight="1" x14ac:dyDescent="0.25">
      <c r="A289" s="102">
        <v>285</v>
      </c>
      <c r="B289" s="13">
        <v>40177</v>
      </c>
      <c r="C289" s="17" t="s">
        <v>1559</v>
      </c>
      <c r="D289" s="14" t="s">
        <v>91</v>
      </c>
      <c r="E289" s="13"/>
      <c r="F289" s="58" t="s">
        <v>1552</v>
      </c>
      <c r="G289" s="58" t="s">
        <v>2605</v>
      </c>
      <c r="H289" s="58"/>
      <c r="I289" s="58" t="s">
        <v>1553</v>
      </c>
      <c r="J289" s="58" t="s">
        <v>1553</v>
      </c>
      <c r="K289" s="58" t="s">
        <v>1554</v>
      </c>
      <c r="L289" s="58"/>
      <c r="M289" s="58"/>
      <c r="N289" s="58" t="s">
        <v>694</v>
      </c>
      <c r="O289" s="58"/>
      <c r="P289" s="61" t="s">
        <v>154</v>
      </c>
      <c r="Q289" s="20" t="s">
        <v>905</v>
      </c>
      <c r="R289" s="13">
        <v>714</v>
      </c>
      <c r="S289" s="67" t="s">
        <v>38</v>
      </c>
      <c r="T289" s="61" t="s">
        <v>695</v>
      </c>
      <c r="U289" s="83"/>
      <c r="V289" s="58" t="s">
        <v>43</v>
      </c>
      <c r="W289" s="58" t="s">
        <v>33</v>
      </c>
      <c r="X289" s="19">
        <v>224</v>
      </c>
      <c r="Y289" s="58"/>
      <c r="Z289" s="58"/>
      <c r="AA289" s="61" t="s">
        <v>55</v>
      </c>
      <c r="AB289" s="58" t="s">
        <v>1556</v>
      </c>
      <c r="AC289" s="58" t="s">
        <v>1555</v>
      </c>
      <c r="AD289" s="58" t="s">
        <v>1560</v>
      </c>
      <c r="AE289" s="58" t="s">
        <v>955</v>
      </c>
      <c r="AF289" s="17" t="s">
        <v>55</v>
      </c>
      <c r="AG289" s="58" t="s">
        <v>1557</v>
      </c>
      <c r="AH289" s="18" t="s">
        <v>1558</v>
      </c>
      <c r="AI289" s="58"/>
      <c r="AJ289" s="13" t="s">
        <v>82</v>
      </c>
      <c r="AK289" s="27">
        <v>43237</v>
      </c>
      <c r="AL289" s="28">
        <f t="shared" si="9"/>
        <v>40177</v>
      </c>
    </row>
    <row r="290" spans="1:38" s="55" customFormat="1" ht="18" customHeight="1" x14ac:dyDescent="0.25">
      <c r="A290" s="102">
        <v>286</v>
      </c>
      <c r="B290" s="13">
        <v>40178</v>
      </c>
      <c r="C290" s="17" t="s">
        <v>49</v>
      </c>
      <c r="D290" s="14" t="s">
        <v>91</v>
      </c>
      <c r="E290" s="13"/>
      <c r="F290" s="58" t="s">
        <v>1563</v>
      </c>
      <c r="G290" s="58"/>
      <c r="H290" s="58"/>
      <c r="I290" s="58" t="s">
        <v>1564</v>
      </c>
      <c r="J290" s="58"/>
      <c r="K290" s="58" t="s">
        <v>1565</v>
      </c>
      <c r="L290" s="58"/>
      <c r="M290" s="58"/>
      <c r="N290" s="58" t="s">
        <v>694</v>
      </c>
      <c r="O290" s="58"/>
      <c r="P290" s="61" t="s">
        <v>154</v>
      </c>
      <c r="Q290" s="20" t="s">
        <v>905</v>
      </c>
      <c r="R290" s="13">
        <v>714</v>
      </c>
      <c r="S290" s="67" t="s">
        <v>38</v>
      </c>
      <c r="T290" s="61" t="s">
        <v>695</v>
      </c>
      <c r="U290" s="83"/>
      <c r="V290" s="58" t="s">
        <v>39</v>
      </c>
      <c r="W290" s="58" t="s">
        <v>33</v>
      </c>
      <c r="X290" s="19">
        <v>372</v>
      </c>
      <c r="Y290" s="58"/>
      <c r="Z290" s="58"/>
      <c r="AA290" s="61" t="s">
        <v>55</v>
      </c>
      <c r="AB290" s="58" t="s">
        <v>1566</v>
      </c>
      <c r="AC290" s="58" t="s">
        <v>1564</v>
      </c>
      <c r="AD290" s="58" t="s">
        <v>1560</v>
      </c>
      <c r="AE290" s="58" t="s">
        <v>955</v>
      </c>
      <c r="AF290" s="17" t="s">
        <v>55</v>
      </c>
      <c r="AG290" s="58" t="s">
        <v>1557</v>
      </c>
      <c r="AH290" s="18" t="s">
        <v>1558</v>
      </c>
      <c r="AI290" s="58"/>
      <c r="AJ290" s="13" t="s">
        <v>84</v>
      </c>
      <c r="AK290" s="27">
        <v>43237</v>
      </c>
      <c r="AL290" s="28">
        <f t="shared" si="9"/>
        <v>40178</v>
      </c>
    </row>
    <row r="291" spans="1:38" s="55" customFormat="1" ht="18" customHeight="1" x14ac:dyDescent="0.25">
      <c r="A291" s="102">
        <v>287</v>
      </c>
      <c r="B291" s="13">
        <v>40179</v>
      </c>
      <c r="C291" s="17" t="s">
        <v>49</v>
      </c>
      <c r="D291" s="14" t="s">
        <v>91</v>
      </c>
      <c r="E291" s="13"/>
      <c r="F291" s="58" t="s">
        <v>1567</v>
      </c>
      <c r="G291" s="58"/>
      <c r="H291" s="58"/>
      <c r="I291" s="58" t="s">
        <v>1568</v>
      </c>
      <c r="J291" s="58" t="s">
        <v>2606</v>
      </c>
      <c r="K291" s="58" t="s">
        <v>1320</v>
      </c>
      <c r="L291" s="58"/>
      <c r="M291" s="58"/>
      <c r="N291" s="58" t="s">
        <v>694</v>
      </c>
      <c r="O291" s="58"/>
      <c r="P291" s="61" t="s">
        <v>154</v>
      </c>
      <c r="Q291" s="20" t="s">
        <v>905</v>
      </c>
      <c r="R291" s="13">
        <v>714</v>
      </c>
      <c r="S291" s="67" t="s">
        <v>38</v>
      </c>
      <c r="T291" s="61" t="s">
        <v>360</v>
      </c>
      <c r="U291" s="83"/>
      <c r="V291" s="58" t="s">
        <v>43</v>
      </c>
      <c r="W291" s="58" t="s">
        <v>33</v>
      </c>
      <c r="X291" s="19">
        <v>135</v>
      </c>
      <c r="Y291" s="58"/>
      <c r="Z291" s="58"/>
      <c r="AA291" s="61" t="s">
        <v>55</v>
      </c>
      <c r="AB291" s="58" t="s">
        <v>1321</v>
      </c>
      <c r="AC291" s="58" t="s">
        <v>1568</v>
      </c>
      <c r="AD291" s="58" t="s">
        <v>1560</v>
      </c>
      <c r="AE291" s="58" t="s">
        <v>955</v>
      </c>
      <c r="AF291" s="17" t="s">
        <v>55</v>
      </c>
      <c r="AG291" s="58" t="s">
        <v>1557</v>
      </c>
      <c r="AH291" s="18" t="s">
        <v>1558</v>
      </c>
      <c r="AI291" s="58"/>
      <c r="AJ291" s="13" t="s">
        <v>84</v>
      </c>
      <c r="AK291" s="27">
        <v>43237</v>
      </c>
      <c r="AL291" s="28">
        <f t="shared" si="9"/>
        <v>40179</v>
      </c>
    </row>
    <row r="292" spans="1:38" s="55" customFormat="1" ht="18" customHeight="1" x14ac:dyDescent="0.25">
      <c r="A292" s="102">
        <v>288</v>
      </c>
      <c r="B292" s="13">
        <v>40180</v>
      </c>
      <c r="C292" s="17" t="s">
        <v>49</v>
      </c>
      <c r="D292" s="14" t="s">
        <v>91</v>
      </c>
      <c r="E292" s="13"/>
      <c r="F292" s="58" t="s">
        <v>1570</v>
      </c>
      <c r="G292" s="58"/>
      <c r="H292" s="58"/>
      <c r="I292" s="58" t="s">
        <v>1571</v>
      </c>
      <c r="J292" s="58" t="s">
        <v>39</v>
      </c>
      <c r="K292" s="58" t="s">
        <v>1569</v>
      </c>
      <c r="L292" s="58"/>
      <c r="M292" s="58"/>
      <c r="N292" s="58" t="s">
        <v>694</v>
      </c>
      <c r="O292" s="58"/>
      <c r="P292" s="61" t="s">
        <v>154</v>
      </c>
      <c r="Q292" s="20" t="s">
        <v>905</v>
      </c>
      <c r="R292" s="13">
        <v>714</v>
      </c>
      <c r="S292" s="67" t="s">
        <v>38</v>
      </c>
      <c r="T292" s="61" t="s">
        <v>695</v>
      </c>
      <c r="U292" s="83"/>
      <c r="V292" s="58" t="s">
        <v>39</v>
      </c>
      <c r="W292" s="58" t="s">
        <v>33</v>
      </c>
      <c r="X292" s="19">
        <v>757</v>
      </c>
      <c r="Y292" s="58"/>
      <c r="Z292" s="58"/>
      <c r="AA292" s="61" t="s">
        <v>55</v>
      </c>
      <c r="AB292" s="58" t="s">
        <v>1557</v>
      </c>
      <c r="AC292" s="58" t="s">
        <v>1571</v>
      </c>
      <c r="AD292" s="58" t="s">
        <v>1560</v>
      </c>
      <c r="AE292" s="58" t="s">
        <v>955</v>
      </c>
      <c r="AF292" s="17" t="s">
        <v>55</v>
      </c>
      <c r="AG292" s="58" t="s">
        <v>1572</v>
      </c>
      <c r="AH292" s="18" t="s">
        <v>1558</v>
      </c>
      <c r="AI292" s="58"/>
      <c r="AJ292" s="13" t="s">
        <v>51</v>
      </c>
      <c r="AK292" s="27">
        <v>43237</v>
      </c>
      <c r="AL292" s="28">
        <f t="shared" si="9"/>
        <v>40180</v>
      </c>
    </row>
    <row r="293" spans="1:38" s="55" customFormat="1" ht="18" customHeight="1" x14ac:dyDescent="0.25">
      <c r="A293" s="102">
        <v>289</v>
      </c>
      <c r="B293" s="13">
        <v>90907</v>
      </c>
      <c r="C293" s="14"/>
      <c r="D293" s="14" t="s">
        <v>42</v>
      </c>
      <c r="E293" s="152"/>
      <c r="F293" s="60" t="s">
        <v>1573</v>
      </c>
      <c r="G293" s="60"/>
      <c r="H293" s="60"/>
      <c r="I293" s="58" t="s">
        <v>1574</v>
      </c>
      <c r="J293" s="58" t="s">
        <v>1575</v>
      </c>
      <c r="K293" s="58" t="s">
        <v>1576</v>
      </c>
      <c r="L293" s="58" t="s">
        <v>1577</v>
      </c>
      <c r="M293" s="58"/>
      <c r="N293" s="60" t="s">
        <v>694</v>
      </c>
      <c r="O293" s="61"/>
      <c r="P293" s="61" t="s">
        <v>154</v>
      </c>
      <c r="Q293" s="20" t="s">
        <v>905</v>
      </c>
      <c r="R293" s="13">
        <v>714</v>
      </c>
      <c r="S293" s="67" t="s">
        <v>38</v>
      </c>
      <c r="T293" s="61" t="s">
        <v>695</v>
      </c>
      <c r="U293" s="61"/>
      <c r="V293" s="61" t="s">
        <v>39</v>
      </c>
      <c r="W293" s="61" t="s">
        <v>33</v>
      </c>
      <c r="X293" s="15">
        <v>56</v>
      </c>
      <c r="Y293" s="15"/>
      <c r="Z293" s="58"/>
      <c r="AA293" s="17" t="s">
        <v>55</v>
      </c>
      <c r="AB293" s="17" t="s">
        <v>957</v>
      </c>
      <c r="AC293" s="58" t="s">
        <v>1574</v>
      </c>
      <c r="AD293" s="58" t="s">
        <v>1560</v>
      </c>
      <c r="AE293" s="58" t="s">
        <v>1561</v>
      </c>
      <c r="AF293" s="17" t="s">
        <v>55</v>
      </c>
      <c r="AG293" s="58" t="s">
        <v>1578</v>
      </c>
      <c r="AH293" s="18" t="s">
        <v>1562</v>
      </c>
      <c r="AI293" s="58"/>
      <c r="AJ293" s="13" t="s">
        <v>41</v>
      </c>
      <c r="AK293" s="27">
        <v>44322</v>
      </c>
      <c r="AL293" s="19">
        <f t="shared" si="9"/>
        <v>90907</v>
      </c>
    </row>
    <row r="294" spans="1:38" s="55" customFormat="1" ht="18" customHeight="1" x14ac:dyDescent="0.25">
      <c r="A294" s="102">
        <v>290</v>
      </c>
      <c r="B294" s="13">
        <v>40181</v>
      </c>
      <c r="C294" s="17" t="s">
        <v>49</v>
      </c>
      <c r="D294" s="14" t="s">
        <v>91</v>
      </c>
      <c r="E294" s="13"/>
      <c r="F294" s="58" t="s">
        <v>1579</v>
      </c>
      <c r="G294" s="58"/>
      <c r="H294" s="58"/>
      <c r="I294" s="58" t="s">
        <v>1580</v>
      </c>
      <c r="J294" s="58" t="s">
        <v>2607</v>
      </c>
      <c r="K294" s="58" t="s">
        <v>1581</v>
      </c>
      <c r="L294" s="58"/>
      <c r="M294" s="58"/>
      <c r="N294" s="58" t="s">
        <v>694</v>
      </c>
      <c r="O294" s="58"/>
      <c r="P294" s="61" t="s">
        <v>154</v>
      </c>
      <c r="Q294" s="20" t="s">
        <v>905</v>
      </c>
      <c r="R294" s="13">
        <v>714</v>
      </c>
      <c r="S294" s="67" t="s">
        <v>38</v>
      </c>
      <c r="T294" s="61" t="s">
        <v>1072</v>
      </c>
      <c r="U294" s="83"/>
      <c r="V294" s="58" t="s">
        <v>39</v>
      </c>
      <c r="W294" s="58" t="s">
        <v>33</v>
      </c>
      <c r="X294" s="19">
        <v>235</v>
      </c>
      <c r="Y294" s="58"/>
      <c r="Z294" s="58"/>
      <c r="AA294" s="61" t="s">
        <v>55</v>
      </c>
      <c r="AB294" s="58" t="s">
        <v>1582</v>
      </c>
      <c r="AC294" s="58" t="s">
        <v>1580</v>
      </c>
      <c r="AD294" s="58" t="s">
        <v>1560</v>
      </c>
      <c r="AE294" s="58" t="s">
        <v>955</v>
      </c>
      <c r="AF294" s="17" t="s">
        <v>55</v>
      </c>
      <c r="AG294" s="58" t="s">
        <v>957</v>
      </c>
      <c r="AH294" s="18" t="s">
        <v>1558</v>
      </c>
      <c r="AI294" s="58"/>
      <c r="AJ294" s="13" t="s">
        <v>84</v>
      </c>
      <c r="AK294" s="27">
        <v>43237</v>
      </c>
      <c r="AL294" s="28">
        <f t="shared" si="9"/>
        <v>40181</v>
      </c>
    </row>
    <row r="295" spans="1:38" s="55" customFormat="1" ht="18" customHeight="1" x14ac:dyDescent="0.25">
      <c r="A295" s="102">
        <v>291</v>
      </c>
      <c r="B295" s="13">
        <v>40182</v>
      </c>
      <c r="C295" s="17" t="s">
        <v>1583</v>
      </c>
      <c r="D295" s="14" t="s">
        <v>91</v>
      </c>
      <c r="E295" s="13"/>
      <c r="F295" s="58" t="s">
        <v>1584</v>
      </c>
      <c r="G295" s="58"/>
      <c r="H295" s="58"/>
      <c r="I295" s="58" t="s">
        <v>1585</v>
      </c>
      <c r="J295" s="58"/>
      <c r="K295" s="58" t="s">
        <v>1586</v>
      </c>
      <c r="L295" s="58"/>
      <c r="M295" s="58"/>
      <c r="N295" s="58" t="s">
        <v>694</v>
      </c>
      <c r="O295" s="58"/>
      <c r="P295" s="61" t="s">
        <v>154</v>
      </c>
      <c r="Q295" s="20" t="s">
        <v>905</v>
      </c>
      <c r="R295" s="13">
        <v>714</v>
      </c>
      <c r="S295" s="67" t="s">
        <v>38</v>
      </c>
      <c r="T295" s="61" t="s">
        <v>695</v>
      </c>
      <c r="U295" s="83"/>
      <c r="V295" s="58" t="s">
        <v>39</v>
      </c>
      <c r="W295" s="58" t="s">
        <v>33</v>
      </c>
      <c r="X295" s="19">
        <v>120</v>
      </c>
      <c r="Y295" s="58"/>
      <c r="Z295" s="58"/>
      <c r="AA295" s="61" t="s">
        <v>55</v>
      </c>
      <c r="AB295" s="58" t="s">
        <v>1557</v>
      </c>
      <c r="AC295" s="58" t="s">
        <v>1585</v>
      </c>
      <c r="AD295" s="58" t="s">
        <v>1560</v>
      </c>
      <c r="AE295" s="58" t="s">
        <v>955</v>
      </c>
      <c r="AF295" s="17" t="s">
        <v>55</v>
      </c>
      <c r="AG295" s="58" t="s">
        <v>957</v>
      </c>
      <c r="AH295" s="18" t="s">
        <v>1558</v>
      </c>
      <c r="AI295" s="58"/>
      <c r="AJ295" s="13" t="s">
        <v>84</v>
      </c>
      <c r="AK295" s="27">
        <v>41585</v>
      </c>
      <c r="AL295" s="28">
        <f t="shared" si="9"/>
        <v>40182</v>
      </c>
    </row>
    <row r="296" spans="1:38" s="55" customFormat="1" ht="18" customHeight="1" x14ac:dyDescent="0.25">
      <c r="A296" s="102">
        <v>292</v>
      </c>
      <c r="B296" s="13">
        <v>40183</v>
      </c>
      <c r="C296" s="17" t="s">
        <v>49</v>
      </c>
      <c r="D296" s="14" t="s">
        <v>91</v>
      </c>
      <c r="E296" s="13"/>
      <c r="F296" s="58" t="s">
        <v>1587</v>
      </c>
      <c r="G296" s="58"/>
      <c r="H296" s="58"/>
      <c r="I296" s="58" t="s">
        <v>1588</v>
      </c>
      <c r="J296" s="154" t="s">
        <v>2608</v>
      </c>
      <c r="K296" s="58" t="s">
        <v>1589</v>
      </c>
      <c r="L296" s="58" t="s">
        <v>1586</v>
      </c>
      <c r="M296" s="58"/>
      <c r="N296" s="58" t="s">
        <v>694</v>
      </c>
      <c r="O296" s="58"/>
      <c r="P296" s="61" t="s">
        <v>154</v>
      </c>
      <c r="Q296" s="20" t="s">
        <v>905</v>
      </c>
      <c r="R296" s="13">
        <v>714</v>
      </c>
      <c r="S296" s="67" t="s">
        <v>38</v>
      </c>
      <c r="T296" s="61" t="s">
        <v>506</v>
      </c>
      <c r="U296" s="83"/>
      <c r="V296" s="58" t="s">
        <v>39</v>
      </c>
      <c r="W296" s="58" t="s">
        <v>33</v>
      </c>
      <c r="X296" s="19">
        <v>323</v>
      </c>
      <c r="Y296" s="58"/>
      <c r="Z296" s="58"/>
      <c r="AA296" s="61" t="s">
        <v>55</v>
      </c>
      <c r="AB296" s="58" t="s">
        <v>1590</v>
      </c>
      <c r="AC296" s="58" t="s">
        <v>1588</v>
      </c>
      <c r="AD296" s="58" t="s">
        <v>1560</v>
      </c>
      <c r="AE296" s="58" t="s">
        <v>955</v>
      </c>
      <c r="AF296" s="17" t="s">
        <v>55</v>
      </c>
      <c r="AG296" s="58" t="s">
        <v>957</v>
      </c>
      <c r="AH296" s="18" t="s">
        <v>1558</v>
      </c>
      <c r="AI296" s="58"/>
      <c r="AJ296" s="13" t="s">
        <v>84</v>
      </c>
      <c r="AK296" s="27">
        <v>43237</v>
      </c>
      <c r="AL296" s="28">
        <f t="shared" si="9"/>
        <v>40183</v>
      </c>
    </row>
    <row r="297" spans="1:38" s="55" customFormat="1" ht="18" customHeight="1" x14ac:dyDescent="0.25">
      <c r="A297" s="102">
        <v>293</v>
      </c>
      <c r="B297" s="13">
        <v>40184</v>
      </c>
      <c r="C297" s="14" t="s">
        <v>1595</v>
      </c>
      <c r="D297" s="14" t="s">
        <v>91</v>
      </c>
      <c r="E297" s="13"/>
      <c r="F297" s="58" t="s">
        <v>1591</v>
      </c>
      <c r="G297" s="58"/>
      <c r="H297" s="58"/>
      <c r="I297" s="58" t="s">
        <v>1596</v>
      </c>
      <c r="J297" s="154"/>
      <c r="K297" s="58" t="s">
        <v>1593</v>
      </c>
      <c r="L297" s="58"/>
      <c r="M297" s="58"/>
      <c r="N297" s="58" t="s">
        <v>694</v>
      </c>
      <c r="O297" s="58"/>
      <c r="P297" s="61" t="s">
        <v>154</v>
      </c>
      <c r="Q297" s="20" t="s">
        <v>905</v>
      </c>
      <c r="R297" s="13">
        <v>714</v>
      </c>
      <c r="S297" s="67" t="s">
        <v>38</v>
      </c>
      <c r="T297" s="61" t="s">
        <v>506</v>
      </c>
      <c r="U297" s="83"/>
      <c r="V297" s="58" t="s">
        <v>43</v>
      </c>
      <c r="W297" s="58" t="s">
        <v>33</v>
      </c>
      <c r="X297" s="19">
        <v>100</v>
      </c>
      <c r="Y297" s="58"/>
      <c r="Z297" s="58"/>
      <c r="AA297" s="61" t="s">
        <v>55</v>
      </c>
      <c r="AB297" s="58" t="s">
        <v>1594</v>
      </c>
      <c r="AC297" s="58" t="s">
        <v>1592</v>
      </c>
      <c r="AD297" s="58" t="s">
        <v>1560</v>
      </c>
      <c r="AE297" s="58" t="s">
        <v>955</v>
      </c>
      <c r="AF297" s="17" t="s">
        <v>55</v>
      </c>
      <c r="AG297" s="58" t="s">
        <v>957</v>
      </c>
      <c r="AH297" s="18" t="s">
        <v>1558</v>
      </c>
      <c r="AI297" s="58"/>
      <c r="AJ297" s="13" t="s">
        <v>84</v>
      </c>
      <c r="AK297" s="27">
        <v>43237</v>
      </c>
      <c r="AL297" s="28">
        <f t="shared" si="9"/>
        <v>40184</v>
      </c>
    </row>
    <row r="298" spans="1:38" s="55" customFormat="1" ht="18" customHeight="1" x14ac:dyDescent="0.25">
      <c r="A298" s="102">
        <v>294</v>
      </c>
      <c r="B298" s="13">
        <v>40185</v>
      </c>
      <c r="C298" s="13" t="s">
        <v>1597</v>
      </c>
      <c r="D298" s="14" t="s">
        <v>91</v>
      </c>
      <c r="E298" s="13"/>
      <c r="F298" s="58" t="s">
        <v>2610</v>
      </c>
      <c r="G298" s="58" t="s">
        <v>2609</v>
      </c>
      <c r="H298" s="58"/>
      <c r="I298" s="58" t="s">
        <v>1598</v>
      </c>
      <c r="J298" s="58"/>
      <c r="K298" s="58" t="s">
        <v>1599</v>
      </c>
      <c r="L298" s="58"/>
      <c r="M298" s="58"/>
      <c r="N298" s="58" t="s">
        <v>694</v>
      </c>
      <c r="O298" s="58"/>
      <c r="P298" s="61" t="s">
        <v>154</v>
      </c>
      <c r="Q298" s="20" t="s">
        <v>905</v>
      </c>
      <c r="R298" s="13">
        <v>714</v>
      </c>
      <c r="S298" s="67" t="s">
        <v>38</v>
      </c>
      <c r="T298" s="61" t="s">
        <v>695</v>
      </c>
      <c r="U298" s="83"/>
      <c r="V298" s="58" t="s">
        <v>39</v>
      </c>
      <c r="W298" s="58" t="s">
        <v>33</v>
      </c>
      <c r="X298" s="19">
        <v>170</v>
      </c>
      <c r="Y298" s="58"/>
      <c r="Z298" s="58"/>
      <c r="AA298" s="61" t="s">
        <v>55</v>
      </c>
      <c r="AB298" s="58" t="s">
        <v>1601</v>
      </c>
      <c r="AC298" s="58" t="s">
        <v>1600</v>
      </c>
      <c r="AD298" s="58" t="s">
        <v>1283</v>
      </c>
      <c r="AE298" s="61" t="s">
        <v>1284</v>
      </c>
      <c r="AF298" s="17" t="s">
        <v>36</v>
      </c>
      <c r="AG298" s="58" t="s">
        <v>102</v>
      </c>
      <c r="AH298" s="18" t="s">
        <v>1603</v>
      </c>
      <c r="AI298" s="58"/>
      <c r="AJ298" s="13" t="s">
        <v>149</v>
      </c>
      <c r="AK298" s="27">
        <v>43238</v>
      </c>
      <c r="AL298" s="28">
        <f t="shared" si="9"/>
        <v>40185</v>
      </c>
    </row>
    <row r="299" spans="1:38" s="55" customFormat="1" ht="18" customHeight="1" x14ac:dyDescent="0.25">
      <c r="A299" s="102">
        <v>295</v>
      </c>
      <c r="B299" s="13">
        <v>30262</v>
      </c>
      <c r="C299" s="14"/>
      <c r="D299" s="14" t="s">
        <v>30</v>
      </c>
      <c r="E299" s="13"/>
      <c r="F299" s="59" t="s">
        <v>1604</v>
      </c>
      <c r="G299" s="91" t="s">
        <v>1606</v>
      </c>
      <c r="H299" s="62"/>
      <c r="I299" s="59" t="s">
        <v>1605</v>
      </c>
      <c r="J299" s="153"/>
      <c r="K299" s="59" t="s">
        <v>1607</v>
      </c>
      <c r="L299" s="59"/>
      <c r="M299" s="58"/>
      <c r="N299" s="59" t="s">
        <v>694</v>
      </c>
      <c r="O299" s="59"/>
      <c r="P299" s="61" t="s">
        <v>154</v>
      </c>
      <c r="Q299" s="66" t="s">
        <v>905</v>
      </c>
      <c r="R299" s="13">
        <v>714</v>
      </c>
      <c r="S299" s="67" t="s">
        <v>38</v>
      </c>
      <c r="T299" s="68" t="s">
        <v>1003</v>
      </c>
      <c r="U299" s="68"/>
      <c r="V299" s="68" t="s">
        <v>39</v>
      </c>
      <c r="W299" s="61" t="s">
        <v>33</v>
      </c>
      <c r="X299" s="15">
        <v>58</v>
      </c>
      <c r="Y299" s="16"/>
      <c r="Z299" s="68"/>
      <c r="AA299" s="67" t="s">
        <v>55</v>
      </c>
      <c r="AB299" s="67" t="s">
        <v>1608</v>
      </c>
      <c r="AC299" s="60" t="s">
        <v>1605</v>
      </c>
      <c r="AD299" s="68" t="s">
        <v>144</v>
      </c>
      <c r="AE299" s="68" t="s">
        <v>145</v>
      </c>
      <c r="AF299" s="67"/>
      <c r="AG299" s="67"/>
      <c r="AH299" s="18" t="s">
        <v>147</v>
      </c>
      <c r="AI299" s="18"/>
      <c r="AJ299" s="66" t="s">
        <v>1159</v>
      </c>
      <c r="AK299" s="13"/>
      <c r="AL299" s="19">
        <f t="shared" si="9"/>
        <v>30262</v>
      </c>
    </row>
    <row r="300" spans="1:38" s="55" customFormat="1" ht="18" customHeight="1" x14ac:dyDescent="0.25">
      <c r="A300" s="102">
        <v>296</v>
      </c>
      <c r="B300" s="13">
        <v>40186</v>
      </c>
      <c r="C300" s="17" t="s">
        <v>49</v>
      </c>
      <c r="D300" s="14" t="s">
        <v>91</v>
      </c>
      <c r="E300" s="13"/>
      <c r="F300" s="58" t="s">
        <v>1609</v>
      </c>
      <c r="G300" s="58" t="s">
        <v>2611</v>
      </c>
      <c r="H300" s="58"/>
      <c r="I300" s="58" t="s">
        <v>1610</v>
      </c>
      <c r="J300" s="58"/>
      <c r="K300" s="58" t="s">
        <v>1611</v>
      </c>
      <c r="L300" s="58"/>
      <c r="M300" s="58"/>
      <c r="N300" s="58" t="s">
        <v>694</v>
      </c>
      <c r="O300" s="58"/>
      <c r="P300" s="61" t="s">
        <v>154</v>
      </c>
      <c r="Q300" s="20" t="s">
        <v>905</v>
      </c>
      <c r="R300" s="13">
        <v>714</v>
      </c>
      <c r="S300" s="67" t="s">
        <v>38</v>
      </c>
      <c r="T300" s="61" t="s">
        <v>928</v>
      </c>
      <c r="U300" s="83"/>
      <c r="V300" s="58" t="s">
        <v>39</v>
      </c>
      <c r="W300" s="58" t="s">
        <v>33</v>
      </c>
      <c r="X300" s="19">
        <v>51</v>
      </c>
      <c r="Y300" s="58"/>
      <c r="Z300" s="58"/>
      <c r="AA300" s="61" t="s">
        <v>55</v>
      </c>
      <c r="AB300" s="58" t="s">
        <v>1614</v>
      </c>
      <c r="AC300" s="58" t="s">
        <v>1610</v>
      </c>
      <c r="AD300" s="58" t="s">
        <v>1612</v>
      </c>
      <c r="AE300" s="58" t="s">
        <v>1613</v>
      </c>
      <c r="AF300" s="17" t="s">
        <v>55</v>
      </c>
      <c r="AG300" s="58" t="s">
        <v>1615</v>
      </c>
      <c r="AH300" s="58"/>
      <c r="AI300" s="58"/>
      <c r="AJ300" s="13" t="s">
        <v>51</v>
      </c>
      <c r="AK300" s="27">
        <v>43238</v>
      </c>
      <c r="AL300" s="28">
        <f t="shared" ref="AL300:AL363" si="10">B300</f>
        <v>40186</v>
      </c>
    </row>
    <row r="301" spans="1:38" s="55" customFormat="1" ht="18" customHeight="1" x14ac:dyDescent="0.25">
      <c r="A301" s="102">
        <v>297</v>
      </c>
      <c r="B301" s="13">
        <v>40187</v>
      </c>
      <c r="C301" s="14" t="s">
        <v>1626</v>
      </c>
      <c r="D301" s="14" t="s">
        <v>91</v>
      </c>
      <c r="E301" s="13"/>
      <c r="F301" s="58" t="s">
        <v>1616</v>
      </c>
      <c r="G301" s="58"/>
      <c r="H301" s="58"/>
      <c r="I301" s="58" t="s">
        <v>1617</v>
      </c>
      <c r="J301" s="58" t="s">
        <v>1618</v>
      </c>
      <c r="K301" s="58" t="s">
        <v>1619</v>
      </c>
      <c r="L301" s="58"/>
      <c r="M301" s="58"/>
      <c r="N301" s="58" t="s">
        <v>694</v>
      </c>
      <c r="O301" s="58"/>
      <c r="P301" s="61" t="s">
        <v>154</v>
      </c>
      <c r="Q301" s="20" t="s">
        <v>905</v>
      </c>
      <c r="R301" s="13">
        <v>714</v>
      </c>
      <c r="S301" s="67" t="s">
        <v>38</v>
      </c>
      <c r="T301" s="61" t="s">
        <v>695</v>
      </c>
      <c r="U301" s="58"/>
      <c r="V301" s="58" t="s">
        <v>39</v>
      </c>
      <c r="W301" s="58" t="s">
        <v>33</v>
      </c>
      <c r="X301" s="19">
        <v>65</v>
      </c>
      <c r="Y301" s="58"/>
      <c r="Z301" s="58"/>
      <c r="AA301" s="61" t="s">
        <v>55</v>
      </c>
      <c r="AB301" s="58" t="s">
        <v>1622</v>
      </c>
      <c r="AC301" s="58" t="s">
        <v>1617</v>
      </c>
      <c r="AD301" s="58" t="s">
        <v>1620</v>
      </c>
      <c r="AE301" s="58" t="s">
        <v>1621</v>
      </c>
      <c r="AF301" s="17" t="s">
        <v>1623</v>
      </c>
      <c r="AG301" s="58" t="s">
        <v>1624</v>
      </c>
      <c r="AH301" s="18" t="s">
        <v>1625</v>
      </c>
      <c r="AI301" s="58"/>
      <c r="AJ301" s="13" t="s">
        <v>84</v>
      </c>
      <c r="AK301" s="27"/>
      <c r="AL301" s="28">
        <f t="shared" si="10"/>
        <v>40187</v>
      </c>
    </row>
    <row r="302" spans="1:38" s="55" customFormat="1" ht="18" customHeight="1" x14ac:dyDescent="0.25">
      <c r="A302" s="102">
        <v>298</v>
      </c>
      <c r="B302" s="13">
        <v>10176</v>
      </c>
      <c r="C302" s="14"/>
      <c r="D302" s="14" t="s">
        <v>45</v>
      </c>
      <c r="E302" s="13"/>
      <c r="F302" s="71" t="s">
        <v>1629</v>
      </c>
      <c r="G302" s="16"/>
      <c r="H302" s="16"/>
      <c r="I302" s="58" t="s">
        <v>1630</v>
      </c>
      <c r="J302" s="23"/>
      <c r="K302" s="58" t="s">
        <v>1631</v>
      </c>
      <c r="L302" s="58"/>
      <c r="M302" s="58"/>
      <c r="N302" s="58" t="s">
        <v>694</v>
      </c>
      <c r="O302" s="23"/>
      <c r="P302" s="61" t="s">
        <v>154</v>
      </c>
      <c r="Q302" s="20" t="s">
        <v>905</v>
      </c>
      <c r="R302" s="13">
        <v>714</v>
      </c>
      <c r="S302" s="67" t="s">
        <v>38</v>
      </c>
      <c r="T302" s="61" t="s">
        <v>928</v>
      </c>
      <c r="U302" s="58"/>
      <c r="V302" s="58" t="s">
        <v>39</v>
      </c>
      <c r="W302" s="58" t="s">
        <v>33</v>
      </c>
      <c r="X302" s="19">
        <v>54</v>
      </c>
      <c r="Y302" s="58"/>
      <c r="Z302" s="58"/>
      <c r="AA302" s="61" t="s">
        <v>55</v>
      </c>
      <c r="AB302" s="61" t="s">
        <v>1256</v>
      </c>
      <c r="AC302" s="58" t="s">
        <v>1630</v>
      </c>
      <c r="AD302" s="61" t="s">
        <v>962</v>
      </c>
      <c r="AE302" s="58" t="s">
        <v>963</v>
      </c>
      <c r="AF302" s="17" t="s">
        <v>55</v>
      </c>
      <c r="AG302" s="61" t="s">
        <v>2691</v>
      </c>
      <c r="AH302" s="23" t="s">
        <v>1036</v>
      </c>
      <c r="AI302" s="23"/>
      <c r="AJ302" s="13" t="s">
        <v>46</v>
      </c>
      <c r="AK302" s="27">
        <v>44158</v>
      </c>
      <c r="AL302" s="19">
        <f t="shared" si="10"/>
        <v>10176</v>
      </c>
    </row>
    <row r="303" spans="1:38" s="55" customFormat="1" ht="18" customHeight="1" x14ac:dyDescent="0.25">
      <c r="A303" s="102">
        <v>299</v>
      </c>
      <c r="B303" s="13">
        <v>10177</v>
      </c>
      <c r="C303" s="14"/>
      <c r="D303" s="14" t="s">
        <v>45</v>
      </c>
      <c r="E303" s="13"/>
      <c r="F303" s="71" t="s">
        <v>1632</v>
      </c>
      <c r="G303" s="16"/>
      <c r="H303" s="16"/>
      <c r="I303" s="58" t="s">
        <v>1633</v>
      </c>
      <c r="J303" s="23"/>
      <c r="K303" s="58" t="s">
        <v>1634</v>
      </c>
      <c r="L303" s="58" t="s">
        <v>1635</v>
      </c>
      <c r="M303" s="58"/>
      <c r="N303" s="58" t="s">
        <v>694</v>
      </c>
      <c r="O303" s="23"/>
      <c r="P303" s="61" t="s">
        <v>154</v>
      </c>
      <c r="Q303" s="20" t="s">
        <v>905</v>
      </c>
      <c r="R303" s="13">
        <v>714</v>
      </c>
      <c r="S303" s="67" t="s">
        <v>38</v>
      </c>
      <c r="T303" s="61" t="s">
        <v>695</v>
      </c>
      <c r="U303" s="58"/>
      <c r="V303" s="58" t="s">
        <v>39</v>
      </c>
      <c r="W303" s="58" t="s">
        <v>33</v>
      </c>
      <c r="X303" s="19">
        <v>43</v>
      </c>
      <c r="Y303" s="58"/>
      <c r="Z303" s="58"/>
      <c r="AA303" s="61" t="s">
        <v>55</v>
      </c>
      <c r="AB303" s="58" t="s">
        <v>1327</v>
      </c>
      <c r="AC303" s="58" t="s">
        <v>1633</v>
      </c>
      <c r="AD303" s="61" t="s">
        <v>962</v>
      </c>
      <c r="AE303" s="58" t="s">
        <v>963</v>
      </c>
      <c r="AF303" s="17" t="s">
        <v>55</v>
      </c>
      <c r="AG303" s="61" t="s">
        <v>2691</v>
      </c>
      <c r="AH303" s="23" t="s">
        <v>1036</v>
      </c>
      <c r="AI303" s="23"/>
      <c r="AJ303" s="13" t="s">
        <v>46</v>
      </c>
      <c r="AK303" s="27">
        <v>44158</v>
      </c>
      <c r="AL303" s="19">
        <f t="shared" si="10"/>
        <v>10177</v>
      </c>
    </row>
    <row r="304" spans="1:38" s="55" customFormat="1" ht="18" customHeight="1" x14ac:dyDescent="0.25">
      <c r="A304" s="102">
        <v>300</v>
      </c>
      <c r="B304" s="13">
        <v>10178</v>
      </c>
      <c r="C304" s="14"/>
      <c r="D304" s="14" t="s">
        <v>45</v>
      </c>
      <c r="E304" s="13"/>
      <c r="F304" s="71" t="s">
        <v>1636</v>
      </c>
      <c r="G304" s="16"/>
      <c r="H304" s="16"/>
      <c r="I304" s="58" t="s">
        <v>1637</v>
      </c>
      <c r="J304" s="23"/>
      <c r="K304" s="58" t="s">
        <v>1638</v>
      </c>
      <c r="L304" s="58" t="s">
        <v>1639</v>
      </c>
      <c r="M304" s="58"/>
      <c r="N304" s="58" t="s">
        <v>694</v>
      </c>
      <c r="O304" s="23"/>
      <c r="P304" s="61" t="s">
        <v>154</v>
      </c>
      <c r="Q304" s="20" t="s">
        <v>905</v>
      </c>
      <c r="R304" s="13">
        <v>714</v>
      </c>
      <c r="S304" s="67" t="s">
        <v>38</v>
      </c>
      <c r="T304" s="61" t="s">
        <v>695</v>
      </c>
      <c r="U304" s="58"/>
      <c r="V304" s="58" t="s">
        <v>39</v>
      </c>
      <c r="W304" s="58" t="s">
        <v>33</v>
      </c>
      <c r="X304" s="19">
        <v>199</v>
      </c>
      <c r="Y304" s="58"/>
      <c r="Z304" s="58"/>
      <c r="AA304" s="61" t="s">
        <v>55</v>
      </c>
      <c r="AB304" s="61" t="s">
        <v>1640</v>
      </c>
      <c r="AC304" s="58" t="s">
        <v>1637</v>
      </c>
      <c r="AD304" s="61" t="s">
        <v>962</v>
      </c>
      <c r="AE304" s="58" t="s">
        <v>963</v>
      </c>
      <c r="AF304" s="17" t="s">
        <v>55</v>
      </c>
      <c r="AG304" s="61" t="s">
        <v>2691</v>
      </c>
      <c r="AH304" s="23" t="s">
        <v>1036</v>
      </c>
      <c r="AI304" s="23"/>
      <c r="AJ304" s="13" t="s">
        <v>46</v>
      </c>
      <c r="AK304" s="27">
        <v>44158</v>
      </c>
      <c r="AL304" s="19">
        <f t="shared" si="10"/>
        <v>10178</v>
      </c>
    </row>
    <row r="305" spans="1:38" s="55" customFormat="1" ht="18" customHeight="1" x14ac:dyDescent="0.25">
      <c r="A305" s="102">
        <v>301</v>
      </c>
      <c r="B305" s="13">
        <v>90908</v>
      </c>
      <c r="C305" s="14"/>
      <c r="D305" s="14" t="s">
        <v>42</v>
      </c>
      <c r="E305" s="13"/>
      <c r="F305" s="58"/>
      <c r="G305" s="58"/>
      <c r="H305" s="58"/>
      <c r="I305" s="58" t="s">
        <v>1641</v>
      </c>
      <c r="J305" s="58"/>
      <c r="K305" s="58" t="s">
        <v>1642</v>
      </c>
      <c r="L305" s="58"/>
      <c r="M305" s="58"/>
      <c r="N305" s="58" t="s">
        <v>694</v>
      </c>
      <c r="O305" s="61"/>
      <c r="P305" s="61" t="s">
        <v>154</v>
      </c>
      <c r="Q305" s="20" t="s">
        <v>905</v>
      </c>
      <c r="R305" s="13">
        <v>714</v>
      </c>
      <c r="S305" s="67" t="s">
        <v>38</v>
      </c>
      <c r="T305" s="61" t="s">
        <v>360</v>
      </c>
      <c r="U305" s="61"/>
      <c r="V305" s="58" t="s">
        <v>39</v>
      </c>
      <c r="W305" s="58" t="s">
        <v>33</v>
      </c>
      <c r="X305" s="19">
        <v>24</v>
      </c>
      <c r="Y305" s="58"/>
      <c r="Z305" s="58" t="s">
        <v>56</v>
      </c>
      <c r="AA305" s="61" t="s">
        <v>36</v>
      </c>
      <c r="AB305" s="58" t="s">
        <v>544</v>
      </c>
      <c r="AC305" s="58" t="s">
        <v>1641</v>
      </c>
      <c r="AD305" s="58" t="s">
        <v>542</v>
      </c>
      <c r="AE305" s="58" t="s">
        <v>543</v>
      </c>
      <c r="AF305" s="17"/>
      <c r="AG305" s="58"/>
      <c r="AH305" s="18" t="s">
        <v>1643</v>
      </c>
      <c r="AI305" s="58"/>
      <c r="AJ305" s="13" t="s">
        <v>42</v>
      </c>
      <c r="AK305" s="27">
        <v>44321</v>
      </c>
      <c r="AL305" s="19">
        <f t="shared" si="10"/>
        <v>90908</v>
      </c>
    </row>
    <row r="306" spans="1:38" s="55" customFormat="1" ht="18" customHeight="1" x14ac:dyDescent="0.25">
      <c r="A306" s="102">
        <v>302</v>
      </c>
      <c r="B306" s="13">
        <v>90909</v>
      </c>
      <c r="C306" s="14"/>
      <c r="D306" s="14" t="s">
        <v>42</v>
      </c>
      <c r="E306" s="13"/>
      <c r="F306" s="58"/>
      <c r="G306" s="58"/>
      <c r="H306" s="58"/>
      <c r="I306" s="58" t="s">
        <v>1644</v>
      </c>
      <c r="J306" s="58"/>
      <c r="K306" s="58"/>
      <c r="L306" s="58"/>
      <c r="M306" s="58"/>
      <c r="N306" s="58" t="s">
        <v>694</v>
      </c>
      <c r="O306" s="77"/>
      <c r="P306" s="61" t="s">
        <v>154</v>
      </c>
      <c r="Q306" s="20" t="s">
        <v>905</v>
      </c>
      <c r="R306" s="13">
        <v>714</v>
      </c>
      <c r="S306" s="67" t="s">
        <v>38</v>
      </c>
      <c r="T306" s="61"/>
      <c r="U306" s="61"/>
      <c r="V306" s="58" t="s">
        <v>39</v>
      </c>
      <c r="W306" s="58" t="s">
        <v>48</v>
      </c>
      <c r="X306" s="21">
        <v>13</v>
      </c>
      <c r="Y306" s="21"/>
      <c r="Z306" s="61"/>
      <c r="AA306" s="17" t="s">
        <v>55</v>
      </c>
      <c r="AB306" s="17" t="s">
        <v>1645</v>
      </c>
      <c r="AC306" s="58" t="s">
        <v>1644</v>
      </c>
      <c r="AD306" s="58" t="s">
        <v>104</v>
      </c>
      <c r="AE306" s="58" t="s">
        <v>106</v>
      </c>
      <c r="AF306" s="17" t="s">
        <v>55</v>
      </c>
      <c r="AG306" s="17" t="s">
        <v>1645</v>
      </c>
      <c r="AH306" s="58"/>
      <c r="AI306" s="58"/>
      <c r="AJ306" s="13" t="s">
        <v>42</v>
      </c>
      <c r="AK306" s="27">
        <v>44336</v>
      </c>
      <c r="AL306" s="19">
        <f t="shared" si="10"/>
        <v>90909</v>
      </c>
    </row>
    <row r="307" spans="1:38" s="55" customFormat="1" ht="18" customHeight="1" x14ac:dyDescent="0.25">
      <c r="A307" s="102">
        <v>303</v>
      </c>
      <c r="B307" s="13">
        <v>10179</v>
      </c>
      <c r="C307" s="14"/>
      <c r="D307" s="14" t="s">
        <v>45</v>
      </c>
      <c r="E307" s="13"/>
      <c r="F307" s="71" t="s">
        <v>1646</v>
      </c>
      <c r="G307" s="16"/>
      <c r="H307" s="16"/>
      <c r="I307" s="58" t="s">
        <v>1647</v>
      </c>
      <c r="J307" s="23"/>
      <c r="K307" s="58" t="s">
        <v>1648</v>
      </c>
      <c r="L307" s="58" t="s">
        <v>1649</v>
      </c>
      <c r="M307" s="58"/>
      <c r="N307" s="58" t="s">
        <v>694</v>
      </c>
      <c r="O307" s="23"/>
      <c r="P307" s="61" t="s">
        <v>154</v>
      </c>
      <c r="Q307" s="20" t="s">
        <v>905</v>
      </c>
      <c r="R307" s="13">
        <v>714</v>
      </c>
      <c r="S307" s="67" t="s">
        <v>38</v>
      </c>
      <c r="T307" s="61" t="s">
        <v>928</v>
      </c>
      <c r="U307" s="58"/>
      <c r="V307" s="58" t="s">
        <v>39</v>
      </c>
      <c r="W307" s="58" t="s">
        <v>33</v>
      </c>
      <c r="X307" s="19">
        <v>95</v>
      </c>
      <c r="Y307" s="58"/>
      <c r="Z307" s="58"/>
      <c r="AA307" s="61" t="s">
        <v>55</v>
      </c>
      <c r="AB307" s="61" t="s">
        <v>1640</v>
      </c>
      <c r="AC307" s="58" t="s">
        <v>1647</v>
      </c>
      <c r="AD307" s="61" t="s">
        <v>962</v>
      </c>
      <c r="AE307" s="58" t="s">
        <v>963</v>
      </c>
      <c r="AF307" s="17" t="s">
        <v>55</v>
      </c>
      <c r="AG307" s="58" t="s">
        <v>1640</v>
      </c>
      <c r="AH307" s="23" t="s">
        <v>1036</v>
      </c>
      <c r="AI307" s="23"/>
      <c r="AJ307" s="13" t="s">
        <v>46</v>
      </c>
      <c r="AK307" s="27">
        <v>44158</v>
      </c>
      <c r="AL307" s="19">
        <f t="shared" si="10"/>
        <v>10179</v>
      </c>
    </row>
    <row r="308" spans="1:38" s="55" customFormat="1" ht="18" customHeight="1" x14ac:dyDescent="0.25">
      <c r="A308" s="102">
        <v>304</v>
      </c>
      <c r="B308" s="13">
        <v>20223</v>
      </c>
      <c r="C308" s="14"/>
      <c r="D308" s="14" t="s">
        <v>37</v>
      </c>
      <c r="E308" s="13"/>
      <c r="F308" s="22" t="s">
        <v>1650</v>
      </c>
      <c r="G308" s="22"/>
      <c r="H308" s="22"/>
      <c r="I308" s="60" t="s">
        <v>1651</v>
      </c>
      <c r="J308" s="60"/>
      <c r="K308" s="60" t="s">
        <v>1652</v>
      </c>
      <c r="L308" s="14"/>
      <c r="M308" s="14"/>
      <c r="N308" s="60" t="s">
        <v>694</v>
      </c>
      <c r="O308" s="60"/>
      <c r="P308" s="61" t="s">
        <v>154</v>
      </c>
      <c r="Q308" s="20" t="s">
        <v>905</v>
      </c>
      <c r="R308" s="13">
        <v>714</v>
      </c>
      <c r="S308" s="67" t="s">
        <v>38</v>
      </c>
      <c r="T308" s="61" t="s">
        <v>1003</v>
      </c>
      <c r="U308" s="61"/>
      <c r="V308" s="61" t="s">
        <v>39</v>
      </c>
      <c r="W308" s="61" t="s">
        <v>33</v>
      </c>
      <c r="X308" s="15">
        <v>51</v>
      </c>
      <c r="Y308" s="58"/>
      <c r="Z308" s="58"/>
      <c r="AA308" s="61" t="s">
        <v>55</v>
      </c>
      <c r="AB308" s="58" t="s">
        <v>1653</v>
      </c>
      <c r="AC308" s="58" t="s">
        <v>1651</v>
      </c>
      <c r="AD308" s="58"/>
      <c r="AE308" s="58"/>
      <c r="AF308" s="17" t="s">
        <v>55</v>
      </c>
      <c r="AG308" s="58" t="s">
        <v>1654</v>
      </c>
      <c r="AH308" s="18" t="s">
        <v>1655</v>
      </c>
      <c r="AI308" s="18"/>
      <c r="AJ308" s="13" t="s">
        <v>51</v>
      </c>
      <c r="AK308" s="13"/>
      <c r="AL308" s="19">
        <f t="shared" si="10"/>
        <v>20223</v>
      </c>
    </row>
    <row r="309" spans="1:38" s="55" customFormat="1" ht="18" customHeight="1" x14ac:dyDescent="0.25">
      <c r="A309" s="102">
        <v>305</v>
      </c>
      <c r="B309" s="13">
        <v>40188</v>
      </c>
      <c r="C309" s="17" t="s">
        <v>49</v>
      </c>
      <c r="D309" s="14" t="s">
        <v>91</v>
      </c>
      <c r="E309" s="13"/>
      <c r="F309" s="58" t="s">
        <v>1656</v>
      </c>
      <c r="G309" s="58" t="s">
        <v>2612</v>
      </c>
      <c r="H309" s="58"/>
      <c r="I309" s="58" t="s">
        <v>1657</v>
      </c>
      <c r="J309" s="58"/>
      <c r="K309" s="58" t="s">
        <v>1658</v>
      </c>
      <c r="L309" s="58" t="s">
        <v>1659</v>
      </c>
      <c r="M309" s="58"/>
      <c r="N309" s="58" t="s">
        <v>694</v>
      </c>
      <c r="O309" s="58"/>
      <c r="P309" s="61" t="s">
        <v>154</v>
      </c>
      <c r="Q309" s="20" t="s">
        <v>905</v>
      </c>
      <c r="R309" s="13">
        <v>714</v>
      </c>
      <c r="S309" s="67" t="s">
        <v>38</v>
      </c>
      <c r="T309" s="61" t="s">
        <v>906</v>
      </c>
      <c r="U309" s="58"/>
      <c r="V309" s="58" t="s">
        <v>39</v>
      </c>
      <c r="W309" s="58" t="s">
        <v>33</v>
      </c>
      <c r="X309" s="19">
        <v>79</v>
      </c>
      <c r="Y309" s="58"/>
      <c r="Z309" s="58"/>
      <c r="AA309" s="61" t="s">
        <v>55</v>
      </c>
      <c r="AB309" s="58" t="s">
        <v>1662</v>
      </c>
      <c r="AC309" s="58" t="s">
        <v>1657</v>
      </c>
      <c r="AD309" s="58" t="s">
        <v>1660</v>
      </c>
      <c r="AE309" s="58" t="s">
        <v>1661</v>
      </c>
      <c r="AF309" s="17" t="s">
        <v>55</v>
      </c>
      <c r="AG309" s="58" t="s">
        <v>1663</v>
      </c>
      <c r="AH309" s="18" t="s">
        <v>1664</v>
      </c>
      <c r="AI309" s="58"/>
      <c r="AJ309" s="13" t="s">
        <v>51</v>
      </c>
      <c r="AK309" s="27">
        <v>43241</v>
      </c>
      <c r="AL309" s="28">
        <f t="shared" si="10"/>
        <v>40188</v>
      </c>
    </row>
    <row r="310" spans="1:38" s="55" customFormat="1" ht="18" customHeight="1" x14ac:dyDescent="0.25">
      <c r="A310" s="102">
        <v>306</v>
      </c>
      <c r="B310" s="13">
        <v>10180</v>
      </c>
      <c r="C310" s="14"/>
      <c r="D310" s="14" t="s">
        <v>45</v>
      </c>
      <c r="E310" s="13"/>
      <c r="F310" s="71" t="s">
        <v>1665</v>
      </c>
      <c r="G310" s="16"/>
      <c r="H310" s="16"/>
      <c r="I310" s="58" t="s">
        <v>1666</v>
      </c>
      <c r="J310" s="23"/>
      <c r="K310" s="58" t="s">
        <v>1667</v>
      </c>
      <c r="L310" s="58"/>
      <c r="M310" s="58"/>
      <c r="N310" s="58" t="s">
        <v>694</v>
      </c>
      <c r="O310" s="23"/>
      <c r="P310" s="61" t="s">
        <v>154</v>
      </c>
      <c r="Q310" s="20" t="s">
        <v>905</v>
      </c>
      <c r="R310" s="13">
        <v>714</v>
      </c>
      <c r="S310" s="67" t="s">
        <v>38</v>
      </c>
      <c r="T310" s="61" t="s">
        <v>695</v>
      </c>
      <c r="U310" s="58"/>
      <c r="V310" s="58" t="s">
        <v>39</v>
      </c>
      <c r="W310" s="58" t="s">
        <v>33</v>
      </c>
      <c r="X310" s="19">
        <v>45</v>
      </c>
      <c r="Y310" s="58"/>
      <c r="Z310" s="58"/>
      <c r="AA310" s="61" t="s">
        <v>55</v>
      </c>
      <c r="AB310" s="58" t="s">
        <v>1327</v>
      </c>
      <c r="AC310" s="58" t="s">
        <v>1666</v>
      </c>
      <c r="AD310" s="61" t="s">
        <v>962</v>
      </c>
      <c r="AE310" s="58" t="s">
        <v>963</v>
      </c>
      <c r="AF310" s="14"/>
      <c r="AG310" s="58"/>
      <c r="AH310" s="23" t="s">
        <v>1036</v>
      </c>
      <c r="AI310" s="23"/>
      <c r="AJ310" s="13" t="s">
        <v>46</v>
      </c>
      <c r="AK310" s="27">
        <v>44158</v>
      </c>
      <c r="AL310" s="19">
        <f t="shared" si="10"/>
        <v>10180</v>
      </c>
    </row>
    <row r="311" spans="1:38" s="55" customFormat="1" ht="18" customHeight="1" x14ac:dyDescent="0.25">
      <c r="A311" s="102">
        <v>307</v>
      </c>
      <c r="B311" s="13">
        <v>40189</v>
      </c>
      <c r="C311" s="17" t="s">
        <v>49</v>
      </c>
      <c r="D311" s="14" t="s">
        <v>91</v>
      </c>
      <c r="E311" s="13"/>
      <c r="F311" s="58" t="s">
        <v>1668</v>
      </c>
      <c r="G311" s="58" t="s">
        <v>2613</v>
      </c>
      <c r="H311" s="58"/>
      <c r="I311" s="58" t="s">
        <v>1669</v>
      </c>
      <c r="J311" s="58"/>
      <c r="K311" s="58" t="s">
        <v>1670</v>
      </c>
      <c r="L311" s="58" t="s">
        <v>1671</v>
      </c>
      <c r="M311" s="58"/>
      <c r="N311" s="58" t="s">
        <v>694</v>
      </c>
      <c r="O311" s="58"/>
      <c r="P311" s="61" t="s">
        <v>154</v>
      </c>
      <c r="Q311" s="20" t="s">
        <v>905</v>
      </c>
      <c r="R311" s="13">
        <v>714</v>
      </c>
      <c r="S311" s="67" t="s">
        <v>38</v>
      </c>
      <c r="T311" s="61" t="s">
        <v>928</v>
      </c>
      <c r="U311" s="83"/>
      <c r="V311" s="58" t="s">
        <v>43</v>
      </c>
      <c r="W311" s="58" t="s">
        <v>33</v>
      </c>
      <c r="X311" s="19">
        <v>146</v>
      </c>
      <c r="Y311" s="58"/>
      <c r="Z311" s="58"/>
      <c r="AA311" s="61" t="s">
        <v>55</v>
      </c>
      <c r="AB311" s="58" t="s">
        <v>1672</v>
      </c>
      <c r="AC311" s="58" t="s">
        <v>1669</v>
      </c>
      <c r="AD311" s="58"/>
      <c r="AE311" s="58"/>
      <c r="AF311" s="52" t="s">
        <v>55</v>
      </c>
      <c r="AG311" s="52" t="s">
        <v>1645</v>
      </c>
      <c r="AH311" s="34" t="s">
        <v>1673</v>
      </c>
      <c r="AI311" s="96"/>
      <c r="AJ311" s="140" t="s">
        <v>59</v>
      </c>
      <c r="AK311" s="53">
        <v>44336</v>
      </c>
      <c r="AL311" s="28">
        <f t="shared" si="10"/>
        <v>40189</v>
      </c>
    </row>
    <row r="312" spans="1:38" s="55" customFormat="1" ht="18" customHeight="1" x14ac:dyDescent="0.25">
      <c r="A312" s="102">
        <v>308</v>
      </c>
      <c r="B312" s="13">
        <v>10182</v>
      </c>
      <c r="C312" s="14"/>
      <c r="D312" s="14" t="s">
        <v>45</v>
      </c>
      <c r="E312" s="13"/>
      <c r="F312" s="71" t="s">
        <v>1674</v>
      </c>
      <c r="G312" s="16"/>
      <c r="H312" s="16"/>
      <c r="I312" s="58" t="s">
        <v>1675</v>
      </c>
      <c r="J312" s="23"/>
      <c r="K312" s="58" t="s">
        <v>1676</v>
      </c>
      <c r="L312" s="58" t="s">
        <v>1677</v>
      </c>
      <c r="M312" s="58"/>
      <c r="N312" s="58" t="s">
        <v>694</v>
      </c>
      <c r="O312" s="23"/>
      <c r="P312" s="61" t="s">
        <v>154</v>
      </c>
      <c r="Q312" s="20" t="s">
        <v>905</v>
      </c>
      <c r="R312" s="13">
        <v>714</v>
      </c>
      <c r="S312" s="67" t="s">
        <v>38</v>
      </c>
      <c r="T312" s="61" t="s">
        <v>913</v>
      </c>
      <c r="U312" s="58"/>
      <c r="V312" s="58" t="s">
        <v>39</v>
      </c>
      <c r="W312" s="58" t="s">
        <v>33</v>
      </c>
      <c r="X312" s="19">
        <v>236</v>
      </c>
      <c r="Y312" s="58"/>
      <c r="Z312" s="58"/>
      <c r="AA312" s="61" t="s">
        <v>55</v>
      </c>
      <c r="AB312" s="58" t="s">
        <v>1678</v>
      </c>
      <c r="AC312" s="58" t="s">
        <v>1675</v>
      </c>
      <c r="AD312" s="61" t="s">
        <v>962</v>
      </c>
      <c r="AE312" s="58" t="s">
        <v>963</v>
      </c>
      <c r="AF312" s="14"/>
      <c r="AG312" s="58"/>
      <c r="AH312" s="23" t="s">
        <v>1036</v>
      </c>
      <c r="AI312" s="23"/>
      <c r="AJ312" s="13" t="s">
        <v>46</v>
      </c>
      <c r="AK312" s="27">
        <v>44158</v>
      </c>
      <c r="AL312" s="19">
        <f t="shared" si="10"/>
        <v>10182</v>
      </c>
    </row>
    <row r="313" spans="1:38" s="55" customFormat="1" ht="18" customHeight="1" x14ac:dyDescent="0.25">
      <c r="A313" s="102">
        <v>309</v>
      </c>
      <c r="B313" s="13">
        <v>40190</v>
      </c>
      <c r="C313" s="17" t="s">
        <v>2675</v>
      </c>
      <c r="D313" s="14" t="s">
        <v>91</v>
      </c>
      <c r="E313" s="13"/>
      <c r="F313" s="58" t="s">
        <v>1679</v>
      </c>
      <c r="G313" s="58"/>
      <c r="H313" s="58"/>
      <c r="I313" s="58" t="s">
        <v>1680</v>
      </c>
      <c r="J313" s="58" t="s">
        <v>2614</v>
      </c>
      <c r="K313" s="58" t="s">
        <v>1681</v>
      </c>
      <c r="L313" s="58"/>
      <c r="M313" s="58"/>
      <c r="N313" s="58" t="s">
        <v>694</v>
      </c>
      <c r="O313" s="58"/>
      <c r="P313" s="61" t="s">
        <v>154</v>
      </c>
      <c r="Q313" s="20" t="s">
        <v>905</v>
      </c>
      <c r="R313" s="13">
        <v>714</v>
      </c>
      <c r="S313" s="67" t="s">
        <v>38</v>
      </c>
      <c r="T313" s="61" t="s">
        <v>1003</v>
      </c>
      <c r="U313" s="72"/>
      <c r="V313" s="58" t="s">
        <v>39</v>
      </c>
      <c r="W313" s="58" t="s">
        <v>33</v>
      </c>
      <c r="X313" s="19">
        <v>152</v>
      </c>
      <c r="Y313" s="58"/>
      <c r="Z313" s="58"/>
      <c r="AA313" s="61" t="s">
        <v>55</v>
      </c>
      <c r="AB313" s="58" t="s">
        <v>1682</v>
      </c>
      <c r="AC313" s="58" t="s">
        <v>1680</v>
      </c>
      <c r="AD313" s="58" t="s">
        <v>100</v>
      </c>
      <c r="AE313" s="58" t="s">
        <v>101</v>
      </c>
      <c r="AF313" s="17" t="s">
        <v>55</v>
      </c>
      <c r="AG313" s="58" t="s">
        <v>1683</v>
      </c>
      <c r="AH313" s="18" t="s">
        <v>318</v>
      </c>
      <c r="AI313" s="58"/>
      <c r="AJ313" s="13" t="s">
        <v>84</v>
      </c>
      <c r="AK313" s="27">
        <v>44158</v>
      </c>
      <c r="AL313" s="28">
        <f t="shared" si="10"/>
        <v>40190</v>
      </c>
    </row>
    <row r="314" spans="1:38" s="55" customFormat="1" ht="18" customHeight="1" x14ac:dyDescent="0.25">
      <c r="A314" s="102">
        <v>310</v>
      </c>
      <c r="B314" s="13">
        <v>40191</v>
      </c>
      <c r="C314" s="17" t="s">
        <v>2676</v>
      </c>
      <c r="D314" s="14" t="s">
        <v>91</v>
      </c>
      <c r="E314" s="13"/>
      <c r="F314" s="58" t="s">
        <v>1684</v>
      </c>
      <c r="G314" s="58"/>
      <c r="H314" s="58"/>
      <c r="I314" s="58" t="s">
        <v>1685</v>
      </c>
      <c r="J314" s="58" t="s">
        <v>2615</v>
      </c>
      <c r="K314" s="58" t="s">
        <v>1686</v>
      </c>
      <c r="L314" s="58"/>
      <c r="M314" s="58"/>
      <c r="N314" s="58" t="s">
        <v>694</v>
      </c>
      <c r="O314" s="58"/>
      <c r="P314" s="61" t="s">
        <v>154</v>
      </c>
      <c r="Q314" s="20" t="s">
        <v>905</v>
      </c>
      <c r="R314" s="13">
        <v>714</v>
      </c>
      <c r="S314" s="67" t="s">
        <v>38</v>
      </c>
      <c r="T314" s="61" t="s">
        <v>1003</v>
      </c>
      <c r="U314" s="58"/>
      <c r="V314" s="58" t="s">
        <v>39</v>
      </c>
      <c r="W314" s="58" t="s">
        <v>33</v>
      </c>
      <c r="X314" s="19">
        <v>151</v>
      </c>
      <c r="Y314" s="58"/>
      <c r="Z314" s="58"/>
      <c r="AA314" s="61" t="s">
        <v>55</v>
      </c>
      <c r="AB314" s="58" t="s">
        <v>1687</v>
      </c>
      <c r="AC314" s="58" t="s">
        <v>1685</v>
      </c>
      <c r="AD314" s="58" t="s">
        <v>100</v>
      </c>
      <c r="AE314" s="58" t="s">
        <v>101</v>
      </c>
      <c r="AF314" s="17" t="s">
        <v>36</v>
      </c>
      <c r="AG314" s="58" t="s">
        <v>102</v>
      </c>
      <c r="AH314" s="18" t="s">
        <v>318</v>
      </c>
      <c r="AI314" s="58"/>
      <c r="AJ314" s="13" t="s">
        <v>84</v>
      </c>
      <c r="AK314" s="27">
        <v>44158</v>
      </c>
      <c r="AL314" s="28">
        <f t="shared" si="10"/>
        <v>40191</v>
      </c>
    </row>
    <row r="315" spans="1:38" s="55" customFormat="1" ht="18" customHeight="1" x14ac:dyDescent="0.25">
      <c r="A315" s="102">
        <v>311</v>
      </c>
      <c r="B315" s="13">
        <v>40192</v>
      </c>
      <c r="C315" s="17" t="s">
        <v>49</v>
      </c>
      <c r="D315" s="14" t="s">
        <v>91</v>
      </c>
      <c r="E315" s="13"/>
      <c r="F315" s="58" t="s">
        <v>1688</v>
      </c>
      <c r="G315" s="58" t="s">
        <v>2616</v>
      </c>
      <c r="H315" s="58"/>
      <c r="I315" s="58" t="s">
        <v>1689</v>
      </c>
      <c r="J315" s="58" t="s">
        <v>1690</v>
      </c>
      <c r="K315" s="58" t="s">
        <v>1691</v>
      </c>
      <c r="L315" s="58"/>
      <c r="M315" s="58"/>
      <c r="N315" s="58" t="s">
        <v>694</v>
      </c>
      <c r="O315" s="58"/>
      <c r="P315" s="61" t="s">
        <v>154</v>
      </c>
      <c r="Q315" s="20" t="s">
        <v>905</v>
      </c>
      <c r="R315" s="13">
        <v>714</v>
      </c>
      <c r="S315" s="67" t="s">
        <v>38</v>
      </c>
      <c r="T315" s="61" t="s">
        <v>695</v>
      </c>
      <c r="U315" s="83"/>
      <c r="V315" s="58" t="s">
        <v>39</v>
      </c>
      <c r="W315" s="58" t="s">
        <v>33</v>
      </c>
      <c r="X315" s="19">
        <v>49</v>
      </c>
      <c r="Y315" s="58"/>
      <c r="Z315" s="58"/>
      <c r="AA315" s="61" t="s">
        <v>55</v>
      </c>
      <c r="AB315" s="58" t="s">
        <v>107</v>
      </c>
      <c r="AC315" s="58" t="s">
        <v>1692</v>
      </c>
      <c r="AD315" s="58" t="s">
        <v>104</v>
      </c>
      <c r="AE315" s="58" t="s">
        <v>105</v>
      </c>
      <c r="AF315" s="17"/>
      <c r="AG315" s="58"/>
      <c r="AH315" s="18" t="s">
        <v>1693</v>
      </c>
      <c r="AI315" s="58"/>
      <c r="AJ315" s="13" t="s">
        <v>51</v>
      </c>
      <c r="AK315" s="27">
        <v>43251</v>
      </c>
      <c r="AL315" s="28">
        <f t="shared" si="10"/>
        <v>40192</v>
      </c>
    </row>
    <row r="316" spans="1:38" s="55" customFormat="1" ht="18" customHeight="1" x14ac:dyDescent="0.25">
      <c r="A316" s="102">
        <v>312</v>
      </c>
      <c r="B316" s="13">
        <v>30266</v>
      </c>
      <c r="C316" s="14"/>
      <c r="D316" s="14" t="s">
        <v>30</v>
      </c>
      <c r="E316" s="13"/>
      <c r="F316" s="59" t="s">
        <v>1694</v>
      </c>
      <c r="G316" s="61" t="s">
        <v>2617</v>
      </c>
      <c r="H316" s="62"/>
      <c r="I316" s="59" t="s">
        <v>1695</v>
      </c>
      <c r="J316" s="61" t="s">
        <v>2619</v>
      </c>
      <c r="K316" s="59" t="s">
        <v>31</v>
      </c>
      <c r="L316" s="58"/>
      <c r="M316" s="58"/>
      <c r="N316" s="59" t="s">
        <v>694</v>
      </c>
      <c r="O316" s="59"/>
      <c r="P316" s="61" t="s">
        <v>154</v>
      </c>
      <c r="Q316" s="66" t="s">
        <v>905</v>
      </c>
      <c r="R316" s="13">
        <v>714</v>
      </c>
      <c r="S316" s="67" t="s">
        <v>38</v>
      </c>
      <c r="T316" s="68" t="s">
        <v>506</v>
      </c>
      <c r="U316" s="68"/>
      <c r="V316" s="68" t="s">
        <v>32</v>
      </c>
      <c r="W316" s="61" t="s">
        <v>33</v>
      </c>
      <c r="X316" s="15">
        <v>5</v>
      </c>
      <c r="Y316" s="16"/>
      <c r="Z316" s="61"/>
      <c r="AA316" s="17" t="s">
        <v>55</v>
      </c>
      <c r="AB316" s="14" t="s">
        <v>182</v>
      </c>
      <c r="AC316" s="60" t="s">
        <v>1695</v>
      </c>
      <c r="AD316" s="60" t="s">
        <v>180</v>
      </c>
      <c r="AE316" s="61" t="s">
        <v>181</v>
      </c>
      <c r="AF316" s="67" t="s">
        <v>55</v>
      </c>
      <c r="AG316" s="67" t="s">
        <v>502</v>
      </c>
      <c r="AH316" s="18" t="s">
        <v>183</v>
      </c>
      <c r="AI316" s="18"/>
      <c r="AJ316" s="66" t="s">
        <v>58</v>
      </c>
      <c r="AK316" s="27">
        <v>44336</v>
      </c>
      <c r="AL316" s="19">
        <f t="shared" si="10"/>
        <v>30266</v>
      </c>
    </row>
    <row r="317" spans="1:38" s="55" customFormat="1" ht="18" customHeight="1" x14ac:dyDescent="0.25">
      <c r="A317" s="102">
        <v>313</v>
      </c>
      <c r="B317" s="13">
        <v>30267</v>
      </c>
      <c r="C317" s="14"/>
      <c r="D317" s="14" t="s">
        <v>30</v>
      </c>
      <c r="E317" s="13"/>
      <c r="F317" s="59" t="s">
        <v>1696</v>
      </c>
      <c r="G317" s="61" t="s">
        <v>2618</v>
      </c>
      <c r="H317" s="62"/>
      <c r="I317" s="59" t="s">
        <v>1697</v>
      </c>
      <c r="J317" s="61" t="s">
        <v>2620</v>
      </c>
      <c r="K317" s="59" t="s">
        <v>31</v>
      </c>
      <c r="L317" s="58"/>
      <c r="M317" s="58"/>
      <c r="N317" s="59" t="s">
        <v>694</v>
      </c>
      <c r="O317" s="59"/>
      <c r="P317" s="61" t="s">
        <v>154</v>
      </c>
      <c r="Q317" s="66" t="s">
        <v>905</v>
      </c>
      <c r="R317" s="13">
        <v>714</v>
      </c>
      <c r="S317" s="67" t="s">
        <v>38</v>
      </c>
      <c r="T317" s="68" t="s">
        <v>928</v>
      </c>
      <c r="U317" s="68"/>
      <c r="V317" s="68" t="s">
        <v>32</v>
      </c>
      <c r="W317" s="61" t="s">
        <v>33</v>
      </c>
      <c r="X317" s="15">
        <v>8</v>
      </c>
      <c r="Y317" s="16"/>
      <c r="Z317" s="68"/>
      <c r="AA317" s="17" t="s">
        <v>55</v>
      </c>
      <c r="AB317" s="14" t="s">
        <v>182</v>
      </c>
      <c r="AC317" s="60" t="s">
        <v>1697</v>
      </c>
      <c r="AD317" s="60" t="s">
        <v>180</v>
      </c>
      <c r="AE317" s="68" t="s">
        <v>1698</v>
      </c>
      <c r="AF317" s="67"/>
      <c r="AG317" s="67"/>
      <c r="AH317" s="18" t="s">
        <v>183</v>
      </c>
      <c r="AI317" s="18"/>
      <c r="AJ317" s="66" t="s">
        <v>58</v>
      </c>
      <c r="AK317" s="27">
        <v>44336</v>
      </c>
      <c r="AL317" s="19">
        <f t="shared" si="10"/>
        <v>30267</v>
      </c>
    </row>
    <row r="318" spans="1:38" s="55" customFormat="1" ht="18" customHeight="1" x14ac:dyDescent="0.25">
      <c r="A318" s="102">
        <v>314</v>
      </c>
      <c r="B318" s="13">
        <v>30268</v>
      </c>
      <c r="C318" s="14"/>
      <c r="D318" s="14" t="s">
        <v>30</v>
      </c>
      <c r="E318" s="13"/>
      <c r="F318" s="59" t="s">
        <v>1699</v>
      </c>
      <c r="G318" s="61" t="s">
        <v>1701</v>
      </c>
      <c r="H318" s="62"/>
      <c r="I318" s="60" t="s">
        <v>1700</v>
      </c>
      <c r="J318" s="61" t="s">
        <v>1701</v>
      </c>
      <c r="K318" s="59" t="s">
        <v>31</v>
      </c>
      <c r="L318" s="58"/>
      <c r="M318" s="58"/>
      <c r="N318" s="59" t="s">
        <v>694</v>
      </c>
      <c r="O318" s="59"/>
      <c r="P318" s="61" t="s">
        <v>154</v>
      </c>
      <c r="Q318" s="66" t="s">
        <v>905</v>
      </c>
      <c r="R318" s="13">
        <v>714</v>
      </c>
      <c r="S318" s="67" t="s">
        <v>38</v>
      </c>
      <c r="T318" s="68" t="s">
        <v>928</v>
      </c>
      <c r="U318" s="68"/>
      <c r="V318" s="68" t="s">
        <v>32</v>
      </c>
      <c r="W318" s="61" t="s">
        <v>33</v>
      </c>
      <c r="X318" s="15">
        <v>5</v>
      </c>
      <c r="Y318" s="16"/>
      <c r="Z318" s="61"/>
      <c r="AA318" s="67" t="s">
        <v>55</v>
      </c>
      <c r="AB318" s="67" t="s">
        <v>502</v>
      </c>
      <c r="AC318" s="60" t="s">
        <v>1700</v>
      </c>
      <c r="AD318" s="60" t="s">
        <v>180</v>
      </c>
      <c r="AE318" s="61" t="s">
        <v>181</v>
      </c>
      <c r="AF318" s="67" t="s">
        <v>55</v>
      </c>
      <c r="AG318" s="67" t="s">
        <v>182</v>
      </c>
      <c r="AH318" s="18" t="s">
        <v>183</v>
      </c>
      <c r="AI318" s="18"/>
      <c r="AJ318" s="66" t="s">
        <v>58</v>
      </c>
      <c r="AK318" s="27">
        <v>44336</v>
      </c>
      <c r="AL318" s="19">
        <f t="shared" si="10"/>
        <v>30268</v>
      </c>
    </row>
    <row r="319" spans="1:38" s="55" customFormat="1" ht="18" customHeight="1" x14ac:dyDescent="0.25">
      <c r="A319" s="102">
        <v>315</v>
      </c>
      <c r="B319" s="13">
        <v>30269</v>
      </c>
      <c r="C319" s="14"/>
      <c r="D319" s="14" t="s">
        <v>30</v>
      </c>
      <c r="E319" s="13"/>
      <c r="F319" s="59" t="s">
        <v>1702</v>
      </c>
      <c r="G319" s="61" t="s">
        <v>1704</v>
      </c>
      <c r="H319" s="62"/>
      <c r="I319" s="60" t="s">
        <v>1703</v>
      </c>
      <c r="J319" s="61" t="s">
        <v>1704</v>
      </c>
      <c r="K319" s="59" t="s">
        <v>31</v>
      </c>
      <c r="L319" s="58"/>
      <c r="M319" s="58"/>
      <c r="N319" s="59" t="s">
        <v>694</v>
      </c>
      <c r="O319" s="59"/>
      <c r="P319" s="61" t="s">
        <v>154</v>
      </c>
      <c r="Q319" s="66" t="s">
        <v>905</v>
      </c>
      <c r="R319" s="13">
        <v>714</v>
      </c>
      <c r="S319" s="67" t="s">
        <v>38</v>
      </c>
      <c r="T319" s="68" t="s">
        <v>506</v>
      </c>
      <c r="U319" s="68"/>
      <c r="V319" s="68" t="s">
        <v>32</v>
      </c>
      <c r="W319" s="61" t="s">
        <v>33</v>
      </c>
      <c r="X319" s="15">
        <v>3</v>
      </c>
      <c r="Y319" s="16"/>
      <c r="Z319" s="61"/>
      <c r="AA319" s="67" t="s">
        <v>55</v>
      </c>
      <c r="AB319" s="67" t="s">
        <v>502</v>
      </c>
      <c r="AC319" s="60" t="s">
        <v>1703</v>
      </c>
      <c r="AD319" s="60" t="s">
        <v>180</v>
      </c>
      <c r="AE319" s="61" t="s">
        <v>181</v>
      </c>
      <c r="AF319" s="67" t="s">
        <v>55</v>
      </c>
      <c r="AG319" s="67" t="s">
        <v>182</v>
      </c>
      <c r="AH319" s="18" t="s">
        <v>183</v>
      </c>
      <c r="AI319" s="18"/>
      <c r="AJ319" s="66" t="s">
        <v>58</v>
      </c>
      <c r="AK319" s="27">
        <v>44336</v>
      </c>
      <c r="AL319" s="19">
        <f t="shared" si="10"/>
        <v>30269</v>
      </c>
    </row>
    <row r="320" spans="1:38" s="55" customFormat="1" ht="18" customHeight="1" x14ac:dyDescent="0.25">
      <c r="A320" s="102">
        <v>316</v>
      </c>
      <c r="B320" s="13">
        <v>30270</v>
      </c>
      <c r="C320" s="14"/>
      <c r="D320" s="14" t="s">
        <v>30</v>
      </c>
      <c r="E320" s="13"/>
      <c r="F320" s="59" t="s">
        <v>1705</v>
      </c>
      <c r="G320" s="61" t="s">
        <v>2622</v>
      </c>
      <c r="H320" s="62"/>
      <c r="I320" s="59" t="s">
        <v>180</v>
      </c>
      <c r="J320" s="61" t="s">
        <v>2621</v>
      </c>
      <c r="K320" s="59" t="s">
        <v>31</v>
      </c>
      <c r="L320" s="58"/>
      <c r="M320" s="58"/>
      <c r="N320" s="59" t="s">
        <v>694</v>
      </c>
      <c r="O320" s="59"/>
      <c r="P320" s="61" t="s">
        <v>154</v>
      </c>
      <c r="Q320" s="66" t="s">
        <v>905</v>
      </c>
      <c r="R320" s="13">
        <v>714</v>
      </c>
      <c r="S320" s="67" t="s">
        <v>38</v>
      </c>
      <c r="T320" s="68" t="s">
        <v>928</v>
      </c>
      <c r="U320" s="68"/>
      <c r="V320" s="68" t="s">
        <v>32</v>
      </c>
      <c r="W320" s="61" t="s">
        <v>33</v>
      </c>
      <c r="X320" s="15">
        <v>10</v>
      </c>
      <c r="Y320" s="16"/>
      <c r="Z320" s="68"/>
      <c r="AA320" s="17" t="s">
        <v>55</v>
      </c>
      <c r="AB320" s="14" t="s">
        <v>182</v>
      </c>
      <c r="AC320" s="60" t="s">
        <v>180</v>
      </c>
      <c r="AD320" s="60" t="s">
        <v>180</v>
      </c>
      <c r="AE320" s="68" t="s">
        <v>181</v>
      </c>
      <c r="AF320" s="67" t="s">
        <v>55</v>
      </c>
      <c r="AG320" s="67" t="s">
        <v>502</v>
      </c>
      <c r="AH320" s="18" t="s">
        <v>183</v>
      </c>
      <c r="AI320" s="18"/>
      <c r="AJ320" s="66" t="s">
        <v>58</v>
      </c>
      <c r="AK320" s="27">
        <v>44336</v>
      </c>
      <c r="AL320" s="19">
        <f t="shared" si="10"/>
        <v>30270</v>
      </c>
    </row>
    <row r="321" spans="1:38" s="55" customFormat="1" ht="18" customHeight="1" x14ac:dyDescent="0.25">
      <c r="A321" s="102">
        <v>317</v>
      </c>
      <c r="B321" s="13">
        <v>90912</v>
      </c>
      <c r="C321" s="14"/>
      <c r="D321" s="14" t="s">
        <v>42</v>
      </c>
      <c r="E321" s="13"/>
      <c r="F321" s="58"/>
      <c r="G321" s="58"/>
      <c r="H321" s="58"/>
      <c r="I321" s="58" t="s">
        <v>1706</v>
      </c>
      <c r="J321" s="58" t="s">
        <v>1707</v>
      </c>
      <c r="K321" s="58" t="s">
        <v>1708</v>
      </c>
      <c r="L321" s="58" t="s">
        <v>1709</v>
      </c>
      <c r="M321" s="58"/>
      <c r="N321" s="58" t="s">
        <v>694</v>
      </c>
      <c r="O321" s="61"/>
      <c r="P321" s="61" t="s">
        <v>154</v>
      </c>
      <c r="Q321" s="20" t="s">
        <v>905</v>
      </c>
      <c r="R321" s="13">
        <v>714</v>
      </c>
      <c r="S321" s="67" t="s">
        <v>38</v>
      </c>
      <c r="T321" s="61" t="s">
        <v>928</v>
      </c>
      <c r="U321" s="61"/>
      <c r="V321" s="58" t="s">
        <v>39</v>
      </c>
      <c r="W321" s="58" t="s">
        <v>48</v>
      </c>
      <c r="X321" s="19">
        <v>7</v>
      </c>
      <c r="Y321" s="58"/>
      <c r="Z321" s="58" t="s">
        <v>56</v>
      </c>
      <c r="AA321" s="61" t="s">
        <v>55</v>
      </c>
      <c r="AB321" s="58" t="s">
        <v>943</v>
      </c>
      <c r="AC321" s="58" t="s">
        <v>1706</v>
      </c>
      <c r="AD321" s="58" t="s">
        <v>941</v>
      </c>
      <c r="AE321" s="58" t="s">
        <v>942</v>
      </c>
      <c r="AF321" s="17"/>
      <c r="AG321" s="58"/>
      <c r="AH321" s="34"/>
      <c r="AI321" s="58"/>
      <c r="AJ321" s="20" t="s">
        <v>42</v>
      </c>
      <c r="AK321" s="27">
        <v>44323</v>
      </c>
      <c r="AL321" s="19">
        <f t="shared" si="10"/>
        <v>90912</v>
      </c>
    </row>
    <row r="322" spans="1:38" s="55" customFormat="1" ht="18" customHeight="1" x14ac:dyDescent="0.25">
      <c r="A322" s="102">
        <v>318</v>
      </c>
      <c r="B322" s="13">
        <v>40193</v>
      </c>
      <c r="C322" s="17" t="s">
        <v>1710</v>
      </c>
      <c r="D322" s="14" t="s">
        <v>91</v>
      </c>
      <c r="E322" s="13"/>
      <c r="F322" s="58" t="s">
        <v>2624</v>
      </c>
      <c r="G322" s="58" t="s">
        <v>2623</v>
      </c>
      <c r="H322" s="58"/>
      <c r="I322" s="58" t="s">
        <v>1711</v>
      </c>
      <c r="J322" s="58"/>
      <c r="K322" s="58" t="s">
        <v>1712</v>
      </c>
      <c r="L322" s="58"/>
      <c r="M322" s="58"/>
      <c r="N322" s="58" t="s">
        <v>694</v>
      </c>
      <c r="O322" s="58"/>
      <c r="P322" s="61" t="s">
        <v>154</v>
      </c>
      <c r="Q322" s="20" t="s">
        <v>905</v>
      </c>
      <c r="R322" s="13">
        <v>714</v>
      </c>
      <c r="S322" s="67" t="s">
        <v>38</v>
      </c>
      <c r="T322" s="61" t="s">
        <v>695</v>
      </c>
      <c r="U322" s="58"/>
      <c r="V322" s="58" t="s">
        <v>39</v>
      </c>
      <c r="W322" s="58" t="s">
        <v>33</v>
      </c>
      <c r="X322" s="19">
        <v>80</v>
      </c>
      <c r="Y322" s="58"/>
      <c r="Z322" s="58"/>
      <c r="AA322" s="61" t="s">
        <v>55</v>
      </c>
      <c r="AB322" s="58" t="s">
        <v>1713</v>
      </c>
      <c r="AC322" s="58" t="s">
        <v>1711</v>
      </c>
      <c r="AD322" s="58" t="s">
        <v>100</v>
      </c>
      <c r="AE322" s="58" t="s">
        <v>101</v>
      </c>
      <c r="AF322" s="17" t="s">
        <v>148</v>
      </c>
      <c r="AG322" s="58" t="s">
        <v>1714</v>
      </c>
      <c r="AH322" s="18" t="s">
        <v>1715</v>
      </c>
      <c r="AI322" s="58"/>
      <c r="AJ322" s="13" t="s">
        <v>134</v>
      </c>
      <c r="AK322" s="27">
        <v>43245</v>
      </c>
      <c r="AL322" s="28">
        <f t="shared" si="10"/>
        <v>40193</v>
      </c>
    </row>
    <row r="323" spans="1:38" s="55" customFormat="1" ht="18" customHeight="1" x14ac:dyDescent="0.25">
      <c r="A323" s="102">
        <v>319</v>
      </c>
      <c r="B323" s="13">
        <v>40194</v>
      </c>
      <c r="C323" s="17" t="s">
        <v>49</v>
      </c>
      <c r="D323" s="14" t="s">
        <v>91</v>
      </c>
      <c r="E323" s="13"/>
      <c r="F323" s="58" t="s">
        <v>1716</v>
      </c>
      <c r="G323" s="58"/>
      <c r="H323" s="58"/>
      <c r="I323" s="58" t="s">
        <v>1717</v>
      </c>
      <c r="J323" s="58" t="s">
        <v>1718</v>
      </c>
      <c r="K323" s="58" t="s">
        <v>1652</v>
      </c>
      <c r="L323" s="14" t="s">
        <v>1719</v>
      </c>
      <c r="M323" s="14"/>
      <c r="N323" s="58" t="s">
        <v>694</v>
      </c>
      <c r="O323" s="58"/>
      <c r="P323" s="61" t="s">
        <v>154</v>
      </c>
      <c r="Q323" s="20" t="s">
        <v>905</v>
      </c>
      <c r="R323" s="13">
        <v>714</v>
      </c>
      <c r="S323" s="67" t="s">
        <v>38</v>
      </c>
      <c r="T323" s="61" t="s">
        <v>1003</v>
      </c>
      <c r="U323" s="72"/>
      <c r="V323" s="58" t="s">
        <v>39</v>
      </c>
      <c r="W323" s="58" t="s">
        <v>33</v>
      </c>
      <c r="X323" s="19">
        <v>51</v>
      </c>
      <c r="Y323" s="58"/>
      <c r="Z323" s="58"/>
      <c r="AA323" s="61" t="s">
        <v>55</v>
      </c>
      <c r="AB323" s="58" t="s">
        <v>1653</v>
      </c>
      <c r="AC323" s="58" t="s">
        <v>1720</v>
      </c>
      <c r="AD323" s="58" t="s">
        <v>1721</v>
      </c>
      <c r="AE323" s="58" t="s">
        <v>1722</v>
      </c>
      <c r="AF323" s="17" t="s">
        <v>55</v>
      </c>
      <c r="AG323" s="58" t="s">
        <v>1654</v>
      </c>
      <c r="AH323" s="58"/>
      <c r="AI323" s="58"/>
      <c r="AJ323" s="13" t="s">
        <v>51</v>
      </c>
      <c r="AK323" s="27">
        <v>43251</v>
      </c>
      <c r="AL323" s="28">
        <f t="shared" si="10"/>
        <v>40194</v>
      </c>
    </row>
    <row r="324" spans="1:38" s="55" customFormat="1" ht="18" customHeight="1" x14ac:dyDescent="0.25">
      <c r="A324" s="102">
        <v>320</v>
      </c>
      <c r="B324" s="13">
        <v>40195</v>
      </c>
      <c r="C324" s="17" t="s">
        <v>49</v>
      </c>
      <c r="D324" s="14" t="s">
        <v>91</v>
      </c>
      <c r="E324" s="13"/>
      <c r="F324" s="58" t="s">
        <v>1723</v>
      </c>
      <c r="G324" s="58"/>
      <c r="H324" s="58"/>
      <c r="I324" s="58" t="s">
        <v>1724</v>
      </c>
      <c r="J324" s="58"/>
      <c r="K324" s="58" t="s">
        <v>1725</v>
      </c>
      <c r="L324" s="58"/>
      <c r="M324" s="58"/>
      <c r="N324" s="58" t="s">
        <v>694</v>
      </c>
      <c r="O324" s="58"/>
      <c r="P324" s="61" t="s">
        <v>154</v>
      </c>
      <c r="Q324" s="20" t="s">
        <v>905</v>
      </c>
      <c r="R324" s="13">
        <v>714</v>
      </c>
      <c r="S324" s="67" t="s">
        <v>38</v>
      </c>
      <c r="T324" s="61" t="s">
        <v>360</v>
      </c>
      <c r="U324" s="83"/>
      <c r="V324" s="58" t="s">
        <v>39</v>
      </c>
      <c r="W324" s="58" t="s">
        <v>33</v>
      </c>
      <c r="X324" s="19">
        <v>60</v>
      </c>
      <c r="Y324" s="58"/>
      <c r="Z324" s="58"/>
      <c r="AA324" s="61" t="s">
        <v>55</v>
      </c>
      <c r="AB324" s="58" t="s">
        <v>1727</v>
      </c>
      <c r="AC324" s="58" t="s">
        <v>1726</v>
      </c>
      <c r="AD324" s="58" t="s">
        <v>64</v>
      </c>
      <c r="AE324" s="58" t="s">
        <v>65</v>
      </c>
      <c r="AF324" s="17"/>
      <c r="AG324" s="58"/>
      <c r="AH324" s="18" t="s">
        <v>1728</v>
      </c>
      <c r="AI324" s="58"/>
      <c r="AJ324" s="13" t="s">
        <v>51</v>
      </c>
      <c r="AK324" s="27">
        <v>43251</v>
      </c>
      <c r="AL324" s="28">
        <f t="shared" si="10"/>
        <v>40195</v>
      </c>
    </row>
    <row r="325" spans="1:38" s="55" customFormat="1" ht="18" customHeight="1" x14ac:dyDescent="0.25">
      <c r="A325" s="102">
        <v>321</v>
      </c>
      <c r="B325" s="13">
        <v>40196</v>
      </c>
      <c r="C325" s="17" t="s">
        <v>49</v>
      </c>
      <c r="D325" s="14" t="s">
        <v>91</v>
      </c>
      <c r="E325" s="13"/>
      <c r="F325" s="58" t="s">
        <v>1729</v>
      </c>
      <c r="G325" s="58"/>
      <c r="H325" s="58"/>
      <c r="I325" s="58" t="s">
        <v>1730</v>
      </c>
      <c r="J325" s="58" t="s">
        <v>1731</v>
      </c>
      <c r="K325" s="58" t="s">
        <v>1732</v>
      </c>
      <c r="L325" s="58" t="s">
        <v>1733</v>
      </c>
      <c r="M325" s="58"/>
      <c r="N325" s="58" t="s">
        <v>694</v>
      </c>
      <c r="O325" s="58"/>
      <c r="P325" s="61" t="s">
        <v>154</v>
      </c>
      <c r="Q325" s="20" t="s">
        <v>905</v>
      </c>
      <c r="R325" s="13">
        <v>714</v>
      </c>
      <c r="S325" s="67" t="s">
        <v>38</v>
      </c>
      <c r="T325" s="61" t="s">
        <v>1072</v>
      </c>
      <c r="U325" s="83"/>
      <c r="V325" s="58" t="s">
        <v>39</v>
      </c>
      <c r="W325" s="58" t="s">
        <v>33</v>
      </c>
      <c r="X325" s="19">
        <v>66</v>
      </c>
      <c r="Y325" s="58"/>
      <c r="Z325" s="58"/>
      <c r="AA325" s="61" t="s">
        <v>55</v>
      </c>
      <c r="AB325" s="58" t="s">
        <v>946</v>
      </c>
      <c r="AC325" s="58" t="s">
        <v>1730</v>
      </c>
      <c r="AD325" s="58" t="s">
        <v>104</v>
      </c>
      <c r="AE325" s="58" t="s">
        <v>105</v>
      </c>
      <c r="AF325" s="17" t="s">
        <v>55</v>
      </c>
      <c r="AG325" s="58" t="s">
        <v>107</v>
      </c>
      <c r="AH325" s="18" t="s">
        <v>1734</v>
      </c>
      <c r="AI325" s="58"/>
      <c r="AJ325" s="13" t="s">
        <v>59</v>
      </c>
      <c r="AK325" s="27">
        <v>44323</v>
      </c>
      <c r="AL325" s="28">
        <f t="shared" si="10"/>
        <v>40196</v>
      </c>
    </row>
    <row r="326" spans="1:38" s="55" customFormat="1" ht="18" customHeight="1" x14ac:dyDescent="0.25">
      <c r="A326" s="102">
        <v>322</v>
      </c>
      <c r="B326" s="13">
        <v>10183</v>
      </c>
      <c r="C326" s="14"/>
      <c r="D326" s="14" t="s">
        <v>45</v>
      </c>
      <c r="E326" s="13"/>
      <c r="F326" s="71" t="s">
        <v>1735</v>
      </c>
      <c r="G326" s="16"/>
      <c r="H326" s="16"/>
      <c r="I326" s="58" t="s">
        <v>1736</v>
      </c>
      <c r="J326" s="23"/>
      <c r="K326" s="58" t="s">
        <v>1737</v>
      </c>
      <c r="L326" s="58" t="s">
        <v>1738</v>
      </c>
      <c r="M326" s="58"/>
      <c r="N326" s="58" t="s">
        <v>694</v>
      </c>
      <c r="O326" s="23"/>
      <c r="P326" s="61" t="s">
        <v>154</v>
      </c>
      <c r="Q326" s="20" t="s">
        <v>905</v>
      </c>
      <c r="R326" s="13">
        <v>714</v>
      </c>
      <c r="S326" s="67" t="s">
        <v>38</v>
      </c>
      <c r="T326" s="61" t="s">
        <v>928</v>
      </c>
      <c r="U326" s="58"/>
      <c r="V326" s="58" t="s">
        <v>39</v>
      </c>
      <c r="W326" s="58" t="s">
        <v>33</v>
      </c>
      <c r="X326" s="19">
        <v>198</v>
      </c>
      <c r="Y326" s="58"/>
      <c r="Z326" s="58"/>
      <c r="AA326" s="61" t="s">
        <v>55</v>
      </c>
      <c r="AB326" s="61" t="s">
        <v>1255</v>
      </c>
      <c r="AC326" s="58" t="s">
        <v>1736</v>
      </c>
      <c r="AD326" s="61" t="s">
        <v>962</v>
      </c>
      <c r="AE326" s="58" t="s">
        <v>963</v>
      </c>
      <c r="AF326" s="17" t="s">
        <v>55</v>
      </c>
      <c r="AG326" s="58" t="s">
        <v>1739</v>
      </c>
      <c r="AH326" s="23" t="s">
        <v>1036</v>
      </c>
      <c r="AI326" s="23"/>
      <c r="AJ326" s="13" t="s">
        <v>46</v>
      </c>
      <c r="AK326" s="27">
        <v>44158</v>
      </c>
      <c r="AL326" s="19">
        <f t="shared" si="10"/>
        <v>10183</v>
      </c>
    </row>
    <row r="327" spans="1:38" s="55" customFormat="1" ht="18" customHeight="1" x14ac:dyDescent="0.25">
      <c r="A327" s="102">
        <v>323</v>
      </c>
      <c r="B327" s="13">
        <v>40197</v>
      </c>
      <c r="C327" s="17" t="s">
        <v>49</v>
      </c>
      <c r="D327" s="14" t="s">
        <v>91</v>
      </c>
      <c r="E327" s="13"/>
      <c r="F327" s="58" t="s">
        <v>1740</v>
      </c>
      <c r="G327" s="58" t="s">
        <v>2625</v>
      </c>
      <c r="H327" s="58"/>
      <c r="I327" s="58" t="s">
        <v>1741</v>
      </c>
      <c r="J327" s="58" t="s">
        <v>1575</v>
      </c>
      <c r="K327" s="58" t="s">
        <v>1742</v>
      </c>
      <c r="L327" s="14" t="s">
        <v>1744</v>
      </c>
      <c r="M327" s="14"/>
      <c r="N327" s="58" t="s">
        <v>694</v>
      </c>
      <c r="O327" s="58"/>
      <c r="P327" s="61" t="s">
        <v>154</v>
      </c>
      <c r="Q327" s="20" t="s">
        <v>905</v>
      </c>
      <c r="R327" s="13">
        <v>714</v>
      </c>
      <c r="S327" s="67" t="s">
        <v>38</v>
      </c>
      <c r="T327" s="61" t="s">
        <v>506</v>
      </c>
      <c r="U327" s="83"/>
      <c r="V327" s="58" t="s">
        <v>39</v>
      </c>
      <c r="W327" s="58" t="s">
        <v>33</v>
      </c>
      <c r="X327" s="19">
        <v>50</v>
      </c>
      <c r="Y327" s="58"/>
      <c r="Z327" s="58"/>
      <c r="AA327" s="61" t="s">
        <v>55</v>
      </c>
      <c r="AB327" s="58" t="s">
        <v>930</v>
      </c>
      <c r="AC327" s="58" t="s">
        <v>1741</v>
      </c>
      <c r="AD327" s="58" t="s">
        <v>104</v>
      </c>
      <c r="AE327" s="58" t="s">
        <v>105</v>
      </c>
      <c r="AF327" s="17" t="s">
        <v>55</v>
      </c>
      <c r="AG327" s="58" t="s">
        <v>107</v>
      </c>
      <c r="AH327" s="18" t="s">
        <v>1743</v>
      </c>
      <c r="AI327" s="58"/>
      <c r="AJ327" s="13" t="s">
        <v>59</v>
      </c>
      <c r="AK327" s="27">
        <v>44322</v>
      </c>
      <c r="AL327" s="28">
        <f t="shared" si="10"/>
        <v>40197</v>
      </c>
    </row>
    <row r="328" spans="1:38" s="55" customFormat="1" ht="18" customHeight="1" x14ac:dyDescent="0.25">
      <c r="A328" s="102">
        <v>324</v>
      </c>
      <c r="B328" s="13">
        <v>10184</v>
      </c>
      <c r="C328" s="14"/>
      <c r="D328" s="14" t="s">
        <v>45</v>
      </c>
      <c r="E328" s="13"/>
      <c r="F328" s="71" t="s">
        <v>1745</v>
      </c>
      <c r="G328" s="16"/>
      <c r="H328" s="16"/>
      <c r="I328" s="58" t="s">
        <v>1746</v>
      </c>
      <c r="J328" s="161"/>
      <c r="K328" s="58" t="s">
        <v>1747</v>
      </c>
      <c r="L328" s="58"/>
      <c r="M328" s="58"/>
      <c r="N328" s="58" t="s">
        <v>694</v>
      </c>
      <c r="O328" s="23"/>
      <c r="P328" s="61" t="s">
        <v>154</v>
      </c>
      <c r="Q328" s="20" t="s">
        <v>905</v>
      </c>
      <c r="R328" s="13">
        <v>714</v>
      </c>
      <c r="S328" s="67" t="s">
        <v>38</v>
      </c>
      <c r="T328" s="61" t="s">
        <v>1003</v>
      </c>
      <c r="U328" s="58"/>
      <c r="V328" s="58" t="s">
        <v>39</v>
      </c>
      <c r="W328" s="58" t="s">
        <v>33</v>
      </c>
      <c r="X328" s="19">
        <v>100</v>
      </c>
      <c r="Y328" s="58"/>
      <c r="Z328" s="58"/>
      <c r="AA328" s="61" t="s">
        <v>55</v>
      </c>
      <c r="AB328" s="61" t="s">
        <v>1186</v>
      </c>
      <c r="AC328" s="58" t="s">
        <v>1746</v>
      </c>
      <c r="AD328" s="61" t="s">
        <v>962</v>
      </c>
      <c r="AE328" s="58" t="s">
        <v>963</v>
      </c>
      <c r="AF328" s="17" t="s">
        <v>55</v>
      </c>
      <c r="AG328" s="61" t="s">
        <v>2691</v>
      </c>
      <c r="AH328" s="161" t="s">
        <v>1036</v>
      </c>
      <c r="AI328" s="23"/>
      <c r="AJ328" s="13" t="s">
        <v>46</v>
      </c>
      <c r="AK328" s="27">
        <v>44158</v>
      </c>
      <c r="AL328" s="19">
        <f t="shared" si="10"/>
        <v>10184</v>
      </c>
    </row>
    <row r="329" spans="1:38" s="55" customFormat="1" ht="18" customHeight="1" x14ac:dyDescent="0.25">
      <c r="A329" s="102">
        <v>325</v>
      </c>
      <c r="B329" s="13">
        <v>10185</v>
      </c>
      <c r="C329" s="14"/>
      <c r="D329" s="14" t="s">
        <v>45</v>
      </c>
      <c r="E329" s="13"/>
      <c r="F329" s="71" t="s">
        <v>1748</v>
      </c>
      <c r="G329" s="16"/>
      <c r="H329" s="16"/>
      <c r="I329" s="58" t="s">
        <v>1749</v>
      </c>
      <c r="J329" s="23"/>
      <c r="K329" s="58" t="s">
        <v>1750</v>
      </c>
      <c r="L329" s="58"/>
      <c r="M329" s="58"/>
      <c r="N329" s="58" t="s">
        <v>694</v>
      </c>
      <c r="O329" s="23"/>
      <c r="P329" s="61" t="s">
        <v>154</v>
      </c>
      <c r="Q329" s="20" t="s">
        <v>905</v>
      </c>
      <c r="R329" s="13">
        <v>714</v>
      </c>
      <c r="S329" s="67" t="s">
        <v>38</v>
      </c>
      <c r="T329" s="61" t="s">
        <v>913</v>
      </c>
      <c r="U329" s="58"/>
      <c r="V329" s="58" t="s">
        <v>43</v>
      </c>
      <c r="W329" s="58" t="s">
        <v>33</v>
      </c>
      <c r="X329" s="19">
        <v>288</v>
      </c>
      <c r="Y329" s="58"/>
      <c r="Z329" s="58"/>
      <c r="AA329" s="61" t="s">
        <v>55</v>
      </c>
      <c r="AB329" s="61" t="s">
        <v>1751</v>
      </c>
      <c r="AC329" s="58" t="s">
        <v>1749</v>
      </c>
      <c r="AD329" s="61" t="s">
        <v>962</v>
      </c>
      <c r="AE329" s="58" t="s">
        <v>963</v>
      </c>
      <c r="AF329" s="17" t="s">
        <v>55</v>
      </c>
      <c r="AG329" s="61" t="s">
        <v>2691</v>
      </c>
      <c r="AH329" s="23" t="s">
        <v>1058</v>
      </c>
      <c r="AI329" s="23"/>
      <c r="AJ329" s="13" t="s">
        <v>46</v>
      </c>
      <c r="AK329" s="27">
        <v>44158</v>
      </c>
      <c r="AL329" s="19">
        <f t="shared" si="10"/>
        <v>10185</v>
      </c>
    </row>
    <row r="330" spans="1:38" s="55" customFormat="1" ht="18" customHeight="1" x14ac:dyDescent="0.25">
      <c r="A330" s="102">
        <v>326</v>
      </c>
      <c r="B330" s="13">
        <v>10186</v>
      </c>
      <c r="C330" s="14"/>
      <c r="D330" s="14" t="s">
        <v>45</v>
      </c>
      <c r="E330" s="13"/>
      <c r="F330" s="71" t="s">
        <v>1752</v>
      </c>
      <c r="G330" s="16"/>
      <c r="H330" s="16"/>
      <c r="I330" s="58" t="s">
        <v>1753</v>
      </c>
      <c r="J330" s="23"/>
      <c r="K330" s="58" t="s">
        <v>1754</v>
      </c>
      <c r="L330" s="58"/>
      <c r="M330" s="58"/>
      <c r="N330" s="58" t="s">
        <v>694</v>
      </c>
      <c r="O330" s="23"/>
      <c r="P330" s="61" t="s">
        <v>154</v>
      </c>
      <c r="Q330" s="20" t="s">
        <v>905</v>
      </c>
      <c r="R330" s="13">
        <v>714</v>
      </c>
      <c r="S330" s="67" t="s">
        <v>38</v>
      </c>
      <c r="T330" s="61" t="s">
        <v>913</v>
      </c>
      <c r="U330" s="58"/>
      <c r="V330" s="58" t="s">
        <v>43</v>
      </c>
      <c r="W330" s="58" t="s">
        <v>33</v>
      </c>
      <c r="X330" s="19">
        <v>200</v>
      </c>
      <c r="Y330" s="58"/>
      <c r="Z330" s="58"/>
      <c r="AA330" s="61" t="s">
        <v>55</v>
      </c>
      <c r="AB330" s="61" t="s">
        <v>1755</v>
      </c>
      <c r="AC330" s="58" t="s">
        <v>1753</v>
      </c>
      <c r="AD330" s="61" t="s">
        <v>962</v>
      </c>
      <c r="AE330" s="58" t="s">
        <v>963</v>
      </c>
      <c r="AF330" s="17" t="s">
        <v>55</v>
      </c>
      <c r="AG330" s="61" t="s">
        <v>2691</v>
      </c>
      <c r="AH330" s="23" t="s">
        <v>1058</v>
      </c>
      <c r="AI330" s="23"/>
      <c r="AJ330" s="13" t="s">
        <v>46</v>
      </c>
      <c r="AK330" s="27">
        <v>44158</v>
      </c>
      <c r="AL330" s="19">
        <f t="shared" si="10"/>
        <v>10186</v>
      </c>
    </row>
    <row r="331" spans="1:38" s="55" customFormat="1" ht="18" customHeight="1" x14ac:dyDescent="0.25">
      <c r="A331" s="102">
        <v>327</v>
      </c>
      <c r="B331" s="13">
        <v>40198</v>
      </c>
      <c r="C331" s="17" t="s">
        <v>2677</v>
      </c>
      <c r="D331" s="14" t="s">
        <v>91</v>
      </c>
      <c r="E331" s="13"/>
      <c r="F331" s="58" t="s">
        <v>1756</v>
      </c>
      <c r="G331" s="58"/>
      <c r="H331" s="58"/>
      <c r="I331" s="58" t="s">
        <v>1757</v>
      </c>
      <c r="J331" s="58" t="s">
        <v>1758</v>
      </c>
      <c r="K331" s="58" t="s">
        <v>1759</v>
      </c>
      <c r="L331" s="58" t="s">
        <v>1760</v>
      </c>
      <c r="M331" s="58"/>
      <c r="N331" s="58" t="s">
        <v>694</v>
      </c>
      <c r="O331" s="58"/>
      <c r="P331" s="61" t="s">
        <v>154</v>
      </c>
      <c r="Q331" s="20" t="s">
        <v>905</v>
      </c>
      <c r="R331" s="13">
        <v>714</v>
      </c>
      <c r="S331" s="67" t="s">
        <v>38</v>
      </c>
      <c r="T331" s="61" t="s">
        <v>913</v>
      </c>
      <c r="U331" s="83"/>
      <c r="V331" s="58" t="s">
        <v>39</v>
      </c>
      <c r="W331" s="58" t="s">
        <v>33</v>
      </c>
      <c r="X331" s="19">
        <v>168</v>
      </c>
      <c r="Y331" s="58"/>
      <c r="Z331" s="58"/>
      <c r="AA331" s="61" t="s">
        <v>55</v>
      </c>
      <c r="AB331" s="58" t="s">
        <v>1764</v>
      </c>
      <c r="AC331" s="58" t="s">
        <v>1761</v>
      </c>
      <c r="AD331" s="58" t="s">
        <v>1762</v>
      </c>
      <c r="AE331" s="58" t="s">
        <v>1763</v>
      </c>
      <c r="AF331" s="17" t="s">
        <v>55</v>
      </c>
      <c r="AG331" s="58" t="s">
        <v>1765</v>
      </c>
      <c r="AH331" s="58"/>
      <c r="AI331" s="58"/>
      <c r="AJ331" s="13" t="s">
        <v>134</v>
      </c>
      <c r="AK331" s="27">
        <v>43255</v>
      </c>
      <c r="AL331" s="28">
        <f t="shared" si="10"/>
        <v>40198</v>
      </c>
    </row>
    <row r="332" spans="1:38" s="55" customFormat="1" ht="18" customHeight="1" x14ac:dyDescent="0.25">
      <c r="A332" s="102">
        <v>328</v>
      </c>
      <c r="B332" s="13">
        <v>90915</v>
      </c>
      <c r="C332" s="14"/>
      <c r="D332" s="14" t="s">
        <v>42</v>
      </c>
      <c r="E332" s="13"/>
      <c r="F332" s="58"/>
      <c r="G332" s="58"/>
      <c r="H332" s="58"/>
      <c r="I332" s="58" t="s">
        <v>1766</v>
      </c>
      <c r="J332" s="58" t="s">
        <v>1575</v>
      </c>
      <c r="K332" s="58"/>
      <c r="L332" s="58"/>
      <c r="M332" s="58"/>
      <c r="N332" s="58" t="s">
        <v>694</v>
      </c>
      <c r="O332" s="77"/>
      <c r="P332" s="61" t="s">
        <v>154</v>
      </c>
      <c r="Q332" s="20" t="s">
        <v>905</v>
      </c>
      <c r="R332" s="13">
        <v>714</v>
      </c>
      <c r="S332" s="67" t="s">
        <v>38</v>
      </c>
      <c r="T332" s="61" t="s">
        <v>695</v>
      </c>
      <c r="U332" s="61"/>
      <c r="V332" s="58" t="s">
        <v>39</v>
      </c>
      <c r="W332" s="58" t="s">
        <v>48</v>
      </c>
      <c r="X332" s="21">
        <v>25</v>
      </c>
      <c r="Y332" s="21"/>
      <c r="Z332" s="61" t="s">
        <v>56</v>
      </c>
      <c r="AA332" s="17" t="s">
        <v>55</v>
      </c>
      <c r="AB332" s="17" t="s">
        <v>943</v>
      </c>
      <c r="AC332" s="58" t="s">
        <v>1766</v>
      </c>
      <c r="AD332" s="58" t="s">
        <v>941</v>
      </c>
      <c r="AE332" s="58" t="s">
        <v>942</v>
      </c>
      <c r="AF332" s="17" t="s">
        <v>55</v>
      </c>
      <c r="AG332" s="17" t="s">
        <v>857</v>
      </c>
      <c r="AH332" s="58"/>
      <c r="AI332" s="58"/>
      <c r="AJ332" s="20" t="s">
        <v>42</v>
      </c>
      <c r="AK332" s="27" t="s">
        <v>66</v>
      </c>
      <c r="AL332" s="19">
        <f t="shared" si="10"/>
        <v>90915</v>
      </c>
    </row>
    <row r="333" spans="1:38" s="55" customFormat="1" ht="18" customHeight="1" x14ac:dyDescent="0.25">
      <c r="A333" s="102">
        <v>329</v>
      </c>
      <c r="B333" s="13">
        <v>90916</v>
      </c>
      <c r="C333" s="14"/>
      <c r="D333" s="14" t="s">
        <v>42</v>
      </c>
      <c r="E333" s="13"/>
      <c r="F333" s="58"/>
      <c r="G333" s="58"/>
      <c r="H333" s="58"/>
      <c r="I333" s="58" t="s">
        <v>1767</v>
      </c>
      <c r="J333" s="58"/>
      <c r="K333" s="58"/>
      <c r="L333" s="58"/>
      <c r="M333" s="58"/>
      <c r="N333" s="58" t="s">
        <v>694</v>
      </c>
      <c r="O333" s="77"/>
      <c r="P333" s="61" t="s">
        <v>154</v>
      </c>
      <c r="Q333" s="20" t="s">
        <v>905</v>
      </c>
      <c r="R333" s="13">
        <v>714</v>
      </c>
      <c r="S333" s="67" t="s">
        <v>38</v>
      </c>
      <c r="T333" s="61" t="s">
        <v>695</v>
      </c>
      <c r="U333" s="61"/>
      <c r="V333" s="58" t="s">
        <v>39</v>
      </c>
      <c r="W333" s="58" t="s">
        <v>48</v>
      </c>
      <c r="X333" s="21">
        <v>32</v>
      </c>
      <c r="Y333" s="21"/>
      <c r="Z333" s="61" t="s">
        <v>56</v>
      </c>
      <c r="AA333" s="17" t="s">
        <v>55</v>
      </c>
      <c r="AB333" s="17" t="s">
        <v>943</v>
      </c>
      <c r="AC333" s="58" t="s">
        <v>1767</v>
      </c>
      <c r="AD333" s="58" t="s">
        <v>941</v>
      </c>
      <c r="AE333" s="58" t="s">
        <v>942</v>
      </c>
      <c r="AF333" s="17" t="s">
        <v>34</v>
      </c>
      <c r="AG333" s="17" t="s">
        <v>857</v>
      </c>
      <c r="AH333" s="58"/>
      <c r="AI333" s="58"/>
      <c r="AJ333" s="20" t="s">
        <v>42</v>
      </c>
      <c r="AK333" s="27" t="s">
        <v>66</v>
      </c>
      <c r="AL333" s="19">
        <f t="shared" si="10"/>
        <v>90916</v>
      </c>
    </row>
    <row r="334" spans="1:38" s="55" customFormat="1" ht="18" customHeight="1" x14ac:dyDescent="0.25">
      <c r="A334" s="102">
        <v>330</v>
      </c>
      <c r="B334" s="13">
        <v>90917</v>
      </c>
      <c r="C334" s="14"/>
      <c r="D334" s="14" t="s">
        <v>42</v>
      </c>
      <c r="E334" s="13"/>
      <c r="F334" s="58"/>
      <c r="G334" s="58"/>
      <c r="H334" s="58"/>
      <c r="I334" s="58" t="s">
        <v>1768</v>
      </c>
      <c r="J334" s="58"/>
      <c r="K334" s="58"/>
      <c r="L334" s="58"/>
      <c r="M334" s="58"/>
      <c r="N334" s="58" t="s">
        <v>694</v>
      </c>
      <c r="O334" s="77"/>
      <c r="P334" s="61" t="s">
        <v>154</v>
      </c>
      <c r="Q334" s="20" t="s">
        <v>905</v>
      </c>
      <c r="R334" s="13">
        <v>714</v>
      </c>
      <c r="S334" s="67" t="s">
        <v>38</v>
      </c>
      <c r="T334" s="61" t="s">
        <v>695</v>
      </c>
      <c r="U334" s="61"/>
      <c r="V334" s="58" t="s">
        <v>39</v>
      </c>
      <c r="W334" s="58" t="s">
        <v>48</v>
      </c>
      <c r="X334" s="21">
        <v>36</v>
      </c>
      <c r="Y334" s="21"/>
      <c r="Z334" s="61" t="s">
        <v>56</v>
      </c>
      <c r="AA334" s="17" t="s">
        <v>55</v>
      </c>
      <c r="AB334" s="17" t="s">
        <v>943</v>
      </c>
      <c r="AC334" s="58" t="s">
        <v>1768</v>
      </c>
      <c r="AD334" s="58" t="s">
        <v>941</v>
      </c>
      <c r="AE334" s="58" t="s">
        <v>942</v>
      </c>
      <c r="AF334" s="17" t="s">
        <v>34</v>
      </c>
      <c r="AG334" s="17" t="s">
        <v>857</v>
      </c>
      <c r="AH334" s="58"/>
      <c r="AI334" s="58"/>
      <c r="AJ334" s="20" t="s">
        <v>42</v>
      </c>
      <c r="AK334" s="27" t="s">
        <v>66</v>
      </c>
      <c r="AL334" s="19">
        <f t="shared" si="10"/>
        <v>90917</v>
      </c>
    </row>
    <row r="335" spans="1:38" s="55" customFormat="1" ht="18" customHeight="1" x14ac:dyDescent="0.25">
      <c r="A335" s="102">
        <v>331</v>
      </c>
      <c r="B335" s="13">
        <v>90918</v>
      </c>
      <c r="C335" s="14"/>
      <c r="D335" s="14" t="s">
        <v>42</v>
      </c>
      <c r="E335" s="13"/>
      <c r="F335" s="89">
        <v>44322</v>
      </c>
      <c r="G335" s="58"/>
      <c r="H335" s="58"/>
      <c r="I335" s="58" t="s">
        <v>1769</v>
      </c>
      <c r="J335" s="58"/>
      <c r="K335" s="58"/>
      <c r="L335" s="58"/>
      <c r="M335" s="58"/>
      <c r="N335" s="58" t="s">
        <v>694</v>
      </c>
      <c r="O335" s="77"/>
      <c r="P335" s="61" t="s">
        <v>154</v>
      </c>
      <c r="Q335" s="20" t="s">
        <v>905</v>
      </c>
      <c r="R335" s="13">
        <v>714</v>
      </c>
      <c r="S335" s="67" t="s">
        <v>38</v>
      </c>
      <c r="T335" s="61" t="s">
        <v>695</v>
      </c>
      <c r="U335" s="61"/>
      <c r="V335" s="58" t="s">
        <v>39</v>
      </c>
      <c r="W335" s="58" t="s">
        <v>48</v>
      </c>
      <c r="X335" s="21">
        <v>40</v>
      </c>
      <c r="Y335" s="21"/>
      <c r="Z335" s="61" t="s">
        <v>56</v>
      </c>
      <c r="AA335" s="17" t="s">
        <v>55</v>
      </c>
      <c r="AB335" s="17" t="s">
        <v>943</v>
      </c>
      <c r="AC335" s="58" t="s">
        <v>1769</v>
      </c>
      <c r="AD335" s="58" t="s">
        <v>941</v>
      </c>
      <c r="AE335" s="58" t="s">
        <v>942</v>
      </c>
      <c r="AF335" s="17" t="s">
        <v>34</v>
      </c>
      <c r="AG335" s="17" t="s">
        <v>857</v>
      </c>
      <c r="AH335" s="58"/>
      <c r="AI335" s="58"/>
      <c r="AJ335" s="20" t="s">
        <v>42</v>
      </c>
      <c r="AK335" s="27">
        <v>44322</v>
      </c>
      <c r="AL335" s="19">
        <f t="shared" si="10"/>
        <v>90918</v>
      </c>
    </row>
    <row r="336" spans="1:38" s="55" customFormat="1" ht="18" customHeight="1" x14ac:dyDescent="0.25">
      <c r="A336" s="102">
        <v>332</v>
      </c>
      <c r="B336" s="13">
        <v>90888</v>
      </c>
      <c r="C336" s="14"/>
      <c r="D336" s="14" t="s">
        <v>42</v>
      </c>
      <c r="E336" s="13"/>
      <c r="F336" s="58"/>
      <c r="G336" s="58"/>
      <c r="H336" s="58"/>
      <c r="I336" s="58" t="s">
        <v>1770</v>
      </c>
      <c r="J336" s="58" t="s">
        <v>1771</v>
      </c>
      <c r="K336" s="58" t="s">
        <v>1772</v>
      </c>
      <c r="L336" s="58"/>
      <c r="M336" s="58"/>
      <c r="N336" s="58" t="s">
        <v>694</v>
      </c>
      <c r="O336" s="61"/>
      <c r="P336" s="61" t="s">
        <v>154</v>
      </c>
      <c r="Q336" s="20" t="s">
        <v>905</v>
      </c>
      <c r="R336" s="13">
        <v>714</v>
      </c>
      <c r="S336" s="67" t="s">
        <v>38</v>
      </c>
      <c r="T336" s="61" t="s">
        <v>695</v>
      </c>
      <c r="U336" s="61"/>
      <c r="V336" s="58" t="s">
        <v>39</v>
      </c>
      <c r="W336" s="58" t="s">
        <v>48</v>
      </c>
      <c r="X336" s="19">
        <f>22+34</f>
        <v>56</v>
      </c>
      <c r="Y336" s="58"/>
      <c r="Z336" s="58" t="s">
        <v>56</v>
      </c>
      <c r="AA336" s="61" t="s">
        <v>55</v>
      </c>
      <c r="AB336" s="58" t="s">
        <v>943</v>
      </c>
      <c r="AC336" s="58" t="s">
        <v>1770</v>
      </c>
      <c r="AD336" s="58" t="s">
        <v>941</v>
      </c>
      <c r="AE336" s="58" t="s">
        <v>942</v>
      </c>
      <c r="AF336" s="17"/>
      <c r="AG336" s="58"/>
      <c r="AH336" s="18"/>
      <c r="AI336" s="58"/>
      <c r="AJ336" s="20" t="s">
        <v>42</v>
      </c>
      <c r="AK336" s="27">
        <v>44322</v>
      </c>
      <c r="AL336" s="19">
        <f t="shared" si="10"/>
        <v>90888</v>
      </c>
    </row>
    <row r="337" spans="1:38" s="55" customFormat="1" ht="18" customHeight="1" x14ac:dyDescent="0.25">
      <c r="A337" s="102">
        <v>333</v>
      </c>
      <c r="B337" s="13">
        <v>90919</v>
      </c>
      <c r="C337" s="14"/>
      <c r="D337" s="14" t="s">
        <v>42</v>
      </c>
      <c r="E337" s="13"/>
      <c r="F337" s="58"/>
      <c r="G337" s="58"/>
      <c r="H337" s="58"/>
      <c r="I337" s="58" t="s">
        <v>1773</v>
      </c>
      <c r="J337" s="58" t="s">
        <v>1774</v>
      </c>
      <c r="K337" s="58" t="s">
        <v>47</v>
      </c>
      <c r="L337" s="58"/>
      <c r="M337" s="58"/>
      <c r="N337" s="58" t="s">
        <v>694</v>
      </c>
      <c r="O337" s="61"/>
      <c r="P337" s="61" t="s">
        <v>154</v>
      </c>
      <c r="Q337" s="20" t="s">
        <v>905</v>
      </c>
      <c r="R337" s="13">
        <v>714</v>
      </c>
      <c r="S337" s="67" t="s">
        <v>38</v>
      </c>
      <c r="T337" s="61" t="s">
        <v>695</v>
      </c>
      <c r="U337" s="61"/>
      <c r="V337" s="58" t="s">
        <v>39</v>
      </c>
      <c r="W337" s="58" t="s">
        <v>48</v>
      </c>
      <c r="X337" s="19">
        <f>25+15+12+6+30+32+8+3</f>
        <v>131</v>
      </c>
      <c r="Y337" s="58"/>
      <c r="Z337" s="58" t="s">
        <v>56</v>
      </c>
      <c r="AA337" s="61" t="s">
        <v>55</v>
      </c>
      <c r="AB337" s="58" t="s">
        <v>943</v>
      </c>
      <c r="AC337" s="58" t="s">
        <v>1773</v>
      </c>
      <c r="AD337" s="58" t="s">
        <v>941</v>
      </c>
      <c r="AE337" s="58" t="s">
        <v>942</v>
      </c>
      <c r="AF337" s="17" t="s">
        <v>34</v>
      </c>
      <c r="AG337" s="17" t="s">
        <v>857</v>
      </c>
      <c r="AH337" s="34"/>
      <c r="AI337" s="58"/>
      <c r="AJ337" s="20" t="s">
        <v>42</v>
      </c>
      <c r="AK337" s="27">
        <v>44336</v>
      </c>
      <c r="AL337" s="19">
        <f t="shared" si="10"/>
        <v>90919</v>
      </c>
    </row>
    <row r="338" spans="1:38" s="55" customFormat="1" ht="18" customHeight="1" x14ac:dyDescent="0.25">
      <c r="A338" s="102">
        <v>334</v>
      </c>
      <c r="B338" s="13">
        <v>20229</v>
      </c>
      <c r="C338" s="14"/>
      <c r="D338" s="14" t="s">
        <v>37</v>
      </c>
      <c r="E338" s="13"/>
      <c r="F338" s="22"/>
      <c r="G338" s="22"/>
      <c r="H338" s="22"/>
      <c r="I338" s="60" t="s">
        <v>1775</v>
      </c>
      <c r="J338" s="60"/>
      <c r="K338" s="60" t="s">
        <v>1776</v>
      </c>
      <c r="L338" s="60" t="s">
        <v>1777</v>
      </c>
      <c r="M338" s="60"/>
      <c r="N338" s="60" t="s">
        <v>694</v>
      </c>
      <c r="O338" s="60"/>
      <c r="P338" s="61" t="s">
        <v>154</v>
      </c>
      <c r="Q338" s="20" t="s">
        <v>905</v>
      </c>
      <c r="R338" s="13">
        <v>714</v>
      </c>
      <c r="S338" s="67" t="s">
        <v>38</v>
      </c>
      <c r="T338" s="61" t="s">
        <v>695</v>
      </c>
      <c r="U338" s="61"/>
      <c r="V338" s="61" t="s">
        <v>39</v>
      </c>
      <c r="W338" s="61" t="s">
        <v>33</v>
      </c>
      <c r="X338" s="15">
        <v>60</v>
      </c>
      <c r="Y338" s="58"/>
      <c r="Z338" s="61"/>
      <c r="AA338" s="61" t="s">
        <v>131</v>
      </c>
      <c r="AB338" s="61" t="s">
        <v>1778</v>
      </c>
      <c r="AC338" s="61" t="s">
        <v>1775</v>
      </c>
      <c r="AD338" s="61" t="s">
        <v>92</v>
      </c>
      <c r="AE338" s="58" t="s">
        <v>77</v>
      </c>
      <c r="AF338" s="166" t="s">
        <v>40</v>
      </c>
      <c r="AG338" s="61" t="s">
        <v>1779</v>
      </c>
      <c r="AH338" s="18" t="s">
        <v>1780</v>
      </c>
      <c r="AI338" s="18"/>
      <c r="AJ338" s="20" t="s">
        <v>37</v>
      </c>
      <c r="AK338" s="20"/>
      <c r="AL338" s="19">
        <f t="shared" si="10"/>
        <v>20229</v>
      </c>
    </row>
    <row r="339" spans="1:38" s="55" customFormat="1" ht="18" customHeight="1" x14ac:dyDescent="0.25">
      <c r="A339" s="102">
        <v>335</v>
      </c>
      <c r="B339" s="13">
        <v>30272</v>
      </c>
      <c r="C339" s="14" t="s">
        <v>1781</v>
      </c>
      <c r="D339" s="14" t="s">
        <v>30</v>
      </c>
      <c r="E339" s="13"/>
      <c r="F339" s="59" t="s">
        <v>1782</v>
      </c>
      <c r="G339" s="61" t="s">
        <v>2626</v>
      </c>
      <c r="H339" s="62"/>
      <c r="I339" s="59" t="s">
        <v>1783</v>
      </c>
      <c r="J339" s="61" t="s">
        <v>2627</v>
      </c>
      <c r="K339" s="60" t="s">
        <v>1784</v>
      </c>
      <c r="L339" s="59"/>
      <c r="M339" s="58"/>
      <c r="N339" s="59" t="s">
        <v>694</v>
      </c>
      <c r="O339" s="59"/>
      <c r="P339" s="61" t="s">
        <v>154</v>
      </c>
      <c r="Q339" s="66" t="s">
        <v>905</v>
      </c>
      <c r="R339" s="13">
        <v>714</v>
      </c>
      <c r="S339" s="67" t="s">
        <v>38</v>
      </c>
      <c r="T339" s="61" t="s">
        <v>1003</v>
      </c>
      <c r="U339" s="61"/>
      <c r="V339" s="61" t="s">
        <v>39</v>
      </c>
      <c r="W339" s="61" t="s">
        <v>33</v>
      </c>
      <c r="X339" s="15">
        <v>37</v>
      </c>
      <c r="Y339" s="16"/>
      <c r="Z339" s="61"/>
      <c r="AA339" s="17" t="s">
        <v>55</v>
      </c>
      <c r="AB339" s="14" t="s">
        <v>364</v>
      </c>
      <c r="AC339" s="60" t="s">
        <v>1783</v>
      </c>
      <c r="AD339" s="61" t="s">
        <v>1785</v>
      </c>
      <c r="AE339" s="61"/>
      <c r="AF339" s="67"/>
      <c r="AG339" s="67"/>
      <c r="AH339" s="61"/>
      <c r="AI339" s="61"/>
      <c r="AJ339" s="66" t="s">
        <v>1005</v>
      </c>
      <c r="AK339" s="13"/>
      <c r="AL339" s="19">
        <f t="shared" si="10"/>
        <v>30272</v>
      </c>
    </row>
    <row r="340" spans="1:38" s="55" customFormat="1" ht="18" customHeight="1" x14ac:dyDescent="0.25">
      <c r="A340" s="102">
        <v>336</v>
      </c>
      <c r="B340" s="13">
        <v>10187</v>
      </c>
      <c r="C340" s="14"/>
      <c r="D340" s="14" t="s">
        <v>45</v>
      </c>
      <c r="E340" s="13"/>
      <c r="F340" s="71" t="s">
        <v>1786</v>
      </c>
      <c r="G340" s="16"/>
      <c r="H340" s="16"/>
      <c r="I340" s="58" t="s">
        <v>1787</v>
      </c>
      <c r="J340" s="23"/>
      <c r="K340" s="58" t="s">
        <v>1788</v>
      </c>
      <c r="L340" s="58" t="s">
        <v>1789</v>
      </c>
      <c r="M340" s="58"/>
      <c r="N340" s="58" t="s">
        <v>694</v>
      </c>
      <c r="O340" s="23"/>
      <c r="P340" s="61" t="s">
        <v>154</v>
      </c>
      <c r="Q340" s="20" t="s">
        <v>905</v>
      </c>
      <c r="R340" s="13">
        <v>714</v>
      </c>
      <c r="S340" s="67" t="s">
        <v>38</v>
      </c>
      <c r="T340" s="61" t="s">
        <v>1003</v>
      </c>
      <c r="U340" s="58"/>
      <c r="V340" s="58" t="s">
        <v>39</v>
      </c>
      <c r="W340" s="58" t="s">
        <v>33</v>
      </c>
      <c r="X340" s="19">
        <v>34</v>
      </c>
      <c r="Y340" s="58"/>
      <c r="Z340" s="58"/>
      <c r="AA340" s="61" t="s">
        <v>55</v>
      </c>
      <c r="AB340" s="61" t="s">
        <v>1186</v>
      </c>
      <c r="AC340" s="58" t="s">
        <v>1787</v>
      </c>
      <c r="AD340" s="61" t="s">
        <v>962</v>
      </c>
      <c r="AE340" s="58" t="s">
        <v>963</v>
      </c>
      <c r="AF340" s="17" t="s">
        <v>55</v>
      </c>
      <c r="AG340" s="61" t="s">
        <v>1035</v>
      </c>
      <c r="AH340" s="23" t="s">
        <v>1036</v>
      </c>
      <c r="AI340" s="23"/>
      <c r="AJ340" s="13" t="s">
        <v>46</v>
      </c>
      <c r="AK340" s="27">
        <v>44158</v>
      </c>
      <c r="AL340" s="19">
        <f t="shared" si="10"/>
        <v>10187</v>
      </c>
    </row>
    <row r="341" spans="1:38" s="55" customFormat="1" ht="18" customHeight="1" x14ac:dyDescent="0.25">
      <c r="A341" s="102">
        <v>337</v>
      </c>
      <c r="B341" s="13">
        <v>90920</v>
      </c>
      <c r="C341" s="14"/>
      <c r="D341" s="14" t="s">
        <v>42</v>
      </c>
      <c r="E341" s="13"/>
      <c r="F341" s="80"/>
      <c r="G341" s="80" t="s">
        <v>2628</v>
      </c>
      <c r="H341" s="80"/>
      <c r="I341" s="58" t="s">
        <v>1790</v>
      </c>
      <c r="J341" s="58" t="s">
        <v>1791</v>
      </c>
      <c r="K341" s="58" t="s">
        <v>1792</v>
      </c>
      <c r="L341" s="58" t="s">
        <v>1793</v>
      </c>
      <c r="M341" s="58"/>
      <c r="N341" s="58" t="s">
        <v>694</v>
      </c>
      <c r="O341" s="61"/>
      <c r="P341" s="61" t="s">
        <v>154</v>
      </c>
      <c r="Q341" s="20" t="s">
        <v>905</v>
      </c>
      <c r="R341" s="13">
        <v>714</v>
      </c>
      <c r="S341" s="67" t="s">
        <v>38</v>
      </c>
      <c r="T341" s="61" t="s">
        <v>695</v>
      </c>
      <c r="U341" s="61"/>
      <c r="V341" s="58" t="s">
        <v>39</v>
      </c>
      <c r="W341" s="58" t="s">
        <v>33</v>
      </c>
      <c r="X341" s="19">
        <v>24</v>
      </c>
      <c r="Y341" s="58"/>
      <c r="Z341" s="58" t="s">
        <v>56</v>
      </c>
      <c r="AA341" s="61" t="s">
        <v>55</v>
      </c>
      <c r="AB341" s="58" t="s">
        <v>946</v>
      </c>
      <c r="AC341" s="58" t="s">
        <v>1790</v>
      </c>
      <c r="AD341" s="58" t="s">
        <v>104</v>
      </c>
      <c r="AE341" s="58" t="s">
        <v>106</v>
      </c>
      <c r="AF341" s="17"/>
      <c r="AG341" s="58"/>
      <c r="AH341" s="18" t="s">
        <v>293</v>
      </c>
      <c r="AI341" s="58"/>
      <c r="AJ341" s="13" t="s">
        <v>41</v>
      </c>
      <c r="AK341" s="27">
        <v>44323</v>
      </c>
      <c r="AL341" s="19">
        <f t="shared" si="10"/>
        <v>90920</v>
      </c>
    </row>
    <row r="342" spans="1:38" s="55" customFormat="1" ht="18" customHeight="1" x14ac:dyDescent="0.25">
      <c r="A342" s="102">
        <v>338</v>
      </c>
      <c r="B342" s="13">
        <v>20232</v>
      </c>
      <c r="C342" s="14"/>
      <c r="D342" s="14" t="s">
        <v>37</v>
      </c>
      <c r="E342" s="13"/>
      <c r="F342" s="22" t="s">
        <v>1795</v>
      </c>
      <c r="G342" s="22" t="s">
        <v>2629</v>
      </c>
      <c r="H342" s="22"/>
      <c r="I342" s="60" t="s">
        <v>1796</v>
      </c>
      <c r="J342" s="60"/>
      <c r="K342" s="60" t="s">
        <v>1797</v>
      </c>
      <c r="L342" s="60" t="s">
        <v>1798</v>
      </c>
      <c r="M342" s="60"/>
      <c r="N342" s="60" t="s">
        <v>694</v>
      </c>
      <c r="O342" s="60"/>
      <c r="P342" s="61" t="s">
        <v>154</v>
      </c>
      <c r="Q342" s="20" t="s">
        <v>905</v>
      </c>
      <c r="R342" s="13">
        <v>714</v>
      </c>
      <c r="S342" s="67" t="s">
        <v>38</v>
      </c>
      <c r="T342" s="61" t="s">
        <v>695</v>
      </c>
      <c r="U342" s="61"/>
      <c r="V342" s="61" t="s">
        <v>39</v>
      </c>
      <c r="W342" s="61" t="s">
        <v>33</v>
      </c>
      <c r="X342" s="15">
        <v>105</v>
      </c>
      <c r="Y342" s="58"/>
      <c r="Z342" s="58"/>
      <c r="AA342" s="61" t="s">
        <v>55</v>
      </c>
      <c r="AB342" s="61" t="s">
        <v>1205</v>
      </c>
      <c r="AC342" s="58" t="s">
        <v>696</v>
      </c>
      <c r="AD342" s="61" t="s">
        <v>697</v>
      </c>
      <c r="AE342" s="58" t="s">
        <v>698</v>
      </c>
      <c r="AF342" s="17" t="s">
        <v>96</v>
      </c>
      <c r="AG342" s="61" t="s">
        <v>97</v>
      </c>
      <c r="AH342" s="18" t="s">
        <v>1799</v>
      </c>
      <c r="AI342" s="18"/>
      <c r="AJ342" s="20" t="s">
        <v>37</v>
      </c>
      <c r="AK342" s="20"/>
      <c r="AL342" s="19">
        <f t="shared" si="10"/>
        <v>20232</v>
      </c>
    </row>
    <row r="343" spans="1:38" s="55" customFormat="1" ht="18" customHeight="1" x14ac:dyDescent="0.25">
      <c r="A343" s="102">
        <v>339</v>
      </c>
      <c r="B343" s="13">
        <v>20177</v>
      </c>
      <c r="C343" s="14"/>
      <c r="D343" s="14" t="s">
        <v>37</v>
      </c>
      <c r="E343" s="13"/>
      <c r="F343" s="22"/>
      <c r="G343" s="22"/>
      <c r="H343" s="22"/>
      <c r="I343" s="60" t="s">
        <v>692</v>
      </c>
      <c r="J343" s="60"/>
      <c r="K343" s="60" t="s">
        <v>693</v>
      </c>
      <c r="L343" s="60"/>
      <c r="M343" s="60"/>
      <c r="N343" s="60" t="s">
        <v>694</v>
      </c>
      <c r="O343" s="60"/>
      <c r="P343" s="61" t="s">
        <v>154</v>
      </c>
      <c r="Q343" s="20" t="s">
        <v>905</v>
      </c>
      <c r="R343" s="13">
        <v>714</v>
      </c>
      <c r="S343" s="67" t="s">
        <v>38</v>
      </c>
      <c r="T343" s="61" t="s">
        <v>695</v>
      </c>
      <c r="U343" s="61"/>
      <c r="V343" s="61" t="s">
        <v>39</v>
      </c>
      <c r="W343" s="61" t="s">
        <v>33</v>
      </c>
      <c r="X343" s="15">
        <v>105</v>
      </c>
      <c r="Y343" s="58"/>
      <c r="Z343" s="58"/>
      <c r="AA343" s="61" t="s">
        <v>55</v>
      </c>
      <c r="AB343" s="61" t="s">
        <v>699</v>
      </c>
      <c r="AC343" s="58" t="s">
        <v>696</v>
      </c>
      <c r="AD343" s="61" t="s">
        <v>697</v>
      </c>
      <c r="AE343" s="58" t="s">
        <v>698</v>
      </c>
      <c r="AF343" s="17"/>
      <c r="AG343" s="61"/>
      <c r="AH343" s="18" t="s">
        <v>700</v>
      </c>
      <c r="AI343" s="18"/>
      <c r="AJ343" s="20" t="s">
        <v>37</v>
      </c>
      <c r="AK343" s="20"/>
      <c r="AL343" s="19">
        <f t="shared" si="10"/>
        <v>20177</v>
      </c>
    </row>
    <row r="344" spans="1:38" s="55" customFormat="1" ht="18" customHeight="1" x14ac:dyDescent="0.25">
      <c r="A344" s="102">
        <v>340</v>
      </c>
      <c r="B344" s="13">
        <v>30274</v>
      </c>
      <c r="C344" s="14"/>
      <c r="D344" s="14" t="s">
        <v>30</v>
      </c>
      <c r="E344" s="13"/>
      <c r="F344" s="59" t="s">
        <v>1800</v>
      </c>
      <c r="G344" s="62"/>
      <c r="H344" s="62"/>
      <c r="I344" s="59" t="s">
        <v>1801</v>
      </c>
      <c r="J344" s="59"/>
      <c r="K344" s="59" t="s">
        <v>1802</v>
      </c>
      <c r="L344" s="59" t="s">
        <v>1803</v>
      </c>
      <c r="M344" s="58"/>
      <c r="N344" s="59" t="s">
        <v>694</v>
      </c>
      <c r="O344" s="59"/>
      <c r="P344" s="61" t="s">
        <v>154</v>
      </c>
      <c r="Q344" s="66" t="s">
        <v>905</v>
      </c>
      <c r="R344" s="13">
        <v>714</v>
      </c>
      <c r="S344" s="67" t="s">
        <v>38</v>
      </c>
      <c r="T344" s="68" t="s">
        <v>360</v>
      </c>
      <c r="U344" s="68"/>
      <c r="V344" s="68" t="s">
        <v>39</v>
      </c>
      <c r="W344" s="61" t="s">
        <v>33</v>
      </c>
      <c r="X344" s="15">
        <v>96</v>
      </c>
      <c r="Y344" s="16"/>
      <c r="Z344" s="68"/>
      <c r="AA344" s="67" t="s">
        <v>55</v>
      </c>
      <c r="AB344" s="67" t="s">
        <v>1804</v>
      </c>
      <c r="AC344" s="60" t="s">
        <v>1801</v>
      </c>
      <c r="AD344" s="61" t="s">
        <v>1627</v>
      </c>
      <c r="AE344" s="68" t="s">
        <v>1628</v>
      </c>
      <c r="AF344" s="67" t="s">
        <v>1623</v>
      </c>
      <c r="AG344" s="67" t="s">
        <v>1624</v>
      </c>
      <c r="AH344" s="18" t="s">
        <v>1805</v>
      </c>
      <c r="AI344" s="18"/>
      <c r="AJ344" s="66" t="s">
        <v>90</v>
      </c>
      <c r="AK344" s="13"/>
      <c r="AL344" s="19">
        <f t="shared" si="10"/>
        <v>30274</v>
      </c>
    </row>
    <row r="345" spans="1:38" s="55" customFormat="1" ht="18" customHeight="1" x14ac:dyDescent="0.25">
      <c r="A345" s="102">
        <v>341</v>
      </c>
      <c r="B345" s="13">
        <v>40200</v>
      </c>
      <c r="C345" s="17" t="s">
        <v>49</v>
      </c>
      <c r="D345" s="14" t="s">
        <v>91</v>
      </c>
      <c r="E345" s="13"/>
      <c r="F345" s="58" t="s">
        <v>1809</v>
      </c>
      <c r="G345" s="58"/>
      <c r="H345" s="58"/>
      <c r="I345" s="58" t="s">
        <v>1810</v>
      </c>
      <c r="J345" s="58" t="s">
        <v>1811</v>
      </c>
      <c r="K345" s="58" t="s">
        <v>1806</v>
      </c>
      <c r="L345" s="58"/>
      <c r="M345" s="58"/>
      <c r="N345" s="58" t="s">
        <v>694</v>
      </c>
      <c r="O345" s="58"/>
      <c r="P345" s="61" t="s">
        <v>154</v>
      </c>
      <c r="Q345" s="20" t="s">
        <v>905</v>
      </c>
      <c r="R345" s="13">
        <v>714</v>
      </c>
      <c r="S345" s="67" t="s">
        <v>38</v>
      </c>
      <c r="T345" s="61" t="s">
        <v>1003</v>
      </c>
      <c r="U345" s="83"/>
      <c r="V345" s="58" t="s">
        <v>43</v>
      </c>
      <c r="W345" s="58" t="s">
        <v>33</v>
      </c>
      <c r="X345" s="19">
        <v>56</v>
      </c>
      <c r="Y345" s="58"/>
      <c r="Z345" s="58"/>
      <c r="AA345" s="61" t="s">
        <v>55</v>
      </c>
      <c r="AB345" s="58" t="s">
        <v>1808</v>
      </c>
      <c r="AC345" s="58" t="s">
        <v>1810</v>
      </c>
      <c r="AD345" s="58" t="s">
        <v>76</v>
      </c>
      <c r="AE345" s="58" t="s">
        <v>77</v>
      </c>
      <c r="AF345" s="17" t="s">
        <v>55</v>
      </c>
      <c r="AG345" s="58" t="s">
        <v>1807</v>
      </c>
      <c r="AH345" s="18" t="s">
        <v>118</v>
      </c>
      <c r="AI345" s="58"/>
      <c r="AJ345" s="13" t="s">
        <v>51</v>
      </c>
      <c r="AK345" s="27">
        <v>43250</v>
      </c>
      <c r="AL345" s="28">
        <f t="shared" si="10"/>
        <v>40200</v>
      </c>
    </row>
    <row r="346" spans="1:38" s="55" customFormat="1" ht="18" customHeight="1" x14ac:dyDescent="0.25">
      <c r="A346" s="102">
        <v>342</v>
      </c>
      <c r="B346" s="13">
        <v>40201</v>
      </c>
      <c r="C346" s="17"/>
      <c r="D346" s="14" t="s">
        <v>91</v>
      </c>
      <c r="E346" s="13"/>
      <c r="F346" s="58" t="s">
        <v>1812</v>
      </c>
      <c r="G346" s="58"/>
      <c r="H346" s="58"/>
      <c r="I346" s="58" t="s">
        <v>2698</v>
      </c>
      <c r="J346" s="58"/>
      <c r="K346" s="58" t="s">
        <v>1814</v>
      </c>
      <c r="L346" s="58" t="s">
        <v>1815</v>
      </c>
      <c r="M346" s="58"/>
      <c r="N346" s="58" t="s">
        <v>694</v>
      </c>
      <c r="O346" s="58"/>
      <c r="P346" s="61" t="s">
        <v>154</v>
      </c>
      <c r="Q346" s="20" t="s">
        <v>905</v>
      </c>
      <c r="R346" s="13">
        <v>714</v>
      </c>
      <c r="S346" s="67" t="s">
        <v>38</v>
      </c>
      <c r="T346" s="61" t="s">
        <v>506</v>
      </c>
      <c r="U346" s="83"/>
      <c r="V346" s="58" t="s">
        <v>39</v>
      </c>
      <c r="W346" s="58" t="s">
        <v>33</v>
      </c>
      <c r="X346" s="19">
        <v>10</v>
      </c>
      <c r="Y346" s="58"/>
      <c r="Z346" s="58"/>
      <c r="AA346" s="61" t="s">
        <v>55</v>
      </c>
      <c r="AB346" s="58" t="s">
        <v>1817</v>
      </c>
      <c r="AC346" s="58" t="s">
        <v>1813</v>
      </c>
      <c r="AD346" s="58" t="s">
        <v>1816</v>
      </c>
      <c r="AE346" s="58"/>
      <c r="AF346" s="17" t="s">
        <v>55</v>
      </c>
      <c r="AG346" s="58" t="s">
        <v>1818</v>
      </c>
      <c r="AH346" s="58"/>
      <c r="AI346" s="58"/>
      <c r="AJ346" s="13" t="s">
        <v>91</v>
      </c>
      <c r="AK346" s="27">
        <v>41585</v>
      </c>
      <c r="AL346" s="28">
        <f t="shared" si="10"/>
        <v>40201</v>
      </c>
    </row>
    <row r="347" spans="1:38" s="55" customFormat="1" ht="18" customHeight="1" x14ac:dyDescent="0.25">
      <c r="A347" s="102">
        <v>343</v>
      </c>
      <c r="B347" s="13">
        <v>40202</v>
      </c>
      <c r="C347" s="17" t="s">
        <v>67</v>
      </c>
      <c r="D347" s="14" t="s">
        <v>91</v>
      </c>
      <c r="E347" s="13"/>
      <c r="F347" s="58" t="s">
        <v>1819</v>
      </c>
      <c r="G347" s="58"/>
      <c r="H347" s="58"/>
      <c r="I347" s="58" t="s">
        <v>1820</v>
      </c>
      <c r="J347" s="58"/>
      <c r="K347" s="58" t="s">
        <v>1821</v>
      </c>
      <c r="L347" s="58" t="s">
        <v>1814</v>
      </c>
      <c r="M347" s="58"/>
      <c r="N347" s="58" t="s">
        <v>694</v>
      </c>
      <c r="O347" s="58"/>
      <c r="P347" s="61" t="s">
        <v>154</v>
      </c>
      <c r="Q347" s="20" t="s">
        <v>905</v>
      </c>
      <c r="R347" s="13">
        <v>714</v>
      </c>
      <c r="S347" s="67" t="s">
        <v>38</v>
      </c>
      <c r="T347" s="61" t="s">
        <v>360</v>
      </c>
      <c r="U347" s="58"/>
      <c r="V347" s="58" t="s">
        <v>39</v>
      </c>
      <c r="W347" s="58" t="s">
        <v>33</v>
      </c>
      <c r="X347" s="19">
        <v>30</v>
      </c>
      <c r="Y347" s="58"/>
      <c r="Z347" s="58"/>
      <c r="AA347" s="61" t="s">
        <v>55</v>
      </c>
      <c r="AB347" s="58" t="s">
        <v>1817</v>
      </c>
      <c r="AC347" s="58" t="s">
        <v>1813</v>
      </c>
      <c r="AD347" s="58" t="s">
        <v>1816</v>
      </c>
      <c r="AE347" s="58"/>
      <c r="AF347" s="17" t="s">
        <v>55</v>
      </c>
      <c r="AG347" s="58" t="s">
        <v>1818</v>
      </c>
      <c r="AH347" s="58"/>
      <c r="AI347" s="58"/>
      <c r="AJ347" s="13" t="s">
        <v>91</v>
      </c>
      <c r="AK347" s="27">
        <v>41568</v>
      </c>
      <c r="AL347" s="28">
        <f t="shared" si="10"/>
        <v>40202</v>
      </c>
    </row>
    <row r="348" spans="1:38" s="55" customFormat="1" ht="18" customHeight="1" x14ac:dyDescent="0.25">
      <c r="A348" s="102">
        <v>344</v>
      </c>
      <c r="B348" s="13">
        <v>40203</v>
      </c>
      <c r="C348" s="13" t="s">
        <v>1822</v>
      </c>
      <c r="D348" s="14" t="s">
        <v>91</v>
      </c>
      <c r="E348" s="153"/>
      <c r="F348" s="58" t="s">
        <v>1823</v>
      </c>
      <c r="G348" s="58"/>
      <c r="H348" s="58"/>
      <c r="I348" s="58" t="s">
        <v>1824</v>
      </c>
      <c r="J348" s="58" t="s">
        <v>2630</v>
      </c>
      <c r="K348" s="58" t="s">
        <v>1825</v>
      </c>
      <c r="L348" s="58"/>
      <c r="M348" s="58"/>
      <c r="N348" s="58" t="s">
        <v>694</v>
      </c>
      <c r="O348" s="58"/>
      <c r="P348" s="61" t="s">
        <v>154</v>
      </c>
      <c r="Q348" s="20" t="s">
        <v>905</v>
      </c>
      <c r="R348" s="13">
        <v>714</v>
      </c>
      <c r="S348" s="67" t="s">
        <v>38</v>
      </c>
      <c r="T348" s="61" t="s">
        <v>360</v>
      </c>
      <c r="U348" s="58"/>
      <c r="V348" s="58" t="s">
        <v>39</v>
      </c>
      <c r="W348" s="58" t="s">
        <v>33</v>
      </c>
      <c r="X348" s="19">
        <v>200</v>
      </c>
      <c r="Y348" s="58"/>
      <c r="Z348" s="58"/>
      <c r="AA348" s="61" t="s">
        <v>55</v>
      </c>
      <c r="AB348" s="58" t="s">
        <v>1829</v>
      </c>
      <c r="AC348" s="58" t="s">
        <v>1826</v>
      </c>
      <c r="AD348" s="58" t="s">
        <v>1827</v>
      </c>
      <c r="AE348" s="58" t="s">
        <v>1828</v>
      </c>
      <c r="AF348" s="17"/>
      <c r="AG348" s="58"/>
      <c r="AH348" s="34" t="s">
        <v>1834</v>
      </c>
      <c r="AI348" s="58"/>
      <c r="AJ348" s="13" t="s">
        <v>51</v>
      </c>
      <c r="AK348" s="27">
        <v>43250</v>
      </c>
      <c r="AL348" s="28">
        <f t="shared" si="10"/>
        <v>40203</v>
      </c>
    </row>
    <row r="349" spans="1:38" s="98" customFormat="1" ht="18" customHeight="1" x14ac:dyDescent="0.25">
      <c r="A349" s="102">
        <v>345</v>
      </c>
      <c r="B349" s="140">
        <v>20236</v>
      </c>
      <c r="C349" s="141"/>
      <c r="D349" s="141" t="s">
        <v>37</v>
      </c>
      <c r="E349" s="140"/>
      <c r="F349" s="148"/>
      <c r="G349" s="148"/>
      <c r="H349" s="148"/>
      <c r="I349" s="149" t="s">
        <v>1831</v>
      </c>
      <c r="J349" s="149"/>
      <c r="K349" s="149" t="s">
        <v>1832</v>
      </c>
      <c r="L349" s="149"/>
      <c r="M349" s="149"/>
      <c r="N349" s="149" t="s">
        <v>694</v>
      </c>
      <c r="O349" s="149"/>
      <c r="P349" s="99" t="s">
        <v>154</v>
      </c>
      <c r="Q349" s="142" t="s">
        <v>905</v>
      </c>
      <c r="R349" s="140">
        <v>714</v>
      </c>
      <c r="S349" s="143" t="s">
        <v>38</v>
      </c>
      <c r="T349" s="99" t="s">
        <v>928</v>
      </c>
      <c r="U349" s="99"/>
      <c r="V349" s="99" t="s">
        <v>39</v>
      </c>
      <c r="W349" s="99" t="s">
        <v>33</v>
      </c>
      <c r="X349" s="150">
        <v>22</v>
      </c>
      <c r="Y349" s="96"/>
      <c r="Z349" s="96"/>
      <c r="AA349" s="99" t="s">
        <v>119</v>
      </c>
      <c r="AB349" s="99" t="s">
        <v>1833</v>
      </c>
      <c r="AC349" s="99" t="s">
        <v>1831</v>
      </c>
      <c r="AD349" s="96"/>
      <c r="AE349" s="96"/>
      <c r="AF349" s="52"/>
      <c r="AG349" s="96"/>
      <c r="AH349" s="34" t="s">
        <v>1834</v>
      </c>
      <c r="AI349" s="34"/>
      <c r="AJ349" s="140" t="s">
        <v>37</v>
      </c>
      <c r="AK349" s="140"/>
      <c r="AL349" s="145">
        <f t="shared" si="10"/>
        <v>20236</v>
      </c>
    </row>
    <row r="350" spans="1:38" s="55" customFormat="1" ht="18" customHeight="1" x14ac:dyDescent="0.25">
      <c r="A350" s="102">
        <v>346</v>
      </c>
      <c r="B350" s="13">
        <v>30277</v>
      </c>
      <c r="C350" s="14" t="s">
        <v>1835</v>
      </c>
      <c r="D350" s="14" t="s">
        <v>30</v>
      </c>
      <c r="E350" s="13"/>
      <c r="F350" s="59" t="s">
        <v>1836</v>
      </c>
      <c r="G350" s="61" t="s">
        <v>1838</v>
      </c>
      <c r="H350" s="62"/>
      <c r="I350" s="60" t="s">
        <v>1837</v>
      </c>
      <c r="J350" s="153"/>
      <c r="K350" s="60" t="s">
        <v>1839</v>
      </c>
      <c r="L350" s="59"/>
      <c r="M350" s="58"/>
      <c r="N350" s="60" t="s">
        <v>694</v>
      </c>
      <c r="O350" s="58"/>
      <c r="P350" s="61" t="s">
        <v>154</v>
      </c>
      <c r="Q350" s="20" t="s">
        <v>905</v>
      </c>
      <c r="R350" s="13">
        <v>714</v>
      </c>
      <c r="S350" s="67" t="s">
        <v>38</v>
      </c>
      <c r="T350" s="61" t="s">
        <v>1072</v>
      </c>
      <c r="U350" s="61"/>
      <c r="V350" s="61" t="s">
        <v>43</v>
      </c>
      <c r="W350" s="61" t="s">
        <v>33</v>
      </c>
      <c r="X350" s="15">
        <v>360</v>
      </c>
      <c r="Y350" s="16"/>
      <c r="Z350" s="61"/>
      <c r="AA350" s="17" t="s">
        <v>55</v>
      </c>
      <c r="AB350" s="14" t="s">
        <v>1840</v>
      </c>
      <c r="AC350" s="60" t="s">
        <v>1837</v>
      </c>
      <c r="AD350" s="61"/>
      <c r="AE350" s="61"/>
      <c r="AF350" s="67"/>
      <c r="AG350" s="67"/>
      <c r="AH350" s="58"/>
      <c r="AI350" s="58"/>
      <c r="AJ350" s="66" t="s">
        <v>98</v>
      </c>
      <c r="AK350" s="13"/>
      <c r="AL350" s="19">
        <f t="shared" si="10"/>
        <v>30277</v>
      </c>
    </row>
    <row r="351" spans="1:38" s="55" customFormat="1" ht="18" customHeight="1" x14ac:dyDescent="0.25">
      <c r="A351" s="102">
        <v>347</v>
      </c>
      <c r="B351" s="13">
        <v>30278</v>
      </c>
      <c r="C351" s="14"/>
      <c r="D351" s="14" t="s">
        <v>30</v>
      </c>
      <c r="E351" s="13"/>
      <c r="F351" s="59" t="s">
        <v>1841</v>
      </c>
      <c r="G351" s="14" t="s">
        <v>1843</v>
      </c>
      <c r="H351" s="62"/>
      <c r="I351" s="58" t="s">
        <v>1842</v>
      </c>
      <c r="J351" s="153"/>
      <c r="K351" s="60" t="s">
        <v>31</v>
      </c>
      <c r="L351" s="58"/>
      <c r="M351" s="58"/>
      <c r="N351" s="59" t="s">
        <v>694</v>
      </c>
      <c r="O351" s="59"/>
      <c r="P351" s="61" t="s">
        <v>154</v>
      </c>
      <c r="Q351" s="66" t="s">
        <v>905</v>
      </c>
      <c r="R351" s="13">
        <v>714</v>
      </c>
      <c r="S351" s="67" t="s">
        <v>38</v>
      </c>
      <c r="T351" s="68" t="s">
        <v>695</v>
      </c>
      <c r="U351" s="68"/>
      <c r="V351" s="68" t="s">
        <v>32</v>
      </c>
      <c r="W351" s="61" t="s">
        <v>33</v>
      </c>
      <c r="X351" s="15">
        <v>9</v>
      </c>
      <c r="Y351" s="16"/>
      <c r="Z351" s="61"/>
      <c r="AA351" s="17" t="s">
        <v>55</v>
      </c>
      <c r="AB351" s="14" t="s">
        <v>1844</v>
      </c>
      <c r="AC351" s="60" t="s">
        <v>1842</v>
      </c>
      <c r="AD351" s="61"/>
      <c r="AE351" s="61"/>
      <c r="AF351" s="67"/>
      <c r="AG351" s="67"/>
      <c r="AH351" s="68"/>
      <c r="AI351" s="68"/>
      <c r="AJ351" s="66" t="s">
        <v>90</v>
      </c>
      <c r="AK351" s="13"/>
      <c r="AL351" s="19">
        <f t="shared" si="10"/>
        <v>30278</v>
      </c>
    </row>
    <row r="352" spans="1:38" s="55" customFormat="1" ht="18" customHeight="1" x14ac:dyDescent="0.25">
      <c r="A352" s="102">
        <v>348</v>
      </c>
      <c r="B352" s="13">
        <v>20238</v>
      </c>
      <c r="C352" s="14"/>
      <c r="D352" s="14" t="s">
        <v>37</v>
      </c>
      <c r="E352" s="13"/>
      <c r="F352" s="22"/>
      <c r="G352" s="22"/>
      <c r="H352" s="22"/>
      <c r="I352" s="60" t="s">
        <v>1846</v>
      </c>
      <c r="J352" s="60"/>
      <c r="K352" s="60" t="s">
        <v>1847</v>
      </c>
      <c r="L352" s="60"/>
      <c r="M352" s="60"/>
      <c r="N352" s="60" t="s">
        <v>694</v>
      </c>
      <c r="O352" s="60"/>
      <c r="P352" s="61" t="s">
        <v>154</v>
      </c>
      <c r="Q352" s="20" t="s">
        <v>905</v>
      </c>
      <c r="R352" s="13">
        <v>714</v>
      </c>
      <c r="S352" s="67" t="s">
        <v>38</v>
      </c>
      <c r="T352" s="61" t="s">
        <v>695</v>
      </c>
      <c r="U352" s="61"/>
      <c r="V352" s="61" t="s">
        <v>39</v>
      </c>
      <c r="W352" s="61" t="s">
        <v>33</v>
      </c>
      <c r="X352" s="15">
        <v>92</v>
      </c>
      <c r="Y352" s="58"/>
      <c r="Z352" s="58"/>
      <c r="AA352" s="61" t="s">
        <v>55</v>
      </c>
      <c r="AB352" s="61" t="s">
        <v>699</v>
      </c>
      <c r="AC352" s="61" t="s">
        <v>1848</v>
      </c>
      <c r="AD352" s="58" t="s">
        <v>697</v>
      </c>
      <c r="AE352" s="58" t="s">
        <v>698</v>
      </c>
      <c r="AF352" s="52" t="s">
        <v>55</v>
      </c>
      <c r="AG352" s="96" t="s">
        <v>1205</v>
      </c>
      <c r="AH352" s="18" t="s">
        <v>1849</v>
      </c>
      <c r="AI352" s="18"/>
      <c r="AJ352" s="13" t="s">
        <v>37</v>
      </c>
      <c r="AK352" s="27">
        <v>44158</v>
      </c>
      <c r="AL352" s="19">
        <f t="shared" si="10"/>
        <v>20238</v>
      </c>
    </row>
    <row r="353" spans="1:38" s="55" customFormat="1" ht="18" customHeight="1" x14ac:dyDescent="0.25">
      <c r="A353" s="102">
        <v>349</v>
      </c>
      <c r="B353" s="13">
        <v>20239</v>
      </c>
      <c r="C353" s="14"/>
      <c r="D353" s="14" t="s">
        <v>37</v>
      </c>
      <c r="E353" s="13"/>
      <c r="F353" s="22"/>
      <c r="G353" s="22" t="s">
        <v>2631</v>
      </c>
      <c r="H353" s="22"/>
      <c r="I353" s="60" t="s">
        <v>1850</v>
      </c>
      <c r="J353" s="60" t="s">
        <v>1845</v>
      </c>
      <c r="K353" s="60" t="s">
        <v>1851</v>
      </c>
      <c r="L353" s="60"/>
      <c r="M353" s="60"/>
      <c r="N353" s="60" t="s">
        <v>694</v>
      </c>
      <c r="O353" s="60"/>
      <c r="P353" s="61" t="s">
        <v>154</v>
      </c>
      <c r="Q353" s="20" t="s">
        <v>905</v>
      </c>
      <c r="R353" s="13">
        <v>714</v>
      </c>
      <c r="S353" s="67" t="s">
        <v>38</v>
      </c>
      <c r="T353" s="61" t="s">
        <v>695</v>
      </c>
      <c r="U353" s="61"/>
      <c r="V353" s="61" t="s">
        <v>39</v>
      </c>
      <c r="W353" s="61" t="s">
        <v>33</v>
      </c>
      <c r="X353" s="15">
        <v>93</v>
      </c>
      <c r="Y353" s="58"/>
      <c r="Z353" s="58"/>
      <c r="AA353" s="61" t="s">
        <v>96</v>
      </c>
      <c r="AB353" s="61" t="s">
        <v>97</v>
      </c>
      <c r="AC353" s="61" t="s">
        <v>1852</v>
      </c>
      <c r="AD353" s="58" t="s">
        <v>697</v>
      </c>
      <c r="AE353" s="58" t="s">
        <v>698</v>
      </c>
      <c r="AF353" s="52" t="s">
        <v>55</v>
      </c>
      <c r="AG353" s="96" t="s">
        <v>1205</v>
      </c>
      <c r="AH353" s="18" t="s">
        <v>1853</v>
      </c>
      <c r="AI353" s="18"/>
      <c r="AJ353" s="13" t="s">
        <v>37</v>
      </c>
      <c r="AK353" s="27">
        <v>44158</v>
      </c>
      <c r="AL353" s="19">
        <f t="shared" si="10"/>
        <v>20239</v>
      </c>
    </row>
    <row r="354" spans="1:38" s="55" customFormat="1" ht="18" customHeight="1" x14ac:dyDescent="0.25">
      <c r="A354" s="102">
        <v>350</v>
      </c>
      <c r="B354" s="13">
        <v>20240</v>
      </c>
      <c r="C354" s="14"/>
      <c r="D354" s="14" t="s">
        <v>37</v>
      </c>
      <c r="E354" s="13"/>
      <c r="F354" s="22"/>
      <c r="G354" s="22"/>
      <c r="H354" s="22"/>
      <c r="I354" s="60" t="s">
        <v>1854</v>
      </c>
      <c r="J354" s="60"/>
      <c r="K354" s="60" t="s">
        <v>1797</v>
      </c>
      <c r="L354" s="60"/>
      <c r="M354" s="60"/>
      <c r="N354" s="60" t="s">
        <v>694</v>
      </c>
      <c r="O354" s="60"/>
      <c r="P354" s="61" t="s">
        <v>154</v>
      </c>
      <c r="Q354" s="20" t="s">
        <v>905</v>
      </c>
      <c r="R354" s="13">
        <v>714</v>
      </c>
      <c r="S354" s="67" t="s">
        <v>38</v>
      </c>
      <c r="T354" s="61" t="s">
        <v>695</v>
      </c>
      <c r="U354" s="61"/>
      <c r="V354" s="61" t="s">
        <v>39</v>
      </c>
      <c r="W354" s="61" t="s">
        <v>33</v>
      </c>
      <c r="X354" s="15">
        <v>92</v>
      </c>
      <c r="Y354" s="58"/>
      <c r="Z354" s="58"/>
      <c r="AA354" s="61" t="s">
        <v>96</v>
      </c>
      <c r="AB354" s="61" t="s">
        <v>97</v>
      </c>
      <c r="AC354" s="61" t="s">
        <v>1855</v>
      </c>
      <c r="AD354" s="58" t="s">
        <v>697</v>
      </c>
      <c r="AE354" s="58" t="s">
        <v>698</v>
      </c>
      <c r="AF354" s="52" t="s">
        <v>55</v>
      </c>
      <c r="AG354" s="96" t="s">
        <v>1205</v>
      </c>
      <c r="AH354" s="18" t="s">
        <v>1856</v>
      </c>
      <c r="AI354" s="18"/>
      <c r="AJ354" s="13" t="s">
        <v>37</v>
      </c>
      <c r="AK354" s="27">
        <v>44158</v>
      </c>
      <c r="AL354" s="19">
        <f t="shared" si="10"/>
        <v>20240</v>
      </c>
    </row>
    <row r="355" spans="1:38" s="55" customFormat="1" ht="18" customHeight="1" x14ac:dyDescent="0.25">
      <c r="A355" s="102">
        <v>351</v>
      </c>
      <c r="B355" s="13">
        <v>10190</v>
      </c>
      <c r="C355" s="14"/>
      <c r="D355" s="14" t="s">
        <v>45</v>
      </c>
      <c r="E355" s="13"/>
      <c r="F355" s="58"/>
      <c r="G355" s="16"/>
      <c r="H355" s="16"/>
      <c r="I355" s="58" t="s">
        <v>1857</v>
      </c>
      <c r="J355" s="23"/>
      <c r="K355" s="58" t="s">
        <v>1858</v>
      </c>
      <c r="L355" s="58"/>
      <c r="M355" s="58"/>
      <c r="N355" s="58" t="s">
        <v>694</v>
      </c>
      <c r="O355" s="23"/>
      <c r="P355" s="61" t="s">
        <v>154</v>
      </c>
      <c r="Q355" s="20" t="s">
        <v>905</v>
      </c>
      <c r="R355" s="13">
        <v>714</v>
      </c>
      <c r="S355" s="67" t="s">
        <v>38</v>
      </c>
      <c r="T355" s="61" t="s">
        <v>506</v>
      </c>
      <c r="U355" s="58"/>
      <c r="V355" s="58" t="s">
        <v>39</v>
      </c>
      <c r="W355" s="58" t="s">
        <v>33</v>
      </c>
      <c r="X355" s="19">
        <v>354</v>
      </c>
      <c r="Y355" s="58"/>
      <c r="Z355" s="58"/>
      <c r="AA355" s="61" t="s">
        <v>55</v>
      </c>
      <c r="AB355" s="58" t="s">
        <v>1859</v>
      </c>
      <c r="AC355" s="58" t="s">
        <v>1857</v>
      </c>
      <c r="AD355" s="61" t="s">
        <v>962</v>
      </c>
      <c r="AE355" s="58" t="s">
        <v>963</v>
      </c>
      <c r="AF355" s="14"/>
      <c r="AG355" s="58"/>
      <c r="AH355" s="23" t="s">
        <v>1036</v>
      </c>
      <c r="AI355" s="23"/>
      <c r="AJ355" s="13" t="s">
        <v>46</v>
      </c>
      <c r="AK355" s="27">
        <v>44158</v>
      </c>
      <c r="AL355" s="19">
        <f t="shared" si="10"/>
        <v>10190</v>
      </c>
    </row>
    <row r="356" spans="1:38" s="55" customFormat="1" ht="18" customHeight="1" x14ac:dyDescent="0.25">
      <c r="A356" s="102">
        <v>352</v>
      </c>
      <c r="B356" s="13">
        <v>10191</v>
      </c>
      <c r="C356" s="14"/>
      <c r="D356" s="14" t="s">
        <v>45</v>
      </c>
      <c r="E356" s="13"/>
      <c r="F356" s="71" t="s">
        <v>1860</v>
      </c>
      <c r="G356" s="16"/>
      <c r="H356" s="16"/>
      <c r="I356" s="58" t="s">
        <v>1861</v>
      </c>
      <c r="J356" s="23"/>
      <c r="K356" s="58" t="s">
        <v>1862</v>
      </c>
      <c r="L356" s="58" t="s">
        <v>1863</v>
      </c>
      <c r="M356" s="58"/>
      <c r="N356" s="58" t="s">
        <v>694</v>
      </c>
      <c r="O356" s="23"/>
      <c r="P356" s="61" t="s">
        <v>154</v>
      </c>
      <c r="Q356" s="20" t="s">
        <v>905</v>
      </c>
      <c r="R356" s="13">
        <v>714</v>
      </c>
      <c r="S356" s="67" t="s">
        <v>38</v>
      </c>
      <c r="T356" s="61" t="s">
        <v>506</v>
      </c>
      <c r="U356" s="58"/>
      <c r="V356" s="58" t="s">
        <v>43</v>
      </c>
      <c r="W356" s="58" t="s">
        <v>33</v>
      </c>
      <c r="X356" s="19">
        <v>167</v>
      </c>
      <c r="Y356" s="58"/>
      <c r="Z356" s="58"/>
      <c r="AA356" s="61" t="s">
        <v>55</v>
      </c>
      <c r="AB356" s="58" t="s">
        <v>1864</v>
      </c>
      <c r="AC356" s="58" t="s">
        <v>1861</v>
      </c>
      <c r="AD356" s="61" t="s">
        <v>962</v>
      </c>
      <c r="AE356" s="58" t="s">
        <v>963</v>
      </c>
      <c r="AF356" s="17" t="s">
        <v>55</v>
      </c>
      <c r="AG356" s="61" t="s">
        <v>2691</v>
      </c>
      <c r="AH356" s="23" t="s">
        <v>1058</v>
      </c>
      <c r="AI356" s="23"/>
      <c r="AJ356" s="13" t="s">
        <v>46</v>
      </c>
      <c r="AK356" s="27">
        <v>44158</v>
      </c>
      <c r="AL356" s="19">
        <f t="shared" si="10"/>
        <v>10191</v>
      </c>
    </row>
    <row r="357" spans="1:38" s="55" customFormat="1" ht="18" customHeight="1" x14ac:dyDescent="0.25">
      <c r="A357" s="102">
        <v>353</v>
      </c>
      <c r="B357" s="13">
        <v>10192</v>
      </c>
      <c r="C357" s="14"/>
      <c r="D357" s="14" t="s">
        <v>45</v>
      </c>
      <c r="E357" s="13"/>
      <c r="F357" s="71" t="s">
        <v>1865</v>
      </c>
      <c r="G357" s="16"/>
      <c r="H357" s="16"/>
      <c r="I357" s="58" t="s">
        <v>1866</v>
      </c>
      <c r="J357" s="23"/>
      <c r="K357" s="58" t="s">
        <v>1867</v>
      </c>
      <c r="L357" s="58" t="s">
        <v>1868</v>
      </c>
      <c r="M357" s="58"/>
      <c r="N357" s="58" t="s">
        <v>694</v>
      </c>
      <c r="O357" s="23"/>
      <c r="P357" s="61" t="s">
        <v>154</v>
      </c>
      <c r="Q357" s="20" t="s">
        <v>905</v>
      </c>
      <c r="R357" s="13">
        <v>714</v>
      </c>
      <c r="S357" s="67" t="s">
        <v>38</v>
      </c>
      <c r="T357" s="61" t="s">
        <v>506</v>
      </c>
      <c r="U357" s="58"/>
      <c r="V357" s="58" t="s">
        <v>43</v>
      </c>
      <c r="W357" s="58" t="s">
        <v>33</v>
      </c>
      <c r="X357" s="19">
        <v>375</v>
      </c>
      <c r="Y357" s="58"/>
      <c r="Z357" s="58"/>
      <c r="AA357" s="61" t="s">
        <v>55</v>
      </c>
      <c r="AB357" s="58" t="s">
        <v>1869</v>
      </c>
      <c r="AC357" s="58" t="s">
        <v>1866</v>
      </c>
      <c r="AD357" s="61" t="s">
        <v>962</v>
      </c>
      <c r="AE357" s="58" t="s">
        <v>963</v>
      </c>
      <c r="AF357" s="17" t="s">
        <v>55</v>
      </c>
      <c r="AG357" s="61" t="s">
        <v>2691</v>
      </c>
      <c r="AH357" s="23" t="s">
        <v>1058</v>
      </c>
      <c r="AI357" s="23"/>
      <c r="AJ357" s="13" t="s">
        <v>46</v>
      </c>
      <c r="AK357" s="27">
        <v>44158</v>
      </c>
      <c r="AL357" s="19">
        <f t="shared" si="10"/>
        <v>10192</v>
      </c>
    </row>
    <row r="358" spans="1:38" s="55" customFormat="1" ht="18" customHeight="1" x14ac:dyDescent="0.25">
      <c r="A358" s="102">
        <v>354</v>
      </c>
      <c r="B358" s="13">
        <v>10193</v>
      </c>
      <c r="C358" s="14"/>
      <c r="D358" s="14" t="s">
        <v>45</v>
      </c>
      <c r="E358" s="13"/>
      <c r="F358" s="71" t="s">
        <v>1870</v>
      </c>
      <c r="G358" s="16"/>
      <c r="H358" s="16"/>
      <c r="I358" s="58" t="s">
        <v>1871</v>
      </c>
      <c r="J358" s="23"/>
      <c r="K358" s="58" t="s">
        <v>1872</v>
      </c>
      <c r="L358" s="58"/>
      <c r="M358" s="58"/>
      <c r="N358" s="58" t="s">
        <v>694</v>
      </c>
      <c r="O358" s="23"/>
      <c r="P358" s="61" t="s">
        <v>154</v>
      </c>
      <c r="Q358" s="20" t="s">
        <v>905</v>
      </c>
      <c r="R358" s="13">
        <v>714</v>
      </c>
      <c r="S358" s="67" t="s">
        <v>38</v>
      </c>
      <c r="T358" s="61" t="s">
        <v>506</v>
      </c>
      <c r="U358" s="58"/>
      <c r="V358" s="58" t="s">
        <v>43</v>
      </c>
      <c r="W358" s="58" t="s">
        <v>33</v>
      </c>
      <c r="X358" s="19">
        <v>357</v>
      </c>
      <c r="Y358" s="58"/>
      <c r="Z358" s="58"/>
      <c r="AA358" s="61" t="s">
        <v>55</v>
      </c>
      <c r="AB358" s="58" t="s">
        <v>1873</v>
      </c>
      <c r="AC358" s="58" t="s">
        <v>1871</v>
      </c>
      <c r="AD358" s="61" t="s">
        <v>962</v>
      </c>
      <c r="AE358" s="58" t="s">
        <v>963</v>
      </c>
      <c r="AF358" s="17" t="s">
        <v>55</v>
      </c>
      <c r="AG358" s="61" t="s">
        <v>2691</v>
      </c>
      <c r="AH358" s="23" t="s">
        <v>1058</v>
      </c>
      <c r="AI358" s="23"/>
      <c r="AJ358" s="13" t="s">
        <v>46</v>
      </c>
      <c r="AK358" s="27">
        <v>44158</v>
      </c>
      <c r="AL358" s="19">
        <f t="shared" si="10"/>
        <v>10193</v>
      </c>
    </row>
    <row r="359" spans="1:38" s="55" customFormat="1" ht="18" customHeight="1" x14ac:dyDescent="0.25">
      <c r="A359" s="102">
        <v>355</v>
      </c>
      <c r="B359" s="13">
        <v>40204</v>
      </c>
      <c r="C359" s="17" t="s">
        <v>49</v>
      </c>
      <c r="D359" s="14" t="s">
        <v>91</v>
      </c>
      <c r="E359" s="13"/>
      <c r="F359" s="58" t="s">
        <v>1874</v>
      </c>
      <c r="G359" s="58"/>
      <c r="H359" s="58"/>
      <c r="I359" s="58" t="s">
        <v>1875</v>
      </c>
      <c r="J359" s="58" t="s">
        <v>1876</v>
      </c>
      <c r="K359" s="58" t="s">
        <v>1877</v>
      </c>
      <c r="L359" s="14"/>
      <c r="M359" s="14"/>
      <c r="N359" s="58" t="s">
        <v>694</v>
      </c>
      <c r="O359" s="58"/>
      <c r="P359" s="61" t="s">
        <v>154</v>
      </c>
      <c r="Q359" s="20" t="s">
        <v>905</v>
      </c>
      <c r="R359" s="13">
        <v>714</v>
      </c>
      <c r="S359" s="67" t="s">
        <v>38</v>
      </c>
      <c r="T359" s="61" t="s">
        <v>928</v>
      </c>
      <c r="U359" s="83"/>
      <c r="V359" s="58" t="s">
        <v>39</v>
      </c>
      <c r="W359" s="58" t="s">
        <v>33</v>
      </c>
      <c r="X359" s="19">
        <v>68</v>
      </c>
      <c r="Y359" s="58"/>
      <c r="Z359" s="58"/>
      <c r="AA359" s="61" t="s">
        <v>55</v>
      </c>
      <c r="AB359" s="58" t="s">
        <v>107</v>
      </c>
      <c r="AC359" s="58" t="s">
        <v>1878</v>
      </c>
      <c r="AD359" s="58" t="s">
        <v>104</v>
      </c>
      <c r="AE359" s="58" t="s">
        <v>105</v>
      </c>
      <c r="AF359" s="17"/>
      <c r="AG359" s="58"/>
      <c r="AH359" s="18" t="s">
        <v>1879</v>
      </c>
      <c r="AI359" s="58"/>
      <c r="AJ359" s="13" t="s">
        <v>51</v>
      </c>
      <c r="AK359" s="27">
        <v>43250</v>
      </c>
      <c r="AL359" s="28">
        <f t="shared" si="10"/>
        <v>40204</v>
      </c>
    </row>
    <row r="360" spans="1:38" s="55" customFormat="1" ht="18" customHeight="1" x14ac:dyDescent="0.25">
      <c r="A360" s="102">
        <v>356</v>
      </c>
      <c r="B360" s="13">
        <v>20242</v>
      </c>
      <c r="C360" s="14"/>
      <c r="D360" s="14" t="s">
        <v>37</v>
      </c>
      <c r="E360" s="13"/>
      <c r="F360" s="22" t="s">
        <v>1880</v>
      </c>
      <c r="G360" s="22" t="s">
        <v>2632</v>
      </c>
      <c r="H360" s="22"/>
      <c r="I360" s="60" t="s">
        <v>1881</v>
      </c>
      <c r="J360" s="60"/>
      <c r="K360" s="60" t="s">
        <v>1882</v>
      </c>
      <c r="L360" s="60"/>
      <c r="M360" s="60"/>
      <c r="N360" s="60" t="s">
        <v>694</v>
      </c>
      <c r="O360" s="60"/>
      <c r="P360" s="61" t="s">
        <v>154</v>
      </c>
      <c r="Q360" s="20" t="s">
        <v>905</v>
      </c>
      <c r="R360" s="13">
        <v>714</v>
      </c>
      <c r="S360" s="67" t="s">
        <v>38</v>
      </c>
      <c r="T360" s="61" t="s">
        <v>913</v>
      </c>
      <c r="U360" s="61"/>
      <c r="V360" s="61" t="s">
        <v>32</v>
      </c>
      <c r="W360" s="61" t="s">
        <v>33</v>
      </c>
      <c r="X360" s="15">
        <v>20</v>
      </c>
      <c r="Y360" s="58"/>
      <c r="Z360" s="61"/>
      <c r="AA360" s="61" t="s">
        <v>55</v>
      </c>
      <c r="AB360" s="61" t="s">
        <v>1884</v>
      </c>
      <c r="AC360" s="61" t="s">
        <v>1883</v>
      </c>
      <c r="AD360" s="61"/>
      <c r="AE360" s="61"/>
      <c r="AF360" s="17"/>
      <c r="AG360" s="61"/>
      <c r="AH360" s="18" t="s">
        <v>1885</v>
      </c>
      <c r="AI360" s="18"/>
      <c r="AJ360" s="20" t="s">
        <v>91</v>
      </c>
      <c r="AK360" s="20"/>
      <c r="AL360" s="19">
        <f t="shared" si="10"/>
        <v>20242</v>
      </c>
    </row>
    <row r="361" spans="1:38" s="55" customFormat="1" ht="18" customHeight="1" x14ac:dyDescent="0.25">
      <c r="A361" s="102">
        <v>357</v>
      </c>
      <c r="B361" s="13">
        <v>40205</v>
      </c>
      <c r="C361" s="17" t="s">
        <v>49</v>
      </c>
      <c r="D361" s="14" t="s">
        <v>91</v>
      </c>
      <c r="E361" s="13"/>
      <c r="F361" s="58" t="s">
        <v>1886</v>
      </c>
      <c r="G361" s="58" t="s">
        <v>2633</v>
      </c>
      <c r="H361" s="58"/>
      <c r="I361" s="58" t="s">
        <v>1887</v>
      </c>
      <c r="J361" s="58"/>
      <c r="K361" s="58" t="s">
        <v>1888</v>
      </c>
      <c r="L361" s="58"/>
      <c r="M361" s="58"/>
      <c r="N361" s="58" t="s">
        <v>694</v>
      </c>
      <c r="O361" s="58"/>
      <c r="P361" s="61" t="s">
        <v>154</v>
      </c>
      <c r="Q361" s="20" t="s">
        <v>905</v>
      </c>
      <c r="R361" s="13">
        <v>714</v>
      </c>
      <c r="S361" s="67" t="s">
        <v>38</v>
      </c>
      <c r="T361" s="61" t="s">
        <v>279</v>
      </c>
      <c r="U361" s="83"/>
      <c r="V361" s="58" t="s">
        <v>39</v>
      </c>
      <c r="W361" s="58" t="s">
        <v>33</v>
      </c>
      <c r="X361" s="19">
        <v>70</v>
      </c>
      <c r="Y361" s="58"/>
      <c r="Z361" s="58"/>
      <c r="AA361" s="61" t="s">
        <v>55</v>
      </c>
      <c r="AB361" s="58" t="s">
        <v>107</v>
      </c>
      <c r="AC361" s="58" t="s">
        <v>1887</v>
      </c>
      <c r="AD361" s="58" t="s">
        <v>104</v>
      </c>
      <c r="AE361" s="58" t="s">
        <v>105</v>
      </c>
      <c r="AF361" s="17" t="s">
        <v>55</v>
      </c>
      <c r="AG361" s="58" t="s">
        <v>1889</v>
      </c>
      <c r="AH361" s="34" t="s">
        <v>293</v>
      </c>
      <c r="AI361" s="96"/>
      <c r="AJ361" s="140" t="s">
        <v>59</v>
      </c>
      <c r="AK361" s="53">
        <v>44323</v>
      </c>
      <c r="AL361" s="28">
        <f t="shared" si="10"/>
        <v>40205</v>
      </c>
    </row>
    <row r="362" spans="1:38" s="55" customFormat="1" ht="18" customHeight="1" x14ac:dyDescent="0.25">
      <c r="A362" s="102">
        <v>358</v>
      </c>
      <c r="B362" s="13">
        <v>10194</v>
      </c>
      <c r="C362" s="14"/>
      <c r="D362" s="14" t="s">
        <v>45</v>
      </c>
      <c r="E362" s="13"/>
      <c r="F362" s="14" t="s">
        <v>1891</v>
      </c>
      <c r="G362" s="16"/>
      <c r="H362" s="16"/>
      <c r="I362" s="58" t="s">
        <v>1892</v>
      </c>
      <c r="J362" s="23"/>
      <c r="K362" s="58" t="s">
        <v>1893</v>
      </c>
      <c r="L362" s="58" t="s">
        <v>1894</v>
      </c>
      <c r="M362" s="58"/>
      <c r="N362" s="58" t="s">
        <v>694</v>
      </c>
      <c r="O362" s="23"/>
      <c r="P362" s="61" t="s">
        <v>154</v>
      </c>
      <c r="Q362" s="20" t="s">
        <v>905</v>
      </c>
      <c r="R362" s="13">
        <v>714</v>
      </c>
      <c r="S362" s="67" t="s">
        <v>38</v>
      </c>
      <c r="T362" s="61" t="s">
        <v>906</v>
      </c>
      <c r="U362" s="58"/>
      <c r="V362" s="58" t="s">
        <v>39</v>
      </c>
      <c r="W362" s="58" t="s">
        <v>33</v>
      </c>
      <c r="X362" s="19">
        <v>275</v>
      </c>
      <c r="Y362" s="58"/>
      <c r="Z362" s="58"/>
      <c r="AA362" s="61" t="s">
        <v>55</v>
      </c>
      <c r="AB362" s="61" t="s">
        <v>1895</v>
      </c>
      <c r="AC362" s="58" t="s">
        <v>1892</v>
      </c>
      <c r="AD362" s="61" t="s">
        <v>962</v>
      </c>
      <c r="AE362" s="58" t="s">
        <v>963</v>
      </c>
      <c r="AF362" s="17" t="s">
        <v>55</v>
      </c>
      <c r="AG362" s="61" t="s">
        <v>2691</v>
      </c>
      <c r="AH362" s="23" t="s">
        <v>1036</v>
      </c>
      <c r="AI362" s="23"/>
      <c r="AJ362" s="13" t="s">
        <v>46</v>
      </c>
      <c r="AK362" s="27">
        <v>44158</v>
      </c>
      <c r="AL362" s="19">
        <f t="shared" si="10"/>
        <v>10194</v>
      </c>
    </row>
    <row r="363" spans="1:38" s="55" customFormat="1" ht="18" customHeight="1" x14ac:dyDescent="0.25">
      <c r="A363" s="102">
        <v>359</v>
      </c>
      <c r="B363" s="13">
        <v>40206</v>
      </c>
      <c r="C363" s="17" t="s">
        <v>49</v>
      </c>
      <c r="D363" s="14" t="s">
        <v>91</v>
      </c>
      <c r="E363" s="13"/>
      <c r="F363" s="58" t="s">
        <v>1896</v>
      </c>
      <c r="G363" s="58" t="s">
        <v>2634</v>
      </c>
      <c r="H363" s="58"/>
      <c r="I363" s="58" t="s">
        <v>1897</v>
      </c>
      <c r="J363" s="58" t="s">
        <v>1902</v>
      </c>
      <c r="K363" s="58" t="s">
        <v>1898</v>
      </c>
      <c r="L363" s="58" t="s">
        <v>1899</v>
      </c>
      <c r="M363" s="58"/>
      <c r="N363" s="58" t="s">
        <v>694</v>
      </c>
      <c r="O363" s="58"/>
      <c r="P363" s="61" t="s">
        <v>154</v>
      </c>
      <c r="Q363" s="20" t="s">
        <v>905</v>
      </c>
      <c r="R363" s="13">
        <v>714</v>
      </c>
      <c r="S363" s="67" t="s">
        <v>38</v>
      </c>
      <c r="T363" s="61" t="s">
        <v>928</v>
      </c>
      <c r="U363" s="58"/>
      <c r="V363" s="58" t="s">
        <v>39</v>
      </c>
      <c r="W363" s="58" t="s">
        <v>33</v>
      </c>
      <c r="X363" s="19">
        <v>130</v>
      </c>
      <c r="Y363" s="58"/>
      <c r="Z363" s="58"/>
      <c r="AA363" s="61" t="s">
        <v>55</v>
      </c>
      <c r="AB363" s="58" t="s">
        <v>1900</v>
      </c>
      <c r="AC363" s="58" t="s">
        <v>1897</v>
      </c>
      <c r="AD363" s="58" t="s">
        <v>1903</v>
      </c>
      <c r="AE363" s="58" t="s">
        <v>1904</v>
      </c>
      <c r="AF363" s="17"/>
      <c r="AG363" s="58"/>
      <c r="AH363" s="18" t="s">
        <v>1901</v>
      </c>
      <c r="AI363" s="58"/>
      <c r="AJ363" s="13" t="s">
        <v>59</v>
      </c>
      <c r="AK363" s="27">
        <v>44322</v>
      </c>
      <c r="AL363" s="28">
        <f t="shared" si="10"/>
        <v>40206</v>
      </c>
    </row>
    <row r="364" spans="1:38" s="55" customFormat="1" ht="18" customHeight="1" x14ac:dyDescent="0.25">
      <c r="A364" s="102">
        <v>360</v>
      </c>
      <c r="B364" s="13">
        <v>90925</v>
      </c>
      <c r="C364" s="14"/>
      <c r="D364" s="14" t="s">
        <v>42</v>
      </c>
      <c r="E364" s="13"/>
      <c r="F364" s="58"/>
      <c r="G364" s="58"/>
      <c r="H364" s="58"/>
      <c r="I364" s="58" t="s">
        <v>1905</v>
      </c>
      <c r="J364" s="58" t="s">
        <v>1707</v>
      </c>
      <c r="K364" s="58" t="s">
        <v>1906</v>
      </c>
      <c r="L364" s="58"/>
      <c r="M364" s="58"/>
      <c r="N364" s="58" t="s">
        <v>694</v>
      </c>
      <c r="O364" s="61"/>
      <c r="P364" s="61" t="s">
        <v>154</v>
      </c>
      <c r="Q364" s="20" t="s">
        <v>905</v>
      </c>
      <c r="R364" s="13">
        <v>714</v>
      </c>
      <c r="S364" s="67" t="s">
        <v>38</v>
      </c>
      <c r="T364" s="61" t="s">
        <v>1003</v>
      </c>
      <c r="U364" s="61"/>
      <c r="V364" s="58" t="s">
        <v>39</v>
      </c>
      <c r="W364" s="58" t="s">
        <v>48</v>
      </c>
      <c r="X364" s="19">
        <v>10</v>
      </c>
      <c r="Y364" s="58"/>
      <c r="Z364" s="58" t="s">
        <v>56</v>
      </c>
      <c r="AA364" s="61" t="s">
        <v>55</v>
      </c>
      <c r="AB364" s="58" t="s">
        <v>943</v>
      </c>
      <c r="AC364" s="58" t="s">
        <v>1905</v>
      </c>
      <c r="AD364" s="58" t="s">
        <v>941</v>
      </c>
      <c r="AE364" s="58" t="s">
        <v>942</v>
      </c>
      <c r="AF364" s="17"/>
      <c r="AG364" s="58"/>
      <c r="AH364" s="18"/>
      <c r="AI364" s="58"/>
      <c r="AJ364" s="20" t="s">
        <v>42</v>
      </c>
      <c r="AK364" s="27">
        <v>44322</v>
      </c>
      <c r="AL364" s="19">
        <f t="shared" ref="AL364:AL388" si="11">B364</f>
        <v>90925</v>
      </c>
    </row>
    <row r="365" spans="1:38" s="55" customFormat="1" ht="18" customHeight="1" x14ac:dyDescent="0.25">
      <c r="A365" s="102">
        <v>361</v>
      </c>
      <c r="B365" s="13">
        <v>20246</v>
      </c>
      <c r="C365" s="14"/>
      <c r="D365" s="14" t="s">
        <v>37</v>
      </c>
      <c r="E365" s="13"/>
      <c r="F365" s="22" t="s">
        <v>1907</v>
      </c>
      <c r="G365" s="22" t="s">
        <v>2635</v>
      </c>
      <c r="H365" s="22"/>
      <c r="I365" s="60" t="s">
        <v>1908</v>
      </c>
      <c r="J365" s="60" t="s">
        <v>1909</v>
      </c>
      <c r="K365" s="60" t="s">
        <v>1910</v>
      </c>
      <c r="L365" s="60" t="s">
        <v>1911</v>
      </c>
      <c r="M365" s="60"/>
      <c r="N365" s="60" t="s">
        <v>694</v>
      </c>
      <c r="O365" s="60"/>
      <c r="P365" s="61" t="s">
        <v>154</v>
      </c>
      <c r="Q365" s="20" t="s">
        <v>905</v>
      </c>
      <c r="R365" s="13">
        <v>714</v>
      </c>
      <c r="S365" s="67" t="s">
        <v>38</v>
      </c>
      <c r="T365" s="61" t="s">
        <v>695</v>
      </c>
      <c r="U365" s="61"/>
      <c r="V365" s="61" t="s">
        <v>39</v>
      </c>
      <c r="W365" s="61" t="s">
        <v>33</v>
      </c>
      <c r="X365" s="15">
        <v>36</v>
      </c>
      <c r="Y365" s="58"/>
      <c r="Z365" s="82"/>
      <c r="AA365" s="61" t="s">
        <v>55</v>
      </c>
      <c r="AB365" s="61" t="s">
        <v>1912</v>
      </c>
      <c r="AC365" s="60" t="s">
        <v>1908</v>
      </c>
      <c r="AD365" s="82"/>
      <c r="AE365" s="82"/>
      <c r="AF365" s="17" t="s">
        <v>55</v>
      </c>
      <c r="AG365" s="61" t="s">
        <v>1913</v>
      </c>
      <c r="AH365" s="58"/>
      <c r="AI365" s="58"/>
      <c r="AJ365" s="20" t="s">
        <v>37</v>
      </c>
      <c r="AK365" s="20"/>
      <c r="AL365" s="19">
        <f t="shared" si="11"/>
        <v>20246</v>
      </c>
    </row>
    <row r="366" spans="1:38" s="55" customFormat="1" ht="18" customHeight="1" x14ac:dyDescent="0.25">
      <c r="A366" s="102">
        <v>362</v>
      </c>
      <c r="B366" s="13">
        <v>40207</v>
      </c>
      <c r="C366" s="17" t="s">
        <v>1914</v>
      </c>
      <c r="D366" s="14" t="s">
        <v>91</v>
      </c>
      <c r="E366" s="13"/>
      <c r="F366" s="58" t="s">
        <v>1915</v>
      </c>
      <c r="G366" s="58"/>
      <c r="H366" s="58"/>
      <c r="I366" s="58" t="s">
        <v>1916</v>
      </c>
      <c r="J366" s="58"/>
      <c r="K366" s="58" t="s">
        <v>1917</v>
      </c>
      <c r="L366" s="58" t="s">
        <v>1918</v>
      </c>
      <c r="M366" s="58"/>
      <c r="N366" s="58" t="s">
        <v>694</v>
      </c>
      <c r="O366" s="58"/>
      <c r="P366" s="61" t="s">
        <v>154</v>
      </c>
      <c r="Q366" s="20" t="s">
        <v>905</v>
      </c>
      <c r="R366" s="13">
        <v>714</v>
      </c>
      <c r="S366" s="67" t="s">
        <v>38</v>
      </c>
      <c r="T366" s="61" t="s">
        <v>360</v>
      </c>
      <c r="U366" s="58"/>
      <c r="V366" s="58" t="s">
        <v>39</v>
      </c>
      <c r="W366" s="58" t="s">
        <v>33</v>
      </c>
      <c r="X366" s="19">
        <v>270</v>
      </c>
      <c r="Y366" s="58"/>
      <c r="Z366" s="58"/>
      <c r="AA366" s="61" t="s">
        <v>55</v>
      </c>
      <c r="AB366" s="58" t="s">
        <v>1921</v>
      </c>
      <c r="AC366" s="58" t="s">
        <v>1916</v>
      </c>
      <c r="AD366" s="58" t="s">
        <v>1919</v>
      </c>
      <c r="AE366" s="58" t="s">
        <v>1920</v>
      </c>
      <c r="AF366" s="17"/>
      <c r="AG366" s="58"/>
      <c r="AH366" s="58"/>
      <c r="AI366" s="58"/>
      <c r="AJ366" s="13" t="s">
        <v>134</v>
      </c>
      <c r="AK366" s="27">
        <v>43251</v>
      </c>
      <c r="AL366" s="28">
        <f t="shared" si="11"/>
        <v>40207</v>
      </c>
    </row>
    <row r="367" spans="1:38" s="55" customFormat="1" ht="18" customHeight="1" x14ac:dyDescent="0.25">
      <c r="A367" s="102">
        <v>363</v>
      </c>
      <c r="B367" s="13">
        <v>90926</v>
      </c>
      <c r="C367" s="14"/>
      <c r="D367" s="14" t="s">
        <v>42</v>
      </c>
      <c r="E367" s="13"/>
      <c r="F367" s="58"/>
      <c r="G367" s="58"/>
      <c r="H367" s="58"/>
      <c r="I367" s="58" t="s">
        <v>1922</v>
      </c>
      <c r="J367" s="58" t="s">
        <v>1890</v>
      </c>
      <c r="K367" s="58" t="s">
        <v>47</v>
      </c>
      <c r="L367" s="58"/>
      <c r="M367" s="58"/>
      <c r="N367" s="58" t="s">
        <v>694</v>
      </c>
      <c r="O367" s="61"/>
      <c r="P367" s="61" t="s">
        <v>154</v>
      </c>
      <c r="Q367" s="20" t="s">
        <v>905</v>
      </c>
      <c r="R367" s="13">
        <v>714</v>
      </c>
      <c r="S367" s="67" t="s">
        <v>38</v>
      </c>
      <c r="T367" s="61"/>
      <c r="U367" s="61"/>
      <c r="V367" s="58" t="s">
        <v>39</v>
      </c>
      <c r="W367" s="58" t="s">
        <v>48</v>
      </c>
      <c r="X367" s="19">
        <v>54</v>
      </c>
      <c r="Y367" s="58"/>
      <c r="Z367" s="58" t="s">
        <v>56</v>
      </c>
      <c r="AA367" s="61" t="s">
        <v>55</v>
      </c>
      <c r="AB367" s="58" t="s">
        <v>943</v>
      </c>
      <c r="AC367" s="58" t="s">
        <v>1922</v>
      </c>
      <c r="AD367" s="58" t="s">
        <v>941</v>
      </c>
      <c r="AE367" s="58" t="s">
        <v>942</v>
      </c>
      <c r="AF367" s="17"/>
      <c r="AG367" s="58"/>
      <c r="AH367" s="18"/>
      <c r="AI367" s="58"/>
      <c r="AJ367" s="20" t="s">
        <v>42</v>
      </c>
      <c r="AK367" s="27">
        <v>44322</v>
      </c>
      <c r="AL367" s="19">
        <f t="shared" si="11"/>
        <v>90926</v>
      </c>
    </row>
    <row r="368" spans="1:38" s="55" customFormat="1" ht="18" customHeight="1" x14ac:dyDescent="0.25">
      <c r="A368" s="102">
        <v>364</v>
      </c>
      <c r="B368" s="13">
        <v>40208</v>
      </c>
      <c r="C368" s="17" t="s">
        <v>49</v>
      </c>
      <c r="D368" s="14" t="s">
        <v>91</v>
      </c>
      <c r="E368" s="13"/>
      <c r="F368" s="58" t="s">
        <v>1923</v>
      </c>
      <c r="G368" s="58" t="s">
        <v>2636</v>
      </c>
      <c r="H368" s="58"/>
      <c r="I368" s="58" t="s">
        <v>1924</v>
      </c>
      <c r="J368" s="58"/>
      <c r="K368" s="58" t="s">
        <v>1925</v>
      </c>
      <c r="L368" s="14"/>
      <c r="M368" s="14"/>
      <c r="N368" s="58" t="s">
        <v>694</v>
      </c>
      <c r="O368" s="58"/>
      <c r="P368" s="61" t="s">
        <v>154</v>
      </c>
      <c r="Q368" s="20" t="s">
        <v>905</v>
      </c>
      <c r="R368" s="13">
        <v>714</v>
      </c>
      <c r="S368" s="67" t="s">
        <v>38</v>
      </c>
      <c r="T368" s="61" t="s">
        <v>1194</v>
      </c>
      <c r="U368" s="83"/>
      <c r="V368" s="58" t="s">
        <v>39</v>
      </c>
      <c r="W368" s="58" t="s">
        <v>33</v>
      </c>
      <c r="X368" s="19">
        <v>44</v>
      </c>
      <c r="Y368" s="58"/>
      <c r="Z368" s="58"/>
      <c r="AA368" s="61" t="s">
        <v>55</v>
      </c>
      <c r="AB368" s="58" t="s">
        <v>1928</v>
      </c>
      <c r="AC368" s="58" t="s">
        <v>1924</v>
      </c>
      <c r="AD368" s="58" t="s">
        <v>1926</v>
      </c>
      <c r="AE368" s="58" t="s">
        <v>1927</v>
      </c>
      <c r="AF368" s="17" t="s">
        <v>55</v>
      </c>
      <c r="AG368" s="58" t="s">
        <v>1929</v>
      </c>
      <c r="AH368" s="34" t="s">
        <v>1930</v>
      </c>
      <c r="AI368" s="58"/>
      <c r="AJ368" s="13" t="s">
        <v>51</v>
      </c>
      <c r="AK368" s="27">
        <v>43251</v>
      </c>
      <c r="AL368" s="28">
        <f t="shared" si="11"/>
        <v>40208</v>
      </c>
    </row>
    <row r="369" spans="1:38" s="55" customFormat="1" ht="18" customHeight="1" x14ac:dyDescent="0.25">
      <c r="A369" s="102">
        <v>365</v>
      </c>
      <c r="B369" s="13">
        <v>90927</v>
      </c>
      <c r="C369" s="14"/>
      <c r="D369" s="14" t="s">
        <v>42</v>
      </c>
      <c r="E369" s="13"/>
      <c r="F369" s="58"/>
      <c r="G369" s="58"/>
      <c r="H369" s="58"/>
      <c r="I369" s="58" t="s">
        <v>1931</v>
      </c>
      <c r="J369" s="58" t="s">
        <v>1932</v>
      </c>
      <c r="K369" s="58" t="s">
        <v>1933</v>
      </c>
      <c r="L369" s="58"/>
      <c r="M369" s="58"/>
      <c r="N369" s="58" t="s">
        <v>694</v>
      </c>
      <c r="O369" s="61"/>
      <c r="P369" s="61" t="s">
        <v>154</v>
      </c>
      <c r="Q369" s="20" t="s">
        <v>905</v>
      </c>
      <c r="R369" s="13">
        <v>714</v>
      </c>
      <c r="S369" s="67" t="s">
        <v>38</v>
      </c>
      <c r="T369" s="61" t="s">
        <v>928</v>
      </c>
      <c r="U369" s="61"/>
      <c r="V369" s="58" t="s">
        <v>39</v>
      </c>
      <c r="W369" s="58" t="s">
        <v>48</v>
      </c>
      <c r="X369" s="19">
        <v>39</v>
      </c>
      <c r="Y369" s="58"/>
      <c r="Z369" s="58"/>
      <c r="AA369" s="41" t="s">
        <v>55</v>
      </c>
      <c r="AB369" s="17" t="s">
        <v>1936</v>
      </c>
      <c r="AC369" s="58" t="s">
        <v>1931</v>
      </c>
      <c r="AD369" s="58" t="s">
        <v>1934</v>
      </c>
      <c r="AE369" s="58" t="s">
        <v>1935</v>
      </c>
      <c r="AF369" s="41" t="s">
        <v>55</v>
      </c>
      <c r="AG369" s="17" t="s">
        <v>1937</v>
      </c>
      <c r="AH369" s="18" t="s">
        <v>1938</v>
      </c>
      <c r="AI369" s="58"/>
      <c r="AJ369" s="13" t="s">
        <v>42</v>
      </c>
      <c r="AK369" s="27">
        <v>44322</v>
      </c>
      <c r="AL369" s="19">
        <f t="shared" si="11"/>
        <v>90927</v>
      </c>
    </row>
    <row r="370" spans="1:38" s="55" customFormat="1" ht="18" customHeight="1" x14ac:dyDescent="0.25">
      <c r="A370" s="102">
        <v>366</v>
      </c>
      <c r="B370" s="13">
        <v>40209</v>
      </c>
      <c r="C370" s="17" t="s">
        <v>49</v>
      </c>
      <c r="D370" s="14" t="s">
        <v>91</v>
      </c>
      <c r="E370" s="13"/>
      <c r="F370" s="58" t="s">
        <v>1939</v>
      </c>
      <c r="G370" s="58"/>
      <c r="H370" s="58"/>
      <c r="I370" s="58" t="s">
        <v>1940</v>
      </c>
      <c r="J370" s="58" t="s">
        <v>2637</v>
      </c>
      <c r="K370" s="58" t="s">
        <v>1941</v>
      </c>
      <c r="L370" s="58"/>
      <c r="M370" s="58"/>
      <c r="N370" s="58" t="s">
        <v>694</v>
      </c>
      <c r="O370" s="58"/>
      <c r="P370" s="61" t="s">
        <v>154</v>
      </c>
      <c r="Q370" s="20" t="s">
        <v>905</v>
      </c>
      <c r="R370" s="13">
        <v>714</v>
      </c>
      <c r="S370" s="67" t="s">
        <v>38</v>
      </c>
      <c r="T370" s="61" t="s">
        <v>928</v>
      </c>
      <c r="U370" s="83"/>
      <c r="V370" s="58" t="s">
        <v>39</v>
      </c>
      <c r="W370" s="58" t="s">
        <v>33</v>
      </c>
      <c r="X370" s="19">
        <v>194</v>
      </c>
      <c r="Y370" s="58"/>
      <c r="Z370" s="58"/>
      <c r="AA370" s="61" t="s">
        <v>55</v>
      </c>
      <c r="AB370" s="58" t="s">
        <v>1945</v>
      </c>
      <c r="AC370" s="58" t="s">
        <v>1942</v>
      </c>
      <c r="AD370" s="58" t="s">
        <v>1943</v>
      </c>
      <c r="AE370" s="58" t="s">
        <v>1944</v>
      </c>
      <c r="AF370" s="17"/>
      <c r="AG370" s="58"/>
      <c r="AH370" s="58"/>
      <c r="AI370" s="58"/>
      <c r="AJ370" s="13" t="s">
        <v>84</v>
      </c>
      <c r="AK370" s="27">
        <v>43251</v>
      </c>
      <c r="AL370" s="28">
        <f t="shared" si="11"/>
        <v>40209</v>
      </c>
    </row>
    <row r="371" spans="1:38" s="55" customFormat="1" ht="18" customHeight="1" x14ac:dyDescent="0.25">
      <c r="A371" s="102">
        <v>367</v>
      </c>
      <c r="B371" s="140">
        <v>20248</v>
      </c>
      <c r="C371" s="141"/>
      <c r="D371" s="141" t="s">
        <v>37</v>
      </c>
      <c r="E371" s="140"/>
      <c r="F371" s="148" t="s">
        <v>1946</v>
      </c>
      <c r="G371" s="149" t="s">
        <v>2639</v>
      </c>
      <c r="H371" s="148"/>
      <c r="I371" s="149" t="s">
        <v>1947</v>
      </c>
      <c r="J371" s="153"/>
      <c r="K371" s="149" t="s">
        <v>1948</v>
      </c>
      <c r="L371" s="149"/>
      <c r="M371" s="149"/>
      <c r="N371" s="149" t="s">
        <v>694</v>
      </c>
      <c r="O371" s="149"/>
      <c r="P371" s="99" t="s">
        <v>154</v>
      </c>
      <c r="Q371" s="142" t="s">
        <v>905</v>
      </c>
      <c r="R371" s="140">
        <v>714</v>
      </c>
      <c r="S371" s="143" t="s">
        <v>38</v>
      </c>
      <c r="T371" s="99" t="s">
        <v>928</v>
      </c>
      <c r="U371" s="99"/>
      <c r="V371" s="99" t="s">
        <v>39</v>
      </c>
      <c r="W371" s="99" t="s">
        <v>33</v>
      </c>
      <c r="X371" s="150">
        <v>41</v>
      </c>
      <c r="Y371" s="96"/>
      <c r="Z371" s="52"/>
      <c r="AA371" s="52" t="s">
        <v>55</v>
      </c>
      <c r="AB371" s="52" t="s">
        <v>1949</v>
      </c>
      <c r="AC371" s="96" t="s">
        <v>1947</v>
      </c>
      <c r="AD371" s="149" t="s">
        <v>104</v>
      </c>
      <c r="AE371" s="52" t="s">
        <v>111</v>
      </c>
      <c r="AF371" s="52"/>
      <c r="AG371" s="99"/>
      <c r="AH371" s="159" t="s">
        <v>293</v>
      </c>
      <c r="AI371" s="52"/>
      <c r="AJ371" s="142" t="s">
        <v>37</v>
      </c>
      <c r="AK371" s="142" t="s">
        <v>2638</v>
      </c>
      <c r="AL371" s="145">
        <f t="shared" si="11"/>
        <v>20248</v>
      </c>
    </row>
    <row r="372" spans="1:38" s="55" customFormat="1" ht="18" customHeight="1" x14ac:dyDescent="0.25">
      <c r="A372" s="102">
        <v>368</v>
      </c>
      <c r="B372" s="13">
        <v>90929</v>
      </c>
      <c r="C372" s="14"/>
      <c r="D372" s="14" t="s">
        <v>42</v>
      </c>
      <c r="E372" s="13"/>
      <c r="F372" s="58"/>
      <c r="G372" s="58"/>
      <c r="H372" s="58"/>
      <c r="I372" s="58" t="s">
        <v>2462</v>
      </c>
      <c r="J372" s="58"/>
      <c r="K372" s="58" t="s">
        <v>1953</v>
      </c>
      <c r="L372" s="58"/>
      <c r="M372" s="58"/>
      <c r="N372" s="58" t="s">
        <v>694</v>
      </c>
      <c r="O372" s="61"/>
      <c r="P372" s="61" t="s">
        <v>154</v>
      </c>
      <c r="Q372" s="20" t="s">
        <v>905</v>
      </c>
      <c r="R372" s="13">
        <v>714</v>
      </c>
      <c r="S372" s="67" t="s">
        <v>38</v>
      </c>
      <c r="T372" s="61" t="s">
        <v>1194</v>
      </c>
      <c r="U372" s="61"/>
      <c r="V372" s="58" t="s">
        <v>39</v>
      </c>
      <c r="W372" s="58" t="s">
        <v>33</v>
      </c>
      <c r="X372" s="19">
        <v>50</v>
      </c>
      <c r="Y372" s="58"/>
      <c r="Z372" s="58" t="s">
        <v>53</v>
      </c>
      <c r="AA372" s="61" t="s">
        <v>55</v>
      </c>
      <c r="AB372" s="58" t="s">
        <v>1950</v>
      </c>
      <c r="AC372" s="58" t="s">
        <v>2462</v>
      </c>
      <c r="AD372" s="58" t="s">
        <v>1283</v>
      </c>
      <c r="AE372" s="61" t="s">
        <v>1954</v>
      </c>
      <c r="AF372" s="17" t="s">
        <v>119</v>
      </c>
      <c r="AG372" s="58" t="s">
        <v>1951</v>
      </c>
      <c r="AH372" s="18" t="s">
        <v>1952</v>
      </c>
      <c r="AI372" s="58"/>
      <c r="AJ372" s="13" t="s">
        <v>59</v>
      </c>
      <c r="AK372" s="27">
        <v>44322</v>
      </c>
      <c r="AL372" s="19">
        <f t="shared" si="11"/>
        <v>90929</v>
      </c>
    </row>
    <row r="373" spans="1:38" s="55" customFormat="1" ht="18" customHeight="1" x14ac:dyDescent="0.25">
      <c r="A373" s="102">
        <v>369</v>
      </c>
      <c r="B373" s="13">
        <v>20250</v>
      </c>
      <c r="C373" s="14"/>
      <c r="D373" s="14" t="s">
        <v>37</v>
      </c>
      <c r="E373" s="13"/>
      <c r="F373" s="22" t="s">
        <v>1955</v>
      </c>
      <c r="G373" s="22" t="s">
        <v>2640</v>
      </c>
      <c r="H373" s="22"/>
      <c r="I373" s="60" t="s">
        <v>1956</v>
      </c>
      <c r="J373" s="60" t="s">
        <v>1957</v>
      </c>
      <c r="K373" s="60" t="s">
        <v>1958</v>
      </c>
      <c r="L373" s="60" t="s">
        <v>1959</v>
      </c>
      <c r="M373" s="60"/>
      <c r="N373" s="60" t="s">
        <v>694</v>
      </c>
      <c r="O373" s="60"/>
      <c r="P373" s="61" t="s">
        <v>154</v>
      </c>
      <c r="Q373" s="20" t="s">
        <v>905</v>
      </c>
      <c r="R373" s="13">
        <v>714</v>
      </c>
      <c r="S373" s="67" t="s">
        <v>38</v>
      </c>
      <c r="T373" s="61" t="s">
        <v>1194</v>
      </c>
      <c r="U373" s="61"/>
      <c r="V373" s="61" t="s">
        <v>39</v>
      </c>
      <c r="W373" s="61" t="s">
        <v>33</v>
      </c>
      <c r="X373" s="15">
        <v>80</v>
      </c>
      <c r="Y373" s="58"/>
      <c r="Z373" s="61"/>
      <c r="AA373" s="61" t="s">
        <v>55</v>
      </c>
      <c r="AB373" s="61" t="s">
        <v>1950</v>
      </c>
      <c r="AC373" s="60" t="s">
        <v>1960</v>
      </c>
      <c r="AD373" s="61" t="s">
        <v>1283</v>
      </c>
      <c r="AE373" s="61" t="s">
        <v>1284</v>
      </c>
      <c r="AF373" s="17" t="s">
        <v>119</v>
      </c>
      <c r="AG373" s="58" t="s">
        <v>1951</v>
      </c>
      <c r="AH373" s="18" t="s">
        <v>1961</v>
      </c>
      <c r="AI373" s="18"/>
      <c r="AJ373" s="20" t="s">
        <v>41</v>
      </c>
      <c r="AK373" s="20" t="s">
        <v>2463</v>
      </c>
      <c r="AL373" s="19">
        <f t="shared" si="11"/>
        <v>20250</v>
      </c>
    </row>
    <row r="374" spans="1:38" s="55" customFormat="1" ht="18" customHeight="1" x14ac:dyDescent="0.25">
      <c r="A374" s="102">
        <v>370</v>
      </c>
      <c r="B374" s="13">
        <v>20251</v>
      </c>
      <c r="C374" s="14"/>
      <c r="D374" s="14" t="s">
        <v>37</v>
      </c>
      <c r="E374" s="13"/>
      <c r="F374" s="22" t="s">
        <v>1962</v>
      </c>
      <c r="G374" s="22" t="s">
        <v>2641</v>
      </c>
      <c r="H374" s="22"/>
      <c r="I374" s="60" t="s">
        <v>1963</v>
      </c>
      <c r="J374" s="60" t="s">
        <v>1964</v>
      </c>
      <c r="K374" s="60" t="s">
        <v>1965</v>
      </c>
      <c r="L374" s="60" t="s">
        <v>1966</v>
      </c>
      <c r="M374" s="60"/>
      <c r="N374" s="60" t="s">
        <v>694</v>
      </c>
      <c r="O374" s="60"/>
      <c r="P374" s="61" t="s">
        <v>154</v>
      </c>
      <c r="Q374" s="20" t="s">
        <v>905</v>
      </c>
      <c r="R374" s="13">
        <v>714</v>
      </c>
      <c r="S374" s="67" t="s">
        <v>38</v>
      </c>
      <c r="T374" s="61" t="s">
        <v>1194</v>
      </c>
      <c r="U374" s="61"/>
      <c r="V374" s="61" t="s">
        <v>39</v>
      </c>
      <c r="W374" s="61" t="s">
        <v>33</v>
      </c>
      <c r="X374" s="15">
        <v>71</v>
      </c>
      <c r="Y374" s="58"/>
      <c r="Z374" s="17"/>
      <c r="AA374" s="17" t="s">
        <v>55</v>
      </c>
      <c r="AB374" s="17" t="s">
        <v>1968</v>
      </c>
      <c r="AC374" s="60" t="s">
        <v>1967</v>
      </c>
      <c r="AD374" s="17" t="s">
        <v>1283</v>
      </c>
      <c r="AE374" s="61" t="s">
        <v>1284</v>
      </c>
      <c r="AF374" s="17" t="s">
        <v>119</v>
      </c>
      <c r="AG374" s="58" t="s">
        <v>1951</v>
      </c>
      <c r="AH374" s="18" t="s">
        <v>1969</v>
      </c>
      <c r="AI374" s="18"/>
      <c r="AJ374" s="20" t="s">
        <v>41</v>
      </c>
      <c r="AK374" s="20" t="s">
        <v>2463</v>
      </c>
      <c r="AL374" s="19">
        <f t="shared" si="11"/>
        <v>20251</v>
      </c>
    </row>
    <row r="375" spans="1:38" s="55" customFormat="1" ht="18" customHeight="1" x14ac:dyDescent="0.25">
      <c r="A375" s="102">
        <v>371</v>
      </c>
      <c r="B375" s="13">
        <v>20252</v>
      </c>
      <c r="C375" s="14"/>
      <c r="D375" s="14" t="s">
        <v>37</v>
      </c>
      <c r="E375" s="13"/>
      <c r="F375" s="22" t="s">
        <v>1970</v>
      </c>
      <c r="G375" s="22" t="s">
        <v>2642</v>
      </c>
      <c r="H375" s="22"/>
      <c r="I375" s="60" t="s">
        <v>1971</v>
      </c>
      <c r="J375" s="60" t="s">
        <v>1972</v>
      </c>
      <c r="K375" s="60" t="s">
        <v>1973</v>
      </c>
      <c r="L375" s="60" t="s">
        <v>1974</v>
      </c>
      <c r="M375" s="60"/>
      <c r="N375" s="60" t="s">
        <v>694</v>
      </c>
      <c r="O375" s="60"/>
      <c r="P375" s="61" t="s">
        <v>154</v>
      </c>
      <c r="Q375" s="20" t="s">
        <v>905</v>
      </c>
      <c r="R375" s="13">
        <v>714</v>
      </c>
      <c r="S375" s="67" t="s">
        <v>38</v>
      </c>
      <c r="T375" s="61" t="s">
        <v>1194</v>
      </c>
      <c r="U375" s="61"/>
      <c r="V375" s="61" t="s">
        <v>39</v>
      </c>
      <c r="W375" s="61" t="s">
        <v>33</v>
      </c>
      <c r="X375" s="15">
        <v>49</v>
      </c>
      <c r="Y375" s="58"/>
      <c r="Z375" s="61"/>
      <c r="AA375" s="17" t="s">
        <v>55</v>
      </c>
      <c r="AB375" s="17" t="s">
        <v>1968</v>
      </c>
      <c r="AC375" s="61" t="s">
        <v>1975</v>
      </c>
      <c r="AD375" s="61" t="s">
        <v>1283</v>
      </c>
      <c r="AE375" s="61" t="s">
        <v>1284</v>
      </c>
      <c r="AF375" s="17" t="s">
        <v>119</v>
      </c>
      <c r="AG375" s="58" t="s">
        <v>1951</v>
      </c>
      <c r="AH375" s="18" t="s">
        <v>1976</v>
      </c>
      <c r="AI375" s="18"/>
      <c r="AJ375" s="20" t="s">
        <v>140</v>
      </c>
      <c r="AK375" s="20" t="s">
        <v>2463</v>
      </c>
      <c r="AL375" s="19">
        <f t="shared" si="11"/>
        <v>20252</v>
      </c>
    </row>
    <row r="376" spans="1:38" s="55" customFormat="1" ht="18" customHeight="1" x14ac:dyDescent="0.25">
      <c r="A376" s="102">
        <v>372</v>
      </c>
      <c r="B376" s="13">
        <v>20253</v>
      </c>
      <c r="C376" s="14"/>
      <c r="D376" s="14" t="s">
        <v>37</v>
      </c>
      <c r="E376" s="13"/>
      <c r="F376" s="22" t="s">
        <v>1979</v>
      </c>
      <c r="G376" s="22"/>
      <c r="H376" s="22"/>
      <c r="I376" s="60" t="s">
        <v>1977</v>
      </c>
      <c r="J376" s="60"/>
      <c r="K376" s="60" t="s">
        <v>1980</v>
      </c>
      <c r="L376" s="60" t="s">
        <v>1981</v>
      </c>
      <c r="M376" s="60"/>
      <c r="N376" s="60" t="s">
        <v>694</v>
      </c>
      <c r="O376" s="60"/>
      <c r="P376" s="61" t="s">
        <v>154</v>
      </c>
      <c r="Q376" s="20" t="s">
        <v>905</v>
      </c>
      <c r="R376" s="13">
        <v>714</v>
      </c>
      <c r="S376" s="67" t="s">
        <v>38</v>
      </c>
      <c r="T376" s="61" t="s">
        <v>1194</v>
      </c>
      <c r="U376" s="61"/>
      <c r="V376" s="61" t="s">
        <v>39</v>
      </c>
      <c r="W376" s="61" t="s">
        <v>33</v>
      </c>
      <c r="X376" s="15">
        <v>53</v>
      </c>
      <c r="Y376" s="58"/>
      <c r="Z376" s="61"/>
      <c r="AA376" s="17" t="s">
        <v>55</v>
      </c>
      <c r="AB376" s="17" t="s">
        <v>1968</v>
      </c>
      <c r="AC376" s="61" t="s">
        <v>1982</v>
      </c>
      <c r="AD376" s="61" t="s">
        <v>1283</v>
      </c>
      <c r="AE376" s="61" t="s">
        <v>1284</v>
      </c>
      <c r="AF376" s="17" t="s">
        <v>119</v>
      </c>
      <c r="AG376" s="58" t="s">
        <v>1951</v>
      </c>
      <c r="AH376" s="18" t="s">
        <v>1978</v>
      </c>
      <c r="AI376" s="18"/>
      <c r="AJ376" s="20" t="s">
        <v>51</v>
      </c>
      <c r="AK376" s="20" t="s">
        <v>2463</v>
      </c>
      <c r="AL376" s="19">
        <f t="shared" si="11"/>
        <v>20253</v>
      </c>
    </row>
    <row r="377" spans="1:38" s="55" customFormat="1" ht="18" customHeight="1" x14ac:dyDescent="0.25">
      <c r="A377" s="102">
        <v>373</v>
      </c>
      <c r="B377" s="13">
        <v>30280</v>
      </c>
      <c r="C377" s="14" t="s">
        <v>1983</v>
      </c>
      <c r="D377" s="14" t="s">
        <v>30</v>
      </c>
      <c r="E377" s="13"/>
      <c r="F377" s="59" t="s">
        <v>1984</v>
      </c>
      <c r="G377" s="61" t="s">
        <v>2643</v>
      </c>
      <c r="H377" s="62"/>
      <c r="I377" s="60" t="s">
        <v>1985</v>
      </c>
      <c r="J377" s="61" t="s">
        <v>2644</v>
      </c>
      <c r="K377" s="60" t="s">
        <v>1986</v>
      </c>
      <c r="L377" s="59"/>
      <c r="M377" s="58"/>
      <c r="N377" s="59" t="s">
        <v>694</v>
      </c>
      <c r="O377" s="59"/>
      <c r="P377" s="61" t="s">
        <v>154</v>
      </c>
      <c r="Q377" s="66" t="s">
        <v>905</v>
      </c>
      <c r="R377" s="13">
        <v>714</v>
      </c>
      <c r="S377" s="67" t="s">
        <v>38</v>
      </c>
      <c r="T377" s="61" t="s">
        <v>928</v>
      </c>
      <c r="U377" s="61"/>
      <c r="V377" s="61" t="s">
        <v>43</v>
      </c>
      <c r="W377" s="61" t="s">
        <v>33</v>
      </c>
      <c r="X377" s="15">
        <v>169</v>
      </c>
      <c r="Y377" s="16"/>
      <c r="Z377" s="61"/>
      <c r="AA377" s="17" t="s">
        <v>55</v>
      </c>
      <c r="AB377" s="22" t="s">
        <v>1987</v>
      </c>
      <c r="AC377" s="60" t="s">
        <v>1985</v>
      </c>
      <c r="AD377" s="61" t="s">
        <v>1048</v>
      </c>
      <c r="AE377" s="61"/>
      <c r="AF377" s="67"/>
      <c r="AG377" s="67"/>
      <c r="AH377" s="60"/>
      <c r="AI377" s="60"/>
      <c r="AJ377" s="66" t="s">
        <v>35</v>
      </c>
      <c r="AK377" s="13"/>
      <c r="AL377" s="19">
        <f t="shared" si="11"/>
        <v>30280</v>
      </c>
    </row>
    <row r="378" spans="1:38" s="55" customFormat="1" ht="18" customHeight="1" x14ac:dyDescent="0.25">
      <c r="A378" s="102">
        <v>374</v>
      </c>
      <c r="B378" s="13">
        <v>40211</v>
      </c>
      <c r="C378" s="17" t="s">
        <v>49</v>
      </c>
      <c r="D378" s="14" t="s">
        <v>91</v>
      </c>
      <c r="E378" s="13"/>
      <c r="F378" s="58" t="s">
        <v>1988</v>
      </c>
      <c r="G378" s="58" t="s">
        <v>2645</v>
      </c>
      <c r="H378" s="58"/>
      <c r="I378" s="58" t="s">
        <v>1993</v>
      </c>
      <c r="J378" s="58"/>
      <c r="K378" s="58" t="s">
        <v>1989</v>
      </c>
      <c r="L378" s="58" t="s">
        <v>1990</v>
      </c>
      <c r="M378" s="58"/>
      <c r="N378" s="58" t="s">
        <v>694</v>
      </c>
      <c r="O378" s="58"/>
      <c r="P378" s="61" t="s">
        <v>154</v>
      </c>
      <c r="Q378" s="20" t="s">
        <v>905</v>
      </c>
      <c r="R378" s="13">
        <v>714</v>
      </c>
      <c r="S378" s="67" t="s">
        <v>38</v>
      </c>
      <c r="T378" s="61" t="s">
        <v>695</v>
      </c>
      <c r="U378" s="83"/>
      <c r="V378" s="58" t="s">
        <v>43</v>
      </c>
      <c r="W378" s="58" t="s">
        <v>33</v>
      </c>
      <c r="X378" s="19">
        <v>133</v>
      </c>
      <c r="Y378" s="58"/>
      <c r="Z378" s="58"/>
      <c r="AA378" s="61" t="s">
        <v>55</v>
      </c>
      <c r="AB378" s="58" t="s">
        <v>1794</v>
      </c>
      <c r="AC378" s="58" t="s">
        <v>1991</v>
      </c>
      <c r="AD378" s="58" t="s">
        <v>94</v>
      </c>
      <c r="AE378" s="58" t="s">
        <v>95</v>
      </c>
      <c r="AF378" s="17" t="s">
        <v>96</v>
      </c>
      <c r="AG378" s="58" t="s">
        <v>97</v>
      </c>
      <c r="AH378" s="18" t="s">
        <v>1992</v>
      </c>
      <c r="AI378" s="58"/>
      <c r="AJ378" s="13" t="s">
        <v>51</v>
      </c>
      <c r="AK378" s="27">
        <v>44158</v>
      </c>
      <c r="AL378" s="28">
        <f t="shared" si="11"/>
        <v>40211</v>
      </c>
    </row>
    <row r="379" spans="1:38" s="55" customFormat="1" ht="18" customHeight="1" x14ac:dyDescent="0.25">
      <c r="A379" s="102">
        <v>375</v>
      </c>
      <c r="B379" s="13">
        <v>40212</v>
      </c>
      <c r="C379" s="17" t="s">
        <v>49</v>
      </c>
      <c r="D379" s="14" t="s">
        <v>91</v>
      </c>
      <c r="E379" s="13"/>
      <c r="F379" s="58" t="s">
        <v>1994</v>
      </c>
      <c r="G379" s="58" t="s">
        <v>2646</v>
      </c>
      <c r="H379" s="58"/>
      <c r="I379" s="58" t="s">
        <v>1997</v>
      </c>
      <c r="J379" s="58"/>
      <c r="K379" s="58" t="s">
        <v>1989</v>
      </c>
      <c r="L379" s="58" t="s">
        <v>1990</v>
      </c>
      <c r="M379" s="58"/>
      <c r="N379" s="58" t="s">
        <v>694</v>
      </c>
      <c r="O379" s="58"/>
      <c r="P379" s="61" t="s">
        <v>154</v>
      </c>
      <c r="Q379" s="20" t="s">
        <v>905</v>
      </c>
      <c r="R379" s="13">
        <v>714</v>
      </c>
      <c r="S379" s="67" t="s">
        <v>38</v>
      </c>
      <c r="T379" s="61" t="s">
        <v>695</v>
      </c>
      <c r="U379" s="83"/>
      <c r="V379" s="58" t="s">
        <v>39</v>
      </c>
      <c r="W379" s="58" t="s">
        <v>33</v>
      </c>
      <c r="X379" s="19">
        <v>37</v>
      </c>
      <c r="Y379" s="58"/>
      <c r="Z379" s="58"/>
      <c r="AA379" s="61" t="s">
        <v>55</v>
      </c>
      <c r="AB379" s="58" t="s">
        <v>1996</v>
      </c>
      <c r="AC379" s="58" t="s">
        <v>1995</v>
      </c>
      <c r="AD379" s="58" t="s">
        <v>94</v>
      </c>
      <c r="AE379" s="58" t="s">
        <v>95</v>
      </c>
      <c r="AF379" s="17" t="s">
        <v>96</v>
      </c>
      <c r="AG379" s="58" t="s">
        <v>97</v>
      </c>
      <c r="AH379" s="18" t="s">
        <v>1992</v>
      </c>
      <c r="AI379" s="58"/>
      <c r="AJ379" s="13" t="s">
        <v>51</v>
      </c>
      <c r="AK379" s="27">
        <v>44158</v>
      </c>
      <c r="AL379" s="28">
        <f t="shared" si="11"/>
        <v>40212</v>
      </c>
    </row>
    <row r="380" spans="1:38" s="55" customFormat="1" ht="18" customHeight="1" x14ac:dyDescent="0.25">
      <c r="A380" s="102">
        <v>376</v>
      </c>
      <c r="B380" s="13">
        <v>90934</v>
      </c>
      <c r="C380" s="14"/>
      <c r="D380" s="14" t="s">
        <v>42</v>
      </c>
      <c r="E380" s="13"/>
      <c r="F380" s="80"/>
      <c r="G380" s="80" t="s">
        <v>2647</v>
      </c>
      <c r="H380" s="80"/>
      <c r="I380" s="58" t="s">
        <v>1998</v>
      </c>
      <c r="J380" s="58" t="s">
        <v>1999</v>
      </c>
      <c r="K380" s="58" t="s">
        <v>2000</v>
      </c>
      <c r="L380" s="58" t="s">
        <v>2001</v>
      </c>
      <c r="M380" s="58"/>
      <c r="N380" s="58" t="s">
        <v>694</v>
      </c>
      <c r="O380" s="61"/>
      <c r="P380" s="61" t="s">
        <v>154</v>
      </c>
      <c r="Q380" s="20" t="s">
        <v>905</v>
      </c>
      <c r="R380" s="13">
        <v>714</v>
      </c>
      <c r="S380" s="67" t="s">
        <v>38</v>
      </c>
      <c r="T380" s="61" t="s">
        <v>506</v>
      </c>
      <c r="U380" s="61"/>
      <c r="V380" s="58" t="s">
        <v>39</v>
      </c>
      <c r="W380" s="58" t="s">
        <v>33</v>
      </c>
      <c r="X380" s="19">
        <v>66</v>
      </c>
      <c r="Y380" s="58"/>
      <c r="Z380" s="58" t="s">
        <v>73</v>
      </c>
      <c r="AA380" s="61" t="s">
        <v>55</v>
      </c>
      <c r="AB380" s="58" t="s">
        <v>930</v>
      </c>
      <c r="AC380" s="58" t="s">
        <v>1998</v>
      </c>
      <c r="AD380" s="58" t="s">
        <v>104</v>
      </c>
      <c r="AE380" s="58" t="s">
        <v>106</v>
      </c>
      <c r="AF380" s="17"/>
      <c r="AG380" s="58"/>
      <c r="AH380" s="18" t="s">
        <v>2002</v>
      </c>
      <c r="AI380" s="58"/>
      <c r="AJ380" s="13" t="s">
        <v>2464</v>
      </c>
      <c r="AK380" s="27">
        <v>44323</v>
      </c>
      <c r="AL380" s="19">
        <f t="shared" si="11"/>
        <v>90934</v>
      </c>
    </row>
    <row r="381" spans="1:38" s="55" customFormat="1" ht="18" customHeight="1" x14ac:dyDescent="0.25">
      <c r="A381" s="102">
        <v>377</v>
      </c>
      <c r="B381" s="13">
        <v>40213</v>
      </c>
      <c r="C381" s="14" t="s">
        <v>2012</v>
      </c>
      <c r="D381" s="14" t="s">
        <v>91</v>
      </c>
      <c r="E381" s="13"/>
      <c r="F381" s="58" t="s">
        <v>2004</v>
      </c>
      <c r="G381" s="58"/>
      <c r="H381" s="58"/>
      <c r="I381" s="58" t="s">
        <v>2005</v>
      </c>
      <c r="J381" s="58" t="s">
        <v>2003</v>
      </c>
      <c r="K381" s="58" t="s">
        <v>2006</v>
      </c>
      <c r="L381" s="58" t="s">
        <v>2006</v>
      </c>
      <c r="M381" s="58"/>
      <c r="N381" s="58" t="s">
        <v>694</v>
      </c>
      <c r="O381" s="58"/>
      <c r="P381" s="61" t="s">
        <v>154</v>
      </c>
      <c r="Q381" s="20" t="s">
        <v>905</v>
      </c>
      <c r="R381" s="13">
        <v>714</v>
      </c>
      <c r="S381" s="67" t="s">
        <v>38</v>
      </c>
      <c r="T381" s="61" t="s">
        <v>695</v>
      </c>
      <c r="U381" s="83"/>
      <c r="V381" s="58" t="s">
        <v>39</v>
      </c>
      <c r="W381" s="58" t="s">
        <v>33</v>
      </c>
      <c r="X381" s="19">
        <v>115</v>
      </c>
      <c r="Y381" s="58"/>
      <c r="Z381" s="58"/>
      <c r="AA381" s="61" t="s">
        <v>55</v>
      </c>
      <c r="AB381" s="58" t="s">
        <v>2010</v>
      </c>
      <c r="AC381" s="58" t="s">
        <v>2007</v>
      </c>
      <c r="AD381" s="58" t="s">
        <v>2008</v>
      </c>
      <c r="AE381" s="58" t="s">
        <v>2009</v>
      </c>
      <c r="AF381" s="17" t="s">
        <v>55</v>
      </c>
      <c r="AG381" s="58" t="s">
        <v>2011</v>
      </c>
      <c r="AH381" s="58"/>
      <c r="AI381" s="58"/>
      <c r="AJ381" s="13" t="s">
        <v>133</v>
      </c>
      <c r="AK381" s="27">
        <v>41575</v>
      </c>
      <c r="AL381" s="28">
        <f t="shared" si="11"/>
        <v>40213</v>
      </c>
    </row>
    <row r="382" spans="1:38" s="55" customFormat="1" ht="18" customHeight="1" x14ac:dyDescent="0.25">
      <c r="A382" s="102">
        <v>378</v>
      </c>
      <c r="B382" s="13">
        <v>30282</v>
      </c>
      <c r="C382" s="14" t="s">
        <v>2013</v>
      </c>
      <c r="D382" s="14" t="s">
        <v>30</v>
      </c>
      <c r="E382" s="13"/>
      <c r="F382" s="59" t="s">
        <v>2014</v>
      </c>
      <c r="G382" s="32" t="s">
        <v>2648</v>
      </c>
      <c r="H382" s="62"/>
      <c r="I382" s="59" t="s">
        <v>2015</v>
      </c>
      <c r="J382" s="32" t="s">
        <v>2649</v>
      </c>
      <c r="K382" s="60" t="s">
        <v>2016</v>
      </c>
      <c r="L382" s="58"/>
      <c r="M382" s="58"/>
      <c r="N382" s="60" t="s">
        <v>694</v>
      </c>
      <c r="O382" s="60"/>
      <c r="P382" s="61" t="s">
        <v>154</v>
      </c>
      <c r="Q382" s="20" t="s">
        <v>905</v>
      </c>
      <c r="R382" s="13">
        <v>714</v>
      </c>
      <c r="S382" s="67" t="s">
        <v>38</v>
      </c>
      <c r="T382" s="61" t="s">
        <v>1194</v>
      </c>
      <c r="U382" s="61"/>
      <c r="V382" s="61" t="s">
        <v>39</v>
      </c>
      <c r="W382" s="61" t="s">
        <v>33</v>
      </c>
      <c r="X382" s="15">
        <v>42</v>
      </c>
      <c r="Y382" s="16"/>
      <c r="Z382" s="61"/>
      <c r="AA382" s="17" t="s">
        <v>55</v>
      </c>
      <c r="AB382" s="14" t="s">
        <v>1040</v>
      </c>
      <c r="AC382" s="60" t="s">
        <v>2015</v>
      </c>
      <c r="AD382" s="61"/>
      <c r="AE382" s="61"/>
      <c r="AF382" s="67"/>
      <c r="AG382" s="67"/>
      <c r="AH382" s="68"/>
      <c r="AI382" s="68"/>
      <c r="AJ382" s="66" t="s">
        <v>98</v>
      </c>
      <c r="AK382" s="13"/>
      <c r="AL382" s="19">
        <f t="shared" si="11"/>
        <v>30282</v>
      </c>
    </row>
    <row r="383" spans="1:38" s="55" customFormat="1" ht="18" customHeight="1" x14ac:dyDescent="0.25">
      <c r="A383" s="102">
        <v>379</v>
      </c>
      <c r="B383" s="13">
        <v>40214</v>
      </c>
      <c r="C383" s="17" t="s">
        <v>49</v>
      </c>
      <c r="D383" s="14" t="s">
        <v>91</v>
      </c>
      <c r="E383" s="13"/>
      <c r="F383" s="58" t="s">
        <v>2021</v>
      </c>
      <c r="G383" s="58"/>
      <c r="H383" s="58"/>
      <c r="I383" s="58" t="s">
        <v>2017</v>
      </c>
      <c r="J383" s="58"/>
      <c r="K383" s="58" t="s">
        <v>2018</v>
      </c>
      <c r="L383" s="14" t="s">
        <v>2020</v>
      </c>
      <c r="M383" s="14"/>
      <c r="N383" s="58" t="s">
        <v>694</v>
      </c>
      <c r="O383" s="58"/>
      <c r="P383" s="61" t="s">
        <v>154</v>
      </c>
      <c r="Q383" s="20" t="s">
        <v>905</v>
      </c>
      <c r="R383" s="13">
        <v>714</v>
      </c>
      <c r="S383" s="67" t="s">
        <v>38</v>
      </c>
      <c r="T383" s="61" t="s">
        <v>360</v>
      </c>
      <c r="U383" s="83"/>
      <c r="V383" s="58" t="s">
        <v>39</v>
      </c>
      <c r="W383" s="58" t="s">
        <v>33</v>
      </c>
      <c r="X383" s="19">
        <v>66</v>
      </c>
      <c r="Y383" s="58"/>
      <c r="Z383" s="58"/>
      <c r="AA383" s="61" t="s">
        <v>55</v>
      </c>
      <c r="AB383" s="58" t="s">
        <v>1491</v>
      </c>
      <c r="AC383" s="58" t="s">
        <v>2017</v>
      </c>
      <c r="AD383" s="58" t="s">
        <v>64</v>
      </c>
      <c r="AE383" s="58" t="s">
        <v>65</v>
      </c>
      <c r="AF383" s="17" t="s">
        <v>40</v>
      </c>
      <c r="AG383" s="17" t="s">
        <v>63</v>
      </c>
      <c r="AH383" s="34" t="s">
        <v>2019</v>
      </c>
      <c r="AI383" s="58"/>
      <c r="AJ383" s="13" t="s">
        <v>59</v>
      </c>
      <c r="AK383" s="27">
        <v>44467</v>
      </c>
      <c r="AL383" s="28">
        <f t="shared" si="11"/>
        <v>40214</v>
      </c>
    </row>
    <row r="384" spans="1:38" s="55" customFormat="1" ht="18" customHeight="1" x14ac:dyDescent="0.25">
      <c r="A384" s="102">
        <v>380</v>
      </c>
      <c r="B384" s="13">
        <v>90937</v>
      </c>
      <c r="C384" s="14"/>
      <c r="D384" s="14" t="s">
        <v>42</v>
      </c>
      <c r="E384" s="13"/>
      <c r="F384" s="58"/>
      <c r="G384" s="58"/>
      <c r="H384" s="58"/>
      <c r="I384" s="58" t="s">
        <v>2022</v>
      </c>
      <c r="J384" s="58"/>
      <c r="K384" s="58" t="s">
        <v>1725</v>
      </c>
      <c r="L384" s="58"/>
      <c r="M384" s="58"/>
      <c r="N384" s="58" t="s">
        <v>694</v>
      </c>
      <c r="O384" s="61"/>
      <c r="P384" s="61" t="s">
        <v>154</v>
      </c>
      <c r="Q384" s="20" t="s">
        <v>905</v>
      </c>
      <c r="R384" s="13">
        <v>714</v>
      </c>
      <c r="S384" s="67" t="s">
        <v>38</v>
      </c>
      <c r="T384" s="61" t="s">
        <v>360</v>
      </c>
      <c r="U384" s="61"/>
      <c r="V384" s="58" t="s">
        <v>39</v>
      </c>
      <c r="W384" s="58" t="s">
        <v>33</v>
      </c>
      <c r="X384" s="19">
        <v>60</v>
      </c>
      <c r="Y384" s="58"/>
      <c r="Z384" s="58"/>
      <c r="AA384" s="61" t="s">
        <v>55</v>
      </c>
      <c r="AB384" s="58" t="s">
        <v>1727</v>
      </c>
      <c r="AC384" s="58" t="s">
        <v>2022</v>
      </c>
      <c r="AD384" s="58" t="s">
        <v>64</v>
      </c>
      <c r="AE384" s="58" t="s">
        <v>65</v>
      </c>
      <c r="AF384" s="17" t="s">
        <v>40</v>
      </c>
      <c r="AG384" s="17" t="s">
        <v>63</v>
      </c>
      <c r="AH384" s="18" t="s">
        <v>1728</v>
      </c>
      <c r="AI384" s="58"/>
      <c r="AJ384" s="13" t="s">
        <v>42</v>
      </c>
      <c r="AK384" s="27">
        <v>44468</v>
      </c>
      <c r="AL384" s="19">
        <f t="shared" si="11"/>
        <v>90937</v>
      </c>
    </row>
    <row r="385" spans="1:38" s="55" customFormat="1" ht="18" customHeight="1" x14ac:dyDescent="0.25">
      <c r="A385" s="102">
        <v>381</v>
      </c>
      <c r="B385" s="13">
        <v>10197</v>
      </c>
      <c r="C385" s="14"/>
      <c r="D385" s="14" t="s">
        <v>45</v>
      </c>
      <c r="E385" s="13"/>
      <c r="F385" s="71" t="s">
        <v>2023</v>
      </c>
      <c r="G385" s="16"/>
      <c r="H385" s="16"/>
      <c r="I385" s="58" t="s">
        <v>2024</v>
      </c>
      <c r="J385" s="23"/>
      <c r="K385" s="58" t="s">
        <v>1061</v>
      </c>
      <c r="L385" s="58"/>
      <c r="M385" s="58"/>
      <c r="N385" s="58" t="s">
        <v>694</v>
      </c>
      <c r="O385" s="23"/>
      <c r="P385" s="61" t="s">
        <v>154</v>
      </c>
      <c r="Q385" s="20" t="s">
        <v>905</v>
      </c>
      <c r="R385" s="13">
        <v>714</v>
      </c>
      <c r="S385" s="67" t="s">
        <v>38</v>
      </c>
      <c r="T385" s="61" t="s">
        <v>695</v>
      </c>
      <c r="U385" s="58"/>
      <c r="V385" s="58" t="s">
        <v>39</v>
      </c>
      <c r="W385" s="58" t="s">
        <v>33</v>
      </c>
      <c r="X385" s="19">
        <v>47</v>
      </c>
      <c r="Y385" s="58"/>
      <c r="Z385" s="58"/>
      <c r="AA385" s="61" t="s">
        <v>55</v>
      </c>
      <c r="AB385" s="61" t="s">
        <v>1062</v>
      </c>
      <c r="AC385" s="58" t="s">
        <v>2024</v>
      </c>
      <c r="AD385" s="61" t="s">
        <v>962</v>
      </c>
      <c r="AE385" s="58" t="s">
        <v>963</v>
      </c>
      <c r="AF385" s="17" t="s">
        <v>55</v>
      </c>
      <c r="AG385" s="61" t="s">
        <v>2691</v>
      </c>
      <c r="AH385" s="23" t="s">
        <v>1036</v>
      </c>
      <c r="AI385" s="23"/>
      <c r="AJ385" s="13" t="s">
        <v>46</v>
      </c>
      <c r="AK385" s="27">
        <v>44158</v>
      </c>
      <c r="AL385" s="19">
        <f t="shared" si="11"/>
        <v>10197</v>
      </c>
    </row>
    <row r="386" spans="1:38" s="55" customFormat="1" ht="18" customHeight="1" x14ac:dyDescent="0.25">
      <c r="A386" s="102">
        <v>382</v>
      </c>
      <c r="B386" s="13">
        <v>20258</v>
      </c>
      <c r="C386" s="14"/>
      <c r="D386" s="14" t="s">
        <v>37</v>
      </c>
      <c r="E386" s="13"/>
      <c r="F386" s="22" t="s">
        <v>2025</v>
      </c>
      <c r="G386" s="22" t="s">
        <v>2650</v>
      </c>
      <c r="H386" s="22"/>
      <c r="I386" s="60" t="s">
        <v>2026</v>
      </c>
      <c r="J386" s="60"/>
      <c r="K386" s="60" t="s">
        <v>2027</v>
      </c>
      <c r="L386" s="60" t="s">
        <v>2028</v>
      </c>
      <c r="M386" s="60"/>
      <c r="N386" s="60" t="s">
        <v>694</v>
      </c>
      <c r="O386" s="60"/>
      <c r="P386" s="61" t="s">
        <v>154</v>
      </c>
      <c r="Q386" s="20" t="s">
        <v>905</v>
      </c>
      <c r="R386" s="13">
        <v>714</v>
      </c>
      <c r="S386" s="67" t="s">
        <v>38</v>
      </c>
      <c r="T386" s="61" t="s">
        <v>1194</v>
      </c>
      <c r="U386" s="61"/>
      <c r="V386" s="61" t="s">
        <v>39</v>
      </c>
      <c r="W386" s="61" t="s">
        <v>33</v>
      </c>
      <c r="X386" s="15">
        <v>58</v>
      </c>
      <c r="Y386" s="58"/>
      <c r="Z386" s="61"/>
      <c r="AA386" s="17" t="s">
        <v>55</v>
      </c>
      <c r="AB386" s="17" t="s">
        <v>1968</v>
      </c>
      <c r="AC386" s="60" t="s">
        <v>2029</v>
      </c>
      <c r="AD386" s="58" t="s">
        <v>1283</v>
      </c>
      <c r="AE386" s="61" t="s">
        <v>1284</v>
      </c>
      <c r="AF386" s="17" t="s">
        <v>55</v>
      </c>
      <c r="AG386" s="61" t="s">
        <v>1950</v>
      </c>
      <c r="AH386" s="18" t="s">
        <v>2030</v>
      </c>
      <c r="AI386" s="18"/>
      <c r="AJ386" s="20" t="s">
        <v>37</v>
      </c>
      <c r="AK386" s="20"/>
      <c r="AL386" s="19">
        <f t="shared" si="11"/>
        <v>20258</v>
      </c>
    </row>
    <row r="387" spans="1:38" s="55" customFormat="1" ht="18" customHeight="1" x14ac:dyDescent="0.25">
      <c r="A387" s="102">
        <v>383</v>
      </c>
      <c r="B387" s="13">
        <v>10198</v>
      </c>
      <c r="C387" s="14"/>
      <c r="D387" s="14" t="s">
        <v>45</v>
      </c>
      <c r="E387" s="13"/>
      <c r="F387" s="58" t="s">
        <v>2031</v>
      </c>
      <c r="G387" s="16"/>
      <c r="H387" s="16"/>
      <c r="I387" s="58" t="s">
        <v>2032</v>
      </c>
      <c r="J387" s="23"/>
      <c r="K387" s="58" t="s">
        <v>2033</v>
      </c>
      <c r="L387" s="58"/>
      <c r="M387" s="58"/>
      <c r="N387" s="58" t="s">
        <v>694</v>
      </c>
      <c r="O387" s="23"/>
      <c r="P387" s="61" t="s">
        <v>154</v>
      </c>
      <c r="Q387" s="20" t="s">
        <v>905</v>
      </c>
      <c r="R387" s="13">
        <v>714</v>
      </c>
      <c r="S387" s="67" t="s">
        <v>38</v>
      </c>
      <c r="T387" s="61" t="s">
        <v>928</v>
      </c>
      <c r="U387" s="58"/>
      <c r="V387" s="58" t="s">
        <v>39</v>
      </c>
      <c r="W387" s="58" t="s">
        <v>33</v>
      </c>
      <c r="X387" s="19">
        <v>300</v>
      </c>
      <c r="Y387" s="58"/>
      <c r="Z387" s="58"/>
      <c r="AA387" s="61" t="s">
        <v>55</v>
      </c>
      <c r="AB387" s="61" t="s">
        <v>2034</v>
      </c>
      <c r="AC387" s="58" t="s">
        <v>2032</v>
      </c>
      <c r="AD387" s="61" t="s">
        <v>962</v>
      </c>
      <c r="AE387" s="58" t="s">
        <v>963</v>
      </c>
      <c r="AF387" s="17" t="s">
        <v>55</v>
      </c>
      <c r="AG387" s="61" t="s">
        <v>2691</v>
      </c>
      <c r="AH387" s="23" t="s">
        <v>1036</v>
      </c>
      <c r="AI387" s="23"/>
      <c r="AJ387" s="13" t="s">
        <v>46</v>
      </c>
      <c r="AK387" s="27">
        <v>44158</v>
      </c>
      <c r="AL387" s="19">
        <f t="shared" si="11"/>
        <v>10198</v>
      </c>
    </row>
    <row r="388" spans="1:38" s="55" customFormat="1" ht="18" customHeight="1" x14ac:dyDescent="0.25">
      <c r="A388" s="102">
        <v>384</v>
      </c>
      <c r="B388" s="13">
        <v>40215</v>
      </c>
      <c r="C388" s="17" t="s">
        <v>2651</v>
      </c>
      <c r="D388" s="14" t="s">
        <v>91</v>
      </c>
      <c r="E388" s="13"/>
      <c r="F388" s="58" t="s">
        <v>2035</v>
      </c>
      <c r="G388" s="58"/>
      <c r="H388" s="58"/>
      <c r="I388" s="58" t="s">
        <v>2036</v>
      </c>
      <c r="J388" s="58"/>
      <c r="K388" s="58" t="s">
        <v>2037</v>
      </c>
      <c r="L388" s="58"/>
      <c r="M388" s="58"/>
      <c r="N388" s="58" t="s">
        <v>694</v>
      </c>
      <c r="O388" s="58"/>
      <c r="P388" s="61" t="s">
        <v>154</v>
      </c>
      <c r="Q388" s="20" t="s">
        <v>905</v>
      </c>
      <c r="R388" s="13">
        <v>714</v>
      </c>
      <c r="S388" s="67" t="s">
        <v>38</v>
      </c>
      <c r="T388" s="61" t="s">
        <v>1194</v>
      </c>
      <c r="U388" s="83"/>
      <c r="V388" s="58" t="s">
        <v>39</v>
      </c>
      <c r="W388" s="58" t="s">
        <v>33</v>
      </c>
      <c r="X388" s="19">
        <v>268</v>
      </c>
      <c r="Y388" s="58"/>
      <c r="Z388" s="58"/>
      <c r="AA388" s="61" t="s">
        <v>55</v>
      </c>
      <c r="AB388" s="58" t="s">
        <v>2040</v>
      </c>
      <c r="AC388" s="58" t="s">
        <v>2036</v>
      </c>
      <c r="AD388" s="58" t="s">
        <v>2038</v>
      </c>
      <c r="AE388" s="58" t="s">
        <v>2039</v>
      </c>
      <c r="AF388" s="17" t="s">
        <v>55</v>
      </c>
      <c r="AG388" s="61" t="s">
        <v>1765</v>
      </c>
      <c r="AH388" s="58"/>
      <c r="AI388" s="58"/>
      <c r="AJ388" s="13" t="s">
        <v>134</v>
      </c>
      <c r="AK388" s="27">
        <v>41576</v>
      </c>
      <c r="AL388" s="28">
        <f t="shared" si="11"/>
        <v>40215</v>
      </c>
    </row>
    <row r="389" spans="1:38" s="55" customFormat="1" ht="18" customHeight="1" x14ac:dyDescent="0.3">
      <c r="A389" s="102">
        <v>385</v>
      </c>
      <c r="B389" s="33"/>
      <c r="C389" s="17"/>
      <c r="D389" s="14"/>
      <c r="E389" s="13"/>
      <c r="F389" s="58"/>
      <c r="G389" s="58"/>
      <c r="H389" s="65" t="s">
        <v>2043</v>
      </c>
      <c r="I389" s="58"/>
      <c r="J389" s="58"/>
      <c r="K389" s="58"/>
      <c r="L389" s="58"/>
      <c r="M389" s="58"/>
      <c r="N389" s="58"/>
      <c r="O389" s="58"/>
      <c r="P389" s="61"/>
      <c r="Q389" s="20"/>
      <c r="R389" s="13"/>
      <c r="S389" s="67"/>
      <c r="T389" s="61"/>
      <c r="U389" s="83"/>
      <c r="V389" s="58"/>
      <c r="W389" s="58"/>
      <c r="X389" s="58"/>
      <c r="Y389" s="58"/>
      <c r="Z389" s="58"/>
      <c r="AA389" s="61"/>
      <c r="AB389" s="58"/>
      <c r="AC389" s="58"/>
      <c r="AD389" s="58"/>
      <c r="AE389" s="58"/>
      <c r="AF389" s="17"/>
      <c r="AG389" s="61"/>
      <c r="AH389" s="58"/>
      <c r="AI389" s="58"/>
      <c r="AJ389" s="13"/>
      <c r="AK389" s="27"/>
      <c r="AL389" s="28"/>
    </row>
    <row r="390" spans="1:38" s="55" customFormat="1" ht="18" customHeight="1" x14ac:dyDescent="0.25">
      <c r="A390" s="102">
        <v>386</v>
      </c>
      <c r="B390" s="13">
        <v>90938</v>
      </c>
      <c r="C390" s="14"/>
      <c r="D390" s="14" t="s">
        <v>42</v>
      </c>
      <c r="E390" s="13"/>
      <c r="F390" s="58"/>
      <c r="G390" s="58"/>
      <c r="H390" s="58"/>
      <c r="I390" s="58" t="s">
        <v>2041</v>
      </c>
      <c r="J390" s="58"/>
      <c r="K390" s="58" t="s">
        <v>2042</v>
      </c>
      <c r="L390" s="58"/>
      <c r="M390" s="58"/>
      <c r="N390" s="58" t="s">
        <v>2043</v>
      </c>
      <c r="O390" s="61"/>
      <c r="P390" s="61" t="s">
        <v>154</v>
      </c>
      <c r="Q390" s="20" t="s">
        <v>2044</v>
      </c>
      <c r="R390" s="20" t="s">
        <v>2466</v>
      </c>
      <c r="S390" s="67" t="s">
        <v>38</v>
      </c>
      <c r="T390" s="61" t="s">
        <v>245</v>
      </c>
      <c r="U390" s="61"/>
      <c r="V390" s="58" t="s">
        <v>39</v>
      </c>
      <c r="W390" s="58" t="s">
        <v>33</v>
      </c>
      <c r="X390" s="58">
        <v>50</v>
      </c>
      <c r="Y390" s="58"/>
      <c r="Z390" s="58"/>
      <c r="AA390" s="61" t="s">
        <v>36</v>
      </c>
      <c r="AB390" s="58" t="s">
        <v>2045</v>
      </c>
      <c r="AC390" s="58" t="s">
        <v>2041</v>
      </c>
      <c r="AD390" s="58" t="s">
        <v>542</v>
      </c>
      <c r="AE390" s="58" t="s">
        <v>543</v>
      </c>
      <c r="AF390" s="17"/>
      <c r="AG390" s="17"/>
      <c r="AH390" s="18" t="s">
        <v>2046</v>
      </c>
      <c r="AI390" s="58"/>
      <c r="AJ390" s="13" t="s">
        <v>41</v>
      </c>
      <c r="AK390" s="27">
        <v>44463</v>
      </c>
      <c r="AL390" s="19">
        <f>B390</f>
        <v>90938</v>
      </c>
    </row>
    <row r="391" spans="1:38" s="55" customFormat="1" ht="18" customHeight="1" x14ac:dyDescent="0.3">
      <c r="A391" s="102">
        <v>387</v>
      </c>
      <c r="B391" s="13"/>
      <c r="C391" s="14"/>
      <c r="D391" s="14"/>
      <c r="E391" s="13"/>
      <c r="F391" s="58"/>
      <c r="G391" s="58"/>
      <c r="H391" s="65" t="s">
        <v>2047</v>
      </c>
      <c r="I391" s="58"/>
      <c r="J391" s="58"/>
      <c r="K391" s="58"/>
      <c r="L391" s="58"/>
      <c r="M391" s="58"/>
      <c r="N391" s="58"/>
      <c r="O391" s="61"/>
      <c r="P391" s="61"/>
      <c r="Q391" s="20"/>
      <c r="R391" s="20"/>
      <c r="S391" s="67"/>
      <c r="T391" s="61"/>
      <c r="U391" s="61"/>
      <c r="V391" s="58"/>
      <c r="W391" s="58"/>
      <c r="X391" s="58"/>
      <c r="Y391" s="58"/>
      <c r="Z391" s="58"/>
      <c r="AA391" s="61"/>
      <c r="AB391" s="58"/>
      <c r="AC391" s="58"/>
      <c r="AD391" s="58"/>
      <c r="AE391" s="58"/>
      <c r="AF391" s="17"/>
      <c r="AG391" s="17"/>
      <c r="AH391" s="18"/>
      <c r="AI391" s="58"/>
      <c r="AJ391" s="13"/>
      <c r="AK391" s="27"/>
      <c r="AL391" s="19"/>
    </row>
    <row r="392" spans="1:38" s="55" customFormat="1" ht="18" customHeight="1" x14ac:dyDescent="0.25">
      <c r="A392" s="102">
        <v>388</v>
      </c>
      <c r="B392" s="13">
        <v>90939</v>
      </c>
      <c r="C392" s="14"/>
      <c r="D392" s="14" t="s">
        <v>42</v>
      </c>
      <c r="E392" s="13"/>
      <c r="F392" s="58"/>
      <c r="G392" s="58"/>
      <c r="H392" s="58"/>
      <c r="I392" s="58" t="s">
        <v>196</v>
      </c>
      <c r="J392" s="58"/>
      <c r="K392" s="58" t="s">
        <v>31</v>
      </c>
      <c r="L392" s="58"/>
      <c r="M392" s="58"/>
      <c r="N392" s="58" t="s">
        <v>2047</v>
      </c>
      <c r="O392" s="61"/>
      <c r="P392" s="61" t="s">
        <v>154</v>
      </c>
      <c r="Q392" s="20" t="s">
        <v>2048</v>
      </c>
      <c r="R392" s="20" t="s">
        <v>2467</v>
      </c>
      <c r="S392" s="67" t="s">
        <v>38</v>
      </c>
      <c r="T392" s="61" t="s">
        <v>2049</v>
      </c>
      <c r="U392" s="61"/>
      <c r="V392" s="58" t="s">
        <v>32</v>
      </c>
      <c r="W392" s="58" t="s">
        <v>33</v>
      </c>
      <c r="X392" s="58">
        <v>5</v>
      </c>
      <c r="Y392" s="58"/>
      <c r="Z392" s="14" t="s">
        <v>56</v>
      </c>
      <c r="AA392" s="61" t="s">
        <v>119</v>
      </c>
      <c r="AB392" s="58" t="s">
        <v>199</v>
      </c>
      <c r="AC392" s="58" t="s">
        <v>196</v>
      </c>
      <c r="AD392" s="58" t="s">
        <v>197</v>
      </c>
      <c r="AE392" s="58" t="s">
        <v>198</v>
      </c>
      <c r="AF392" s="17"/>
      <c r="AG392" s="58"/>
      <c r="AH392" s="18" t="s">
        <v>200</v>
      </c>
      <c r="AI392" s="58"/>
      <c r="AJ392" s="20" t="s">
        <v>42</v>
      </c>
      <c r="AK392" s="27">
        <v>44336</v>
      </c>
      <c r="AL392" s="19">
        <f t="shared" ref="AL392:AL398" si="12">B392</f>
        <v>90939</v>
      </c>
    </row>
    <row r="393" spans="1:38" s="55" customFormat="1" ht="18" customHeight="1" x14ac:dyDescent="0.25">
      <c r="A393" s="102">
        <v>389</v>
      </c>
      <c r="B393" s="13">
        <v>90940</v>
      </c>
      <c r="C393" s="14"/>
      <c r="D393" s="14" t="s">
        <v>42</v>
      </c>
      <c r="E393" s="13"/>
      <c r="F393" s="58"/>
      <c r="G393" s="58"/>
      <c r="H393" s="58"/>
      <c r="I393" s="58" t="s">
        <v>2050</v>
      </c>
      <c r="J393" s="58"/>
      <c r="K393" s="58" t="s">
        <v>31</v>
      </c>
      <c r="L393" s="58"/>
      <c r="M393" s="58"/>
      <c r="N393" s="58" t="s">
        <v>2047</v>
      </c>
      <c r="O393" s="61"/>
      <c r="P393" s="61" t="s">
        <v>154</v>
      </c>
      <c r="Q393" s="20" t="s">
        <v>2048</v>
      </c>
      <c r="R393" s="20" t="s">
        <v>2467</v>
      </c>
      <c r="S393" s="67" t="s">
        <v>38</v>
      </c>
      <c r="T393" s="61" t="s">
        <v>2049</v>
      </c>
      <c r="U393" s="61"/>
      <c r="V393" s="58" t="s">
        <v>32</v>
      </c>
      <c r="W393" s="58" t="s">
        <v>33</v>
      </c>
      <c r="X393" s="58">
        <v>8</v>
      </c>
      <c r="Y393" s="58"/>
      <c r="Z393" s="58"/>
      <c r="AA393" s="61" t="s">
        <v>55</v>
      </c>
      <c r="AB393" s="58" t="s">
        <v>2051</v>
      </c>
      <c r="AC393" s="58" t="s">
        <v>2050</v>
      </c>
      <c r="AD393" s="58" t="s">
        <v>836</v>
      </c>
      <c r="AE393" s="58" t="s">
        <v>837</v>
      </c>
      <c r="AF393" s="17"/>
      <c r="AG393" s="58"/>
      <c r="AH393" s="18" t="s">
        <v>2052</v>
      </c>
      <c r="AI393" s="58"/>
      <c r="AJ393" s="13" t="s">
        <v>42</v>
      </c>
      <c r="AK393" s="27">
        <v>44336</v>
      </c>
      <c r="AL393" s="19">
        <f t="shared" si="12"/>
        <v>90940</v>
      </c>
    </row>
    <row r="394" spans="1:38" s="55" customFormat="1" ht="18" customHeight="1" x14ac:dyDescent="0.25">
      <c r="A394" s="102">
        <v>390</v>
      </c>
      <c r="B394" s="13">
        <v>90941</v>
      </c>
      <c r="C394" s="14"/>
      <c r="D394" s="14" t="s">
        <v>42</v>
      </c>
      <c r="E394" s="13"/>
      <c r="F394" s="58"/>
      <c r="G394" s="58"/>
      <c r="H394" s="58"/>
      <c r="I394" s="58" t="s">
        <v>2053</v>
      </c>
      <c r="J394" s="58"/>
      <c r="K394" s="58"/>
      <c r="L394" s="58"/>
      <c r="M394" s="58"/>
      <c r="N394" s="58" t="s">
        <v>2047</v>
      </c>
      <c r="O394" s="61"/>
      <c r="P394" s="61" t="s">
        <v>154</v>
      </c>
      <c r="Q394" s="20" t="s">
        <v>2048</v>
      </c>
      <c r="R394" s="20" t="s">
        <v>2467</v>
      </c>
      <c r="S394" s="67" t="s">
        <v>38</v>
      </c>
      <c r="T394" s="61" t="s">
        <v>2049</v>
      </c>
      <c r="U394" s="61"/>
      <c r="V394" s="58"/>
      <c r="W394" s="58"/>
      <c r="X394" s="58">
        <v>26</v>
      </c>
      <c r="Y394" s="58"/>
      <c r="Z394" s="58" t="s">
        <v>56</v>
      </c>
      <c r="AA394" s="61" t="s">
        <v>55</v>
      </c>
      <c r="AB394" s="58" t="s">
        <v>2056</v>
      </c>
      <c r="AC394" s="58" t="s">
        <v>2053</v>
      </c>
      <c r="AD394" s="58" t="s">
        <v>2054</v>
      </c>
      <c r="AE394" s="58" t="s">
        <v>2055</v>
      </c>
      <c r="AF394" s="17"/>
      <c r="AG394" s="58"/>
      <c r="AH394" s="34" t="s">
        <v>2057</v>
      </c>
      <c r="AI394" s="58"/>
      <c r="AJ394" s="20" t="s">
        <v>42</v>
      </c>
      <c r="AK394" s="13"/>
      <c r="AL394" s="19">
        <f t="shared" si="12"/>
        <v>90941</v>
      </c>
    </row>
    <row r="395" spans="1:38" s="55" customFormat="1" ht="18" customHeight="1" x14ac:dyDescent="0.25">
      <c r="A395" s="102">
        <v>391</v>
      </c>
      <c r="B395" s="13">
        <v>90942</v>
      </c>
      <c r="C395" s="14"/>
      <c r="D395" s="14" t="s">
        <v>42</v>
      </c>
      <c r="E395" s="13"/>
      <c r="F395" s="58"/>
      <c r="G395" s="58"/>
      <c r="H395" s="58"/>
      <c r="I395" s="58" t="s">
        <v>2058</v>
      </c>
      <c r="J395" s="58"/>
      <c r="K395" s="58" t="s">
        <v>31</v>
      </c>
      <c r="L395" s="58"/>
      <c r="M395" s="58"/>
      <c r="N395" s="58" t="s">
        <v>2047</v>
      </c>
      <c r="O395" s="61"/>
      <c r="P395" s="61" t="s">
        <v>154</v>
      </c>
      <c r="Q395" s="20" t="s">
        <v>2048</v>
      </c>
      <c r="R395" s="20" t="s">
        <v>2467</v>
      </c>
      <c r="S395" s="67" t="s">
        <v>38</v>
      </c>
      <c r="T395" s="61" t="s">
        <v>2049</v>
      </c>
      <c r="U395" s="61"/>
      <c r="V395" s="58" t="s">
        <v>32</v>
      </c>
      <c r="W395" s="58" t="s">
        <v>33</v>
      </c>
      <c r="X395" s="58">
        <v>5</v>
      </c>
      <c r="Y395" s="58"/>
      <c r="Z395" s="58" t="s">
        <v>44</v>
      </c>
      <c r="AA395" s="61" t="s">
        <v>55</v>
      </c>
      <c r="AB395" s="58" t="s">
        <v>167</v>
      </c>
      <c r="AC395" s="58" t="s">
        <v>57</v>
      </c>
      <c r="AD395" s="58" t="s">
        <v>165</v>
      </c>
      <c r="AE395" s="58" t="s">
        <v>716</v>
      </c>
      <c r="AF395" s="17" t="s">
        <v>36</v>
      </c>
      <c r="AG395" s="58" t="s">
        <v>2059</v>
      </c>
      <c r="AH395" s="58"/>
      <c r="AI395" s="58"/>
      <c r="AJ395" s="13" t="s">
        <v>42</v>
      </c>
      <c r="AK395" s="27">
        <v>44336</v>
      </c>
      <c r="AL395" s="19">
        <f t="shared" si="12"/>
        <v>90942</v>
      </c>
    </row>
    <row r="396" spans="1:38" s="55" customFormat="1" ht="18" customHeight="1" x14ac:dyDescent="0.25">
      <c r="A396" s="102">
        <v>392</v>
      </c>
      <c r="B396" s="13">
        <v>30283</v>
      </c>
      <c r="C396" s="14"/>
      <c r="D396" s="14" t="s">
        <v>30</v>
      </c>
      <c r="E396" s="13"/>
      <c r="F396" s="59" t="s">
        <v>2060</v>
      </c>
      <c r="G396" s="99" t="s">
        <v>2063</v>
      </c>
      <c r="H396" s="62"/>
      <c r="I396" s="60" t="s">
        <v>2061</v>
      </c>
      <c r="J396" s="61" t="s">
        <v>2606</v>
      </c>
      <c r="K396" s="60" t="s">
        <v>2465</v>
      </c>
      <c r="L396" s="59" t="s">
        <v>2064</v>
      </c>
      <c r="M396" s="58"/>
      <c r="N396" s="59" t="s">
        <v>2047</v>
      </c>
      <c r="O396" s="59"/>
      <c r="P396" s="61" t="s">
        <v>154</v>
      </c>
      <c r="Q396" s="20" t="s">
        <v>2048</v>
      </c>
      <c r="R396" s="20" t="s">
        <v>2467</v>
      </c>
      <c r="S396" s="67" t="s">
        <v>38</v>
      </c>
      <c r="T396" s="61" t="s">
        <v>2049</v>
      </c>
      <c r="U396" s="68"/>
      <c r="V396" s="68" t="s">
        <v>43</v>
      </c>
      <c r="W396" s="61" t="s">
        <v>33</v>
      </c>
      <c r="X396" s="15">
        <v>134</v>
      </c>
      <c r="Y396" s="16"/>
      <c r="Z396" s="68"/>
      <c r="AA396" s="17" t="s">
        <v>55</v>
      </c>
      <c r="AB396" s="14" t="s">
        <v>2062</v>
      </c>
      <c r="AC396" s="60" t="s">
        <v>2061</v>
      </c>
      <c r="AD396" s="68"/>
      <c r="AE396" s="68"/>
      <c r="AF396" s="17" t="s">
        <v>119</v>
      </c>
      <c r="AG396" s="58" t="s">
        <v>2065</v>
      </c>
      <c r="AH396" s="18" t="s">
        <v>2066</v>
      </c>
      <c r="AI396" s="58"/>
      <c r="AJ396" s="13" t="s">
        <v>58</v>
      </c>
      <c r="AK396" s="27">
        <v>44336</v>
      </c>
      <c r="AL396" s="19">
        <f t="shared" si="12"/>
        <v>30283</v>
      </c>
    </row>
    <row r="397" spans="1:38" s="55" customFormat="1" ht="18" customHeight="1" x14ac:dyDescent="0.25">
      <c r="A397" s="102">
        <v>393</v>
      </c>
      <c r="B397" s="13">
        <v>30284</v>
      </c>
      <c r="C397" s="14" t="s">
        <v>67</v>
      </c>
      <c r="D397" s="14" t="s">
        <v>30</v>
      </c>
      <c r="E397" s="13"/>
      <c r="F397" s="59" t="s">
        <v>2067</v>
      </c>
      <c r="G397" s="58" t="s">
        <v>2071</v>
      </c>
      <c r="H397" s="62"/>
      <c r="I397" s="59" t="s">
        <v>112</v>
      </c>
      <c r="J397" s="58" t="s">
        <v>2652</v>
      </c>
      <c r="K397" s="59" t="s">
        <v>2068</v>
      </c>
      <c r="L397" s="59" t="s">
        <v>2072</v>
      </c>
      <c r="M397" s="58"/>
      <c r="N397" s="59" t="s">
        <v>2047</v>
      </c>
      <c r="O397" s="59"/>
      <c r="P397" s="61" t="s">
        <v>154</v>
      </c>
      <c r="Q397" s="66" t="s">
        <v>2048</v>
      </c>
      <c r="R397" s="20" t="s">
        <v>2467</v>
      </c>
      <c r="S397" s="67" t="s">
        <v>38</v>
      </c>
      <c r="T397" s="68" t="s">
        <v>2049</v>
      </c>
      <c r="U397" s="68"/>
      <c r="V397" s="68" t="s">
        <v>43</v>
      </c>
      <c r="W397" s="61" t="s">
        <v>33</v>
      </c>
      <c r="X397" s="15">
        <v>71</v>
      </c>
      <c r="Y397" s="16"/>
      <c r="Z397" s="68"/>
      <c r="AA397" s="67" t="s">
        <v>55</v>
      </c>
      <c r="AB397" s="67" t="s">
        <v>2069</v>
      </c>
      <c r="AC397" s="60" t="s">
        <v>112</v>
      </c>
      <c r="AD397" s="58" t="s">
        <v>2073</v>
      </c>
      <c r="AE397" s="58" t="s">
        <v>2074</v>
      </c>
      <c r="AF397" s="67" t="s">
        <v>55</v>
      </c>
      <c r="AG397" s="67" t="s">
        <v>2070</v>
      </c>
      <c r="AH397" s="18" t="s">
        <v>2075</v>
      </c>
      <c r="AI397" s="68"/>
      <c r="AJ397" s="66" t="s">
        <v>58</v>
      </c>
      <c r="AK397" s="27">
        <v>44336</v>
      </c>
      <c r="AL397" s="19">
        <f t="shared" si="12"/>
        <v>30284</v>
      </c>
    </row>
    <row r="398" spans="1:38" s="55" customFormat="1" ht="18" customHeight="1" x14ac:dyDescent="0.25">
      <c r="A398" s="102">
        <v>394</v>
      </c>
      <c r="B398" s="13">
        <v>90945</v>
      </c>
      <c r="C398" s="14"/>
      <c r="D398" s="14" t="s">
        <v>42</v>
      </c>
      <c r="E398" s="13"/>
      <c r="F398" s="58"/>
      <c r="G398" s="58"/>
      <c r="H398" s="58"/>
      <c r="I398" s="58" t="s">
        <v>179</v>
      </c>
      <c r="J398" s="58"/>
      <c r="K398" s="58" t="s">
        <v>31</v>
      </c>
      <c r="L398" s="58"/>
      <c r="M398" s="58"/>
      <c r="N398" s="58" t="s">
        <v>2047</v>
      </c>
      <c r="O398" s="61"/>
      <c r="P398" s="61" t="s">
        <v>154</v>
      </c>
      <c r="Q398" s="20" t="s">
        <v>2048</v>
      </c>
      <c r="R398" s="20" t="s">
        <v>2467</v>
      </c>
      <c r="S398" s="67" t="s">
        <v>38</v>
      </c>
      <c r="T398" s="61" t="s">
        <v>2049</v>
      </c>
      <c r="U398" s="61"/>
      <c r="V398" s="58" t="s">
        <v>32</v>
      </c>
      <c r="W398" s="58" t="s">
        <v>33</v>
      </c>
      <c r="X398" s="58">
        <f>3+3</f>
        <v>6</v>
      </c>
      <c r="Y398" s="58"/>
      <c r="Z398" s="58"/>
      <c r="AA398" s="67" t="s">
        <v>55</v>
      </c>
      <c r="AB398" s="67" t="s">
        <v>502</v>
      </c>
      <c r="AC398" s="58" t="s">
        <v>179</v>
      </c>
      <c r="AD398" s="58" t="s">
        <v>180</v>
      </c>
      <c r="AE398" s="58" t="s">
        <v>181</v>
      </c>
      <c r="AF398" s="17" t="s">
        <v>55</v>
      </c>
      <c r="AG398" s="17" t="s">
        <v>182</v>
      </c>
      <c r="AH398" s="18" t="s">
        <v>183</v>
      </c>
      <c r="AI398" s="58"/>
      <c r="AJ398" s="13" t="s">
        <v>58</v>
      </c>
      <c r="AK398" s="27">
        <v>44336</v>
      </c>
      <c r="AL398" s="19">
        <f t="shared" si="12"/>
        <v>90945</v>
      </c>
    </row>
    <row r="399" spans="1:38" s="55" customFormat="1" ht="18" customHeight="1" x14ac:dyDescent="0.3">
      <c r="A399" s="102">
        <v>395</v>
      </c>
      <c r="B399" s="13"/>
      <c r="C399" s="14"/>
      <c r="D399" s="14"/>
      <c r="E399" s="13"/>
      <c r="F399" s="58"/>
      <c r="G399" s="58"/>
      <c r="H399" s="65" t="s">
        <v>2078</v>
      </c>
      <c r="I399" s="58"/>
      <c r="J399" s="58"/>
      <c r="K399" s="58"/>
      <c r="L399" s="58"/>
      <c r="M399" s="58"/>
      <c r="N399" s="58"/>
      <c r="O399" s="61"/>
      <c r="P399" s="61"/>
      <c r="Q399" s="20"/>
      <c r="R399" s="20"/>
      <c r="S399" s="67"/>
      <c r="T399" s="61"/>
      <c r="U399" s="61"/>
      <c r="V399" s="58"/>
      <c r="W399" s="58"/>
      <c r="X399" s="58"/>
      <c r="Y399" s="58"/>
      <c r="Z399" s="58"/>
      <c r="AA399" s="61"/>
      <c r="AB399" s="61"/>
      <c r="AC399" s="58"/>
      <c r="AD399" s="58"/>
      <c r="AE399" s="58"/>
      <c r="AF399" s="17"/>
      <c r="AG399" s="17"/>
      <c r="AH399" s="61"/>
      <c r="AI399" s="58"/>
      <c r="AJ399" s="13"/>
      <c r="AK399" s="27"/>
      <c r="AL399" s="19"/>
    </row>
    <row r="400" spans="1:38" s="55" customFormat="1" ht="18" customHeight="1" x14ac:dyDescent="0.25">
      <c r="A400" s="102">
        <v>396</v>
      </c>
      <c r="B400" s="13">
        <v>10199</v>
      </c>
      <c r="C400" s="14"/>
      <c r="D400" s="14" t="s">
        <v>45</v>
      </c>
      <c r="E400" s="13"/>
      <c r="F400" s="57" t="s">
        <v>2094</v>
      </c>
      <c r="G400" s="25"/>
      <c r="H400" s="25"/>
      <c r="I400" s="57" t="s">
        <v>2097</v>
      </c>
      <c r="J400" s="23"/>
      <c r="K400" s="57" t="s">
        <v>2095</v>
      </c>
      <c r="L400" s="57"/>
      <c r="M400" s="58"/>
      <c r="N400" s="57" t="s">
        <v>2078</v>
      </c>
      <c r="O400" s="23"/>
      <c r="P400" s="61" t="s">
        <v>154</v>
      </c>
      <c r="Q400" s="24" t="s">
        <v>2079</v>
      </c>
      <c r="R400" s="25">
        <v>717</v>
      </c>
      <c r="S400" s="67" t="s">
        <v>38</v>
      </c>
      <c r="T400" s="75" t="s">
        <v>2080</v>
      </c>
      <c r="U400" s="57"/>
      <c r="V400" s="57"/>
      <c r="W400" s="57"/>
      <c r="X400" s="25" t="s">
        <v>2096</v>
      </c>
      <c r="Y400" s="57"/>
      <c r="Z400" s="57"/>
      <c r="AA400" s="75" t="s">
        <v>55</v>
      </c>
      <c r="AB400" s="75" t="s">
        <v>2099</v>
      </c>
      <c r="AC400" s="58"/>
      <c r="AD400" s="75" t="s">
        <v>2097</v>
      </c>
      <c r="AE400" s="57" t="s">
        <v>2098</v>
      </c>
      <c r="AF400" s="17" t="s">
        <v>55</v>
      </c>
      <c r="AG400" s="58" t="s">
        <v>2100</v>
      </c>
      <c r="AH400" s="23" t="s">
        <v>2101</v>
      </c>
      <c r="AI400" s="23"/>
      <c r="AJ400" s="25" t="s">
        <v>46</v>
      </c>
      <c r="AK400" s="26">
        <v>44573</v>
      </c>
      <c r="AL400" s="19">
        <f t="shared" ref="AL400:AL431" si="13">B400</f>
        <v>10199</v>
      </c>
    </row>
    <row r="401" spans="1:38" s="55" customFormat="1" ht="18" customHeight="1" x14ac:dyDescent="0.25">
      <c r="A401" s="102">
        <v>397</v>
      </c>
      <c r="B401" s="13">
        <v>20259</v>
      </c>
      <c r="C401" s="14"/>
      <c r="D401" s="14" t="s">
        <v>37</v>
      </c>
      <c r="E401" s="13"/>
      <c r="F401" s="22" t="s">
        <v>2085</v>
      </c>
      <c r="G401" s="22"/>
      <c r="H401" s="22"/>
      <c r="I401" s="60" t="s">
        <v>2086</v>
      </c>
      <c r="J401" s="60"/>
      <c r="K401" s="60" t="s">
        <v>2087</v>
      </c>
      <c r="L401" s="60"/>
      <c r="M401" s="60"/>
      <c r="N401" s="60" t="s">
        <v>2078</v>
      </c>
      <c r="O401" s="60"/>
      <c r="P401" s="61" t="s">
        <v>154</v>
      </c>
      <c r="Q401" s="20" t="s">
        <v>2079</v>
      </c>
      <c r="R401" s="13">
        <v>717</v>
      </c>
      <c r="S401" s="67" t="s">
        <v>38</v>
      </c>
      <c r="T401" s="61" t="s">
        <v>2080</v>
      </c>
      <c r="U401" s="61"/>
      <c r="V401" s="61" t="s">
        <v>39</v>
      </c>
      <c r="W401" s="61" t="s">
        <v>33</v>
      </c>
      <c r="X401" s="15">
        <v>71</v>
      </c>
      <c r="Y401" s="58"/>
      <c r="Z401" s="61"/>
      <c r="AA401" s="61" t="s">
        <v>55</v>
      </c>
      <c r="AB401" s="61" t="s">
        <v>2091</v>
      </c>
      <c r="AC401" s="61" t="s">
        <v>2088</v>
      </c>
      <c r="AD401" s="61" t="s">
        <v>2089</v>
      </c>
      <c r="AE401" s="61" t="s">
        <v>2090</v>
      </c>
      <c r="AF401" s="17" t="s">
        <v>441</v>
      </c>
      <c r="AG401" s="61" t="s">
        <v>2092</v>
      </c>
      <c r="AH401" s="18" t="s">
        <v>2093</v>
      </c>
      <c r="AI401" s="18"/>
      <c r="AJ401" s="20" t="s">
        <v>37</v>
      </c>
      <c r="AK401" s="20"/>
      <c r="AL401" s="19">
        <f t="shared" si="13"/>
        <v>20259</v>
      </c>
    </row>
    <row r="402" spans="1:38" s="55" customFormat="1" ht="18" customHeight="1" x14ac:dyDescent="0.25">
      <c r="A402" s="102">
        <v>398</v>
      </c>
      <c r="B402" s="13">
        <v>90946</v>
      </c>
      <c r="C402" s="14"/>
      <c r="D402" s="14" t="s">
        <v>42</v>
      </c>
      <c r="E402" s="13"/>
      <c r="F402" s="58"/>
      <c r="G402" s="58"/>
      <c r="H402" s="58"/>
      <c r="I402" s="58" t="s">
        <v>2076</v>
      </c>
      <c r="J402" s="58"/>
      <c r="K402" s="58" t="s">
        <v>2077</v>
      </c>
      <c r="L402" s="58"/>
      <c r="M402" s="58"/>
      <c r="N402" s="58" t="s">
        <v>2078</v>
      </c>
      <c r="O402" s="61"/>
      <c r="P402" s="61" t="s">
        <v>154</v>
      </c>
      <c r="Q402" s="20" t="s">
        <v>2079</v>
      </c>
      <c r="R402" s="13">
        <v>717</v>
      </c>
      <c r="S402" s="67" t="s">
        <v>38</v>
      </c>
      <c r="T402" s="61" t="s">
        <v>2080</v>
      </c>
      <c r="U402" s="61"/>
      <c r="V402" s="58" t="s">
        <v>39</v>
      </c>
      <c r="W402" s="58" t="s">
        <v>33</v>
      </c>
      <c r="X402" s="19">
        <v>6</v>
      </c>
      <c r="Y402" s="58"/>
      <c r="Z402" s="58" t="s">
        <v>73</v>
      </c>
      <c r="AA402" s="61" t="s">
        <v>55</v>
      </c>
      <c r="AB402" s="61" t="s">
        <v>107</v>
      </c>
      <c r="AC402" s="58" t="s">
        <v>2076</v>
      </c>
      <c r="AD402" s="58" t="s">
        <v>104</v>
      </c>
      <c r="AE402" s="58" t="s">
        <v>106</v>
      </c>
      <c r="AF402" s="17" t="s">
        <v>55</v>
      </c>
      <c r="AG402" s="58" t="s">
        <v>107</v>
      </c>
      <c r="AH402" s="18" t="s">
        <v>293</v>
      </c>
      <c r="AI402" s="58"/>
      <c r="AJ402" s="13" t="s">
        <v>41</v>
      </c>
      <c r="AK402" s="27">
        <v>44336</v>
      </c>
      <c r="AL402" s="19">
        <f t="shared" si="13"/>
        <v>90946</v>
      </c>
    </row>
    <row r="403" spans="1:38" s="55" customFormat="1" ht="18" customHeight="1" x14ac:dyDescent="0.25">
      <c r="A403" s="102">
        <v>399</v>
      </c>
      <c r="B403" s="13">
        <v>40216</v>
      </c>
      <c r="C403" s="17" t="s">
        <v>49</v>
      </c>
      <c r="D403" s="14" t="s">
        <v>91</v>
      </c>
      <c r="E403" s="13"/>
      <c r="F403" s="58" t="s">
        <v>2081</v>
      </c>
      <c r="G403" s="58"/>
      <c r="H403" s="58"/>
      <c r="I403" s="58" t="s">
        <v>2082</v>
      </c>
      <c r="J403" s="58"/>
      <c r="K403" s="58" t="s">
        <v>2082</v>
      </c>
      <c r="L403" s="58"/>
      <c r="M403" s="58"/>
      <c r="N403" s="58" t="s">
        <v>2078</v>
      </c>
      <c r="O403" s="58"/>
      <c r="P403" s="61" t="s">
        <v>154</v>
      </c>
      <c r="Q403" s="20" t="s">
        <v>2079</v>
      </c>
      <c r="R403" s="13">
        <v>717</v>
      </c>
      <c r="S403" s="67" t="s">
        <v>38</v>
      </c>
      <c r="T403" s="61" t="s">
        <v>2080</v>
      </c>
      <c r="U403" s="83"/>
      <c r="V403" s="58" t="s">
        <v>39</v>
      </c>
      <c r="W403" s="58" t="s">
        <v>33</v>
      </c>
      <c r="X403" s="19">
        <v>10</v>
      </c>
      <c r="Y403" s="58"/>
      <c r="Z403" s="58"/>
      <c r="AA403" s="61" t="s">
        <v>55</v>
      </c>
      <c r="AB403" s="58" t="s">
        <v>2083</v>
      </c>
      <c r="AC403" s="58" t="s">
        <v>2082</v>
      </c>
      <c r="AD403" s="58" t="s">
        <v>301</v>
      </c>
      <c r="AE403" s="58" t="s">
        <v>439</v>
      </c>
      <c r="AF403" s="17" t="s">
        <v>441</v>
      </c>
      <c r="AG403" s="61" t="s">
        <v>442</v>
      </c>
      <c r="AH403" s="18" t="s">
        <v>2084</v>
      </c>
      <c r="AI403" s="58"/>
      <c r="AJ403" s="13" t="s">
        <v>91</v>
      </c>
      <c r="AK403" s="27">
        <v>43220</v>
      </c>
      <c r="AL403" s="28">
        <f t="shared" si="13"/>
        <v>40216</v>
      </c>
    </row>
    <row r="404" spans="1:38" s="55" customFormat="1" ht="18" customHeight="1" x14ac:dyDescent="0.25">
      <c r="A404" s="102">
        <v>400</v>
      </c>
      <c r="B404" s="13">
        <v>40217</v>
      </c>
      <c r="C404" s="17" t="s">
        <v>52</v>
      </c>
      <c r="D404" s="14" t="s">
        <v>91</v>
      </c>
      <c r="E404" s="13"/>
      <c r="F404" s="58" t="s">
        <v>2102</v>
      </c>
      <c r="G404" s="58"/>
      <c r="H404" s="58"/>
      <c r="I404" s="58" t="s">
        <v>2103</v>
      </c>
      <c r="J404" s="58"/>
      <c r="K404" s="58" t="s">
        <v>2104</v>
      </c>
      <c r="L404" s="58"/>
      <c r="M404" s="58"/>
      <c r="N404" s="58" t="s">
        <v>2078</v>
      </c>
      <c r="O404" s="58"/>
      <c r="P404" s="61" t="s">
        <v>154</v>
      </c>
      <c r="Q404" s="20" t="s">
        <v>2079</v>
      </c>
      <c r="R404" s="13">
        <v>717</v>
      </c>
      <c r="S404" s="67" t="s">
        <v>38</v>
      </c>
      <c r="T404" s="61" t="s">
        <v>2080</v>
      </c>
      <c r="U404" s="83"/>
      <c r="V404" s="58" t="s">
        <v>39</v>
      </c>
      <c r="W404" s="58" t="s">
        <v>33</v>
      </c>
      <c r="X404" s="19">
        <v>51</v>
      </c>
      <c r="Y404" s="58"/>
      <c r="Z404" s="58"/>
      <c r="AA404" s="61" t="s">
        <v>55</v>
      </c>
      <c r="AB404" s="58" t="s">
        <v>2106</v>
      </c>
      <c r="AC404" s="58" t="s">
        <v>2105</v>
      </c>
      <c r="AD404" s="58" t="s">
        <v>104</v>
      </c>
      <c r="AE404" s="58" t="s">
        <v>105</v>
      </c>
      <c r="AF404" s="17" t="s">
        <v>55</v>
      </c>
      <c r="AG404" s="58" t="s">
        <v>107</v>
      </c>
      <c r="AH404" s="18" t="s">
        <v>2107</v>
      </c>
      <c r="AI404" s="58"/>
      <c r="AJ404" s="13" t="s">
        <v>59</v>
      </c>
      <c r="AK404" s="27">
        <v>44336</v>
      </c>
      <c r="AL404" s="28">
        <f t="shared" si="13"/>
        <v>40217</v>
      </c>
    </row>
    <row r="405" spans="1:38" s="55" customFormat="1" ht="18" customHeight="1" x14ac:dyDescent="0.25">
      <c r="A405" s="102">
        <v>401</v>
      </c>
      <c r="B405" s="13">
        <v>40218</v>
      </c>
      <c r="C405" s="17" t="s">
        <v>49</v>
      </c>
      <c r="D405" s="14" t="s">
        <v>91</v>
      </c>
      <c r="E405" s="13"/>
      <c r="F405" s="58" t="s">
        <v>2108</v>
      </c>
      <c r="G405" s="58"/>
      <c r="H405" s="58"/>
      <c r="I405" s="58" t="s">
        <v>2468</v>
      </c>
      <c r="J405" s="58"/>
      <c r="K405" s="58" t="s">
        <v>2109</v>
      </c>
      <c r="L405" s="58"/>
      <c r="M405" s="58"/>
      <c r="N405" s="58" t="s">
        <v>2078</v>
      </c>
      <c r="O405" s="58"/>
      <c r="P405" s="61" t="s">
        <v>154</v>
      </c>
      <c r="Q405" s="20" t="s">
        <v>2079</v>
      </c>
      <c r="R405" s="13">
        <v>717</v>
      </c>
      <c r="S405" s="67" t="s">
        <v>38</v>
      </c>
      <c r="T405" s="61" t="s">
        <v>2080</v>
      </c>
      <c r="U405" s="93"/>
      <c r="V405" s="58" t="s">
        <v>39</v>
      </c>
      <c r="W405" s="58" t="s">
        <v>33</v>
      </c>
      <c r="X405" s="19">
        <v>46</v>
      </c>
      <c r="Y405" s="58"/>
      <c r="Z405" s="58"/>
      <c r="AA405" s="61" t="s">
        <v>55</v>
      </c>
      <c r="AB405" s="58" t="s">
        <v>107</v>
      </c>
      <c r="AC405" s="58" t="s">
        <v>2110</v>
      </c>
      <c r="AD405" s="58" t="s">
        <v>104</v>
      </c>
      <c r="AE405" s="58" t="s">
        <v>105</v>
      </c>
      <c r="AF405" s="17" t="s">
        <v>55</v>
      </c>
      <c r="AG405" s="58" t="s">
        <v>107</v>
      </c>
      <c r="AH405" s="18" t="s">
        <v>2111</v>
      </c>
      <c r="AI405" s="58"/>
      <c r="AJ405" s="13" t="s">
        <v>115</v>
      </c>
      <c r="AK405" s="27">
        <v>43222</v>
      </c>
      <c r="AL405" s="28">
        <f t="shared" si="13"/>
        <v>40218</v>
      </c>
    </row>
    <row r="406" spans="1:38" s="55" customFormat="1" ht="18" customHeight="1" x14ac:dyDescent="0.25">
      <c r="A406" s="102">
        <v>402</v>
      </c>
      <c r="B406" s="13">
        <v>90948</v>
      </c>
      <c r="C406" s="14"/>
      <c r="D406" s="14" t="s">
        <v>42</v>
      </c>
      <c r="E406" s="13"/>
      <c r="F406" s="58"/>
      <c r="G406" s="58"/>
      <c r="H406" s="58"/>
      <c r="I406" s="58" t="s">
        <v>2113</v>
      </c>
      <c r="J406" s="58"/>
      <c r="K406" s="58"/>
      <c r="L406" s="58"/>
      <c r="M406" s="58"/>
      <c r="N406" s="58" t="s">
        <v>2078</v>
      </c>
      <c r="O406" s="77"/>
      <c r="P406" s="61" t="s">
        <v>154</v>
      </c>
      <c r="Q406" s="20" t="s">
        <v>2079</v>
      </c>
      <c r="R406" s="13">
        <v>717</v>
      </c>
      <c r="S406" s="67" t="s">
        <v>38</v>
      </c>
      <c r="T406" s="61" t="s">
        <v>2080</v>
      </c>
      <c r="U406" s="61"/>
      <c r="V406" s="58" t="s">
        <v>39</v>
      </c>
      <c r="W406" s="58" t="s">
        <v>498</v>
      </c>
      <c r="X406" s="19">
        <v>11</v>
      </c>
      <c r="Y406" s="19"/>
      <c r="Z406" s="61" t="s">
        <v>44</v>
      </c>
      <c r="AA406" s="17" t="s">
        <v>55</v>
      </c>
      <c r="AB406" s="17" t="s">
        <v>425</v>
      </c>
      <c r="AC406" s="58" t="s">
        <v>2114</v>
      </c>
      <c r="AD406" s="58" t="s">
        <v>2115</v>
      </c>
      <c r="AE406" s="58" t="s">
        <v>424</v>
      </c>
      <c r="AF406" s="14"/>
      <c r="AG406" s="17"/>
      <c r="AH406" s="18" t="s">
        <v>2116</v>
      </c>
      <c r="AI406" s="58"/>
      <c r="AJ406" s="13" t="s">
        <v>42</v>
      </c>
      <c r="AK406" s="27">
        <v>44341</v>
      </c>
      <c r="AL406" s="19">
        <f t="shared" si="13"/>
        <v>90948</v>
      </c>
    </row>
    <row r="407" spans="1:38" s="55" customFormat="1" ht="18" customHeight="1" x14ac:dyDescent="0.25">
      <c r="A407" s="102">
        <v>403</v>
      </c>
      <c r="B407" s="13">
        <v>90949</v>
      </c>
      <c r="C407" s="14"/>
      <c r="D407" s="14" t="s">
        <v>42</v>
      </c>
      <c r="E407" s="13"/>
      <c r="F407" s="58"/>
      <c r="G407" s="58"/>
      <c r="H407" s="58"/>
      <c r="I407" s="58" t="s">
        <v>642</v>
      </c>
      <c r="J407" s="58"/>
      <c r="K407" s="58" t="s">
        <v>31</v>
      </c>
      <c r="L407" s="58"/>
      <c r="M407" s="58"/>
      <c r="N407" s="58" t="s">
        <v>2078</v>
      </c>
      <c r="O407" s="61"/>
      <c r="P407" s="61" t="s">
        <v>154</v>
      </c>
      <c r="Q407" s="20" t="s">
        <v>2079</v>
      </c>
      <c r="R407" s="13">
        <v>717</v>
      </c>
      <c r="S407" s="67" t="s">
        <v>38</v>
      </c>
      <c r="T407" s="61" t="s">
        <v>2080</v>
      </c>
      <c r="U407" s="61"/>
      <c r="V407" s="58" t="s">
        <v>32</v>
      </c>
      <c r="W407" s="58" t="s">
        <v>33</v>
      </c>
      <c r="X407" s="19">
        <v>6</v>
      </c>
      <c r="Y407" s="58"/>
      <c r="Z407" s="58" t="s">
        <v>56</v>
      </c>
      <c r="AA407" s="61" t="s">
        <v>55</v>
      </c>
      <c r="AB407" s="58" t="s">
        <v>644</v>
      </c>
      <c r="AC407" s="58" t="s">
        <v>642</v>
      </c>
      <c r="AD407" s="58" t="s">
        <v>642</v>
      </c>
      <c r="AE407" s="58" t="s">
        <v>643</v>
      </c>
      <c r="AF407" s="17"/>
      <c r="AG407" s="58"/>
      <c r="AH407" s="18" t="s">
        <v>645</v>
      </c>
      <c r="AI407" s="58"/>
      <c r="AJ407" s="20" t="s">
        <v>42</v>
      </c>
      <c r="AK407" s="27">
        <v>44341</v>
      </c>
      <c r="AL407" s="19">
        <f t="shared" si="13"/>
        <v>90949</v>
      </c>
    </row>
    <row r="408" spans="1:38" s="55" customFormat="1" ht="18" customHeight="1" x14ac:dyDescent="0.25">
      <c r="A408" s="102">
        <v>404</v>
      </c>
      <c r="B408" s="13">
        <v>10200</v>
      </c>
      <c r="C408" s="14"/>
      <c r="D408" s="14" t="s">
        <v>45</v>
      </c>
      <c r="E408" s="13"/>
      <c r="F408" s="58" t="s">
        <v>2117</v>
      </c>
      <c r="G408" s="13"/>
      <c r="H408" s="13"/>
      <c r="I408" s="58" t="s">
        <v>2118</v>
      </c>
      <c r="J408" s="23"/>
      <c r="K408" s="58" t="s">
        <v>2119</v>
      </c>
      <c r="L408" s="58"/>
      <c r="M408" s="58"/>
      <c r="N408" s="58" t="s">
        <v>2078</v>
      </c>
      <c r="O408" s="23"/>
      <c r="P408" s="61" t="s">
        <v>154</v>
      </c>
      <c r="Q408" s="20" t="s">
        <v>2079</v>
      </c>
      <c r="R408" s="13">
        <v>717</v>
      </c>
      <c r="S408" s="67" t="s">
        <v>38</v>
      </c>
      <c r="T408" s="61" t="s">
        <v>2080</v>
      </c>
      <c r="U408" s="58"/>
      <c r="V408" s="58" t="s">
        <v>43</v>
      </c>
      <c r="W408" s="58" t="s">
        <v>33</v>
      </c>
      <c r="X408" s="19">
        <v>48</v>
      </c>
      <c r="Y408" s="58"/>
      <c r="Z408" s="58"/>
      <c r="AA408" s="61" t="s">
        <v>55</v>
      </c>
      <c r="AB408" s="61" t="s">
        <v>2099</v>
      </c>
      <c r="AC408" s="58" t="s">
        <v>2118</v>
      </c>
      <c r="AD408" s="61" t="s">
        <v>2097</v>
      </c>
      <c r="AE408" s="58" t="s">
        <v>2098</v>
      </c>
      <c r="AF408" s="17" t="s">
        <v>55</v>
      </c>
      <c r="AG408" s="58" t="s">
        <v>2100</v>
      </c>
      <c r="AH408" s="23" t="s">
        <v>2101</v>
      </c>
      <c r="AI408" s="23"/>
      <c r="AJ408" s="13" t="s">
        <v>46</v>
      </c>
      <c r="AK408" s="27">
        <v>44106</v>
      </c>
      <c r="AL408" s="19">
        <f t="shared" si="13"/>
        <v>10200</v>
      </c>
    </row>
    <row r="409" spans="1:38" s="55" customFormat="1" ht="18" customHeight="1" x14ac:dyDescent="0.25">
      <c r="A409" s="102">
        <v>405</v>
      </c>
      <c r="B409" s="13">
        <v>10201</v>
      </c>
      <c r="C409" s="14"/>
      <c r="D409" s="14" t="s">
        <v>45</v>
      </c>
      <c r="E409" s="13"/>
      <c r="F409" s="58"/>
      <c r="G409" s="13"/>
      <c r="H409" s="13"/>
      <c r="I409" s="58" t="s">
        <v>2120</v>
      </c>
      <c r="J409" s="23"/>
      <c r="K409" s="58" t="s">
        <v>2121</v>
      </c>
      <c r="L409" s="58"/>
      <c r="M409" s="58"/>
      <c r="N409" s="58" t="s">
        <v>2078</v>
      </c>
      <c r="O409" s="23"/>
      <c r="P409" s="61" t="s">
        <v>154</v>
      </c>
      <c r="Q409" s="20" t="s">
        <v>2079</v>
      </c>
      <c r="R409" s="13">
        <v>717</v>
      </c>
      <c r="S409" s="67" t="s">
        <v>38</v>
      </c>
      <c r="T409" s="61" t="s">
        <v>2080</v>
      </c>
      <c r="U409" s="58"/>
      <c r="V409" s="58" t="s">
        <v>39</v>
      </c>
      <c r="W409" s="58" t="s">
        <v>33</v>
      </c>
      <c r="X409" s="19">
        <v>66</v>
      </c>
      <c r="Y409" s="58"/>
      <c r="Z409" s="58"/>
      <c r="AA409" s="61" t="s">
        <v>55</v>
      </c>
      <c r="AB409" s="61" t="s">
        <v>2099</v>
      </c>
      <c r="AC409" s="58" t="s">
        <v>2120</v>
      </c>
      <c r="AD409" s="61" t="s">
        <v>2097</v>
      </c>
      <c r="AE409" s="58" t="s">
        <v>2098</v>
      </c>
      <c r="AF409" s="17" t="s">
        <v>55</v>
      </c>
      <c r="AG409" s="58" t="s">
        <v>2100</v>
      </c>
      <c r="AH409" s="23" t="s">
        <v>2101</v>
      </c>
      <c r="AI409" s="23"/>
      <c r="AJ409" s="13" t="s">
        <v>46</v>
      </c>
      <c r="AK409" s="27">
        <v>44106</v>
      </c>
      <c r="AL409" s="19">
        <f t="shared" si="13"/>
        <v>10201</v>
      </c>
    </row>
    <row r="410" spans="1:38" s="55" customFormat="1" ht="18" customHeight="1" x14ac:dyDescent="0.25">
      <c r="A410" s="102">
        <v>406</v>
      </c>
      <c r="B410" s="13">
        <v>10202</v>
      </c>
      <c r="C410" s="14"/>
      <c r="D410" s="14" t="s">
        <v>45</v>
      </c>
      <c r="E410" s="13"/>
      <c r="F410" s="58"/>
      <c r="G410" s="13"/>
      <c r="H410" s="13"/>
      <c r="I410" s="58" t="s">
        <v>2122</v>
      </c>
      <c r="J410" s="23"/>
      <c r="K410" s="58" t="s">
        <v>2121</v>
      </c>
      <c r="L410" s="58"/>
      <c r="M410" s="58"/>
      <c r="N410" s="58" t="s">
        <v>2078</v>
      </c>
      <c r="O410" s="23"/>
      <c r="P410" s="61" t="s">
        <v>154</v>
      </c>
      <c r="Q410" s="20" t="s">
        <v>2079</v>
      </c>
      <c r="R410" s="13">
        <v>717</v>
      </c>
      <c r="S410" s="67" t="s">
        <v>38</v>
      </c>
      <c r="T410" s="61" t="s">
        <v>2080</v>
      </c>
      <c r="U410" s="58"/>
      <c r="V410" s="58" t="s">
        <v>39</v>
      </c>
      <c r="W410" s="58" t="s">
        <v>33</v>
      </c>
      <c r="X410" s="19">
        <v>42</v>
      </c>
      <c r="Y410" s="58"/>
      <c r="Z410" s="58"/>
      <c r="AA410" s="61" t="s">
        <v>55</v>
      </c>
      <c r="AB410" s="61" t="s">
        <v>2099</v>
      </c>
      <c r="AC410" s="58" t="s">
        <v>2122</v>
      </c>
      <c r="AD410" s="61" t="s">
        <v>2097</v>
      </c>
      <c r="AE410" s="58" t="s">
        <v>2098</v>
      </c>
      <c r="AF410" s="17" t="s">
        <v>55</v>
      </c>
      <c r="AG410" s="58" t="s">
        <v>2100</v>
      </c>
      <c r="AH410" s="23" t="s">
        <v>2101</v>
      </c>
      <c r="AI410" s="23"/>
      <c r="AJ410" s="13" t="s">
        <v>151</v>
      </c>
      <c r="AK410" s="27">
        <v>44106</v>
      </c>
      <c r="AL410" s="19">
        <f t="shared" si="13"/>
        <v>10202</v>
      </c>
    </row>
    <row r="411" spans="1:38" s="55" customFormat="1" ht="18" customHeight="1" x14ac:dyDescent="0.25">
      <c r="A411" s="102">
        <v>407</v>
      </c>
      <c r="B411" s="13">
        <v>90950</v>
      </c>
      <c r="C411" s="14"/>
      <c r="D411" s="14" t="s">
        <v>42</v>
      </c>
      <c r="E411" s="13"/>
      <c r="F411" s="58"/>
      <c r="G411" s="58"/>
      <c r="H411" s="58"/>
      <c r="I411" s="58" t="s">
        <v>2123</v>
      </c>
      <c r="J411" s="58"/>
      <c r="K411" s="58"/>
      <c r="L411" s="58"/>
      <c r="M411" s="58"/>
      <c r="N411" s="58" t="s">
        <v>2078</v>
      </c>
      <c r="O411" s="61"/>
      <c r="P411" s="61" t="s">
        <v>154</v>
      </c>
      <c r="Q411" s="20" t="s">
        <v>2079</v>
      </c>
      <c r="R411" s="13">
        <v>717</v>
      </c>
      <c r="S411" s="67" t="s">
        <v>38</v>
      </c>
      <c r="T411" s="61" t="s">
        <v>2080</v>
      </c>
      <c r="U411" s="61"/>
      <c r="V411" s="58" t="s">
        <v>39</v>
      </c>
      <c r="W411" s="58" t="s">
        <v>498</v>
      </c>
      <c r="X411" s="21">
        <v>11</v>
      </c>
      <c r="Y411" s="21"/>
      <c r="Z411" s="61" t="s">
        <v>44</v>
      </c>
      <c r="AA411" s="17" t="s">
        <v>55</v>
      </c>
      <c r="AB411" s="17" t="s">
        <v>425</v>
      </c>
      <c r="AC411" s="58" t="s">
        <v>2123</v>
      </c>
      <c r="AD411" s="58" t="s">
        <v>2115</v>
      </c>
      <c r="AE411" s="58" t="s">
        <v>424</v>
      </c>
      <c r="AF411" s="14"/>
      <c r="AG411" s="32"/>
      <c r="AH411" s="18" t="s">
        <v>420</v>
      </c>
      <c r="AI411" s="58"/>
      <c r="AJ411" s="13" t="s">
        <v>42</v>
      </c>
      <c r="AK411" s="27">
        <v>44341</v>
      </c>
      <c r="AL411" s="19">
        <f t="shared" si="13"/>
        <v>90950</v>
      </c>
    </row>
    <row r="412" spans="1:38" s="55" customFormat="1" ht="18" customHeight="1" x14ac:dyDescent="0.25">
      <c r="A412" s="102">
        <v>408</v>
      </c>
      <c r="B412" s="13">
        <v>90951</v>
      </c>
      <c r="C412" s="14"/>
      <c r="D412" s="14" t="s">
        <v>42</v>
      </c>
      <c r="E412" s="13"/>
      <c r="F412" s="58"/>
      <c r="G412" s="58"/>
      <c r="H412" s="58"/>
      <c r="I412" s="58" t="s">
        <v>164</v>
      </c>
      <c r="J412" s="58"/>
      <c r="K412" s="58" t="s">
        <v>31</v>
      </c>
      <c r="L412" s="58"/>
      <c r="M412" s="58"/>
      <c r="N412" s="58" t="s">
        <v>2078</v>
      </c>
      <c r="O412" s="61"/>
      <c r="P412" s="61" t="s">
        <v>154</v>
      </c>
      <c r="Q412" s="20" t="s">
        <v>2079</v>
      </c>
      <c r="R412" s="13">
        <v>717</v>
      </c>
      <c r="S412" s="67" t="s">
        <v>38</v>
      </c>
      <c r="T412" s="61" t="s">
        <v>2080</v>
      </c>
      <c r="U412" s="61"/>
      <c r="V412" s="58" t="s">
        <v>32</v>
      </c>
      <c r="W412" s="58" t="s">
        <v>33</v>
      </c>
      <c r="X412" s="19">
        <f>7+3</f>
        <v>10</v>
      </c>
      <c r="Y412" s="58"/>
      <c r="Z412" s="58" t="s">
        <v>56</v>
      </c>
      <c r="AA412" s="61" t="s">
        <v>55</v>
      </c>
      <c r="AB412" s="58" t="s">
        <v>717</v>
      </c>
      <c r="AC412" s="58" t="s">
        <v>715</v>
      </c>
      <c r="AD412" s="58" t="s">
        <v>165</v>
      </c>
      <c r="AE412" s="58" t="s">
        <v>716</v>
      </c>
      <c r="AF412" s="17" t="s">
        <v>55</v>
      </c>
      <c r="AG412" s="58" t="s">
        <v>167</v>
      </c>
      <c r="AH412" s="18" t="s">
        <v>168</v>
      </c>
      <c r="AI412" s="58"/>
      <c r="AJ412" s="13" t="s">
        <v>42</v>
      </c>
      <c r="AK412" s="27">
        <v>44341</v>
      </c>
      <c r="AL412" s="19">
        <f t="shared" si="13"/>
        <v>90951</v>
      </c>
    </row>
    <row r="413" spans="1:38" s="55" customFormat="1" ht="18" customHeight="1" x14ac:dyDescent="0.25">
      <c r="A413" s="102">
        <v>409</v>
      </c>
      <c r="B413" s="13">
        <v>90952</v>
      </c>
      <c r="C413" s="14"/>
      <c r="D413" s="14" t="s">
        <v>42</v>
      </c>
      <c r="E413" s="13"/>
      <c r="F413" s="58"/>
      <c r="G413" s="58"/>
      <c r="H413" s="58"/>
      <c r="I413" s="58" t="s">
        <v>2124</v>
      </c>
      <c r="J413" s="58"/>
      <c r="K413" s="58"/>
      <c r="L413" s="58"/>
      <c r="M413" s="58"/>
      <c r="N413" s="58" t="s">
        <v>2078</v>
      </c>
      <c r="O413" s="61"/>
      <c r="P413" s="61" t="s">
        <v>154</v>
      </c>
      <c r="Q413" s="20" t="s">
        <v>2079</v>
      </c>
      <c r="R413" s="13">
        <v>717</v>
      </c>
      <c r="S413" s="67" t="s">
        <v>38</v>
      </c>
      <c r="T413" s="61" t="s">
        <v>2080</v>
      </c>
      <c r="U413" s="61"/>
      <c r="V413" s="58"/>
      <c r="W413" s="58"/>
      <c r="X413" s="19">
        <v>51</v>
      </c>
      <c r="Y413" s="58"/>
      <c r="Z413" s="58" t="s">
        <v>56</v>
      </c>
      <c r="AA413" s="61" t="s">
        <v>55</v>
      </c>
      <c r="AB413" s="58" t="s">
        <v>2127</v>
      </c>
      <c r="AC413" s="58" t="s">
        <v>2124</v>
      </c>
      <c r="AD413" s="58" t="s">
        <v>2125</v>
      </c>
      <c r="AE413" s="58" t="s">
        <v>2126</v>
      </c>
      <c r="AF413" s="17" t="s">
        <v>55</v>
      </c>
      <c r="AG413" s="58" t="s">
        <v>2128</v>
      </c>
      <c r="AH413" s="18" t="s">
        <v>2129</v>
      </c>
      <c r="AI413" s="58"/>
      <c r="AJ413" s="20" t="s">
        <v>42</v>
      </c>
      <c r="AK413" s="27">
        <v>44341</v>
      </c>
      <c r="AL413" s="19">
        <f t="shared" si="13"/>
        <v>90952</v>
      </c>
    </row>
    <row r="414" spans="1:38" s="55" customFormat="1" ht="18" customHeight="1" x14ac:dyDescent="0.25">
      <c r="A414" s="102">
        <v>410</v>
      </c>
      <c r="B414" s="13">
        <v>90953</v>
      </c>
      <c r="C414" s="14"/>
      <c r="D414" s="14" t="s">
        <v>42</v>
      </c>
      <c r="E414" s="13"/>
      <c r="F414" s="58"/>
      <c r="G414" s="58"/>
      <c r="H414" s="58"/>
      <c r="I414" s="58" t="s">
        <v>2469</v>
      </c>
      <c r="J414" s="58" t="s">
        <v>2203</v>
      </c>
      <c r="K414" s="58" t="s">
        <v>2131</v>
      </c>
      <c r="L414" s="58"/>
      <c r="M414" s="58"/>
      <c r="N414" s="58" t="s">
        <v>2078</v>
      </c>
      <c r="O414" s="61"/>
      <c r="P414" s="61" t="s">
        <v>154</v>
      </c>
      <c r="Q414" s="20" t="s">
        <v>2079</v>
      </c>
      <c r="R414" s="13">
        <v>717</v>
      </c>
      <c r="S414" s="67" t="s">
        <v>38</v>
      </c>
      <c r="T414" s="61" t="s">
        <v>2080</v>
      </c>
      <c r="U414" s="61"/>
      <c r="V414" s="58" t="s">
        <v>39</v>
      </c>
      <c r="W414" s="58" t="s">
        <v>33</v>
      </c>
      <c r="X414" s="19">
        <v>8</v>
      </c>
      <c r="Y414" s="58"/>
      <c r="Z414" s="58" t="s">
        <v>73</v>
      </c>
      <c r="AA414" s="61" t="s">
        <v>55</v>
      </c>
      <c r="AB414" s="58" t="s">
        <v>2134</v>
      </c>
      <c r="AC414" s="58" t="s">
        <v>2130</v>
      </c>
      <c r="AD414" s="58" t="s">
        <v>2132</v>
      </c>
      <c r="AE414" s="58" t="s">
        <v>2133</v>
      </c>
      <c r="AF414" s="17" t="s">
        <v>55</v>
      </c>
      <c r="AG414" s="58" t="s">
        <v>2135</v>
      </c>
      <c r="AH414" s="58"/>
      <c r="AI414" s="58"/>
      <c r="AJ414" s="20" t="s">
        <v>42</v>
      </c>
      <c r="AK414" s="27">
        <v>44341</v>
      </c>
      <c r="AL414" s="19">
        <f t="shared" si="13"/>
        <v>90953</v>
      </c>
    </row>
    <row r="415" spans="1:38" s="55" customFormat="1" ht="18" customHeight="1" x14ac:dyDescent="0.25">
      <c r="A415" s="102">
        <v>411</v>
      </c>
      <c r="B415" s="13">
        <v>90954</v>
      </c>
      <c r="C415" s="14"/>
      <c r="D415" s="14" t="s">
        <v>42</v>
      </c>
      <c r="E415" s="13"/>
      <c r="F415" s="58"/>
      <c r="G415" s="58"/>
      <c r="H415" s="58"/>
      <c r="I415" s="58" t="s">
        <v>2136</v>
      </c>
      <c r="J415" s="58" t="s">
        <v>2137</v>
      </c>
      <c r="K415" s="58" t="s">
        <v>47</v>
      </c>
      <c r="L415" s="58" t="s">
        <v>2138</v>
      </c>
      <c r="M415" s="58"/>
      <c r="N415" s="58" t="s">
        <v>2078</v>
      </c>
      <c r="O415" s="61"/>
      <c r="P415" s="61" t="s">
        <v>154</v>
      </c>
      <c r="Q415" s="20" t="s">
        <v>2079</v>
      </c>
      <c r="R415" s="13">
        <v>717</v>
      </c>
      <c r="S415" s="67" t="s">
        <v>38</v>
      </c>
      <c r="T415" s="61" t="s">
        <v>2080</v>
      </c>
      <c r="U415" s="61"/>
      <c r="V415" s="58"/>
      <c r="W415" s="58"/>
      <c r="X415" s="19">
        <f>1+1</f>
        <v>2</v>
      </c>
      <c r="Y415" s="58"/>
      <c r="Z415" s="58" t="s">
        <v>56</v>
      </c>
      <c r="AA415" s="61" t="s">
        <v>55</v>
      </c>
      <c r="AB415" s="58" t="s">
        <v>2127</v>
      </c>
      <c r="AC415" s="58" t="s">
        <v>2136</v>
      </c>
      <c r="AD415" s="58" t="s">
        <v>2125</v>
      </c>
      <c r="AE415" s="58" t="s">
        <v>2126</v>
      </c>
      <c r="AF415" s="17" t="s">
        <v>55</v>
      </c>
      <c r="AG415" s="58" t="s">
        <v>2128</v>
      </c>
      <c r="AH415" s="18" t="s">
        <v>2129</v>
      </c>
      <c r="AI415" s="58"/>
      <c r="AJ415" s="13" t="s">
        <v>42</v>
      </c>
      <c r="AK415" s="27">
        <v>44341</v>
      </c>
      <c r="AL415" s="19">
        <f t="shared" si="13"/>
        <v>90954</v>
      </c>
    </row>
    <row r="416" spans="1:38" s="55" customFormat="1" ht="18" customHeight="1" x14ac:dyDescent="0.25">
      <c r="A416" s="102">
        <v>412</v>
      </c>
      <c r="B416" s="13">
        <v>40219</v>
      </c>
      <c r="C416" s="17" t="s">
        <v>49</v>
      </c>
      <c r="D416" s="14" t="s">
        <v>91</v>
      </c>
      <c r="E416" s="13"/>
      <c r="F416" s="58" t="s">
        <v>2139</v>
      </c>
      <c r="G416" s="58" t="s">
        <v>2653</v>
      </c>
      <c r="H416" s="58"/>
      <c r="I416" s="58" t="s">
        <v>2140</v>
      </c>
      <c r="J416" s="58" t="s">
        <v>2141</v>
      </c>
      <c r="K416" s="58" t="s">
        <v>2142</v>
      </c>
      <c r="L416" s="58"/>
      <c r="M416" s="58"/>
      <c r="N416" s="58" t="s">
        <v>2078</v>
      </c>
      <c r="O416" s="58"/>
      <c r="P416" s="61" t="s">
        <v>154</v>
      </c>
      <c r="Q416" s="20" t="s">
        <v>2079</v>
      </c>
      <c r="R416" s="13">
        <v>717</v>
      </c>
      <c r="S416" s="67" t="s">
        <v>38</v>
      </c>
      <c r="T416" s="61" t="s">
        <v>2080</v>
      </c>
      <c r="U416" s="83"/>
      <c r="V416" s="58" t="s">
        <v>39</v>
      </c>
      <c r="W416" s="58" t="s">
        <v>33</v>
      </c>
      <c r="X416" s="19">
        <v>70</v>
      </c>
      <c r="Y416" s="58"/>
      <c r="Z416" s="58"/>
      <c r="AA416" s="61" t="s">
        <v>55</v>
      </c>
      <c r="AB416" s="58" t="s">
        <v>292</v>
      </c>
      <c r="AC416" s="58" t="s">
        <v>2143</v>
      </c>
      <c r="AD416" s="58" t="s">
        <v>104</v>
      </c>
      <c r="AE416" s="58" t="s">
        <v>105</v>
      </c>
      <c r="AF416" s="17" t="s">
        <v>55</v>
      </c>
      <c r="AG416" s="58" t="s">
        <v>107</v>
      </c>
      <c r="AH416" s="18" t="s">
        <v>2112</v>
      </c>
      <c r="AI416" s="58"/>
      <c r="AJ416" s="13" t="s">
        <v>51</v>
      </c>
      <c r="AK416" s="27">
        <v>43234</v>
      </c>
      <c r="AL416" s="28">
        <f t="shared" si="13"/>
        <v>40219</v>
      </c>
    </row>
    <row r="417" spans="1:38" s="55" customFormat="1" ht="18" customHeight="1" x14ac:dyDescent="0.25">
      <c r="A417" s="102">
        <v>413</v>
      </c>
      <c r="B417" s="13">
        <v>90955</v>
      </c>
      <c r="C417" s="14"/>
      <c r="D417" s="14" t="s">
        <v>42</v>
      </c>
      <c r="E417" s="13"/>
      <c r="F417" s="58"/>
      <c r="G417" s="58"/>
      <c r="H417" s="58"/>
      <c r="I417" s="58" t="s">
        <v>2146</v>
      </c>
      <c r="J417" s="58"/>
      <c r="K417" s="58"/>
      <c r="L417" s="58"/>
      <c r="M417" s="58"/>
      <c r="N417" s="58" t="s">
        <v>2078</v>
      </c>
      <c r="O417" s="61"/>
      <c r="P417" s="61" t="s">
        <v>154</v>
      </c>
      <c r="Q417" s="20" t="s">
        <v>2079</v>
      </c>
      <c r="R417" s="13">
        <v>717</v>
      </c>
      <c r="S417" s="67" t="s">
        <v>38</v>
      </c>
      <c r="T417" s="61" t="s">
        <v>2080</v>
      </c>
      <c r="U417" s="61"/>
      <c r="V417" s="58" t="s">
        <v>39</v>
      </c>
      <c r="W417" s="58" t="s">
        <v>498</v>
      </c>
      <c r="X417" s="21">
        <v>11</v>
      </c>
      <c r="Y417" s="21"/>
      <c r="Z417" s="61" t="s">
        <v>44</v>
      </c>
      <c r="AA417" s="17" t="s">
        <v>55</v>
      </c>
      <c r="AB417" s="17" t="s">
        <v>425</v>
      </c>
      <c r="AC417" s="58" t="s">
        <v>2146</v>
      </c>
      <c r="AD417" s="58" t="s">
        <v>2115</v>
      </c>
      <c r="AE417" s="58" t="s">
        <v>424</v>
      </c>
      <c r="AF417" s="14"/>
      <c r="AG417" s="32"/>
      <c r="AH417" s="18" t="s">
        <v>2116</v>
      </c>
      <c r="AI417" s="58"/>
      <c r="AJ417" s="13" t="s">
        <v>42</v>
      </c>
      <c r="AK417" s="27">
        <v>44341</v>
      </c>
      <c r="AL417" s="19">
        <f t="shared" si="13"/>
        <v>90955</v>
      </c>
    </row>
    <row r="418" spans="1:38" s="55" customFormat="1" ht="18" customHeight="1" x14ac:dyDescent="0.25">
      <c r="A418" s="102">
        <v>414</v>
      </c>
      <c r="B418" s="13">
        <v>20263</v>
      </c>
      <c r="C418" s="14"/>
      <c r="D418" s="14" t="s">
        <v>37</v>
      </c>
      <c r="E418" s="13"/>
      <c r="F418" s="22"/>
      <c r="G418" s="22"/>
      <c r="H418" s="22"/>
      <c r="I418" s="60" t="s">
        <v>2147</v>
      </c>
      <c r="J418" s="60"/>
      <c r="K418" s="60" t="s">
        <v>2148</v>
      </c>
      <c r="L418" s="60"/>
      <c r="M418" s="60"/>
      <c r="N418" s="60" t="s">
        <v>2078</v>
      </c>
      <c r="O418" s="60"/>
      <c r="P418" s="61" t="s">
        <v>154</v>
      </c>
      <c r="Q418" s="20" t="s">
        <v>2079</v>
      </c>
      <c r="R418" s="13">
        <v>717</v>
      </c>
      <c r="S418" s="67" t="s">
        <v>38</v>
      </c>
      <c r="T418" s="61" t="s">
        <v>2080</v>
      </c>
      <c r="U418" s="61"/>
      <c r="V418" s="61" t="s">
        <v>39</v>
      </c>
      <c r="W418" s="61" t="s">
        <v>33</v>
      </c>
      <c r="X418" s="15">
        <v>70</v>
      </c>
      <c r="Y418" s="58"/>
      <c r="Z418" s="61"/>
      <c r="AA418" s="61" t="s">
        <v>119</v>
      </c>
      <c r="AB418" s="61" t="s">
        <v>1286</v>
      </c>
      <c r="AC418" s="61" t="s">
        <v>2147</v>
      </c>
      <c r="AD418" s="61" t="s">
        <v>1431</v>
      </c>
      <c r="AE418" s="61" t="s">
        <v>1284</v>
      </c>
      <c r="AF418" s="17" t="s">
        <v>616</v>
      </c>
      <c r="AG418" s="61" t="s">
        <v>2149</v>
      </c>
      <c r="AH418" s="18" t="s">
        <v>2150</v>
      </c>
      <c r="AI418" s="18"/>
      <c r="AJ418" s="20" t="s">
        <v>37</v>
      </c>
      <c r="AK418" s="20"/>
      <c r="AL418" s="19">
        <f t="shared" si="13"/>
        <v>20263</v>
      </c>
    </row>
    <row r="419" spans="1:38" s="55" customFormat="1" ht="18" customHeight="1" x14ac:dyDescent="0.25">
      <c r="A419" s="102">
        <v>415</v>
      </c>
      <c r="B419" s="13">
        <v>40220</v>
      </c>
      <c r="C419" s="17" t="s">
        <v>49</v>
      </c>
      <c r="D419" s="14" t="s">
        <v>91</v>
      </c>
      <c r="E419" s="13"/>
      <c r="F419" s="58" t="s">
        <v>2151</v>
      </c>
      <c r="G419" s="58"/>
      <c r="H419" s="58"/>
      <c r="I419" s="58" t="s">
        <v>2152</v>
      </c>
      <c r="J419" s="58" t="s">
        <v>2153</v>
      </c>
      <c r="K419" s="58" t="s">
        <v>2154</v>
      </c>
      <c r="L419" s="58"/>
      <c r="M419" s="58"/>
      <c r="N419" s="58" t="s">
        <v>2078</v>
      </c>
      <c r="O419" s="58"/>
      <c r="P419" s="61" t="s">
        <v>154</v>
      </c>
      <c r="Q419" s="20" t="s">
        <v>2079</v>
      </c>
      <c r="R419" s="13">
        <v>717</v>
      </c>
      <c r="S419" s="67" t="s">
        <v>38</v>
      </c>
      <c r="T419" s="61" t="s">
        <v>2080</v>
      </c>
      <c r="U419" s="83"/>
      <c r="V419" s="58" t="s">
        <v>39</v>
      </c>
      <c r="W419" s="58" t="s">
        <v>33</v>
      </c>
      <c r="X419" s="19">
        <v>113</v>
      </c>
      <c r="Y419" s="58"/>
      <c r="Z419" s="58"/>
      <c r="AA419" s="61" t="s">
        <v>55</v>
      </c>
      <c r="AB419" s="58" t="s">
        <v>2156</v>
      </c>
      <c r="AC419" s="58" t="s">
        <v>2155</v>
      </c>
      <c r="AD419" s="58" t="s">
        <v>104</v>
      </c>
      <c r="AE419" s="58" t="s">
        <v>105</v>
      </c>
      <c r="AF419" s="17" t="s">
        <v>55</v>
      </c>
      <c r="AG419" s="58" t="s">
        <v>107</v>
      </c>
      <c r="AH419" s="18" t="s">
        <v>2157</v>
      </c>
      <c r="AI419" s="58"/>
      <c r="AJ419" s="13" t="s">
        <v>51</v>
      </c>
      <c r="AK419" s="27">
        <v>43230</v>
      </c>
      <c r="AL419" s="28">
        <f t="shared" si="13"/>
        <v>40220</v>
      </c>
    </row>
    <row r="420" spans="1:38" s="55" customFormat="1" ht="18" customHeight="1" x14ac:dyDescent="0.25">
      <c r="A420" s="102">
        <v>416</v>
      </c>
      <c r="B420" s="13">
        <v>90956</v>
      </c>
      <c r="C420" s="14"/>
      <c r="D420" s="14" t="s">
        <v>42</v>
      </c>
      <c r="E420" s="13"/>
      <c r="F420" s="58" t="s">
        <v>2158</v>
      </c>
      <c r="G420" s="58"/>
      <c r="H420" s="58"/>
      <c r="I420" s="58" t="s">
        <v>2159</v>
      </c>
      <c r="J420" s="58"/>
      <c r="K420" s="60" t="s">
        <v>2160</v>
      </c>
      <c r="L420" s="58"/>
      <c r="M420" s="58"/>
      <c r="N420" s="58" t="s">
        <v>2078</v>
      </c>
      <c r="O420" s="61"/>
      <c r="P420" s="61" t="s">
        <v>154</v>
      </c>
      <c r="Q420" s="20" t="s">
        <v>2079</v>
      </c>
      <c r="R420" s="13">
        <v>717</v>
      </c>
      <c r="S420" s="67" t="s">
        <v>38</v>
      </c>
      <c r="T420" s="61" t="s">
        <v>2080</v>
      </c>
      <c r="U420" s="61"/>
      <c r="V420" s="58" t="s">
        <v>39</v>
      </c>
      <c r="W420" s="58" t="s">
        <v>33</v>
      </c>
      <c r="X420" s="19">
        <v>68</v>
      </c>
      <c r="Y420" s="58"/>
      <c r="Z420" s="58"/>
      <c r="AA420" s="61" t="s">
        <v>55</v>
      </c>
      <c r="AB420" s="58" t="s">
        <v>107</v>
      </c>
      <c r="AC420" s="58" t="s">
        <v>2159</v>
      </c>
      <c r="AD420" s="58" t="s">
        <v>104</v>
      </c>
      <c r="AE420" s="58" t="s">
        <v>106</v>
      </c>
      <c r="AF420" s="17" t="s">
        <v>55</v>
      </c>
      <c r="AG420" s="17" t="s">
        <v>957</v>
      </c>
      <c r="AH420" s="18" t="s">
        <v>2161</v>
      </c>
      <c r="AI420" s="58"/>
      <c r="AJ420" s="13" t="s">
        <v>41</v>
      </c>
      <c r="AK420" s="27">
        <v>44336</v>
      </c>
      <c r="AL420" s="19">
        <f t="shared" si="13"/>
        <v>90956</v>
      </c>
    </row>
    <row r="421" spans="1:38" s="55" customFormat="1" ht="18" customHeight="1" x14ac:dyDescent="0.25">
      <c r="A421" s="102">
        <v>417</v>
      </c>
      <c r="B421" s="13">
        <v>40221</v>
      </c>
      <c r="C421" s="17" t="s">
        <v>49</v>
      </c>
      <c r="D421" s="14" t="s">
        <v>91</v>
      </c>
      <c r="E421" s="13"/>
      <c r="F421" s="58" t="s">
        <v>2162</v>
      </c>
      <c r="G421" s="58" t="s">
        <v>2654</v>
      </c>
      <c r="H421" s="58"/>
      <c r="I421" s="58" t="s">
        <v>2167</v>
      </c>
      <c r="J421" s="58" t="s">
        <v>2163</v>
      </c>
      <c r="K421" s="58" t="s">
        <v>2164</v>
      </c>
      <c r="L421" s="58" t="s">
        <v>2168</v>
      </c>
      <c r="M421" s="58"/>
      <c r="N421" s="58" t="s">
        <v>2078</v>
      </c>
      <c r="O421" s="58"/>
      <c r="P421" s="61" t="s">
        <v>154</v>
      </c>
      <c r="Q421" s="20" t="s">
        <v>2079</v>
      </c>
      <c r="R421" s="13">
        <v>717</v>
      </c>
      <c r="S421" s="67" t="s">
        <v>38</v>
      </c>
      <c r="T421" s="61" t="s">
        <v>2080</v>
      </c>
      <c r="U421" s="58"/>
      <c r="V421" s="58" t="s">
        <v>39</v>
      </c>
      <c r="W421" s="58" t="s">
        <v>33</v>
      </c>
      <c r="X421" s="19">
        <v>85</v>
      </c>
      <c r="Y421" s="58"/>
      <c r="Z421" s="58"/>
      <c r="AA421" s="61" t="s">
        <v>55</v>
      </c>
      <c r="AB421" s="58" t="s">
        <v>2165</v>
      </c>
      <c r="AC421" s="58" t="s">
        <v>2475</v>
      </c>
      <c r="AD421" s="58" t="s">
        <v>301</v>
      </c>
      <c r="AE421" s="58" t="s">
        <v>439</v>
      </c>
      <c r="AF421" s="17" t="s">
        <v>441</v>
      </c>
      <c r="AG421" s="61" t="s">
        <v>442</v>
      </c>
      <c r="AH421" s="18" t="s">
        <v>2166</v>
      </c>
      <c r="AI421" s="58"/>
      <c r="AJ421" s="13" t="s">
        <v>59</v>
      </c>
      <c r="AK421" s="27">
        <v>44336</v>
      </c>
      <c r="AL421" s="28">
        <f t="shared" si="13"/>
        <v>40221</v>
      </c>
    </row>
    <row r="422" spans="1:38" s="55" customFormat="1" ht="18" customHeight="1" x14ac:dyDescent="0.25">
      <c r="A422" s="102">
        <v>418</v>
      </c>
      <c r="B422" s="13">
        <v>20266</v>
      </c>
      <c r="C422" s="14"/>
      <c r="D422" s="14" t="s">
        <v>37</v>
      </c>
      <c r="E422" s="13"/>
      <c r="F422" s="22" t="s">
        <v>2169</v>
      </c>
      <c r="G422" s="22" t="s">
        <v>2655</v>
      </c>
      <c r="H422" s="22"/>
      <c r="I422" s="60" t="s">
        <v>2170</v>
      </c>
      <c r="J422" s="60" t="s">
        <v>2171</v>
      </c>
      <c r="K422" s="60" t="s">
        <v>2144</v>
      </c>
      <c r="L422" s="60"/>
      <c r="M422" s="60"/>
      <c r="N422" s="60" t="s">
        <v>2078</v>
      </c>
      <c r="O422" s="60"/>
      <c r="P422" s="61" t="s">
        <v>154</v>
      </c>
      <c r="Q422" s="20" t="s">
        <v>2079</v>
      </c>
      <c r="R422" s="13">
        <v>717</v>
      </c>
      <c r="S422" s="67" t="s">
        <v>38</v>
      </c>
      <c r="T422" s="61" t="s">
        <v>2080</v>
      </c>
      <c r="U422" s="61"/>
      <c r="V422" s="61" t="s">
        <v>39</v>
      </c>
      <c r="W422" s="61" t="s">
        <v>33</v>
      </c>
      <c r="X422" s="15">
        <v>38</v>
      </c>
      <c r="Y422" s="58"/>
      <c r="Z422" s="61"/>
      <c r="AA422" s="61" t="s">
        <v>55</v>
      </c>
      <c r="AB422" s="61" t="s">
        <v>2145</v>
      </c>
      <c r="AC422" s="61" t="s">
        <v>2172</v>
      </c>
      <c r="AD422" s="61" t="s">
        <v>104</v>
      </c>
      <c r="AE422" s="61" t="s">
        <v>111</v>
      </c>
      <c r="AF422" s="17"/>
      <c r="AG422" s="61"/>
      <c r="AH422" s="18" t="s">
        <v>2173</v>
      </c>
      <c r="AI422" s="18"/>
      <c r="AJ422" s="20" t="s">
        <v>59</v>
      </c>
      <c r="AK422" s="20" t="s">
        <v>2438</v>
      </c>
      <c r="AL422" s="19">
        <f t="shared" si="13"/>
        <v>20266</v>
      </c>
    </row>
    <row r="423" spans="1:38" s="55" customFormat="1" ht="18" customHeight="1" x14ac:dyDescent="0.25">
      <c r="A423" s="102">
        <v>419</v>
      </c>
      <c r="B423" s="13">
        <v>40222</v>
      </c>
      <c r="C423" s="17"/>
      <c r="D423" s="14" t="s">
        <v>91</v>
      </c>
      <c r="E423" s="13"/>
      <c r="F423" s="58" t="s">
        <v>2174</v>
      </c>
      <c r="G423" s="58"/>
      <c r="H423" s="58"/>
      <c r="I423" s="58" t="s">
        <v>2175</v>
      </c>
      <c r="J423" s="58" t="s">
        <v>2176</v>
      </c>
      <c r="K423" s="58" t="s">
        <v>2177</v>
      </c>
      <c r="L423" s="58" t="s">
        <v>2178</v>
      </c>
      <c r="M423" s="58"/>
      <c r="N423" s="58" t="s">
        <v>2078</v>
      </c>
      <c r="O423" s="58"/>
      <c r="P423" s="61" t="s">
        <v>154</v>
      </c>
      <c r="Q423" s="20" t="s">
        <v>2079</v>
      </c>
      <c r="R423" s="13">
        <v>717</v>
      </c>
      <c r="S423" s="67" t="s">
        <v>38</v>
      </c>
      <c r="T423" s="61" t="s">
        <v>2080</v>
      </c>
      <c r="U423" s="58"/>
      <c r="V423" s="58" t="s">
        <v>43</v>
      </c>
      <c r="W423" s="58" t="s">
        <v>33</v>
      </c>
      <c r="X423" s="19">
        <v>143</v>
      </c>
      <c r="Y423" s="58"/>
      <c r="Z423" s="58" t="s">
        <v>73</v>
      </c>
      <c r="AA423" s="61" t="s">
        <v>55</v>
      </c>
      <c r="AB423" s="58" t="s">
        <v>2182</v>
      </c>
      <c r="AC423" s="58" t="s">
        <v>2179</v>
      </c>
      <c r="AD423" s="58" t="s">
        <v>2180</v>
      </c>
      <c r="AE423" s="58" t="s">
        <v>2181</v>
      </c>
      <c r="AF423" s="17" t="s">
        <v>55</v>
      </c>
      <c r="AG423" s="61" t="s">
        <v>2183</v>
      </c>
      <c r="AH423" s="58"/>
      <c r="AI423" s="58"/>
      <c r="AJ423" s="13" t="s">
        <v>82</v>
      </c>
      <c r="AK423" s="27">
        <v>44336</v>
      </c>
      <c r="AL423" s="28">
        <f t="shared" si="13"/>
        <v>40222</v>
      </c>
    </row>
    <row r="424" spans="1:38" s="55" customFormat="1" ht="18" customHeight="1" x14ac:dyDescent="0.25">
      <c r="A424" s="102">
        <v>420</v>
      </c>
      <c r="B424" s="13">
        <v>30287</v>
      </c>
      <c r="C424" s="14"/>
      <c r="D424" s="14" t="s">
        <v>30</v>
      </c>
      <c r="E424" s="13"/>
      <c r="F424" s="59" t="s">
        <v>2184</v>
      </c>
      <c r="G424" s="61" t="s">
        <v>2656</v>
      </c>
      <c r="H424" s="62"/>
      <c r="I424" s="58" t="s">
        <v>2185</v>
      </c>
      <c r="J424" s="61" t="s">
        <v>2590</v>
      </c>
      <c r="K424" s="60" t="s">
        <v>2186</v>
      </c>
      <c r="L424" s="59"/>
      <c r="M424" s="58"/>
      <c r="N424" s="58" t="s">
        <v>2078</v>
      </c>
      <c r="O424" s="59"/>
      <c r="P424" s="61" t="s">
        <v>154</v>
      </c>
      <c r="Q424" s="66" t="s">
        <v>2079</v>
      </c>
      <c r="R424" s="13">
        <v>717</v>
      </c>
      <c r="S424" s="67" t="s">
        <v>38</v>
      </c>
      <c r="T424" s="61" t="s">
        <v>2080</v>
      </c>
      <c r="U424" s="61"/>
      <c r="V424" s="61" t="s">
        <v>43</v>
      </c>
      <c r="W424" s="61" t="s">
        <v>33</v>
      </c>
      <c r="X424" s="15">
        <v>99</v>
      </c>
      <c r="Y424" s="16"/>
      <c r="Z424" s="58"/>
      <c r="AA424" s="17" t="s">
        <v>55</v>
      </c>
      <c r="AB424" s="14" t="s">
        <v>2187</v>
      </c>
      <c r="AC424" s="60" t="s">
        <v>2185</v>
      </c>
      <c r="AD424" s="58" t="s">
        <v>1560</v>
      </c>
      <c r="AE424" s="58" t="s">
        <v>1561</v>
      </c>
      <c r="AF424" s="67" t="s">
        <v>55</v>
      </c>
      <c r="AG424" s="67" t="s">
        <v>2188</v>
      </c>
      <c r="AH424" s="18" t="s">
        <v>1562</v>
      </c>
      <c r="AI424" s="18"/>
      <c r="AJ424" s="66" t="s">
        <v>58</v>
      </c>
      <c r="AK424" s="27">
        <v>44341</v>
      </c>
      <c r="AL424" s="19">
        <f t="shared" si="13"/>
        <v>30287</v>
      </c>
    </row>
    <row r="425" spans="1:38" s="55" customFormat="1" ht="18" customHeight="1" x14ac:dyDescent="0.25">
      <c r="A425" s="102">
        <v>421</v>
      </c>
      <c r="B425" s="13">
        <v>10203</v>
      </c>
      <c r="C425" s="14"/>
      <c r="D425" s="14" t="s">
        <v>45</v>
      </c>
      <c r="E425" s="13"/>
      <c r="F425" s="58"/>
      <c r="G425" s="13"/>
      <c r="H425" s="13"/>
      <c r="I425" s="58" t="s">
        <v>2189</v>
      </c>
      <c r="J425" s="58"/>
      <c r="K425" s="58" t="s">
        <v>2190</v>
      </c>
      <c r="L425" s="58"/>
      <c r="M425" s="58"/>
      <c r="N425" s="58" t="s">
        <v>2078</v>
      </c>
      <c r="O425" s="58"/>
      <c r="P425" s="61" t="s">
        <v>154</v>
      </c>
      <c r="Q425" s="20" t="s">
        <v>2079</v>
      </c>
      <c r="R425" s="13">
        <v>717</v>
      </c>
      <c r="S425" s="67" t="s">
        <v>38</v>
      </c>
      <c r="T425" s="61" t="s">
        <v>2080</v>
      </c>
      <c r="U425" s="58"/>
      <c r="V425" s="58" t="s">
        <v>39</v>
      </c>
      <c r="W425" s="58" t="s">
        <v>48</v>
      </c>
      <c r="X425" s="19"/>
      <c r="Y425" s="58"/>
      <c r="Z425" s="58"/>
      <c r="AA425" s="61" t="s">
        <v>55</v>
      </c>
      <c r="AB425" s="61" t="s">
        <v>2099</v>
      </c>
      <c r="AC425" s="58" t="s">
        <v>2189</v>
      </c>
      <c r="AD425" s="61" t="s">
        <v>2097</v>
      </c>
      <c r="AE425" s="58" t="s">
        <v>2098</v>
      </c>
      <c r="AF425" s="17" t="s">
        <v>55</v>
      </c>
      <c r="AG425" s="58" t="s">
        <v>2100</v>
      </c>
      <c r="AH425" s="23" t="s">
        <v>2101</v>
      </c>
      <c r="AI425" s="58"/>
      <c r="AJ425" s="13" t="s">
        <v>46</v>
      </c>
      <c r="AK425" s="27">
        <v>44106</v>
      </c>
      <c r="AL425" s="19">
        <f t="shared" si="13"/>
        <v>10203</v>
      </c>
    </row>
    <row r="426" spans="1:38" s="55" customFormat="1" ht="18" customHeight="1" x14ac:dyDescent="0.25">
      <c r="A426" s="102">
        <v>422</v>
      </c>
      <c r="B426" s="13">
        <v>10204</v>
      </c>
      <c r="C426" s="14"/>
      <c r="D426" s="14" t="s">
        <v>45</v>
      </c>
      <c r="E426" s="13"/>
      <c r="F426" s="58"/>
      <c r="G426" s="13"/>
      <c r="H426" s="13"/>
      <c r="I426" s="58" t="s">
        <v>2191</v>
      </c>
      <c r="J426" s="58"/>
      <c r="K426" s="58" t="s">
        <v>2192</v>
      </c>
      <c r="L426" s="58"/>
      <c r="M426" s="58"/>
      <c r="N426" s="58" t="s">
        <v>2078</v>
      </c>
      <c r="O426" s="58"/>
      <c r="P426" s="61" t="s">
        <v>154</v>
      </c>
      <c r="Q426" s="20" t="s">
        <v>2079</v>
      </c>
      <c r="R426" s="13">
        <v>717</v>
      </c>
      <c r="S426" s="67" t="s">
        <v>38</v>
      </c>
      <c r="T426" s="61" t="s">
        <v>2080</v>
      </c>
      <c r="U426" s="58"/>
      <c r="V426" s="58" t="s">
        <v>39</v>
      </c>
      <c r="W426" s="58" t="s">
        <v>33</v>
      </c>
      <c r="X426" s="19">
        <v>28</v>
      </c>
      <c r="Y426" s="58"/>
      <c r="Z426" s="58"/>
      <c r="AA426" s="61" t="s">
        <v>55</v>
      </c>
      <c r="AB426" s="61" t="s">
        <v>2099</v>
      </c>
      <c r="AC426" s="58" t="s">
        <v>2191</v>
      </c>
      <c r="AD426" s="61" t="s">
        <v>2097</v>
      </c>
      <c r="AE426" s="58" t="s">
        <v>2098</v>
      </c>
      <c r="AF426" s="17" t="s">
        <v>55</v>
      </c>
      <c r="AG426" s="58" t="s">
        <v>2100</v>
      </c>
      <c r="AH426" s="23" t="s">
        <v>2101</v>
      </c>
      <c r="AI426" s="58"/>
      <c r="AJ426" s="13" t="s">
        <v>46</v>
      </c>
      <c r="AK426" s="27">
        <v>44106</v>
      </c>
      <c r="AL426" s="19">
        <f t="shared" si="13"/>
        <v>10204</v>
      </c>
    </row>
    <row r="427" spans="1:38" s="55" customFormat="1" ht="18" customHeight="1" x14ac:dyDescent="0.25">
      <c r="A427" s="102">
        <v>423</v>
      </c>
      <c r="B427" s="13">
        <v>40223</v>
      </c>
      <c r="C427" s="17" t="s">
        <v>49</v>
      </c>
      <c r="D427" s="14" t="s">
        <v>91</v>
      </c>
      <c r="E427" s="13"/>
      <c r="F427" s="58" t="s">
        <v>2193</v>
      </c>
      <c r="G427" s="58"/>
      <c r="H427" s="58"/>
      <c r="I427" s="58" t="s">
        <v>2194</v>
      </c>
      <c r="J427" s="58" t="s">
        <v>2657</v>
      </c>
      <c r="K427" s="58" t="s">
        <v>2195</v>
      </c>
      <c r="L427" s="58" t="s">
        <v>2196</v>
      </c>
      <c r="M427" s="58"/>
      <c r="N427" s="58" t="s">
        <v>2078</v>
      </c>
      <c r="O427" s="58"/>
      <c r="P427" s="61" t="s">
        <v>154</v>
      </c>
      <c r="Q427" s="20" t="s">
        <v>2079</v>
      </c>
      <c r="R427" s="13">
        <v>717</v>
      </c>
      <c r="S427" s="67" t="s">
        <v>38</v>
      </c>
      <c r="T427" s="61" t="s">
        <v>2080</v>
      </c>
      <c r="U427" s="58"/>
      <c r="V427" s="58" t="s">
        <v>43</v>
      </c>
      <c r="W427" s="58" t="s">
        <v>33</v>
      </c>
      <c r="X427" s="19">
        <v>237</v>
      </c>
      <c r="Y427" s="58"/>
      <c r="Z427" s="58"/>
      <c r="AA427" s="61" t="s">
        <v>55</v>
      </c>
      <c r="AB427" s="58" t="s">
        <v>2199</v>
      </c>
      <c r="AC427" s="58" t="s">
        <v>2194</v>
      </c>
      <c r="AD427" s="58" t="s">
        <v>2197</v>
      </c>
      <c r="AE427" s="58" t="s">
        <v>2198</v>
      </c>
      <c r="AF427" s="17" t="s">
        <v>119</v>
      </c>
      <c r="AG427" s="61" t="s">
        <v>957</v>
      </c>
      <c r="AH427" s="58"/>
      <c r="AI427" s="58"/>
      <c r="AJ427" s="13" t="s">
        <v>74</v>
      </c>
      <c r="AK427" s="27">
        <v>43241</v>
      </c>
      <c r="AL427" s="28">
        <f t="shared" si="13"/>
        <v>40223</v>
      </c>
    </row>
    <row r="428" spans="1:38" s="55" customFormat="1" ht="18" customHeight="1" x14ac:dyDescent="0.25">
      <c r="A428" s="102">
        <v>424</v>
      </c>
      <c r="B428" s="13">
        <v>90960</v>
      </c>
      <c r="C428" s="14"/>
      <c r="D428" s="14" t="s">
        <v>42</v>
      </c>
      <c r="E428" s="13"/>
      <c r="F428" s="58"/>
      <c r="G428" s="58"/>
      <c r="H428" s="58"/>
      <c r="I428" s="58" t="s">
        <v>2470</v>
      </c>
      <c r="J428" s="58"/>
      <c r="K428" s="58"/>
      <c r="L428" s="58"/>
      <c r="M428" s="58"/>
      <c r="N428" s="58" t="s">
        <v>2078</v>
      </c>
      <c r="O428" s="61"/>
      <c r="P428" s="61" t="s">
        <v>154</v>
      </c>
      <c r="Q428" s="20" t="s">
        <v>2079</v>
      </c>
      <c r="R428" s="13">
        <v>717</v>
      </c>
      <c r="S428" s="67" t="s">
        <v>38</v>
      </c>
      <c r="T428" s="61" t="s">
        <v>2080</v>
      </c>
      <c r="U428" s="61"/>
      <c r="V428" s="58"/>
      <c r="W428" s="58"/>
      <c r="X428" s="19">
        <v>19</v>
      </c>
      <c r="Y428" s="58"/>
      <c r="Z428" s="58" t="s">
        <v>56</v>
      </c>
      <c r="AA428" s="61" t="s">
        <v>55</v>
      </c>
      <c r="AB428" s="58" t="s">
        <v>2127</v>
      </c>
      <c r="AC428" s="58" t="s">
        <v>2200</v>
      </c>
      <c r="AD428" s="58" t="s">
        <v>2125</v>
      </c>
      <c r="AE428" s="58" t="s">
        <v>2126</v>
      </c>
      <c r="AF428" s="17" t="s">
        <v>55</v>
      </c>
      <c r="AG428" s="58" t="s">
        <v>2128</v>
      </c>
      <c r="AH428" s="18" t="s">
        <v>2129</v>
      </c>
      <c r="AI428" s="58"/>
      <c r="AJ428" s="13" t="s">
        <v>42</v>
      </c>
      <c r="AK428" s="27">
        <v>44341</v>
      </c>
      <c r="AL428" s="19">
        <f t="shared" si="13"/>
        <v>90960</v>
      </c>
    </row>
    <row r="429" spans="1:38" s="55" customFormat="1" ht="18" customHeight="1" x14ac:dyDescent="0.25">
      <c r="A429" s="102">
        <v>425</v>
      </c>
      <c r="B429" s="13">
        <v>90961</v>
      </c>
      <c r="C429" s="14"/>
      <c r="D429" s="14" t="s">
        <v>42</v>
      </c>
      <c r="E429" s="13"/>
      <c r="F429" s="58"/>
      <c r="G429" s="58"/>
      <c r="H429" s="58"/>
      <c r="I429" s="58" t="s">
        <v>2471</v>
      </c>
      <c r="J429" s="58" t="s">
        <v>2201</v>
      </c>
      <c r="K429" s="58"/>
      <c r="L429" s="58"/>
      <c r="M429" s="58"/>
      <c r="N429" s="58" t="s">
        <v>2078</v>
      </c>
      <c r="O429" s="61"/>
      <c r="P429" s="61" t="s">
        <v>154</v>
      </c>
      <c r="Q429" s="20" t="s">
        <v>2079</v>
      </c>
      <c r="R429" s="13">
        <v>717</v>
      </c>
      <c r="S429" s="67" t="s">
        <v>38</v>
      </c>
      <c r="T429" s="61" t="s">
        <v>2080</v>
      </c>
      <c r="U429" s="61"/>
      <c r="V429" s="58"/>
      <c r="W429" s="58"/>
      <c r="X429" s="19">
        <f>5+2</f>
        <v>7</v>
      </c>
      <c r="Y429" s="58"/>
      <c r="Z429" s="58" t="s">
        <v>56</v>
      </c>
      <c r="AA429" s="61" t="s">
        <v>55</v>
      </c>
      <c r="AB429" s="58" t="s">
        <v>2127</v>
      </c>
      <c r="AC429" s="58" t="s">
        <v>2200</v>
      </c>
      <c r="AD429" s="58" t="s">
        <v>2125</v>
      </c>
      <c r="AE429" s="58" t="s">
        <v>2126</v>
      </c>
      <c r="AF429" s="17" t="s">
        <v>55</v>
      </c>
      <c r="AG429" s="58" t="s">
        <v>2128</v>
      </c>
      <c r="AH429" s="18" t="s">
        <v>2129</v>
      </c>
      <c r="AI429" s="58"/>
      <c r="AJ429" s="20" t="s">
        <v>42</v>
      </c>
      <c r="AK429" s="27">
        <v>44341</v>
      </c>
      <c r="AL429" s="19">
        <f t="shared" si="13"/>
        <v>90961</v>
      </c>
    </row>
    <row r="430" spans="1:38" s="55" customFormat="1" ht="18" customHeight="1" x14ac:dyDescent="0.25">
      <c r="A430" s="102">
        <v>426</v>
      </c>
      <c r="B430" s="13">
        <v>90962</v>
      </c>
      <c r="C430" s="14"/>
      <c r="D430" s="14" t="s">
        <v>42</v>
      </c>
      <c r="E430" s="13"/>
      <c r="F430" s="58"/>
      <c r="G430" s="58"/>
      <c r="H430" s="58"/>
      <c r="I430" s="58" t="s">
        <v>2472</v>
      </c>
      <c r="J430" s="58" t="s">
        <v>2203</v>
      </c>
      <c r="K430" s="58"/>
      <c r="L430" s="58"/>
      <c r="M430" s="58"/>
      <c r="N430" s="58" t="s">
        <v>2078</v>
      </c>
      <c r="O430" s="61"/>
      <c r="P430" s="61" t="s">
        <v>154</v>
      </c>
      <c r="Q430" s="20" t="s">
        <v>2079</v>
      </c>
      <c r="R430" s="13">
        <v>717</v>
      </c>
      <c r="S430" s="67" t="s">
        <v>38</v>
      </c>
      <c r="T430" s="61" t="s">
        <v>2080</v>
      </c>
      <c r="U430" s="61"/>
      <c r="V430" s="58"/>
      <c r="W430" s="58"/>
      <c r="X430" s="19">
        <v>26</v>
      </c>
      <c r="Y430" s="58"/>
      <c r="Z430" s="58" t="s">
        <v>56</v>
      </c>
      <c r="AA430" s="61" t="s">
        <v>55</v>
      </c>
      <c r="AB430" s="58" t="s">
        <v>2127</v>
      </c>
      <c r="AC430" s="58" t="s">
        <v>2202</v>
      </c>
      <c r="AD430" s="58" t="s">
        <v>2125</v>
      </c>
      <c r="AE430" s="58" t="s">
        <v>2126</v>
      </c>
      <c r="AF430" s="17" t="s">
        <v>55</v>
      </c>
      <c r="AG430" s="58" t="s">
        <v>2128</v>
      </c>
      <c r="AH430" s="18" t="s">
        <v>2129</v>
      </c>
      <c r="AI430" s="58"/>
      <c r="AJ430" s="20" t="s">
        <v>42</v>
      </c>
      <c r="AK430" s="27">
        <v>44341</v>
      </c>
      <c r="AL430" s="19">
        <f t="shared" si="13"/>
        <v>90962</v>
      </c>
    </row>
    <row r="431" spans="1:38" s="55" customFormat="1" ht="18" customHeight="1" x14ac:dyDescent="0.25">
      <c r="A431" s="102">
        <v>427</v>
      </c>
      <c r="B431" s="13">
        <v>90963</v>
      </c>
      <c r="C431" s="14"/>
      <c r="D431" s="14" t="s">
        <v>42</v>
      </c>
      <c r="E431" s="13"/>
      <c r="F431" s="58"/>
      <c r="G431" s="58"/>
      <c r="H431" s="58"/>
      <c r="I431" s="58" t="s">
        <v>2473</v>
      </c>
      <c r="J431" s="58" t="s">
        <v>2204</v>
      </c>
      <c r="K431" s="58"/>
      <c r="L431" s="58"/>
      <c r="M431" s="58"/>
      <c r="N431" s="58" t="s">
        <v>2078</v>
      </c>
      <c r="O431" s="61"/>
      <c r="P431" s="61" t="s">
        <v>154</v>
      </c>
      <c r="Q431" s="20" t="s">
        <v>2079</v>
      </c>
      <c r="R431" s="13">
        <v>717</v>
      </c>
      <c r="S431" s="67" t="s">
        <v>38</v>
      </c>
      <c r="T431" s="61" t="s">
        <v>2080</v>
      </c>
      <c r="U431" s="61"/>
      <c r="V431" s="58"/>
      <c r="W431" s="58"/>
      <c r="X431" s="19">
        <v>5</v>
      </c>
      <c r="Y431" s="58"/>
      <c r="Z431" s="58" t="s">
        <v>56</v>
      </c>
      <c r="AA431" s="61" t="s">
        <v>55</v>
      </c>
      <c r="AB431" s="58" t="s">
        <v>2127</v>
      </c>
      <c r="AC431" s="58" t="s">
        <v>2202</v>
      </c>
      <c r="AD431" s="58" t="s">
        <v>2125</v>
      </c>
      <c r="AE431" s="58" t="s">
        <v>2126</v>
      </c>
      <c r="AF431" s="17" t="s">
        <v>55</v>
      </c>
      <c r="AG431" s="58" t="s">
        <v>2128</v>
      </c>
      <c r="AH431" s="18" t="s">
        <v>2129</v>
      </c>
      <c r="AI431" s="58"/>
      <c r="AJ431" s="20" t="s">
        <v>42</v>
      </c>
      <c r="AK431" s="13"/>
      <c r="AL431" s="19">
        <f t="shared" si="13"/>
        <v>90963</v>
      </c>
    </row>
    <row r="432" spans="1:38" s="55" customFormat="1" ht="18" customHeight="1" x14ac:dyDescent="0.25">
      <c r="A432" s="102">
        <v>428</v>
      </c>
      <c r="B432" s="13">
        <v>40224</v>
      </c>
      <c r="C432" s="17" t="s">
        <v>52</v>
      </c>
      <c r="D432" s="14" t="s">
        <v>91</v>
      </c>
      <c r="E432" s="13"/>
      <c r="F432" s="58" t="s">
        <v>2205</v>
      </c>
      <c r="G432" s="154"/>
      <c r="H432" s="58"/>
      <c r="I432" s="58" t="s">
        <v>2206</v>
      </c>
      <c r="J432" s="58" t="s">
        <v>2658</v>
      </c>
      <c r="K432" s="58" t="s">
        <v>2207</v>
      </c>
      <c r="L432" s="58" t="s">
        <v>2208</v>
      </c>
      <c r="M432" s="58"/>
      <c r="N432" s="58" t="s">
        <v>2078</v>
      </c>
      <c r="O432" s="58"/>
      <c r="P432" s="61" t="s">
        <v>154</v>
      </c>
      <c r="Q432" s="20" t="s">
        <v>2079</v>
      </c>
      <c r="R432" s="13">
        <v>717</v>
      </c>
      <c r="S432" s="67" t="s">
        <v>38</v>
      </c>
      <c r="T432" s="61" t="s">
        <v>2080</v>
      </c>
      <c r="U432" s="58"/>
      <c r="V432" s="58" t="s">
        <v>43</v>
      </c>
      <c r="W432" s="58" t="s">
        <v>33</v>
      </c>
      <c r="X432" s="19">
        <v>144</v>
      </c>
      <c r="Y432" s="58"/>
      <c r="Z432" s="58" t="s">
        <v>73</v>
      </c>
      <c r="AA432" s="61" t="s">
        <v>55</v>
      </c>
      <c r="AB432" s="58" t="s">
        <v>2210</v>
      </c>
      <c r="AC432" s="58" t="s">
        <v>2206</v>
      </c>
      <c r="AD432" s="58" t="s">
        <v>2209</v>
      </c>
      <c r="AE432" s="58" t="s">
        <v>1944</v>
      </c>
      <c r="AF432" s="17" t="s">
        <v>36</v>
      </c>
      <c r="AG432" s="58" t="s">
        <v>102</v>
      </c>
      <c r="AH432" s="18" t="s">
        <v>2211</v>
      </c>
      <c r="AI432" s="58"/>
      <c r="AJ432" s="13" t="s">
        <v>74</v>
      </c>
      <c r="AK432" s="27">
        <v>44341</v>
      </c>
      <c r="AL432" s="28">
        <f t="shared" ref="AL432:AL450" si="14">B432</f>
        <v>40224</v>
      </c>
    </row>
    <row r="433" spans="1:38" s="55" customFormat="1" ht="18" customHeight="1" x14ac:dyDescent="0.25">
      <c r="A433" s="102">
        <v>429</v>
      </c>
      <c r="B433" s="13">
        <v>90964</v>
      </c>
      <c r="C433" s="14"/>
      <c r="D433" s="14" t="s">
        <v>42</v>
      </c>
      <c r="E433" s="13"/>
      <c r="F433" s="58"/>
      <c r="G433" s="58"/>
      <c r="H433" s="58"/>
      <c r="I433" s="58" t="s">
        <v>2212</v>
      </c>
      <c r="J433" s="58"/>
      <c r="K433" s="58"/>
      <c r="L433" s="58"/>
      <c r="M433" s="58"/>
      <c r="N433" s="58" t="s">
        <v>2078</v>
      </c>
      <c r="O433" s="77"/>
      <c r="P433" s="61" t="s">
        <v>154</v>
      </c>
      <c r="Q433" s="20" t="s">
        <v>2079</v>
      </c>
      <c r="R433" s="13">
        <v>717</v>
      </c>
      <c r="S433" s="67" t="s">
        <v>38</v>
      </c>
      <c r="T433" s="61" t="s">
        <v>2080</v>
      </c>
      <c r="U433" s="61"/>
      <c r="V433" s="58" t="s">
        <v>39</v>
      </c>
      <c r="W433" s="58" t="s">
        <v>48</v>
      </c>
      <c r="X433" s="21">
        <f>9-3</f>
        <v>6</v>
      </c>
      <c r="Y433" s="21"/>
      <c r="Z433" s="61" t="s">
        <v>44</v>
      </c>
      <c r="AA433" s="17" t="s">
        <v>55</v>
      </c>
      <c r="AB433" s="17" t="s">
        <v>1645</v>
      </c>
      <c r="AC433" s="58" t="s">
        <v>2212</v>
      </c>
      <c r="AD433" s="58" t="s">
        <v>104</v>
      </c>
      <c r="AE433" s="58" t="s">
        <v>106</v>
      </c>
      <c r="AF433" s="32"/>
      <c r="AG433" s="32"/>
      <c r="AH433" s="58"/>
      <c r="AI433" s="58"/>
      <c r="AJ433" s="13" t="s">
        <v>2213</v>
      </c>
      <c r="AK433" s="13"/>
      <c r="AL433" s="19">
        <f t="shared" si="14"/>
        <v>90964</v>
      </c>
    </row>
    <row r="434" spans="1:38" s="55" customFormat="1" ht="18" customHeight="1" x14ac:dyDescent="0.25">
      <c r="A434" s="102">
        <v>430</v>
      </c>
      <c r="B434" s="13">
        <v>40225</v>
      </c>
      <c r="C434" s="17" t="s">
        <v>49</v>
      </c>
      <c r="D434" s="14" t="s">
        <v>91</v>
      </c>
      <c r="E434" s="13"/>
      <c r="F434" s="58" t="s">
        <v>2214</v>
      </c>
      <c r="G434" s="58"/>
      <c r="H434" s="58"/>
      <c r="I434" s="58" t="s">
        <v>2215</v>
      </c>
      <c r="J434" s="58" t="s">
        <v>2659</v>
      </c>
      <c r="K434" s="58" t="s">
        <v>2216</v>
      </c>
      <c r="L434" s="58"/>
      <c r="M434" s="58"/>
      <c r="N434" s="58" t="s">
        <v>2078</v>
      </c>
      <c r="O434" s="58"/>
      <c r="P434" s="61" t="s">
        <v>154</v>
      </c>
      <c r="Q434" s="20" t="s">
        <v>2079</v>
      </c>
      <c r="R434" s="13">
        <v>717</v>
      </c>
      <c r="S434" s="67" t="s">
        <v>38</v>
      </c>
      <c r="T434" s="61" t="s">
        <v>2080</v>
      </c>
      <c r="U434" s="58"/>
      <c r="V434" s="58" t="s">
        <v>43</v>
      </c>
      <c r="W434" s="58" t="s">
        <v>33</v>
      </c>
      <c r="X434" s="19">
        <v>133</v>
      </c>
      <c r="Y434" s="58"/>
      <c r="Z434" s="58"/>
      <c r="AA434" s="61" t="s">
        <v>55</v>
      </c>
      <c r="AB434" s="58" t="s">
        <v>2219</v>
      </c>
      <c r="AC434" s="58" t="s">
        <v>2215</v>
      </c>
      <c r="AD434" s="58" t="s">
        <v>2217</v>
      </c>
      <c r="AE434" s="58" t="s">
        <v>2218</v>
      </c>
      <c r="AF434" s="17" t="s">
        <v>119</v>
      </c>
      <c r="AG434" s="61" t="s">
        <v>957</v>
      </c>
      <c r="AH434" s="58"/>
      <c r="AI434" s="58"/>
      <c r="AJ434" s="13" t="s">
        <v>74</v>
      </c>
      <c r="AK434" s="27">
        <v>43241</v>
      </c>
      <c r="AL434" s="28">
        <f t="shared" si="14"/>
        <v>40225</v>
      </c>
    </row>
    <row r="435" spans="1:38" s="55" customFormat="1" ht="18" customHeight="1" x14ac:dyDescent="0.25">
      <c r="A435" s="102">
        <v>431</v>
      </c>
      <c r="B435" s="13">
        <v>90965</v>
      </c>
      <c r="C435" s="14"/>
      <c r="D435" s="14" t="s">
        <v>42</v>
      </c>
      <c r="E435" s="13"/>
      <c r="F435" s="58" t="s">
        <v>2081</v>
      </c>
      <c r="G435" s="58"/>
      <c r="H435" s="58"/>
      <c r="I435" s="58" t="s">
        <v>2220</v>
      </c>
      <c r="J435" s="58" t="s">
        <v>2203</v>
      </c>
      <c r="K435" s="58" t="s">
        <v>31</v>
      </c>
      <c r="L435" s="58"/>
      <c r="M435" s="58"/>
      <c r="N435" s="58" t="s">
        <v>2078</v>
      </c>
      <c r="O435" s="61"/>
      <c r="P435" s="61" t="s">
        <v>154</v>
      </c>
      <c r="Q435" s="20" t="s">
        <v>2079</v>
      </c>
      <c r="R435" s="13">
        <v>717</v>
      </c>
      <c r="S435" s="67" t="s">
        <v>38</v>
      </c>
      <c r="T435" s="61" t="s">
        <v>2080</v>
      </c>
      <c r="U435" s="61"/>
      <c r="V435" s="58" t="s">
        <v>32</v>
      </c>
      <c r="W435" s="58" t="s">
        <v>33</v>
      </c>
      <c r="X435" s="19">
        <v>10</v>
      </c>
      <c r="Y435" s="58"/>
      <c r="Z435" s="58"/>
      <c r="AA435" s="61" t="s">
        <v>55</v>
      </c>
      <c r="AB435" s="58" t="s">
        <v>2083</v>
      </c>
      <c r="AC435" s="58" t="s">
        <v>2220</v>
      </c>
      <c r="AD435" s="58" t="s">
        <v>2221</v>
      </c>
      <c r="AE435" s="58"/>
      <c r="AF435" s="17" t="s">
        <v>55</v>
      </c>
      <c r="AG435" s="58" t="s">
        <v>2222</v>
      </c>
      <c r="AH435" s="58"/>
      <c r="AI435" s="58"/>
      <c r="AJ435" s="13" t="s">
        <v>54</v>
      </c>
      <c r="AK435" s="27">
        <v>44341</v>
      </c>
      <c r="AL435" s="19">
        <f t="shared" si="14"/>
        <v>90965</v>
      </c>
    </row>
    <row r="436" spans="1:38" s="55" customFormat="1" ht="18" customHeight="1" x14ac:dyDescent="0.25">
      <c r="A436" s="102">
        <v>432</v>
      </c>
      <c r="B436" s="13">
        <v>90966</v>
      </c>
      <c r="C436" s="14"/>
      <c r="D436" s="14" t="s">
        <v>42</v>
      </c>
      <c r="E436" s="13"/>
      <c r="F436" s="58"/>
      <c r="G436" s="58"/>
      <c r="H436" s="58"/>
      <c r="I436" s="58" t="s">
        <v>2223</v>
      </c>
      <c r="J436" s="58"/>
      <c r="K436" s="58"/>
      <c r="L436" s="58"/>
      <c r="M436" s="58"/>
      <c r="N436" s="58" t="s">
        <v>2078</v>
      </c>
      <c r="O436" s="77"/>
      <c r="P436" s="61" t="s">
        <v>154</v>
      </c>
      <c r="Q436" s="20" t="s">
        <v>2079</v>
      </c>
      <c r="R436" s="13">
        <v>717</v>
      </c>
      <c r="S436" s="67" t="s">
        <v>38</v>
      </c>
      <c r="T436" s="61" t="s">
        <v>2080</v>
      </c>
      <c r="U436" s="61"/>
      <c r="V436" s="58" t="s">
        <v>39</v>
      </c>
      <c r="W436" s="58" t="s">
        <v>498</v>
      </c>
      <c r="X436" s="21">
        <v>36</v>
      </c>
      <c r="Y436" s="21"/>
      <c r="Z436" s="61" t="s">
        <v>44</v>
      </c>
      <c r="AA436" s="17" t="s">
        <v>55</v>
      </c>
      <c r="AB436" s="17" t="s">
        <v>425</v>
      </c>
      <c r="AC436" s="58" t="s">
        <v>2223</v>
      </c>
      <c r="AD436" s="58" t="s">
        <v>423</v>
      </c>
      <c r="AE436" s="58" t="s">
        <v>424</v>
      </c>
      <c r="AF436" s="17" t="s">
        <v>441</v>
      </c>
      <c r="AG436" s="17" t="s">
        <v>442</v>
      </c>
      <c r="AH436" s="18" t="s">
        <v>2116</v>
      </c>
      <c r="AI436" s="58"/>
      <c r="AJ436" s="13" t="s">
        <v>42</v>
      </c>
      <c r="AK436" s="13"/>
      <c r="AL436" s="19">
        <f t="shared" si="14"/>
        <v>90966</v>
      </c>
    </row>
    <row r="437" spans="1:38" s="55" customFormat="1" ht="18" customHeight="1" x14ac:dyDescent="0.25">
      <c r="A437" s="102">
        <v>433</v>
      </c>
      <c r="B437" s="13">
        <v>90967</v>
      </c>
      <c r="C437" s="14"/>
      <c r="D437" s="14" t="s">
        <v>42</v>
      </c>
      <c r="E437" s="13"/>
      <c r="F437" s="58"/>
      <c r="G437" s="58"/>
      <c r="H437" s="58"/>
      <c r="I437" s="58" t="s">
        <v>2224</v>
      </c>
      <c r="J437" s="58" t="s">
        <v>2225</v>
      </c>
      <c r="K437" s="58"/>
      <c r="L437" s="58"/>
      <c r="M437" s="58"/>
      <c r="N437" s="58" t="s">
        <v>2078</v>
      </c>
      <c r="O437" s="61"/>
      <c r="P437" s="61" t="s">
        <v>154</v>
      </c>
      <c r="Q437" s="20" t="s">
        <v>2079</v>
      </c>
      <c r="R437" s="13">
        <v>717</v>
      </c>
      <c r="S437" s="67" t="s">
        <v>38</v>
      </c>
      <c r="T437" s="61" t="s">
        <v>2080</v>
      </c>
      <c r="U437" s="61"/>
      <c r="V437" s="58" t="s">
        <v>39</v>
      </c>
      <c r="W437" s="58" t="s">
        <v>48</v>
      </c>
      <c r="X437" s="19">
        <f>4+4</f>
        <v>8</v>
      </c>
      <c r="Y437" s="58"/>
      <c r="Z437" s="58" t="s">
        <v>56</v>
      </c>
      <c r="AA437" s="61" t="s">
        <v>55</v>
      </c>
      <c r="AB437" s="58" t="s">
        <v>2127</v>
      </c>
      <c r="AC437" s="58" t="s">
        <v>2224</v>
      </c>
      <c r="AD437" s="58" t="s">
        <v>2125</v>
      </c>
      <c r="AE437" s="58" t="s">
        <v>2126</v>
      </c>
      <c r="AF437" s="17" t="s">
        <v>55</v>
      </c>
      <c r="AG437" s="58" t="s">
        <v>2128</v>
      </c>
      <c r="AH437" s="18" t="s">
        <v>2129</v>
      </c>
      <c r="AI437" s="58"/>
      <c r="AJ437" s="13" t="s">
        <v>42</v>
      </c>
      <c r="AK437" s="27">
        <v>44336</v>
      </c>
      <c r="AL437" s="19">
        <f t="shared" si="14"/>
        <v>90967</v>
      </c>
    </row>
    <row r="438" spans="1:38" s="55" customFormat="1" ht="18" customHeight="1" x14ac:dyDescent="0.25">
      <c r="A438" s="102">
        <v>434</v>
      </c>
      <c r="B438" s="13">
        <v>90968</v>
      </c>
      <c r="C438" s="14"/>
      <c r="D438" s="14" t="s">
        <v>42</v>
      </c>
      <c r="E438" s="13"/>
      <c r="F438" s="58"/>
      <c r="G438" s="58"/>
      <c r="H438" s="58"/>
      <c r="I438" s="58" t="s">
        <v>2226</v>
      </c>
      <c r="J438" s="58" t="s">
        <v>2203</v>
      </c>
      <c r="K438" s="58"/>
      <c r="L438" s="58"/>
      <c r="M438" s="58"/>
      <c r="N438" s="58" t="s">
        <v>2078</v>
      </c>
      <c r="O438" s="61"/>
      <c r="P438" s="61" t="s">
        <v>154</v>
      </c>
      <c r="Q438" s="20" t="s">
        <v>2079</v>
      </c>
      <c r="R438" s="13">
        <v>717</v>
      </c>
      <c r="S438" s="67" t="s">
        <v>38</v>
      </c>
      <c r="T438" s="61" t="s">
        <v>2080</v>
      </c>
      <c r="U438" s="61"/>
      <c r="V438" s="58" t="s">
        <v>39</v>
      </c>
      <c r="W438" s="58" t="s">
        <v>2227</v>
      </c>
      <c r="X438" s="19">
        <f>16+10</f>
        <v>26</v>
      </c>
      <c r="Y438" s="58"/>
      <c r="Z438" s="58" t="s">
        <v>56</v>
      </c>
      <c r="AA438" s="61" t="s">
        <v>55</v>
      </c>
      <c r="AB438" s="58" t="s">
        <v>2127</v>
      </c>
      <c r="AC438" s="58" t="s">
        <v>2226</v>
      </c>
      <c r="AD438" s="58" t="s">
        <v>2125</v>
      </c>
      <c r="AE438" s="58" t="s">
        <v>2126</v>
      </c>
      <c r="AF438" s="17" t="s">
        <v>55</v>
      </c>
      <c r="AG438" s="58" t="s">
        <v>2128</v>
      </c>
      <c r="AH438" s="18" t="s">
        <v>2129</v>
      </c>
      <c r="AI438" s="58"/>
      <c r="AJ438" s="20" t="s">
        <v>42</v>
      </c>
      <c r="AK438" s="27">
        <v>44336</v>
      </c>
      <c r="AL438" s="19">
        <f t="shared" si="14"/>
        <v>90968</v>
      </c>
    </row>
    <row r="439" spans="1:38" s="55" customFormat="1" ht="18" customHeight="1" x14ac:dyDescent="0.25">
      <c r="A439" s="102">
        <v>435</v>
      </c>
      <c r="B439" s="13">
        <v>40226</v>
      </c>
      <c r="C439" s="17" t="s">
        <v>49</v>
      </c>
      <c r="D439" s="14" t="s">
        <v>91</v>
      </c>
      <c r="E439" s="13"/>
      <c r="F439" s="58" t="s">
        <v>2228</v>
      </c>
      <c r="G439" s="58"/>
      <c r="H439" s="58"/>
      <c r="I439" s="58" t="s">
        <v>2229</v>
      </c>
      <c r="J439" s="58" t="s">
        <v>2230</v>
      </c>
      <c r="K439" s="58" t="s">
        <v>2231</v>
      </c>
      <c r="L439" s="58"/>
      <c r="M439" s="58"/>
      <c r="N439" s="58" t="s">
        <v>2078</v>
      </c>
      <c r="O439" s="58"/>
      <c r="P439" s="61" t="s">
        <v>154</v>
      </c>
      <c r="Q439" s="20" t="s">
        <v>2079</v>
      </c>
      <c r="R439" s="13">
        <v>717</v>
      </c>
      <c r="S439" s="67" t="s">
        <v>38</v>
      </c>
      <c r="T439" s="61" t="s">
        <v>2080</v>
      </c>
      <c r="U439" s="58"/>
      <c r="V439" s="58" t="s">
        <v>43</v>
      </c>
      <c r="W439" s="58" t="s">
        <v>33</v>
      </c>
      <c r="X439" s="19">
        <v>113</v>
      </c>
      <c r="Y439" s="58"/>
      <c r="Z439" s="58"/>
      <c r="AA439" s="61" t="s">
        <v>55</v>
      </c>
      <c r="AB439" s="58" t="s">
        <v>2083</v>
      </c>
      <c r="AC439" s="58" t="s">
        <v>2221</v>
      </c>
      <c r="AD439" s="58" t="s">
        <v>76</v>
      </c>
      <c r="AE439" s="58" t="s">
        <v>77</v>
      </c>
      <c r="AF439" s="17" t="s">
        <v>40</v>
      </c>
      <c r="AG439" s="61" t="s">
        <v>93</v>
      </c>
      <c r="AH439" s="18" t="s">
        <v>99</v>
      </c>
      <c r="AI439" s="58"/>
      <c r="AJ439" s="13" t="s">
        <v>466</v>
      </c>
      <c r="AK439" s="27">
        <v>43252</v>
      </c>
      <c r="AL439" s="28">
        <f t="shared" si="14"/>
        <v>40226</v>
      </c>
    </row>
    <row r="440" spans="1:38" s="55" customFormat="1" ht="18" customHeight="1" x14ac:dyDescent="0.25">
      <c r="A440" s="102">
        <v>436</v>
      </c>
      <c r="B440" s="13">
        <v>90969</v>
      </c>
      <c r="C440" s="14"/>
      <c r="D440" s="14" t="s">
        <v>42</v>
      </c>
      <c r="E440" s="13"/>
      <c r="F440" s="58"/>
      <c r="G440" s="58"/>
      <c r="H440" s="58"/>
      <c r="I440" s="58" t="s">
        <v>2232</v>
      </c>
      <c r="J440" s="58"/>
      <c r="K440" s="58" t="s">
        <v>2233</v>
      </c>
      <c r="L440" s="58" t="s">
        <v>2234</v>
      </c>
      <c r="M440" s="58"/>
      <c r="N440" s="58" t="s">
        <v>2078</v>
      </c>
      <c r="O440" s="77"/>
      <c r="P440" s="61" t="s">
        <v>154</v>
      </c>
      <c r="Q440" s="20" t="s">
        <v>2079</v>
      </c>
      <c r="R440" s="13">
        <v>717</v>
      </c>
      <c r="S440" s="67" t="s">
        <v>38</v>
      </c>
      <c r="T440" s="61" t="s">
        <v>2080</v>
      </c>
      <c r="U440" s="61"/>
      <c r="V440" s="58" t="s">
        <v>39</v>
      </c>
      <c r="W440" s="58" t="s">
        <v>48</v>
      </c>
      <c r="X440" s="21">
        <v>9</v>
      </c>
      <c r="Y440" s="21"/>
      <c r="Z440" s="58" t="s">
        <v>56</v>
      </c>
      <c r="AA440" s="61" t="s">
        <v>55</v>
      </c>
      <c r="AB440" s="58" t="s">
        <v>2127</v>
      </c>
      <c r="AC440" s="58" t="s">
        <v>2680</v>
      </c>
      <c r="AD440" s="58" t="s">
        <v>2125</v>
      </c>
      <c r="AE440" s="58" t="s">
        <v>2126</v>
      </c>
      <c r="AF440" s="17" t="s">
        <v>55</v>
      </c>
      <c r="AG440" s="58" t="s">
        <v>2128</v>
      </c>
      <c r="AH440" s="18" t="s">
        <v>2129</v>
      </c>
      <c r="AI440" s="58"/>
      <c r="AJ440" s="20" t="s">
        <v>42</v>
      </c>
      <c r="AK440" s="27">
        <v>44341</v>
      </c>
      <c r="AL440" s="19">
        <f t="shared" si="14"/>
        <v>90969</v>
      </c>
    </row>
    <row r="441" spans="1:38" s="55" customFormat="1" ht="18" customHeight="1" x14ac:dyDescent="0.25">
      <c r="A441" s="102">
        <v>437</v>
      </c>
      <c r="B441" s="13">
        <v>20267</v>
      </c>
      <c r="C441" s="14"/>
      <c r="D441" s="14" t="s">
        <v>37</v>
      </c>
      <c r="E441" s="13"/>
      <c r="F441" s="22" t="s">
        <v>2238</v>
      </c>
      <c r="G441" s="22"/>
      <c r="H441" s="22"/>
      <c r="I441" s="60" t="s">
        <v>2235</v>
      </c>
      <c r="J441" s="60"/>
      <c r="K441" s="60" t="s">
        <v>2236</v>
      </c>
      <c r="L441" s="60" t="s">
        <v>2239</v>
      </c>
      <c r="M441" s="60"/>
      <c r="N441" s="60" t="s">
        <v>2078</v>
      </c>
      <c r="O441" s="60"/>
      <c r="P441" s="61" t="s">
        <v>154</v>
      </c>
      <c r="Q441" s="20" t="s">
        <v>2079</v>
      </c>
      <c r="R441" s="13">
        <v>717</v>
      </c>
      <c r="S441" s="67" t="s">
        <v>38</v>
      </c>
      <c r="T441" s="61" t="s">
        <v>2080</v>
      </c>
      <c r="U441" s="61"/>
      <c r="V441" s="61" t="s">
        <v>39</v>
      </c>
      <c r="W441" s="61" t="s">
        <v>33</v>
      </c>
      <c r="X441" s="15">
        <v>75</v>
      </c>
      <c r="Y441" s="58"/>
      <c r="Z441" s="61"/>
      <c r="AA441" s="61" t="s">
        <v>55</v>
      </c>
      <c r="AB441" s="61" t="s">
        <v>2145</v>
      </c>
      <c r="AC441" s="61" t="s">
        <v>2235</v>
      </c>
      <c r="AD441" s="61" t="s">
        <v>104</v>
      </c>
      <c r="AE441" s="61" t="s">
        <v>111</v>
      </c>
      <c r="AF441" s="17" t="s">
        <v>55</v>
      </c>
      <c r="AG441" s="17" t="s">
        <v>957</v>
      </c>
      <c r="AH441" s="18" t="s">
        <v>2237</v>
      </c>
      <c r="AI441" s="18"/>
      <c r="AJ441" s="20" t="s">
        <v>2476</v>
      </c>
      <c r="AK441" s="20" t="s">
        <v>2438</v>
      </c>
      <c r="AL441" s="19">
        <f t="shared" si="14"/>
        <v>20267</v>
      </c>
    </row>
    <row r="442" spans="1:38" s="55" customFormat="1" ht="18" customHeight="1" x14ac:dyDescent="0.25">
      <c r="A442" s="102">
        <v>438</v>
      </c>
      <c r="B442" s="13">
        <v>20268</v>
      </c>
      <c r="C442" s="14"/>
      <c r="D442" s="14" t="s">
        <v>37</v>
      </c>
      <c r="E442" s="13"/>
      <c r="F442" s="22" t="s">
        <v>2240</v>
      </c>
      <c r="G442" s="22"/>
      <c r="H442" s="22"/>
      <c r="I442" s="60" t="s">
        <v>2241</v>
      </c>
      <c r="J442" s="60" t="s">
        <v>2155</v>
      </c>
      <c r="K442" s="60" t="s">
        <v>2154</v>
      </c>
      <c r="L442" s="60"/>
      <c r="M442" s="60"/>
      <c r="N442" s="60" t="s">
        <v>2078</v>
      </c>
      <c r="O442" s="60"/>
      <c r="P442" s="61" t="s">
        <v>154</v>
      </c>
      <c r="Q442" s="20" t="s">
        <v>2079</v>
      </c>
      <c r="R442" s="13">
        <v>717</v>
      </c>
      <c r="S442" s="67" t="s">
        <v>38</v>
      </c>
      <c r="T442" s="61" t="s">
        <v>2080</v>
      </c>
      <c r="U442" s="61"/>
      <c r="V442" s="61" t="s">
        <v>39</v>
      </c>
      <c r="W442" s="61" t="s">
        <v>33</v>
      </c>
      <c r="X442" s="15">
        <v>113</v>
      </c>
      <c r="Y442" s="58"/>
      <c r="Z442" s="61"/>
      <c r="AA442" s="61" t="s">
        <v>55</v>
      </c>
      <c r="AB442" s="61" t="s">
        <v>107</v>
      </c>
      <c r="AC442" s="61" t="s">
        <v>2242</v>
      </c>
      <c r="AD442" s="61" t="s">
        <v>104</v>
      </c>
      <c r="AE442" s="61" t="s">
        <v>111</v>
      </c>
      <c r="AF442" s="17"/>
      <c r="AG442" s="61"/>
      <c r="AH442" s="18" t="s">
        <v>2157</v>
      </c>
      <c r="AI442" s="18"/>
      <c r="AJ442" s="20" t="s">
        <v>37</v>
      </c>
      <c r="AK442" s="20"/>
      <c r="AL442" s="19">
        <f t="shared" si="14"/>
        <v>20268</v>
      </c>
    </row>
    <row r="443" spans="1:38" s="55" customFormat="1" ht="18" customHeight="1" x14ac:dyDescent="0.25">
      <c r="A443" s="102">
        <v>439</v>
      </c>
      <c r="B443" s="13">
        <v>90971</v>
      </c>
      <c r="C443" s="14"/>
      <c r="D443" s="14" t="s">
        <v>42</v>
      </c>
      <c r="E443" s="13"/>
      <c r="F443" s="58"/>
      <c r="G443" s="58"/>
      <c r="H443" s="58"/>
      <c r="I443" s="58" t="s">
        <v>2243</v>
      </c>
      <c r="J443" s="58"/>
      <c r="K443" s="58"/>
      <c r="L443" s="58"/>
      <c r="M443" s="58"/>
      <c r="N443" s="58" t="s">
        <v>2078</v>
      </c>
      <c r="O443" s="77"/>
      <c r="P443" s="61" t="s">
        <v>154</v>
      </c>
      <c r="Q443" s="20" t="s">
        <v>2079</v>
      </c>
      <c r="R443" s="13">
        <v>717</v>
      </c>
      <c r="S443" s="67" t="s">
        <v>38</v>
      </c>
      <c r="T443" s="61" t="s">
        <v>2080</v>
      </c>
      <c r="U443" s="61"/>
      <c r="V443" s="58" t="s">
        <v>39</v>
      </c>
      <c r="W443" s="58" t="s">
        <v>498</v>
      </c>
      <c r="X443" s="21">
        <v>10</v>
      </c>
      <c r="Y443" s="21"/>
      <c r="Z443" s="61" t="s">
        <v>44</v>
      </c>
      <c r="AA443" s="17" t="s">
        <v>55</v>
      </c>
      <c r="AB443" s="17" t="s">
        <v>425</v>
      </c>
      <c r="AC443" s="58" t="s">
        <v>2243</v>
      </c>
      <c r="AD443" s="58" t="s">
        <v>2244</v>
      </c>
      <c r="AE443" s="58" t="s">
        <v>424</v>
      </c>
      <c r="AF443" s="14"/>
      <c r="AG443" s="32"/>
      <c r="AH443" s="18" t="s">
        <v>420</v>
      </c>
      <c r="AI443" s="58"/>
      <c r="AJ443" s="13" t="s">
        <v>42</v>
      </c>
      <c r="AK443" s="27">
        <v>44341</v>
      </c>
      <c r="AL443" s="19">
        <f t="shared" si="14"/>
        <v>90971</v>
      </c>
    </row>
    <row r="444" spans="1:38" s="55" customFormat="1" ht="18" customHeight="1" x14ac:dyDescent="0.25">
      <c r="A444" s="102">
        <v>440</v>
      </c>
      <c r="B444" s="13">
        <v>20269</v>
      </c>
      <c r="C444" s="14"/>
      <c r="D444" s="14" t="s">
        <v>37</v>
      </c>
      <c r="E444" s="13"/>
      <c r="F444" s="22" t="s">
        <v>2248</v>
      </c>
      <c r="G444" s="153" t="s">
        <v>2661</v>
      </c>
      <c r="H444" s="22"/>
      <c r="I444" s="60" t="s">
        <v>2249</v>
      </c>
      <c r="J444" s="60" t="s">
        <v>2662</v>
      </c>
      <c r="K444" s="60" t="s">
        <v>2245</v>
      </c>
      <c r="L444" s="60"/>
      <c r="M444" s="60"/>
      <c r="N444" s="60" t="s">
        <v>2078</v>
      </c>
      <c r="O444" s="60"/>
      <c r="P444" s="61" t="s">
        <v>154</v>
      </c>
      <c r="Q444" s="20" t="s">
        <v>2079</v>
      </c>
      <c r="R444" s="13">
        <v>717</v>
      </c>
      <c r="S444" s="67" t="s">
        <v>38</v>
      </c>
      <c r="T444" s="61" t="s">
        <v>2080</v>
      </c>
      <c r="U444" s="61"/>
      <c r="V444" s="61" t="s">
        <v>39</v>
      </c>
      <c r="W444" s="61" t="s">
        <v>33</v>
      </c>
      <c r="X444" s="15">
        <v>51</v>
      </c>
      <c r="Y444" s="58"/>
      <c r="Z444" s="61"/>
      <c r="AA444" s="61" t="s">
        <v>55</v>
      </c>
      <c r="AB444" s="61" t="s">
        <v>292</v>
      </c>
      <c r="AC444" s="61" t="s">
        <v>2249</v>
      </c>
      <c r="AD444" s="61" t="s">
        <v>104</v>
      </c>
      <c r="AE444" s="61" t="s">
        <v>111</v>
      </c>
      <c r="AF444" s="17" t="s">
        <v>55</v>
      </c>
      <c r="AG444" s="61" t="s">
        <v>2246</v>
      </c>
      <c r="AH444" s="18" t="s">
        <v>2247</v>
      </c>
      <c r="AI444" s="18"/>
      <c r="AJ444" s="20" t="s">
        <v>41</v>
      </c>
      <c r="AK444" s="20" t="s">
        <v>2438</v>
      </c>
      <c r="AL444" s="19">
        <f t="shared" si="14"/>
        <v>20269</v>
      </c>
    </row>
    <row r="445" spans="1:38" s="55" customFormat="1" ht="18" customHeight="1" x14ac:dyDescent="0.25">
      <c r="A445" s="102">
        <v>441</v>
      </c>
      <c r="B445" s="13">
        <v>20270</v>
      </c>
      <c r="C445" s="14"/>
      <c r="D445" s="14" t="s">
        <v>37</v>
      </c>
      <c r="E445" s="13"/>
      <c r="F445" s="22" t="s">
        <v>2253</v>
      </c>
      <c r="G445" s="22" t="s">
        <v>2660</v>
      </c>
      <c r="H445" s="22"/>
      <c r="I445" s="60" t="s">
        <v>2250</v>
      </c>
      <c r="J445" s="60"/>
      <c r="K445" s="60" t="s">
        <v>2251</v>
      </c>
      <c r="L445" s="60"/>
      <c r="M445" s="60"/>
      <c r="N445" s="60" t="s">
        <v>2078</v>
      </c>
      <c r="O445" s="60"/>
      <c r="P445" s="61" t="s">
        <v>154</v>
      </c>
      <c r="Q445" s="20" t="s">
        <v>2079</v>
      </c>
      <c r="R445" s="13">
        <v>717</v>
      </c>
      <c r="S445" s="67" t="s">
        <v>38</v>
      </c>
      <c r="T445" s="61" t="s">
        <v>2080</v>
      </c>
      <c r="U445" s="61"/>
      <c r="V445" s="61" t="s">
        <v>39</v>
      </c>
      <c r="W445" s="61" t="s">
        <v>33</v>
      </c>
      <c r="X445" s="15">
        <v>24</v>
      </c>
      <c r="Y445" s="58"/>
      <c r="Z445" s="58"/>
      <c r="AA445" s="17" t="s">
        <v>55</v>
      </c>
      <c r="AB445" s="17" t="s">
        <v>2252</v>
      </c>
      <c r="AC445" s="58" t="s">
        <v>2250</v>
      </c>
      <c r="AD445" s="58" t="s">
        <v>104</v>
      </c>
      <c r="AE445" s="61" t="s">
        <v>111</v>
      </c>
      <c r="AF445" s="17" t="s">
        <v>55</v>
      </c>
      <c r="AG445" s="61" t="s">
        <v>107</v>
      </c>
      <c r="AH445" s="18" t="s">
        <v>2254</v>
      </c>
      <c r="AI445" s="18"/>
      <c r="AJ445" s="20" t="s">
        <v>41</v>
      </c>
      <c r="AK445" s="20" t="s">
        <v>2438</v>
      </c>
      <c r="AL445" s="19">
        <f t="shared" si="14"/>
        <v>20270</v>
      </c>
    </row>
    <row r="446" spans="1:38" s="55" customFormat="1" ht="18" customHeight="1" x14ac:dyDescent="0.25">
      <c r="A446" s="102">
        <v>442</v>
      </c>
      <c r="B446" s="13">
        <v>20271</v>
      </c>
      <c r="C446" s="14"/>
      <c r="D446" s="14" t="s">
        <v>37</v>
      </c>
      <c r="E446" s="13"/>
      <c r="F446" s="22" t="s">
        <v>2255</v>
      </c>
      <c r="G446" s="22"/>
      <c r="H446" s="22"/>
      <c r="I446" s="60" t="s">
        <v>2474</v>
      </c>
      <c r="J446" s="60"/>
      <c r="K446" s="60" t="s">
        <v>2256</v>
      </c>
      <c r="L446" s="60" t="s">
        <v>2257</v>
      </c>
      <c r="M446" s="60"/>
      <c r="N446" s="60" t="s">
        <v>2078</v>
      </c>
      <c r="O446" s="60"/>
      <c r="P446" s="61" t="s">
        <v>154</v>
      </c>
      <c r="Q446" s="20" t="s">
        <v>2079</v>
      </c>
      <c r="R446" s="13">
        <v>717</v>
      </c>
      <c r="S446" s="67" t="s">
        <v>38</v>
      </c>
      <c r="T446" s="61" t="s">
        <v>2080</v>
      </c>
      <c r="U446" s="61"/>
      <c r="V446" s="61" t="s">
        <v>2258</v>
      </c>
      <c r="W446" s="61" t="s">
        <v>33</v>
      </c>
      <c r="X446" s="15">
        <v>156</v>
      </c>
      <c r="Y446" s="58"/>
      <c r="Z446" s="58"/>
      <c r="AA446" s="61" t="s">
        <v>616</v>
      </c>
      <c r="AB446" s="58" t="s">
        <v>2260</v>
      </c>
      <c r="AC446" s="58" t="s">
        <v>2259</v>
      </c>
      <c r="AD446" s="58" t="s">
        <v>1283</v>
      </c>
      <c r="AE446" s="61" t="s">
        <v>1284</v>
      </c>
      <c r="AF446" s="17" t="s">
        <v>119</v>
      </c>
      <c r="AG446" s="58" t="s">
        <v>1286</v>
      </c>
      <c r="AH446" s="18" t="s">
        <v>2261</v>
      </c>
      <c r="AI446" s="18"/>
      <c r="AJ446" s="20" t="s">
        <v>51</v>
      </c>
      <c r="AK446" s="20"/>
      <c r="AL446" s="19">
        <f t="shared" si="14"/>
        <v>20271</v>
      </c>
    </row>
    <row r="447" spans="1:38" s="55" customFormat="1" ht="18" customHeight="1" x14ac:dyDescent="0.25">
      <c r="A447" s="102">
        <v>443</v>
      </c>
      <c r="B447" s="13">
        <v>20272</v>
      </c>
      <c r="C447" s="14"/>
      <c r="D447" s="14" t="s">
        <v>37</v>
      </c>
      <c r="E447" s="13"/>
      <c r="F447" s="22" t="s">
        <v>2262</v>
      </c>
      <c r="G447" s="22"/>
      <c r="H447" s="22"/>
      <c r="I447" s="60" t="s">
        <v>2263</v>
      </c>
      <c r="J447" s="60"/>
      <c r="K447" s="60" t="s">
        <v>2256</v>
      </c>
      <c r="L447" s="60"/>
      <c r="M447" s="60"/>
      <c r="N447" s="60" t="s">
        <v>2078</v>
      </c>
      <c r="O447" s="60"/>
      <c r="P447" s="61" t="s">
        <v>154</v>
      </c>
      <c r="Q447" s="20" t="s">
        <v>2079</v>
      </c>
      <c r="R447" s="13">
        <v>717</v>
      </c>
      <c r="S447" s="67" t="s">
        <v>38</v>
      </c>
      <c r="T447" s="61" t="s">
        <v>2080</v>
      </c>
      <c r="U447" s="61"/>
      <c r="V447" s="61" t="s">
        <v>2258</v>
      </c>
      <c r="W447" s="61" t="s">
        <v>33</v>
      </c>
      <c r="X447" s="15">
        <v>48</v>
      </c>
      <c r="Y447" s="58"/>
      <c r="Z447" s="58"/>
      <c r="AA447" s="61" t="s">
        <v>616</v>
      </c>
      <c r="AB447" s="58" t="s">
        <v>2260</v>
      </c>
      <c r="AC447" s="61" t="s">
        <v>2264</v>
      </c>
      <c r="AD447" s="58" t="s">
        <v>1283</v>
      </c>
      <c r="AE447" s="61" t="s">
        <v>1284</v>
      </c>
      <c r="AF447" s="17" t="s">
        <v>119</v>
      </c>
      <c r="AG447" s="58" t="s">
        <v>1286</v>
      </c>
      <c r="AH447" s="61"/>
      <c r="AI447" s="61"/>
      <c r="AJ447" s="20" t="s">
        <v>42</v>
      </c>
      <c r="AK447" s="20"/>
      <c r="AL447" s="19">
        <f t="shared" si="14"/>
        <v>20272</v>
      </c>
    </row>
    <row r="448" spans="1:38" s="55" customFormat="1" ht="18" customHeight="1" x14ac:dyDescent="0.25">
      <c r="A448" s="102">
        <v>444</v>
      </c>
      <c r="B448" s="13">
        <v>40227</v>
      </c>
      <c r="C448" s="17" t="s">
        <v>49</v>
      </c>
      <c r="D448" s="14" t="s">
        <v>91</v>
      </c>
      <c r="E448" s="13"/>
      <c r="F448" s="58"/>
      <c r="G448" s="58"/>
      <c r="H448" s="58"/>
      <c r="I448" s="58" t="s">
        <v>2265</v>
      </c>
      <c r="J448" s="58" t="s">
        <v>2266</v>
      </c>
      <c r="K448" s="58" t="s">
        <v>2256</v>
      </c>
      <c r="L448" s="58"/>
      <c r="M448" s="58"/>
      <c r="N448" s="58" t="s">
        <v>2078</v>
      </c>
      <c r="O448" s="58"/>
      <c r="P448" s="61" t="s">
        <v>154</v>
      </c>
      <c r="Q448" s="20" t="s">
        <v>2079</v>
      </c>
      <c r="R448" s="13">
        <v>717</v>
      </c>
      <c r="S448" s="67" t="s">
        <v>38</v>
      </c>
      <c r="T448" s="61" t="s">
        <v>2080</v>
      </c>
      <c r="U448" s="58"/>
      <c r="V448" s="58" t="s">
        <v>39</v>
      </c>
      <c r="W448" s="58" t="s">
        <v>33</v>
      </c>
      <c r="X448" s="19">
        <v>41</v>
      </c>
      <c r="Y448" s="58"/>
      <c r="Z448" s="58"/>
      <c r="AA448" s="61" t="s">
        <v>616</v>
      </c>
      <c r="AB448" s="58" t="s">
        <v>2260</v>
      </c>
      <c r="AC448" s="58" t="s">
        <v>2267</v>
      </c>
      <c r="AD448" s="58" t="s">
        <v>1283</v>
      </c>
      <c r="AE448" s="58" t="s">
        <v>1602</v>
      </c>
      <c r="AF448" s="17" t="s">
        <v>119</v>
      </c>
      <c r="AG448" s="61" t="s">
        <v>2268</v>
      </c>
      <c r="AH448" s="58"/>
      <c r="AI448" s="58"/>
      <c r="AJ448" s="13" t="s">
        <v>51</v>
      </c>
      <c r="AK448" s="27">
        <v>43252</v>
      </c>
      <c r="AL448" s="28">
        <f t="shared" si="14"/>
        <v>40227</v>
      </c>
    </row>
    <row r="449" spans="1:38" s="55" customFormat="1" ht="18" customHeight="1" x14ac:dyDescent="0.25">
      <c r="A449" s="102">
        <v>445</v>
      </c>
      <c r="B449" s="13">
        <v>40228</v>
      </c>
      <c r="C449" s="17" t="s">
        <v>1052</v>
      </c>
      <c r="D449" s="14" t="s">
        <v>91</v>
      </c>
      <c r="E449" s="13"/>
      <c r="F449" s="58" t="s">
        <v>2269</v>
      </c>
      <c r="G449" s="58"/>
      <c r="H449" s="58"/>
      <c r="I449" s="58" t="s">
        <v>2270</v>
      </c>
      <c r="J449" s="154" t="s">
        <v>2271</v>
      </c>
      <c r="K449" s="58" t="s">
        <v>2272</v>
      </c>
      <c r="L449" s="58"/>
      <c r="M449" s="58"/>
      <c r="N449" s="58" t="s">
        <v>2078</v>
      </c>
      <c r="O449" s="58"/>
      <c r="P449" s="61" t="s">
        <v>154</v>
      </c>
      <c r="Q449" s="20" t="s">
        <v>2079</v>
      </c>
      <c r="R449" s="13">
        <v>717</v>
      </c>
      <c r="S449" s="67" t="s">
        <v>38</v>
      </c>
      <c r="T449" s="61" t="s">
        <v>2080</v>
      </c>
      <c r="U449" s="58"/>
      <c r="V449" s="58" t="s">
        <v>39</v>
      </c>
      <c r="W449" s="58" t="s">
        <v>33</v>
      </c>
      <c r="X449" s="19">
        <v>300</v>
      </c>
      <c r="Y449" s="58"/>
      <c r="Z449" s="58"/>
      <c r="AA449" s="61" t="s">
        <v>55</v>
      </c>
      <c r="AB449" s="58" t="s">
        <v>2275</v>
      </c>
      <c r="AC449" s="58" t="s">
        <v>2270</v>
      </c>
      <c r="AD449" s="58" t="s">
        <v>2273</v>
      </c>
      <c r="AE449" s="58" t="s">
        <v>2274</v>
      </c>
      <c r="AF449" s="17" t="s">
        <v>1830</v>
      </c>
      <c r="AG449" s="61" t="s">
        <v>2276</v>
      </c>
      <c r="AH449" s="18" t="s">
        <v>2277</v>
      </c>
      <c r="AI449" s="58"/>
      <c r="AJ449" s="13" t="s">
        <v>51</v>
      </c>
      <c r="AK449" s="27">
        <v>44336</v>
      </c>
      <c r="AL449" s="28">
        <f t="shared" si="14"/>
        <v>40228</v>
      </c>
    </row>
    <row r="450" spans="1:38" s="55" customFormat="1" ht="18" customHeight="1" x14ac:dyDescent="0.25">
      <c r="A450" s="102">
        <v>446</v>
      </c>
      <c r="B450" s="13">
        <v>10205</v>
      </c>
      <c r="C450" s="14"/>
      <c r="D450" s="14" t="s">
        <v>45</v>
      </c>
      <c r="E450" s="13"/>
      <c r="F450" s="58" t="s">
        <v>2278</v>
      </c>
      <c r="G450" s="13"/>
      <c r="H450" s="13"/>
      <c r="I450" s="58" t="s">
        <v>2279</v>
      </c>
      <c r="J450" s="58" t="s">
        <v>2663</v>
      </c>
      <c r="K450" s="58" t="s">
        <v>2095</v>
      </c>
      <c r="L450" s="58"/>
      <c r="M450" s="58"/>
      <c r="N450" s="58" t="s">
        <v>2078</v>
      </c>
      <c r="O450" s="58"/>
      <c r="P450" s="61" t="s">
        <v>154</v>
      </c>
      <c r="Q450" s="20" t="s">
        <v>2079</v>
      </c>
      <c r="R450" s="13">
        <v>717</v>
      </c>
      <c r="S450" s="67" t="s">
        <v>38</v>
      </c>
      <c r="T450" s="61" t="s">
        <v>2080</v>
      </c>
      <c r="U450" s="58"/>
      <c r="V450" s="58" t="s">
        <v>43</v>
      </c>
      <c r="W450" s="58" t="s">
        <v>33</v>
      </c>
      <c r="X450" s="19">
        <v>250</v>
      </c>
      <c r="Y450" s="58"/>
      <c r="Z450" s="58"/>
      <c r="AA450" s="61" t="s">
        <v>55</v>
      </c>
      <c r="AB450" s="61" t="s">
        <v>2099</v>
      </c>
      <c r="AC450" s="58" t="s">
        <v>2279</v>
      </c>
      <c r="AD450" s="61" t="s">
        <v>2097</v>
      </c>
      <c r="AE450" s="58" t="s">
        <v>2098</v>
      </c>
      <c r="AF450" s="17" t="s">
        <v>55</v>
      </c>
      <c r="AG450" s="58" t="s">
        <v>2100</v>
      </c>
      <c r="AH450" s="23" t="s">
        <v>2101</v>
      </c>
      <c r="AI450" s="58"/>
      <c r="AJ450" s="13" t="s">
        <v>46</v>
      </c>
      <c r="AK450" s="27">
        <v>44106</v>
      </c>
      <c r="AL450" s="19">
        <f t="shared" si="14"/>
        <v>10205</v>
      </c>
    </row>
    <row r="451" spans="1:38" s="55" customFormat="1" ht="18" customHeight="1" x14ac:dyDescent="0.3">
      <c r="A451" s="102">
        <v>447</v>
      </c>
      <c r="B451" s="13"/>
      <c r="C451" s="14"/>
      <c r="D451" s="14"/>
      <c r="E451" s="13"/>
      <c r="F451" s="58"/>
      <c r="G451" s="13"/>
      <c r="H451" s="100" t="s">
        <v>2283</v>
      </c>
      <c r="I451" s="58"/>
      <c r="J451" s="58"/>
      <c r="K451" s="58"/>
      <c r="L451" s="58"/>
      <c r="M451" s="58"/>
      <c r="N451" s="58"/>
      <c r="O451" s="58"/>
      <c r="P451" s="61"/>
      <c r="Q451" s="20"/>
      <c r="R451" s="13"/>
      <c r="S451" s="67"/>
      <c r="T451" s="61"/>
      <c r="U451" s="58"/>
      <c r="V451" s="58"/>
      <c r="W451" s="58"/>
      <c r="X451" s="19"/>
      <c r="Y451" s="58"/>
      <c r="Z451" s="58"/>
      <c r="AA451" s="61"/>
      <c r="AB451" s="61"/>
      <c r="AC451" s="58"/>
      <c r="AD451" s="61"/>
      <c r="AE451" s="58"/>
      <c r="AF451" s="17"/>
      <c r="AG451" s="61"/>
      <c r="AH451" s="58"/>
      <c r="AI451" s="58"/>
      <c r="AJ451" s="13"/>
      <c r="AK451" s="27"/>
      <c r="AL451" s="19"/>
    </row>
    <row r="452" spans="1:38" s="55" customFormat="1" ht="18" customHeight="1" x14ac:dyDescent="0.25">
      <c r="A452" s="102">
        <v>448</v>
      </c>
      <c r="B452" s="13">
        <v>90974</v>
      </c>
      <c r="C452" s="14"/>
      <c r="D452" s="14" t="s">
        <v>42</v>
      </c>
      <c r="E452" s="13"/>
      <c r="F452" s="58"/>
      <c r="G452" s="58"/>
      <c r="H452" s="58"/>
      <c r="I452" s="58" t="s">
        <v>2280</v>
      </c>
      <c r="J452" s="58"/>
      <c r="K452" s="58" t="s">
        <v>2281</v>
      </c>
      <c r="L452" s="58" t="s">
        <v>2282</v>
      </c>
      <c r="M452" s="58"/>
      <c r="N452" s="58" t="s">
        <v>2283</v>
      </c>
      <c r="O452" s="61"/>
      <c r="P452" s="61" t="s">
        <v>154</v>
      </c>
      <c r="Q452" s="20" t="s">
        <v>2284</v>
      </c>
      <c r="R452" s="20" t="s">
        <v>2477</v>
      </c>
      <c r="S452" s="67" t="s">
        <v>38</v>
      </c>
      <c r="T452" s="61" t="s">
        <v>2285</v>
      </c>
      <c r="U452" s="61"/>
      <c r="V452" s="58" t="s">
        <v>39</v>
      </c>
      <c r="W452" s="58" t="s">
        <v>48</v>
      </c>
      <c r="X452" s="19">
        <v>18</v>
      </c>
      <c r="Y452" s="58"/>
      <c r="Z452" s="58" t="s">
        <v>56</v>
      </c>
      <c r="AA452" s="61" t="s">
        <v>36</v>
      </c>
      <c r="AB452" s="58" t="s">
        <v>2045</v>
      </c>
      <c r="AC452" s="58" t="s">
        <v>2280</v>
      </c>
      <c r="AD452" s="58" t="s">
        <v>542</v>
      </c>
      <c r="AE452" s="58" t="s">
        <v>543</v>
      </c>
      <c r="AF452" s="17"/>
      <c r="AG452" s="58"/>
      <c r="AH452" s="18" t="s">
        <v>2286</v>
      </c>
      <c r="AI452" s="58"/>
      <c r="AJ452" s="20" t="s">
        <v>42</v>
      </c>
      <c r="AK452" s="27">
        <v>44341</v>
      </c>
      <c r="AL452" s="19">
        <f>B452</f>
        <v>90974</v>
      </c>
    </row>
    <row r="453" spans="1:38" s="55" customFormat="1" ht="18" customHeight="1" x14ac:dyDescent="0.25">
      <c r="A453" s="102">
        <v>449</v>
      </c>
      <c r="B453" s="13">
        <v>90975</v>
      </c>
      <c r="C453" s="14"/>
      <c r="D453" s="14" t="s">
        <v>42</v>
      </c>
      <c r="E453" s="13"/>
      <c r="F453" s="58"/>
      <c r="G453" s="58"/>
      <c r="H453" s="58"/>
      <c r="I453" s="58" t="s">
        <v>2287</v>
      </c>
      <c r="J453" s="58"/>
      <c r="K453" s="58" t="s">
        <v>2288</v>
      </c>
      <c r="L453" s="58" t="s">
        <v>2289</v>
      </c>
      <c r="M453" s="58"/>
      <c r="N453" s="58" t="s">
        <v>2283</v>
      </c>
      <c r="O453" s="61"/>
      <c r="P453" s="61" t="s">
        <v>154</v>
      </c>
      <c r="Q453" s="20" t="s">
        <v>2284</v>
      </c>
      <c r="R453" s="20" t="s">
        <v>2477</v>
      </c>
      <c r="S453" s="67" t="s">
        <v>38</v>
      </c>
      <c r="T453" s="61" t="s">
        <v>2285</v>
      </c>
      <c r="U453" s="61"/>
      <c r="V453" s="58" t="s">
        <v>39</v>
      </c>
      <c r="W453" s="58" t="s">
        <v>48</v>
      </c>
      <c r="X453" s="19">
        <v>22</v>
      </c>
      <c r="Y453" s="58"/>
      <c r="Z453" s="58" t="s">
        <v>56</v>
      </c>
      <c r="AA453" s="61" t="s">
        <v>36</v>
      </c>
      <c r="AB453" s="58" t="s">
        <v>2045</v>
      </c>
      <c r="AC453" s="58" t="s">
        <v>2287</v>
      </c>
      <c r="AD453" s="58" t="s">
        <v>542</v>
      </c>
      <c r="AE453" s="58" t="s">
        <v>543</v>
      </c>
      <c r="AF453" s="17"/>
      <c r="AG453" s="58"/>
      <c r="AH453" s="18" t="s">
        <v>2290</v>
      </c>
      <c r="AI453" s="58"/>
      <c r="AJ453" s="20" t="s">
        <v>42</v>
      </c>
      <c r="AK453" s="27">
        <v>44341</v>
      </c>
      <c r="AL453" s="19">
        <f>B453</f>
        <v>90975</v>
      </c>
    </row>
    <row r="454" spans="1:38" s="55" customFormat="1" ht="18" customHeight="1" x14ac:dyDescent="0.25">
      <c r="A454" s="102">
        <v>450</v>
      </c>
      <c r="B454" s="13">
        <v>90976</v>
      </c>
      <c r="C454" s="14"/>
      <c r="D454" s="14" t="s">
        <v>42</v>
      </c>
      <c r="E454" s="13"/>
      <c r="F454" s="58"/>
      <c r="G454" s="58"/>
      <c r="H454" s="58"/>
      <c r="I454" s="58" t="s">
        <v>2291</v>
      </c>
      <c r="J454" s="154"/>
      <c r="K454" s="58" t="s">
        <v>2292</v>
      </c>
      <c r="L454" s="58" t="s">
        <v>2293</v>
      </c>
      <c r="M454" s="58"/>
      <c r="N454" s="58" t="s">
        <v>2283</v>
      </c>
      <c r="O454" s="61"/>
      <c r="P454" s="61" t="s">
        <v>154</v>
      </c>
      <c r="Q454" s="20" t="s">
        <v>2284</v>
      </c>
      <c r="R454" s="20" t="s">
        <v>2477</v>
      </c>
      <c r="S454" s="67" t="s">
        <v>38</v>
      </c>
      <c r="T454" s="61" t="s">
        <v>2285</v>
      </c>
      <c r="U454" s="61"/>
      <c r="V454" s="58" t="s">
        <v>39</v>
      </c>
      <c r="W454" s="58" t="s">
        <v>33</v>
      </c>
      <c r="X454" s="19">
        <v>42</v>
      </c>
      <c r="Y454" s="58"/>
      <c r="Z454" s="14" t="s">
        <v>129</v>
      </c>
      <c r="AA454" s="61" t="s">
        <v>55</v>
      </c>
      <c r="AB454" s="58" t="s">
        <v>2295</v>
      </c>
      <c r="AC454" s="58" t="s">
        <v>2291</v>
      </c>
      <c r="AD454" s="76" t="s">
        <v>2294</v>
      </c>
      <c r="AE454" s="76"/>
      <c r="AF454" s="17" t="s">
        <v>143</v>
      </c>
      <c r="AG454" s="61" t="s">
        <v>2296</v>
      </c>
      <c r="AH454" s="58"/>
      <c r="AI454" s="58"/>
      <c r="AJ454" s="13" t="s">
        <v>42</v>
      </c>
      <c r="AK454" s="27">
        <v>44341</v>
      </c>
      <c r="AL454" s="19">
        <f>B454</f>
        <v>90976</v>
      </c>
    </row>
    <row r="455" spans="1:38" s="55" customFormat="1" ht="18" customHeight="1" x14ac:dyDescent="0.25">
      <c r="A455" s="102">
        <v>451</v>
      </c>
      <c r="B455" s="13">
        <v>90977</v>
      </c>
      <c r="C455" s="14"/>
      <c r="D455" s="14" t="s">
        <v>42</v>
      </c>
      <c r="E455" s="13"/>
      <c r="F455" s="58"/>
      <c r="G455" s="58"/>
      <c r="H455" s="58"/>
      <c r="I455" s="58" t="s">
        <v>2297</v>
      </c>
      <c r="J455" s="58"/>
      <c r="K455" s="58"/>
      <c r="L455" s="58"/>
      <c r="M455" s="58"/>
      <c r="N455" s="58" t="s">
        <v>2283</v>
      </c>
      <c r="O455" s="61"/>
      <c r="P455" s="61" t="s">
        <v>154</v>
      </c>
      <c r="Q455" s="20" t="s">
        <v>2284</v>
      </c>
      <c r="R455" s="20" t="s">
        <v>2477</v>
      </c>
      <c r="S455" s="67" t="s">
        <v>38</v>
      </c>
      <c r="T455" s="61" t="s">
        <v>2285</v>
      </c>
      <c r="U455" s="61"/>
      <c r="V455" s="58"/>
      <c r="W455" s="58"/>
      <c r="X455" s="19">
        <v>1</v>
      </c>
      <c r="Y455" s="58"/>
      <c r="Z455" s="58" t="s">
        <v>56</v>
      </c>
      <c r="AA455" s="61" t="s">
        <v>55</v>
      </c>
      <c r="AB455" s="58" t="s">
        <v>2300</v>
      </c>
      <c r="AC455" s="58" t="s">
        <v>2297</v>
      </c>
      <c r="AD455" s="58" t="s">
        <v>2298</v>
      </c>
      <c r="AE455" s="58" t="s">
        <v>2299</v>
      </c>
      <c r="AF455" s="17"/>
      <c r="AG455" s="58"/>
      <c r="AH455" s="18" t="s">
        <v>2301</v>
      </c>
      <c r="AI455" s="58"/>
      <c r="AJ455" s="20" t="s">
        <v>42</v>
      </c>
      <c r="AK455" s="27">
        <v>44341</v>
      </c>
      <c r="AL455" s="19">
        <f>B455</f>
        <v>90977</v>
      </c>
    </row>
    <row r="456" spans="1:38" s="55" customFormat="1" ht="18" customHeight="1" x14ac:dyDescent="0.3">
      <c r="A456" s="102">
        <v>452</v>
      </c>
      <c r="B456" s="13"/>
      <c r="C456" s="14"/>
      <c r="D456" s="14"/>
      <c r="E456" s="13"/>
      <c r="F456" s="58"/>
      <c r="G456" s="58"/>
      <c r="H456" s="65" t="s">
        <v>2304</v>
      </c>
      <c r="I456" s="58"/>
      <c r="J456" s="154"/>
      <c r="K456" s="58"/>
      <c r="L456" s="58"/>
      <c r="M456" s="58"/>
      <c r="N456" s="58"/>
      <c r="O456" s="61"/>
      <c r="P456" s="61"/>
      <c r="Q456" s="20"/>
      <c r="R456" s="20"/>
      <c r="S456" s="67"/>
      <c r="T456" s="61"/>
      <c r="U456" s="61"/>
      <c r="V456" s="58"/>
      <c r="W456" s="58"/>
      <c r="X456" s="19"/>
      <c r="Y456" s="58"/>
      <c r="Z456" s="58"/>
      <c r="AA456" s="61"/>
      <c r="AB456" s="58"/>
      <c r="AC456" s="58"/>
      <c r="AD456" s="58"/>
      <c r="AE456" s="58"/>
      <c r="AF456" s="17"/>
      <c r="AG456" s="58"/>
      <c r="AH456" s="18"/>
      <c r="AI456" s="58"/>
      <c r="AJ456" s="20"/>
      <c r="AK456" s="27"/>
      <c r="AL456" s="19"/>
    </row>
    <row r="457" spans="1:38" s="55" customFormat="1" ht="18" customHeight="1" x14ac:dyDescent="0.25">
      <c r="A457" s="102">
        <v>453</v>
      </c>
      <c r="B457" s="13">
        <v>90978</v>
      </c>
      <c r="C457" s="14"/>
      <c r="D457" s="14" t="s">
        <v>42</v>
      </c>
      <c r="E457" s="13"/>
      <c r="F457" s="58"/>
      <c r="G457" s="58"/>
      <c r="H457" s="58"/>
      <c r="I457" s="58" t="s">
        <v>2302</v>
      </c>
      <c r="J457" s="58"/>
      <c r="K457" s="58" t="s">
        <v>2303</v>
      </c>
      <c r="L457" s="58"/>
      <c r="M457" s="58"/>
      <c r="N457" s="58" t="s">
        <v>2304</v>
      </c>
      <c r="O457" s="61"/>
      <c r="P457" s="61" t="s">
        <v>154</v>
      </c>
      <c r="Q457" s="20" t="s">
        <v>2305</v>
      </c>
      <c r="R457" s="20" t="s">
        <v>2478</v>
      </c>
      <c r="S457" s="67" t="s">
        <v>38</v>
      </c>
      <c r="T457" s="61" t="s">
        <v>2306</v>
      </c>
      <c r="U457" s="61"/>
      <c r="V457" s="58" t="s">
        <v>39</v>
      </c>
      <c r="W457" s="58" t="s">
        <v>33</v>
      </c>
      <c r="X457" s="19">
        <v>2</v>
      </c>
      <c r="Y457" s="58"/>
      <c r="Z457" s="58"/>
      <c r="AA457" s="61" t="s">
        <v>36</v>
      </c>
      <c r="AB457" s="58" t="s">
        <v>61</v>
      </c>
      <c r="AC457" s="58" t="s">
        <v>2302</v>
      </c>
      <c r="AD457" s="58" t="s">
        <v>655</v>
      </c>
      <c r="AE457" s="58" t="s">
        <v>60</v>
      </c>
      <c r="AF457" s="17"/>
      <c r="AG457" s="58"/>
      <c r="AH457" s="18" t="s">
        <v>62</v>
      </c>
      <c r="AI457" s="58"/>
      <c r="AJ457" s="20" t="s">
        <v>42</v>
      </c>
      <c r="AK457" s="27">
        <v>44463</v>
      </c>
      <c r="AL457" s="19">
        <f t="shared" ref="AL457:AL465" si="15">B457</f>
        <v>90978</v>
      </c>
    </row>
    <row r="458" spans="1:38" s="55" customFormat="1" ht="18" customHeight="1" x14ac:dyDescent="0.25">
      <c r="A458" s="102">
        <v>454</v>
      </c>
      <c r="B458" s="13">
        <v>30292</v>
      </c>
      <c r="C458" s="14"/>
      <c r="D458" s="14" t="s">
        <v>30</v>
      </c>
      <c r="E458" s="13"/>
      <c r="F458" s="59" t="s">
        <v>2307</v>
      </c>
      <c r="G458" s="61" t="s">
        <v>2664</v>
      </c>
      <c r="H458" s="62"/>
      <c r="I458" s="60" t="s">
        <v>2308</v>
      </c>
      <c r="J458" s="153" t="s">
        <v>2665</v>
      </c>
      <c r="K458" s="60" t="s">
        <v>2309</v>
      </c>
      <c r="L458" s="59"/>
      <c r="M458" s="58"/>
      <c r="N458" s="58" t="s">
        <v>2304</v>
      </c>
      <c r="O458" s="59"/>
      <c r="P458" s="61" t="s">
        <v>154</v>
      </c>
      <c r="Q458" s="20" t="s">
        <v>2305</v>
      </c>
      <c r="R458" s="20" t="s">
        <v>2478</v>
      </c>
      <c r="S458" s="67" t="s">
        <v>38</v>
      </c>
      <c r="T458" s="61" t="s">
        <v>2306</v>
      </c>
      <c r="U458" s="61"/>
      <c r="V458" s="61" t="s">
        <v>43</v>
      </c>
      <c r="W458" s="61" t="s">
        <v>33</v>
      </c>
      <c r="X458" s="19">
        <v>66</v>
      </c>
      <c r="Y458" s="58"/>
      <c r="Z458" s="58" t="s">
        <v>56</v>
      </c>
      <c r="AA458" s="61" t="s">
        <v>55</v>
      </c>
      <c r="AB458" s="58" t="s">
        <v>2316</v>
      </c>
      <c r="AC458" s="58" t="s">
        <v>2313</v>
      </c>
      <c r="AD458" s="58" t="s">
        <v>2314</v>
      </c>
      <c r="AE458" s="58" t="s">
        <v>2315</v>
      </c>
      <c r="AF458" s="17" t="s">
        <v>55</v>
      </c>
      <c r="AG458" s="58" t="s">
        <v>2316</v>
      </c>
      <c r="AH458" s="18" t="s">
        <v>2312</v>
      </c>
      <c r="AI458" s="58"/>
      <c r="AJ458" s="20" t="s">
        <v>58</v>
      </c>
      <c r="AK458" s="27">
        <v>44341</v>
      </c>
      <c r="AL458" s="19">
        <f t="shared" si="15"/>
        <v>30292</v>
      </c>
    </row>
    <row r="459" spans="1:38" s="55" customFormat="1" ht="18" customHeight="1" x14ac:dyDescent="0.25">
      <c r="A459" s="102">
        <v>455</v>
      </c>
      <c r="B459" s="13">
        <v>90980</v>
      </c>
      <c r="C459" s="14"/>
      <c r="D459" s="14" t="s">
        <v>42</v>
      </c>
      <c r="E459" s="13"/>
      <c r="F459" s="58"/>
      <c r="G459" s="58"/>
      <c r="H459" s="58"/>
      <c r="I459" s="58" t="s">
        <v>2317</v>
      </c>
      <c r="J459" s="58"/>
      <c r="K459" s="58" t="s">
        <v>31</v>
      </c>
      <c r="L459" s="58"/>
      <c r="M459" s="58"/>
      <c r="N459" s="58" t="s">
        <v>2304</v>
      </c>
      <c r="O459" s="61"/>
      <c r="P459" s="61" t="s">
        <v>154</v>
      </c>
      <c r="Q459" s="20" t="s">
        <v>2305</v>
      </c>
      <c r="R459" s="20" t="s">
        <v>2478</v>
      </c>
      <c r="S459" s="67" t="s">
        <v>38</v>
      </c>
      <c r="T459" s="61" t="s">
        <v>2306</v>
      </c>
      <c r="U459" s="61"/>
      <c r="V459" s="58" t="s">
        <v>32</v>
      </c>
      <c r="W459" s="58" t="s">
        <v>33</v>
      </c>
      <c r="X459" s="19">
        <v>5</v>
      </c>
      <c r="Y459" s="58"/>
      <c r="Z459" s="58" t="s">
        <v>56</v>
      </c>
      <c r="AA459" s="61" t="s">
        <v>55</v>
      </c>
      <c r="AB459" s="58" t="s">
        <v>2320</v>
      </c>
      <c r="AC459" s="58" t="s">
        <v>2317</v>
      </c>
      <c r="AD459" s="60" t="s">
        <v>2318</v>
      </c>
      <c r="AE459" s="58" t="s">
        <v>2319</v>
      </c>
      <c r="AF459" s="17"/>
      <c r="AG459" s="58"/>
      <c r="AH459" s="18" t="s">
        <v>2321</v>
      </c>
      <c r="AI459" s="58"/>
      <c r="AJ459" s="13" t="s">
        <v>42</v>
      </c>
      <c r="AK459" s="27">
        <v>44341</v>
      </c>
      <c r="AL459" s="19">
        <f t="shared" si="15"/>
        <v>90980</v>
      </c>
    </row>
    <row r="460" spans="1:38" s="55" customFormat="1" ht="18" customHeight="1" x14ac:dyDescent="0.25">
      <c r="A460" s="102">
        <v>456</v>
      </c>
      <c r="B460" s="13">
        <v>90981</v>
      </c>
      <c r="C460" s="14"/>
      <c r="D460" s="14" t="s">
        <v>42</v>
      </c>
      <c r="E460" s="13"/>
      <c r="F460" s="58"/>
      <c r="G460" s="58"/>
      <c r="H460" s="58"/>
      <c r="I460" s="58" t="s">
        <v>2322</v>
      </c>
      <c r="J460" s="58"/>
      <c r="K460" s="58" t="s">
        <v>31</v>
      </c>
      <c r="L460" s="58"/>
      <c r="M460" s="58"/>
      <c r="N460" s="58" t="s">
        <v>2304</v>
      </c>
      <c r="O460" s="61"/>
      <c r="P460" s="61" t="s">
        <v>154</v>
      </c>
      <c r="Q460" s="20" t="s">
        <v>2305</v>
      </c>
      <c r="R460" s="20" t="s">
        <v>2478</v>
      </c>
      <c r="S460" s="67" t="s">
        <v>38</v>
      </c>
      <c r="T460" s="61" t="s">
        <v>2306</v>
      </c>
      <c r="U460" s="61"/>
      <c r="V460" s="58" t="s">
        <v>32</v>
      </c>
      <c r="W460" s="58" t="s">
        <v>33</v>
      </c>
      <c r="X460" s="19">
        <v>3</v>
      </c>
      <c r="Y460" s="58"/>
      <c r="Z460" s="58"/>
      <c r="AA460" s="61" t="s">
        <v>36</v>
      </c>
      <c r="AB460" s="58" t="s">
        <v>712</v>
      </c>
      <c r="AC460" s="58" t="s">
        <v>2322</v>
      </c>
      <c r="AD460" s="58" t="s">
        <v>2323</v>
      </c>
      <c r="AE460" s="58" t="s">
        <v>711</v>
      </c>
      <c r="AF460" s="17"/>
      <c r="AG460" s="58"/>
      <c r="AH460" s="18" t="s">
        <v>713</v>
      </c>
      <c r="AI460" s="58"/>
      <c r="AJ460" s="13" t="s">
        <v>42</v>
      </c>
      <c r="AK460" s="27">
        <v>44341</v>
      </c>
      <c r="AL460" s="19">
        <f t="shared" si="15"/>
        <v>90981</v>
      </c>
    </row>
    <row r="461" spans="1:38" s="55" customFormat="1" ht="18" customHeight="1" x14ac:dyDescent="0.25">
      <c r="A461" s="102">
        <v>457</v>
      </c>
      <c r="B461" s="13">
        <v>90982</v>
      </c>
      <c r="C461" s="14"/>
      <c r="D461" s="14" t="s">
        <v>42</v>
      </c>
      <c r="E461" s="13"/>
      <c r="F461" s="58"/>
      <c r="G461" s="58"/>
      <c r="H461" s="58"/>
      <c r="I461" s="58" t="s">
        <v>2324</v>
      </c>
      <c r="J461" s="154"/>
      <c r="K461" s="58" t="s">
        <v>31</v>
      </c>
      <c r="L461" s="58"/>
      <c r="M461" s="58"/>
      <c r="N461" s="58" t="s">
        <v>2304</v>
      </c>
      <c r="O461" s="61"/>
      <c r="P461" s="61" t="s">
        <v>154</v>
      </c>
      <c r="Q461" s="20" t="s">
        <v>2305</v>
      </c>
      <c r="R461" s="20" t="s">
        <v>2478</v>
      </c>
      <c r="S461" s="67" t="s">
        <v>38</v>
      </c>
      <c r="T461" s="61" t="s">
        <v>2306</v>
      </c>
      <c r="U461" s="61"/>
      <c r="V461" s="58" t="s">
        <v>32</v>
      </c>
      <c r="W461" s="58" t="s">
        <v>33</v>
      </c>
      <c r="X461" s="19">
        <v>3</v>
      </c>
      <c r="Y461" s="58"/>
      <c r="Z461" s="58" t="s">
        <v>56</v>
      </c>
      <c r="AA461" s="61" t="s">
        <v>55</v>
      </c>
      <c r="AB461" s="58" t="s">
        <v>2328</v>
      </c>
      <c r="AC461" s="58" t="s">
        <v>2325</v>
      </c>
      <c r="AD461" s="58" t="s">
        <v>2326</v>
      </c>
      <c r="AE461" s="58" t="s">
        <v>2327</v>
      </c>
      <c r="AF461" s="17"/>
      <c r="AG461" s="58"/>
      <c r="AH461" s="18" t="s">
        <v>2329</v>
      </c>
      <c r="AI461" s="58"/>
      <c r="AJ461" s="20" t="s">
        <v>42</v>
      </c>
      <c r="AK461" s="27">
        <v>44341</v>
      </c>
      <c r="AL461" s="19">
        <f t="shared" si="15"/>
        <v>90982</v>
      </c>
    </row>
    <row r="462" spans="1:38" s="55" customFormat="1" ht="18" customHeight="1" x14ac:dyDescent="0.25">
      <c r="A462" s="102">
        <v>458</v>
      </c>
      <c r="B462" s="13">
        <v>30293</v>
      </c>
      <c r="C462" s="14"/>
      <c r="D462" s="14" t="s">
        <v>30</v>
      </c>
      <c r="E462" s="13"/>
      <c r="F462" s="59" t="s">
        <v>2330</v>
      </c>
      <c r="G462" s="61" t="s">
        <v>2331</v>
      </c>
      <c r="H462" s="62"/>
      <c r="I462" s="59" t="s">
        <v>230</v>
      </c>
      <c r="J462" s="153"/>
      <c r="K462" s="59" t="s">
        <v>31</v>
      </c>
      <c r="L462" s="58"/>
      <c r="M462" s="58"/>
      <c r="N462" s="59" t="s">
        <v>2304</v>
      </c>
      <c r="O462" s="59"/>
      <c r="P462" s="61" t="s">
        <v>154</v>
      </c>
      <c r="Q462" s="20" t="s">
        <v>2305</v>
      </c>
      <c r="R462" s="20" t="s">
        <v>2478</v>
      </c>
      <c r="S462" s="67" t="s">
        <v>38</v>
      </c>
      <c r="T462" s="61" t="s">
        <v>2306</v>
      </c>
      <c r="U462" s="61"/>
      <c r="V462" s="61" t="s">
        <v>32</v>
      </c>
      <c r="W462" s="61" t="s">
        <v>33</v>
      </c>
      <c r="X462" s="15">
        <v>3</v>
      </c>
      <c r="Y462" s="16"/>
      <c r="Z462" s="61" t="s">
        <v>53</v>
      </c>
      <c r="AA462" s="67" t="s">
        <v>55</v>
      </c>
      <c r="AB462" s="67" t="s">
        <v>182</v>
      </c>
      <c r="AC462" s="60" t="s">
        <v>230</v>
      </c>
      <c r="AD462" s="60" t="s">
        <v>180</v>
      </c>
      <c r="AE462" s="61" t="s">
        <v>181</v>
      </c>
      <c r="AF462" s="67" t="s">
        <v>55</v>
      </c>
      <c r="AG462" s="67" t="s">
        <v>182</v>
      </c>
      <c r="AH462" s="18" t="s">
        <v>183</v>
      </c>
      <c r="AI462" s="18"/>
      <c r="AJ462" s="66" t="s">
        <v>58</v>
      </c>
      <c r="AK462" s="27">
        <v>44341</v>
      </c>
      <c r="AL462" s="19">
        <f t="shared" si="15"/>
        <v>30293</v>
      </c>
    </row>
    <row r="463" spans="1:38" s="55" customFormat="1" ht="18" customHeight="1" x14ac:dyDescent="0.25">
      <c r="A463" s="102">
        <v>459</v>
      </c>
      <c r="B463" s="13">
        <v>30294</v>
      </c>
      <c r="C463" s="14"/>
      <c r="D463" s="14" t="s">
        <v>30</v>
      </c>
      <c r="E463" s="13"/>
      <c r="F463" s="59" t="s">
        <v>2333</v>
      </c>
      <c r="G463" s="61" t="s">
        <v>2335</v>
      </c>
      <c r="H463" s="62"/>
      <c r="I463" s="59" t="s">
        <v>2699</v>
      </c>
      <c r="J463" s="153"/>
      <c r="K463" s="59" t="s">
        <v>31</v>
      </c>
      <c r="L463" s="58"/>
      <c r="M463" s="58"/>
      <c r="N463" s="59" t="s">
        <v>2304</v>
      </c>
      <c r="O463" s="59"/>
      <c r="P463" s="61" t="s">
        <v>154</v>
      </c>
      <c r="Q463" s="66" t="s">
        <v>2305</v>
      </c>
      <c r="R463" s="20" t="s">
        <v>2478</v>
      </c>
      <c r="S463" s="67" t="s">
        <v>38</v>
      </c>
      <c r="T463" s="68" t="s">
        <v>2306</v>
      </c>
      <c r="U463" s="68"/>
      <c r="V463" s="68" t="s">
        <v>32</v>
      </c>
      <c r="W463" s="61" t="s">
        <v>33</v>
      </c>
      <c r="X463" s="15">
        <v>3</v>
      </c>
      <c r="Y463" s="16"/>
      <c r="Z463" s="68"/>
      <c r="AA463" s="17" t="s">
        <v>34</v>
      </c>
      <c r="AB463" s="14" t="s">
        <v>87</v>
      </c>
      <c r="AC463" s="60" t="s">
        <v>2334</v>
      </c>
      <c r="AD463" s="58" t="s">
        <v>85</v>
      </c>
      <c r="AE463" s="68" t="s">
        <v>86</v>
      </c>
      <c r="AF463" s="17" t="s">
        <v>55</v>
      </c>
      <c r="AG463" s="17" t="s">
        <v>726</v>
      </c>
      <c r="AH463" s="18" t="s">
        <v>88</v>
      </c>
      <c r="AI463" s="18"/>
      <c r="AJ463" s="66" t="s">
        <v>2336</v>
      </c>
      <c r="AK463" s="13"/>
      <c r="AL463" s="19">
        <f t="shared" si="15"/>
        <v>30294</v>
      </c>
    </row>
    <row r="464" spans="1:38" s="55" customFormat="1" ht="18" customHeight="1" x14ac:dyDescent="0.25">
      <c r="A464" s="102">
        <v>460</v>
      </c>
      <c r="B464" s="13">
        <v>90985</v>
      </c>
      <c r="C464" s="14"/>
      <c r="D464" s="14" t="s">
        <v>42</v>
      </c>
      <c r="E464" s="13"/>
      <c r="F464" s="58"/>
      <c r="G464" s="58"/>
      <c r="H464" s="58"/>
      <c r="I464" s="58" t="s">
        <v>2337</v>
      </c>
      <c r="J464" s="58"/>
      <c r="K464" s="58" t="s">
        <v>47</v>
      </c>
      <c r="L464" s="58"/>
      <c r="M464" s="58"/>
      <c r="N464" s="58" t="s">
        <v>2304</v>
      </c>
      <c r="O464" s="61"/>
      <c r="P464" s="61" t="s">
        <v>154</v>
      </c>
      <c r="Q464" s="20" t="s">
        <v>2305</v>
      </c>
      <c r="R464" s="20" t="s">
        <v>2478</v>
      </c>
      <c r="S464" s="67" t="s">
        <v>38</v>
      </c>
      <c r="T464" s="61" t="s">
        <v>2306</v>
      </c>
      <c r="U464" s="61"/>
      <c r="V464" s="58"/>
      <c r="W464" s="58"/>
      <c r="X464" s="19">
        <v>42</v>
      </c>
      <c r="Y464" s="58"/>
      <c r="Z464" s="58" t="s">
        <v>56</v>
      </c>
      <c r="AA464" s="61" t="s">
        <v>55</v>
      </c>
      <c r="AB464" s="58" t="s">
        <v>2340</v>
      </c>
      <c r="AC464" s="58" t="s">
        <v>2681</v>
      </c>
      <c r="AD464" s="58" t="s">
        <v>2338</v>
      </c>
      <c r="AE464" s="58" t="s">
        <v>2339</v>
      </c>
      <c r="AF464" s="17"/>
      <c r="AG464" s="58"/>
      <c r="AH464" s="18" t="s">
        <v>2341</v>
      </c>
      <c r="AI464" s="58"/>
      <c r="AJ464" s="20" t="s">
        <v>42</v>
      </c>
      <c r="AK464" s="27">
        <v>44341</v>
      </c>
      <c r="AL464" s="19">
        <f t="shared" si="15"/>
        <v>90985</v>
      </c>
    </row>
    <row r="465" spans="1:38" s="55" customFormat="1" ht="18" customHeight="1" x14ac:dyDescent="0.25">
      <c r="A465" s="102">
        <v>461</v>
      </c>
      <c r="B465" s="13">
        <v>90986</v>
      </c>
      <c r="C465" s="14"/>
      <c r="D465" s="14" t="s">
        <v>42</v>
      </c>
      <c r="E465" s="13"/>
      <c r="F465" s="58"/>
      <c r="G465" s="58"/>
      <c r="H465" s="58"/>
      <c r="I465" s="58" t="s">
        <v>2480</v>
      </c>
      <c r="J465" s="58"/>
      <c r="K465" s="58" t="s">
        <v>2343</v>
      </c>
      <c r="L465" s="58" t="s">
        <v>2481</v>
      </c>
      <c r="M465" s="58"/>
      <c r="N465" s="58" t="s">
        <v>2304</v>
      </c>
      <c r="O465" s="61"/>
      <c r="P465" s="61" t="s">
        <v>154</v>
      </c>
      <c r="Q465" s="20" t="s">
        <v>2305</v>
      </c>
      <c r="R465" s="20" t="s">
        <v>2478</v>
      </c>
      <c r="S465" s="67" t="s">
        <v>38</v>
      </c>
      <c r="T465" s="61" t="s">
        <v>2306</v>
      </c>
      <c r="U465" s="61"/>
      <c r="V465" s="58" t="s">
        <v>39</v>
      </c>
      <c r="W465" s="58" t="s">
        <v>33</v>
      </c>
      <c r="X465" s="19">
        <v>21</v>
      </c>
      <c r="Y465" s="58"/>
      <c r="Z465" s="58" t="s">
        <v>56</v>
      </c>
      <c r="AA465" s="61" t="s">
        <v>36</v>
      </c>
      <c r="AB465" s="58" t="s">
        <v>2045</v>
      </c>
      <c r="AC465" s="58" t="s">
        <v>2342</v>
      </c>
      <c r="AD465" s="58" t="s">
        <v>542</v>
      </c>
      <c r="AE465" s="58" t="s">
        <v>543</v>
      </c>
      <c r="AF465" s="17"/>
      <c r="AG465" s="58"/>
      <c r="AH465" s="18" t="s">
        <v>62</v>
      </c>
      <c r="AI465" s="58"/>
      <c r="AJ465" s="20" t="s">
        <v>42</v>
      </c>
      <c r="AK465" s="27">
        <v>44463</v>
      </c>
      <c r="AL465" s="19">
        <f t="shared" si="15"/>
        <v>90986</v>
      </c>
    </row>
    <row r="466" spans="1:38" s="55" customFormat="1" ht="18" customHeight="1" x14ac:dyDescent="0.3">
      <c r="A466" s="102">
        <v>462</v>
      </c>
      <c r="B466" s="13"/>
      <c r="C466" s="14"/>
      <c r="D466" s="14"/>
      <c r="E466" s="13"/>
      <c r="F466" s="58"/>
      <c r="G466" s="58"/>
      <c r="H466" s="65" t="s">
        <v>2347</v>
      </c>
      <c r="I466" s="58"/>
      <c r="J466" s="58"/>
      <c r="K466" s="58"/>
      <c r="L466" s="58"/>
      <c r="M466" s="58"/>
      <c r="N466" s="58"/>
      <c r="O466" s="61"/>
      <c r="P466" s="61"/>
      <c r="Q466" s="20"/>
      <c r="R466" s="20"/>
      <c r="S466" s="67"/>
      <c r="T466" s="61"/>
      <c r="U466" s="61"/>
      <c r="V466" s="58"/>
      <c r="W466" s="58"/>
      <c r="X466" s="19"/>
      <c r="Y466" s="58"/>
      <c r="Z466" s="58"/>
      <c r="AA466" s="61"/>
      <c r="AB466" s="58"/>
      <c r="AC466" s="58"/>
      <c r="AD466" s="58"/>
      <c r="AE466" s="58"/>
      <c r="AF466" s="17"/>
      <c r="AG466" s="58"/>
      <c r="AH466" s="18"/>
      <c r="AI466" s="58"/>
      <c r="AJ466" s="20"/>
      <c r="AK466" s="27"/>
      <c r="AL466" s="19"/>
    </row>
    <row r="467" spans="1:38" s="55" customFormat="1" ht="18" customHeight="1" x14ac:dyDescent="0.25">
      <c r="A467" s="102">
        <v>463</v>
      </c>
      <c r="B467" s="13">
        <v>30295</v>
      </c>
      <c r="C467" s="14"/>
      <c r="D467" s="14" t="s">
        <v>30</v>
      </c>
      <c r="E467" s="13"/>
      <c r="F467" s="59" t="s">
        <v>2344</v>
      </c>
      <c r="G467" s="61" t="s">
        <v>2346</v>
      </c>
      <c r="H467" s="62"/>
      <c r="I467" s="59" t="s">
        <v>230</v>
      </c>
      <c r="J467" s="153"/>
      <c r="K467" s="59" t="s">
        <v>31</v>
      </c>
      <c r="L467" s="58"/>
      <c r="M467" s="58"/>
      <c r="N467" s="59" t="s">
        <v>2347</v>
      </c>
      <c r="O467" s="59" t="s">
        <v>2347</v>
      </c>
      <c r="P467" s="61" t="s">
        <v>154</v>
      </c>
      <c r="Q467" s="66" t="s">
        <v>2348</v>
      </c>
      <c r="R467" s="13">
        <v>720</v>
      </c>
      <c r="S467" s="67" t="s">
        <v>38</v>
      </c>
      <c r="T467" s="68" t="s">
        <v>2349</v>
      </c>
      <c r="U467" s="68"/>
      <c r="V467" s="68" t="s">
        <v>32</v>
      </c>
      <c r="W467" s="61" t="s">
        <v>33</v>
      </c>
      <c r="X467" s="15">
        <v>3</v>
      </c>
      <c r="Y467" s="16"/>
      <c r="Z467" s="61"/>
      <c r="AA467" s="67" t="s">
        <v>55</v>
      </c>
      <c r="AB467" s="67" t="s">
        <v>502</v>
      </c>
      <c r="AC467" s="60" t="s">
        <v>2345</v>
      </c>
      <c r="AD467" s="60" t="s">
        <v>180</v>
      </c>
      <c r="AE467" s="61" t="s">
        <v>181</v>
      </c>
      <c r="AF467" s="67" t="s">
        <v>55</v>
      </c>
      <c r="AG467" s="67" t="s">
        <v>182</v>
      </c>
      <c r="AH467" s="18" t="s">
        <v>183</v>
      </c>
      <c r="AI467" s="18"/>
      <c r="AJ467" s="66" t="s">
        <v>35</v>
      </c>
      <c r="AK467" s="13"/>
      <c r="AL467" s="19">
        <f>B467</f>
        <v>30295</v>
      </c>
    </row>
    <row r="468" spans="1:38" s="55" customFormat="1" ht="18" customHeight="1" x14ac:dyDescent="0.25">
      <c r="A468" s="102">
        <v>464</v>
      </c>
      <c r="B468" s="13">
        <v>40229</v>
      </c>
      <c r="C468" s="17"/>
      <c r="D468" s="14" t="s">
        <v>91</v>
      </c>
      <c r="E468" s="13"/>
      <c r="F468" s="58" t="s">
        <v>2350</v>
      </c>
      <c r="G468" s="58"/>
      <c r="H468" s="58"/>
      <c r="I468" s="58" t="s">
        <v>2358</v>
      </c>
      <c r="J468" s="58" t="s">
        <v>2666</v>
      </c>
      <c r="K468" s="58" t="s">
        <v>2351</v>
      </c>
      <c r="L468" s="58" t="s">
        <v>2352</v>
      </c>
      <c r="M468" s="58"/>
      <c r="N468" s="59" t="s">
        <v>2347</v>
      </c>
      <c r="O468" s="58" t="s">
        <v>2347</v>
      </c>
      <c r="P468" s="61" t="s">
        <v>154</v>
      </c>
      <c r="Q468" s="20" t="s">
        <v>2348</v>
      </c>
      <c r="R468" s="13">
        <v>720</v>
      </c>
      <c r="S468" s="67" t="s">
        <v>38</v>
      </c>
      <c r="T468" s="61" t="s">
        <v>2349</v>
      </c>
      <c r="U468" s="58"/>
      <c r="V468" s="58" t="s">
        <v>43</v>
      </c>
      <c r="W468" s="58" t="s">
        <v>33</v>
      </c>
      <c r="X468" s="19">
        <v>160</v>
      </c>
      <c r="Y468" s="58"/>
      <c r="Z468" s="58"/>
      <c r="AA468" s="61" t="s">
        <v>55</v>
      </c>
      <c r="AB468" s="58" t="s">
        <v>2356</v>
      </c>
      <c r="AC468" s="58" t="s">
        <v>2353</v>
      </c>
      <c r="AD468" s="58" t="s">
        <v>2354</v>
      </c>
      <c r="AE468" s="58" t="s">
        <v>2355</v>
      </c>
      <c r="AF468" s="17" t="s">
        <v>55</v>
      </c>
      <c r="AG468" s="61" t="s">
        <v>2356</v>
      </c>
      <c r="AH468" s="18" t="s">
        <v>2357</v>
      </c>
      <c r="AI468" s="58"/>
      <c r="AJ468" s="13" t="s">
        <v>74</v>
      </c>
      <c r="AK468" s="27">
        <v>44341</v>
      </c>
      <c r="AL468" s="28">
        <f>B468</f>
        <v>40229</v>
      </c>
    </row>
    <row r="469" spans="1:38" s="55" customFormat="1" ht="18" customHeight="1" x14ac:dyDescent="0.3">
      <c r="A469" s="102">
        <v>465</v>
      </c>
      <c r="B469" s="13"/>
      <c r="C469" s="14"/>
      <c r="D469" s="14"/>
      <c r="E469" s="13"/>
      <c r="F469" s="58"/>
      <c r="G469" s="58"/>
      <c r="H469" s="65" t="s">
        <v>2360</v>
      </c>
      <c r="I469" s="58"/>
      <c r="J469" s="154"/>
      <c r="K469" s="58"/>
      <c r="L469" s="58"/>
      <c r="M469" s="58"/>
      <c r="N469" s="58"/>
      <c r="O469" s="61"/>
      <c r="P469" s="61"/>
      <c r="Q469" s="20"/>
      <c r="R469" s="13"/>
      <c r="S469" s="67"/>
      <c r="T469" s="61"/>
      <c r="U469" s="61"/>
      <c r="V469" s="58"/>
      <c r="W469" s="58"/>
      <c r="X469" s="19"/>
      <c r="Y469" s="58"/>
      <c r="Z469" s="58"/>
      <c r="AA469" s="61"/>
      <c r="AB469" s="58"/>
      <c r="AC469" s="58"/>
      <c r="AD469" s="58"/>
      <c r="AE469" s="58"/>
      <c r="AF469" s="17"/>
      <c r="AG469" s="58"/>
      <c r="AH469" s="18"/>
      <c r="AI469" s="58"/>
      <c r="AJ469" s="13"/>
      <c r="AK469" s="27"/>
      <c r="AL469" s="19"/>
    </row>
    <row r="470" spans="1:38" s="55" customFormat="1" ht="18" customHeight="1" x14ac:dyDescent="0.25">
      <c r="A470" s="102">
        <v>466</v>
      </c>
      <c r="B470" s="13">
        <v>90988</v>
      </c>
      <c r="C470" s="14"/>
      <c r="D470" s="14" t="s">
        <v>42</v>
      </c>
      <c r="E470" s="13"/>
      <c r="F470" s="58" t="s">
        <v>2359</v>
      </c>
      <c r="G470" s="58"/>
      <c r="H470" s="58"/>
      <c r="I470" s="58" t="s">
        <v>261</v>
      </c>
      <c r="J470" s="154"/>
      <c r="K470" s="58" t="s">
        <v>31</v>
      </c>
      <c r="L470" s="58"/>
      <c r="M470" s="58"/>
      <c r="N470" s="59" t="s">
        <v>2360</v>
      </c>
      <c r="O470" s="61"/>
      <c r="P470" s="61" t="s">
        <v>154</v>
      </c>
      <c r="Q470" s="20" t="s">
        <v>2361</v>
      </c>
      <c r="R470" s="20" t="s">
        <v>2479</v>
      </c>
      <c r="S470" s="67" t="s">
        <v>38</v>
      </c>
      <c r="T470" s="61" t="s">
        <v>245</v>
      </c>
      <c r="U470" s="61"/>
      <c r="V470" s="58" t="s">
        <v>32</v>
      </c>
      <c r="W470" s="58" t="s">
        <v>33</v>
      </c>
      <c r="X470" s="19">
        <v>5</v>
      </c>
      <c r="Y470" s="58"/>
      <c r="Z470" s="151"/>
      <c r="AA470" s="52" t="s">
        <v>55</v>
      </c>
      <c r="AB470" s="141" t="s">
        <v>167</v>
      </c>
      <c r="AC470" s="58" t="s">
        <v>57</v>
      </c>
      <c r="AD470" s="96" t="s">
        <v>165</v>
      </c>
      <c r="AE470" s="151" t="s">
        <v>716</v>
      </c>
      <c r="AF470" s="143"/>
      <c r="AG470" s="143"/>
      <c r="AH470" s="34" t="s">
        <v>168</v>
      </c>
      <c r="AI470" s="34"/>
      <c r="AJ470" s="168" t="s">
        <v>58</v>
      </c>
      <c r="AK470" s="27">
        <v>44341</v>
      </c>
      <c r="AL470" s="19">
        <f>B470</f>
        <v>90988</v>
      </c>
    </row>
    <row r="471" spans="1:38" s="55" customFormat="1" ht="18" customHeight="1" x14ac:dyDescent="0.25">
      <c r="A471" s="102">
        <v>467</v>
      </c>
      <c r="B471" s="13">
        <v>90989</v>
      </c>
      <c r="C471" s="14"/>
      <c r="D471" s="14" t="s">
        <v>42</v>
      </c>
      <c r="E471" s="13"/>
      <c r="F471" s="58"/>
      <c r="G471" s="58"/>
      <c r="H471" s="58"/>
      <c r="I471" s="58" t="s">
        <v>2362</v>
      </c>
      <c r="J471" s="58"/>
      <c r="K471" s="58" t="s">
        <v>2363</v>
      </c>
      <c r="L471" s="58"/>
      <c r="M471" s="58"/>
      <c r="N471" s="59" t="s">
        <v>2360</v>
      </c>
      <c r="O471" s="61"/>
      <c r="P471" s="61" t="s">
        <v>154</v>
      </c>
      <c r="Q471" s="20" t="s">
        <v>2361</v>
      </c>
      <c r="R471" s="20" t="s">
        <v>2479</v>
      </c>
      <c r="S471" s="67" t="s">
        <v>38</v>
      </c>
      <c r="T471" s="61" t="s">
        <v>245</v>
      </c>
      <c r="U471" s="61"/>
      <c r="V471" s="58" t="s">
        <v>39</v>
      </c>
      <c r="W471" s="58" t="s">
        <v>48</v>
      </c>
      <c r="X471" s="19">
        <v>9</v>
      </c>
      <c r="Y471" s="58"/>
      <c r="Z471" s="58" t="s">
        <v>56</v>
      </c>
      <c r="AA471" s="61" t="s">
        <v>36</v>
      </c>
      <c r="AB471" s="58" t="s">
        <v>2045</v>
      </c>
      <c r="AC471" s="58" t="s">
        <v>2362</v>
      </c>
      <c r="AD471" s="58" t="s">
        <v>542</v>
      </c>
      <c r="AE471" s="58" t="s">
        <v>543</v>
      </c>
      <c r="AF471" s="17"/>
      <c r="AG471" s="58"/>
      <c r="AH471" s="18" t="s">
        <v>2364</v>
      </c>
      <c r="AI471" s="58"/>
      <c r="AJ471" s="20" t="s">
        <v>58</v>
      </c>
      <c r="AK471" s="27">
        <v>44341</v>
      </c>
      <c r="AL471" s="19">
        <f>B471</f>
        <v>90989</v>
      </c>
    </row>
    <row r="472" spans="1:38" s="55" customFormat="1" ht="18" customHeight="1" x14ac:dyDescent="0.25">
      <c r="A472" s="102">
        <v>468</v>
      </c>
      <c r="B472" s="13">
        <v>90990</v>
      </c>
      <c r="C472" s="14"/>
      <c r="D472" s="14" t="s">
        <v>42</v>
      </c>
      <c r="E472" s="13"/>
      <c r="F472" s="61" t="s">
        <v>2482</v>
      </c>
      <c r="G472" s="61"/>
      <c r="H472" s="61"/>
      <c r="I472" s="58" t="s">
        <v>2365</v>
      </c>
      <c r="J472" s="58"/>
      <c r="K472" s="58" t="s">
        <v>31</v>
      </c>
      <c r="L472" s="58"/>
      <c r="M472" s="58"/>
      <c r="N472" s="59" t="s">
        <v>2360</v>
      </c>
      <c r="O472" s="61"/>
      <c r="P472" s="61" t="s">
        <v>154</v>
      </c>
      <c r="Q472" s="20" t="s">
        <v>2361</v>
      </c>
      <c r="R472" s="20" t="s">
        <v>2479</v>
      </c>
      <c r="S472" s="67" t="s">
        <v>38</v>
      </c>
      <c r="T472" s="61" t="s">
        <v>245</v>
      </c>
      <c r="U472" s="61"/>
      <c r="V472" s="58" t="s">
        <v>32</v>
      </c>
      <c r="W472" s="58" t="s">
        <v>33</v>
      </c>
      <c r="X472" s="19">
        <f>4+4</f>
        <v>8</v>
      </c>
      <c r="Y472" s="58"/>
      <c r="Z472" s="99"/>
      <c r="AA472" s="52" t="s">
        <v>55</v>
      </c>
      <c r="AB472" s="148" t="s">
        <v>673</v>
      </c>
      <c r="AC472" s="58" t="s">
        <v>2365</v>
      </c>
      <c r="AD472" s="149" t="s">
        <v>2370</v>
      </c>
      <c r="AE472" s="99" t="s">
        <v>2371</v>
      </c>
      <c r="AF472" s="52" t="s">
        <v>55</v>
      </c>
      <c r="AG472" s="52" t="s">
        <v>2372</v>
      </c>
      <c r="AH472" s="34" t="s">
        <v>674</v>
      </c>
      <c r="AI472" s="34"/>
      <c r="AJ472" s="168" t="s">
        <v>2336</v>
      </c>
      <c r="AK472" s="27">
        <v>44341</v>
      </c>
      <c r="AL472" s="19">
        <f>B472</f>
        <v>90990</v>
      </c>
    </row>
    <row r="473" spans="1:38" s="55" customFormat="1" ht="18" customHeight="1" x14ac:dyDescent="0.25">
      <c r="A473" s="102">
        <v>469</v>
      </c>
      <c r="B473" s="13">
        <v>90991</v>
      </c>
      <c r="C473" s="14"/>
      <c r="D473" s="14" t="s">
        <v>42</v>
      </c>
      <c r="E473" s="13"/>
      <c r="F473" s="58"/>
      <c r="G473" s="58"/>
      <c r="H473" s="58"/>
      <c r="I473" s="58" t="s">
        <v>2366</v>
      </c>
      <c r="J473" s="58"/>
      <c r="K473" s="58" t="s">
        <v>31</v>
      </c>
      <c r="L473" s="58"/>
      <c r="M473" s="58"/>
      <c r="N473" s="59" t="s">
        <v>2360</v>
      </c>
      <c r="O473" s="61"/>
      <c r="P473" s="61" t="s">
        <v>154</v>
      </c>
      <c r="Q473" s="20" t="s">
        <v>2361</v>
      </c>
      <c r="R473" s="20" t="s">
        <v>2479</v>
      </c>
      <c r="S473" s="67" t="s">
        <v>38</v>
      </c>
      <c r="T473" s="61" t="s">
        <v>245</v>
      </c>
      <c r="U473" s="61"/>
      <c r="V473" s="58" t="s">
        <v>32</v>
      </c>
      <c r="W473" s="58" t="s">
        <v>33</v>
      </c>
      <c r="X473" s="19">
        <v>5</v>
      </c>
      <c r="Y473" s="58"/>
      <c r="Z473" s="58" t="s">
        <v>56</v>
      </c>
      <c r="AA473" s="61" t="s">
        <v>120</v>
      </c>
      <c r="AB473" s="58" t="s">
        <v>2369</v>
      </c>
      <c r="AC473" s="58" t="s">
        <v>2366</v>
      </c>
      <c r="AD473" s="58" t="s">
        <v>2367</v>
      </c>
      <c r="AE473" s="58" t="s">
        <v>2368</v>
      </c>
      <c r="AF473" s="17" t="s">
        <v>55</v>
      </c>
      <c r="AG473" s="58" t="s">
        <v>2369</v>
      </c>
      <c r="AH473" s="18" t="s">
        <v>691</v>
      </c>
      <c r="AI473" s="58"/>
      <c r="AJ473" s="20" t="s">
        <v>42</v>
      </c>
      <c r="AK473" s="27">
        <v>44341</v>
      </c>
      <c r="AL473" s="19">
        <f>B473</f>
        <v>90991</v>
      </c>
    </row>
    <row r="474" spans="1:38" s="55" customFormat="1" ht="18" customHeight="1" x14ac:dyDescent="0.3">
      <c r="A474" s="102">
        <v>470</v>
      </c>
      <c r="B474" s="13"/>
      <c r="C474" s="14"/>
      <c r="D474" s="14"/>
      <c r="E474" s="13"/>
      <c r="F474" s="59"/>
      <c r="G474" s="62"/>
      <c r="H474" s="101" t="s">
        <v>2375</v>
      </c>
      <c r="I474" s="60"/>
      <c r="J474" s="61"/>
      <c r="K474" s="59"/>
      <c r="L474" s="58"/>
      <c r="M474" s="58"/>
      <c r="N474" s="59"/>
      <c r="O474" s="59"/>
      <c r="P474" s="61"/>
      <c r="Q474" s="66"/>
      <c r="R474" s="20"/>
      <c r="S474" s="67"/>
      <c r="T474" s="68"/>
      <c r="U474" s="68"/>
      <c r="V474" s="68"/>
      <c r="W474" s="61"/>
      <c r="X474" s="15"/>
      <c r="Y474" s="16"/>
      <c r="Z474" s="68"/>
      <c r="AA474" s="17"/>
      <c r="AB474" s="14"/>
      <c r="AC474" s="60"/>
      <c r="AD474" s="58"/>
      <c r="AE474" s="68"/>
      <c r="AF474" s="67"/>
      <c r="AG474" s="67"/>
      <c r="AH474" s="18"/>
      <c r="AI474" s="18"/>
      <c r="AJ474" s="66"/>
      <c r="AK474" s="13"/>
      <c r="AL474" s="19"/>
    </row>
    <row r="475" spans="1:38" s="55" customFormat="1" ht="18" customHeight="1" x14ac:dyDescent="0.25">
      <c r="A475" s="102">
        <v>471</v>
      </c>
      <c r="B475" s="13">
        <v>10206</v>
      </c>
      <c r="C475" s="14"/>
      <c r="D475" s="14" t="s">
        <v>45</v>
      </c>
      <c r="E475" s="13"/>
      <c r="F475" s="57" t="s">
        <v>2373</v>
      </c>
      <c r="G475" s="25"/>
      <c r="H475" s="25"/>
      <c r="I475" s="57" t="s">
        <v>2379</v>
      </c>
      <c r="J475" s="23"/>
      <c r="K475" s="57" t="s">
        <v>2374</v>
      </c>
      <c r="L475" s="57"/>
      <c r="M475" s="58"/>
      <c r="N475" s="57" t="s">
        <v>2375</v>
      </c>
      <c r="O475" s="23"/>
      <c r="P475" s="61" t="s">
        <v>154</v>
      </c>
      <c r="Q475" s="24" t="s">
        <v>2376</v>
      </c>
      <c r="R475" s="13">
        <v>722</v>
      </c>
      <c r="S475" s="67" t="s">
        <v>38</v>
      </c>
      <c r="T475" s="75" t="s">
        <v>2377</v>
      </c>
      <c r="U475" s="57"/>
      <c r="V475" s="57"/>
      <c r="W475" s="57"/>
      <c r="X475" s="25" t="s">
        <v>2378</v>
      </c>
      <c r="Y475" s="57"/>
      <c r="Z475" s="57"/>
      <c r="AA475" s="75" t="s">
        <v>55</v>
      </c>
      <c r="AB475" s="75" t="s">
        <v>2380</v>
      </c>
      <c r="AC475" s="58" t="s">
        <v>2379</v>
      </c>
      <c r="AD475" s="75" t="s">
        <v>2379</v>
      </c>
      <c r="AE475" s="169" t="s">
        <v>2417</v>
      </c>
      <c r="AF475" s="157" t="s">
        <v>55</v>
      </c>
      <c r="AG475" s="75" t="s">
        <v>2381</v>
      </c>
      <c r="AH475" s="23" t="s">
        <v>2382</v>
      </c>
      <c r="AI475" s="23"/>
      <c r="AJ475" s="25" t="s">
        <v>46</v>
      </c>
      <c r="AK475" s="26">
        <v>44573</v>
      </c>
      <c r="AL475" s="19">
        <f t="shared" ref="AL475:AL490" si="16">B475</f>
        <v>10206</v>
      </c>
    </row>
    <row r="476" spans="1:38" s="55" customFormat="1" ht="18" customHeight="1" x14ac:dyDescent="0.25">
      <c r="A476" s="102">
        <v>472</v>
      </c>
      <c r="B476" s="13">
        <v>30299</v>
      </c>
      <c r="C476" s="14"/>
      <c r="D476" s="14" t="s">
        <v>30</v>
      </c>
      <c r="E476" s="13"/>
      <c r="F476" s="59" t="s">
        <v>2383</v>
      </c>
      <c r="G476" s="61" t="s">
        <v>2385</v>
      </c>
      <c r="H476" s="62"/>
      <c r="I476" s="60" t="s">
        <v>2384</v>
      </c>
      <c r="J476" s="61"/>
      <c r="K476" s="59" t="s">
        <v>31</v>
      </c>
      <c r="L476" s="58"/>
      <c r="M476" s="58"/>
      <c r="N476" s="59" t="s">
        <v>2375</v>
      </c>
      <c r="O476" s="59"/>
      <c r="P476" s="61" t="s">
        <v>154</v>
      </c>
      <c r="Q476" s="66" t="s">
        <v>2376</v>
      </c>
      <c r="R476" s="13">
        <v>722</v>
      </c>
      <c r="S476" s="67" t="s">
        <v>38</v>
      </c>
      <c r="T476" s="68" t="s">
        <v>2377</v>
      </c>
      <c r="U476" s="68"/>
      <c r="V476" s="68" t="s">
        <v>32</v>
      </c>
      <c r="W476" s="61" t="s">
        <v>33</v>
      </c>
      <c r="X476" s="15">
        <v>4</v>
      </c>
      <c r="Y476" s="16"/>
      <c r="Z476" s="68"/>
      <c r="AA476" s="67" t="s">
        <v>55</v>
      </c>
      <c r="AB476" s="67" t="s">
        <v>652</v>
      </c>
      <c r="AC476" s="60" t="s">
        <v>2384</v>
      </c>
      <c r="AD476" s="68" t="s">
        <v>650</v>
      </c>
      <c r="AE476" s="68" t="s">
        <v>651</v>
      </c>
      <c r="AF476" s="17" t="s">
        <v>55</v>
      </c>
      <c r="AG476" s="17" t="s">
        <v>644</v>
      </c>
      <c r="AH476" s="18" t="s">
        <v>645</v>
      </c>
      <c r="AI476" s="18"/>
      <c r="AJ476" s="66" t="s">
        <v>58</v>
      </c>
      <c r="AK476" s="27">
        <v>44341</v>
      </c>
      <c r="AL476" s="19">
        <f t="shared" si="16"/>
        <v>30299</v>
      </c>
    </row>
    <row r="477" spans="1:38" s="55" customFormat="1" ht="18" customHeight="1" x14ac:dyDescent="0.25">
      <c r="A477" s="102">
        <v>473</v>
      </c>
      <c r="B477" s="13">
        <v>90993</v>
      </c>
      <c r="C477" s="14">
        <v>262</v>
      </c>
      <c r="D477" s="14" t="s">
        <v>42</v>
      </c>
      <c r="E477" s="13"/>
      <c r="F477" s="58" t="s">
        <v>2386</v>
      </c>
      <c r="G477" s="58"/>
      <c r="H477" s="58"/>
      <c r="I477" s="58" t="s">
        <v>2387</v>
      </c>
      <c r="J477" s="61"/>
      <c r="K477" s="60" t="s">
        <v>2388</v>
      </c>
      <c r="L477" s="58"/>
      <c r="M477" s="58"/>
      <c r="N477" s="58" t="s">
        <v>2375</v>
      </c>
      <c r="O477" s="61"/>
      <c r="P477" s="61" t="s">
        <v>154</v>
      </c>
      <c r="Q477" s="20" t="s">
        <v>2376</v>
      </c>
      <c r="R477" s="13">
        <v>722</v>
      </c>
      <c r="S477" s="67" t="s">
        <v>38</v>
      </c>
      <c r="T477" s="61" t="s">
        <v>2377</v>
      </c>
      <c r="U477" s="61"/>
      <c r="V477" s="58" t="s">
        <v>43</v>
      </c>
      <c r="W477" s="58" t="s">
        <v>33</v>
      </c>
      <c r="X477" s="58">
        <v>134</v>
      </c>
      <c r="Y477" s="58"/>
      <c r="Z477" s="58"/>
      <c r="AA477" s="61" t="s">
        <v>55</v>
      </c>
      <c r="AB477" s="58" t="s">
        <v>2390</v>
      </c>
      <c r="AC477" s="58" t="s">
        <v>2387</v>
      </c>
      <c r="AD477" s="58" t="s">
        <v>2389</v>
      </c>
      <c r="AE477" s="58"/>
      <c r="AF477" s="17"/>
      <c r="AG477" s="58"/>
      <c r="AH477" s="58"/>
      <c r="AI477" s="58"/>
      <c r="AJ477" s="13" t="s">
        <v>58</v>
      </c>
      <c r="AK477" s="27">
        <v>44341</v>
      </c>
      <c r="AL477" s="19">
        <f t="shared" si="16"/>
        <v>90993</v>
      </c>
    </row>
    <row r="478" spans="1:38" s="55" customFormat="1" ht="18" customHeight="1" x14ac:dyDescent="0.25">
      <c r="A478" s="102">
        <v>474</v>
      </c>
      <c r="B478" s="13">
        <v>90995</v>
      </c>
      <c r="C478" s="14"/>
      <c r="D478" s="14" t="s">
        <v>42</v>
      </c>
      <c r="E478" s="13"/>
      <c r="F478" s="58"/>
      <c r="G478" s="58"/>
      <c r="H478" s="58"/>
      <c r="I478" s="58" t="s">
        <v>2396</v>
      </c>
      <c r="J478" s="58"/>
      <c r="K478" s="58" t="s">
        <v>31</v>
      </c>
      <c r="L478" s="58"/>
      <c r="M478" s="58"/>
      <c r="N478" s="58" t="s">
        <v>2375</v>
      </c>
      <c r="O478" s="61"/>
      <c r="P478" s="61" t="s">
        <v>154</v>
      </c>
      <c r="Q478" s="20" t="s">
        <v>2376</v>
      </c>
      <c r="R478" s="13">
        <v>722</v>
      </c>
      <c r="S478" s="67" t="s">
        <v>38</v>
      </c>
      <c r="T478" s="61" t="s">
        <v>2377</v>
      </c>
      <c r="U478" s="61"/>
      <c r="V478" s="58" t="s">
        <v>32</v>
      </c>
      <c r="W478" s="58" t="s">
        <v>33</v>
      </c>
      <c r="X478" s="58">
        <v>4</v>
      </c>
      <c r="Y478" s="58"/>
      <c r="Z478" s="14" t="s">
        <v>44</v>
      </c>
      <c r="AA478" s="61" t="s">
        <v>34</v>
      </c>
      <c r="AB478" s="58" t="s">
        <v>2399</v>
      </c>
      <c r="AC478" s="58" t="s">
        <v>2683</v>
      </c>
      <c r="AD478" s="76" t="s">
        <v>2397</v>
      </c>
      <c r="AE478" s="58" t="s">
        <v>2398</v>
      </c>
      <c r="AF478" s="17" t="s">
        <v>36</v>
      </c>
      <c r="AG478" s="61" t="s">
        <v>2400</v>
      </c>
      <c r="AH478" s="58"/>
      <c r="AI478" s="58"/>
      <c r="AJ478" s="13" t="s">
        <v>42</v>
      </c>
      <c r="AK478" s="27">
        <v>44341</v>
      </c>
      <c r="AL478" s="19">
        <f t="shared" si="16"/>
        <v>90995</v>
      </c>
    </row>
    <row r="479" spans="1:38" s="55" customFormat="1" ht="18" customHeight="1" x14ac:dyDescent="0.25">
      <c r="A479" s="102">
        <v>475</v>
      </c>
      <c r="B479" s="13">
        <v>90996</v>
      </c>
      <c r="C479" s="14"/>
      <c r="D479" s="14" t="s">
        <v>42</v>
      </c>
      <c r="E479" s="13"/>
      <c r="F479" s="58"/>
      <c r="G479" s="58"/>
      <c r="H479" s="58"/>
      <c r="I479" s="58" t="s">
        <v>2401</v>
      </c>
      <c r="J479" s="58"/>
      <c r="K479" s="58" t="s">
        <v>31</v>
      </c>
      <c r="L479" s="58"/>
      <c r="M479" s="58"/>
      <c r="N479" s="58" t="s">
        <v>2375</v>
      </c>
      <c r="O479" s="61"/>
      <c r="P479" s="61" t="s">
        <v>154</v>
      </c>
      <c r="Q479" s="20" t="s">
        <v>2376</v>
      </c>
      <c r="R479" s="13">
        <v>722</v>
      </c>
      <c r="S479" s="67" t="s">
        <v>38</v>
      </c>
      <c r="T479" s="61" t="s">
        <v>2377</v>
      </c>
      <c r="U479" s="61"/>
      <c r="V479" s="58" t="s">
        <v>32</v>
      </c>
      <c r="W479" s="58" t="s">
        <v>33</v>
      </c>
      <c r="X479" s="58">
        <v>8</v>
      </c>
      <c r="Y479" s="58"/>
      <c r="Z479" s="58" t="s">
        <v>56</v>
      </c>
      <c r="AA479" s="61" t="s">
        <v>55</v>
      </c>
      <c r="AB479" s="58" t="s">
        <v>2402</v>
      </c>
      <c r="AC479" s="58" t="s">
        <v>2401</v>
      </c>
      <c r="AD479" s="58" t="s">
        <v>202</v>
      </c>
      <c r="AE479" s="58" t="s">
        <v>203</v>
      </c>
      <c r="AF479" s="17"/>
      <c r="AG479" s="58"/>
      <c r="AH479" s="18" t="s">
        <v>205</v>
      </c>
      <c r="AI479" s="58"/>
      <c r="AJ479" s="20" t="s">
        <v>42</v>
      </c>
      <c r="AK479" s="27">
        <v>44341</v>
      </c>
      <c r="AL479" s="19">
        <f t="shared" si="16"/>
        <v>90996</v>
      </c>
    </row>
    <row r="480" spans="1:38" s="55" customFormat="1" ht="18" customHeight="1" x14ac:dyDescent="0.25">
      <c r="A480" s="102">
        <v>476</v>
      </c>
      <c r="B480" s="13">
        <v>90997</v>
      </c>
      <c r="C480" s="14"/>
      <c r="D480" s="14" t="s">
        <v>42</v>
      </c>
      <c r="E480" s="13"/>
      <c r="F480" s="58"/>
      <c r="G480" s="58"/>
      <c r="H480" s="58"/>
      <c r="I480" s="58" t="s">
        <v>164</v>
      </c>
      <c r="J480" s="58"/>
      <c r="K480" s="58" t="s">
        <v>31</v>
      </c>
      <c r="L480" s="58"/>
      <c r="M480" s="58"/>
      <c r="N480" s="58" t="s">
        <v>2375</v>
      </c>
      <c r="O480" s="61"/>
      <c r="P480" s="61" t="s">
        <v>154</v>
      </c>
      <c r="Q480" s="20" t="s">
        <v>2376</v>
      </c>
      <c r="R480" s="13">
        <v>722</v>
      </c>
      <c r="S480" s="67" t="s">
        <v>38</v>
      </c>
      <c r="T480" s="61" t="s">
        <v>2377</v>
      </c>
      <c r="U480" s="61"/>
      <c r="V480" s="58" t="s">
        <v>32</v>
      </c>
      <c r="W480" s="58" t="s">
        <v>33</v>
      </c>
      <c r="X480" s="58">
        <f>4+6</f>
        <v>10</v>
      </c>
      <c r="Y480" s="58"/>
      <c r="Z480" s="58" t="s">
        <v>56</v>
      </c>
      <c r="AA480" s="61" t="s">
        <v>55</v>
      </c>
      <c r="AB480" s="58" t="s">
        <v>717</v>
      </c>
      <c r="AC480" s="58" t="s">
        <v>715</v>
      </c>
      <c r="AD480" s="58" t="s">
        <v>165</v>
      </c>
      <c r="AE480" s="58" t="s">
        <v>716</v>
      </c>
      <c r="AF480" s="17" t="s">
        <v>55</v>
      </c>
      <c r="AG480" s="58" t="s">
        <v>167</v>
      </c>
      <c r="AH480" s="18" t="s">
        <v>168</v>
      </c>
      <c r="AI480" s="58"/>
      <c r="AJ480" s="13" t="s">
        <v>42</v>
      </c>
      <c r="AK480" s="27">
        <v>44341</v>
      </c>
      <c r="AL480" s="19">
        <f t="shared" si="16"/>
        <v>90997</v>
      </c>
    </row>
    <row r="481" spans="1:38" s="55" customFormat="1" ht="18" customHeight="1" x14ac:dyDescent="0.25">
      <c r="A481" s="102">
        <v>477</v>
      </c>
      <c r="B481" s="13">
        <v>90998</v>
      </c>
      <c r="C481" s="14"/>
      <c r="D481" s="14" t="s">
        <v>42</v>
      </c>
      <c r="E481" s="13"/>
      <c r="F481" s="58"/>
      <c r="G481" s="58"/>
      <c r="H481" s="58"/>
      <c r="I481" s="58" t="s">
        <v>2403</v>
      </c>
      <c r="J481" s="58" t="s">
        <v>2404</v>
      </c>
      <c r="K481" s="58" t="s">
        <v>2405</v>
      </c>
      <c r="L481" s="58"/>
      <c r="M481" s="58"/>
      <c r="N481" s="58" t="s">
        <v>2375</v>
      </c>
      <c r="O481" s="61"/>
      <c r="P481" s="61" t="s">
        <v>154</v>
      </c>
      <c r="Q481" s="20" t="s">
        <v>2376</v>
      </c>
      <c r="R481" s="13">
        <v>722</v>
      </c>
      <c r="S481" s="67" t="s">
        <v>38</v>
      </c>
      <c r="T481" s="61" t="s">
        <v>2377</v>
      </c>
      <c r="U481" s="61"/>
      <c r="V481" s="58" t="s">
        <v>32</v>
      </c>
      <c r="W481" s="58" t="s">
        <v>33</v>
      </c>
      <c r="X481" s="58">
        <f>3+4+3</f>
        <v>10</v>
      </c>
      <c r="Y481" s="58"/>
      <c r="Z481" s="58" t="s">
        <v>73</v>
      </c>
      <c r="AA481" s="61" t="s">
        <v>55</v>
      </c>
      <c r="AB481" s="61" t="s">
        <v>107</v>
      </c>
      <c r="AC481" s="58" t="s">
        <v>2403</v>
      </c>
      <c r="AD481" s="58" t="s">
        <v>104</v>
      </c>
      <c r="AE481" s="58" t="s">
        <v>106</v>
      </c>
      <c r="AF481" s="17" t="s">
        <v>55</v>
      </c>
      <c r="AG481" s="58" t="s">
        <v>107</v>
      </c>
      <c r="AH481" s="18" t="s">
        <v>293</v>
      </c>
      <c r="AI481" s="58"/>
      <c r="AJ481" s="13" t="s">
        <v>41</v>
      </c>
      <c r="AK481" s="27">
        <v>44341</v>
      </c>
      <c r="AL481" s="19">
        <f t="shared" si="16"/>
        <v>90998</v>
      </c>
    </row>
    <row r="482" spans="1:38" s="55" customFormat="1" ht="18" customHeight="1" x14ac:dyDescent="0.25">
      <c r="A482" s="102">
        <v>478</v>
      </c>
      <c r="B482" s="13">
        <v>30300</v>
      </c>
      <c r="C482" s="14"/>
      <c r="D482" s="14" t="s">
        <v>30</v>
      </c>
      <c r="E482" s="13"/>
      <c r="F482" s="59" t="s">
        <v>2406</v>
      </c>
      <c r="G482" s="61" t="s">
        <v>2391</v>
      </c>
      <c r="H482" s="62"/>
      <c r="I482" s="60" t="s">
        <v>2393</v>
      </c>
      <c r="J482" s="61" t="s">
        <v>2667</v>
      </c>
      <c r="K482" s="60" t="s">
        <v>2392</v>
      </c>
      <c r="L482" s="58"/>
      <c r="M482" s="58"/>
      <c r="N482" s="58" t="s">
        <v>2375</v>
      </c>
      <c r="O482" s="60"/>
      <c r="P482" s="61" t="s">
        <v>154</v>
      </c>
      <c r="Q482" s="20" t="s">
        <v>2376</v>
      </c>
      <c r="R482" s="13">
        <v>722</v>
      </c>
      <c r="S482" s="67" t="s">
        <v>38</v>
      </c>
      <c r="T482" s="61" t="s">
        <v>2377</v>
      </c>
      <c r="U482" s="61"/>
      <c r="V482" s="61" t="s">
        <v>43</v>
      </c>
      <c r="W482" s="61" t="s">
        <v>33</v>
      </c>
      <c r="X482" s="15">
        <v>150</v>
      </c>
      <c r="Y482" s="16"/>
      <c r="Z482" s="61"/>
      <c r="AA482" s="17" t="s">
        <v>55</v>
      </c>
      <c r="AB482" s="14" t="s">
        <v>2395</v>
      </c>
      <c r="AC482" s="60" t="s">
        <v>2393</v>
      </c>
      <c r="AD482" s="61" t="s">
        <v>2393</v>
      </c>
      <c r="AE482" s="61" t="s">
        <v>2394</v>
      </c>
      <c r="AF482" s="67"/>
      <c r="AG482" s="67"/>
      <c r="AH482" s="58"/>
      <c r="AI482" s="58"/>
      <c r="AJ482" s="66" t="s">
        <v>81</v>
      </c>
      <c r="AK482" s="27">
        <v>44341</v>
      </c>
      <c r="AL482" s="19">
        <f t="shared" si="16"/>
        <v>30300</v>
      </c>
    </row>
    <row r="483" spans="1:38" s="55" customFormat="1" ht="18" customHeight="1" x14ac:dyDescent="0.25">
      <c r="A483" s="102">
        <v>479</v>
      </c>
      <c r="B483" s="13">
        <v>30301</v>
      </c>
      <c r="C483" s="14" t="s">
        <v>2407</v>
      </c>
      <c r="D483" s="14" t="s">
        <v>30</v>
      </c>
      <c r="E483" s="13"/>
      <c r="F483" s="59" t="s">
        <v>2408</v>
      </c>
      <c r="G483" s="61" t="s">
        <v>2668</v>
      </c>
      <c r="H483" s="62"/>
      <c r="I483" s="58" t="s">
        <v>2409</v>
      </c>
      <c r="J483" s="61" t="s">
        <v>2669</v>
      </c>
      <c r="K483" s="60" t="s">
        <v>2388</v>
      </c>
      <c r="L483" s="58"/>
      <c r="M483" s="58"/>
      <c r="N483" s="58" t="s">
        <v>2375</v>
      </c>
      <c r="O483" s="59"/>
      <c r="P483" s="61" t="s">
        <v>154</v>
      </c>
      <c r="Q483" s="20" t="s">
        <v>2376</v>
      </c>
      <c r="R483" s="13">
        <v>722</v>
      </c>
      <c r="S483" s="67" t="s">
        <v>38</v>
      </c>
      <c r="T483" s="68" t="s">
        <v>2377</v>
      </c>
      <c r="U483" s="68"/>
      <c r="V483" s="68" t="s">
        <v>43</v>
      </c>
      <c r="W483" s="61" t="s">
        <v>33</v>
      </c>
      <c r="X483" s="15">
        <v>134</v>
      </c>
      <c r="Y483" s="16"/>
      <c r="Z483" s="61"/>
      <c r="AA483" s="17" t="s">
        <v>55</v>
      </c>
      <c r="AB483" s="14" t="s">
        <v>2410</v>
      </c>
      <c r="AC483" s="60" t="s">
        <v>2409</v>
      </c>
      <c r="AD483" s="61" t="s">
        <v>2310</v>
      </c>
      <c r="AE483" s="61" t="s">
        <v>2311</v>
      </c>
      <c r="AF483" s="17" t="s">
        <v>55</v>
      </c>
      <c r="AG483" s="14" t="s">
        <v>2390</v>
      </c>
      <c r="AH483" s="18" t="s">
        <v>2312</v>
      </c>
      <c r="AI483" s="18"/>
      <c r="AJ483" s="66" t="s">
        <v>58</v>
      </c>
      <c r="AK483" s="13"/>
      <c r="AL483" s="19">
        <f t="shared" si="16"/>
        <v>30301</v>
      </c>
    </row>
    <row r="484" spans="1:38" s="55" customFormat="1" ht="18" customHeight="1" x14ac:dyDescent="0.25">
      <c r="A484" s="102">
        <v>480</v>
      </c>
      <c r="B484" s="13">
        <v>40230</v>
      </c>
      <c r="C484" s="17" t="s">
        <v>67</v>
      </c>
      <c r="D484" s="14" t="s">
        <v>91</v>
      </c>
      <c r="E484" s="13"/>
      <c r="F484" s="58" t="s">
        <v>2411</v>
      </c>
      <c r="G484" s="58"/>
      <c r="H484" s="58"/>
      <c r="I484" s="58" t="s">
        <v>2412</v>
      </c>
      <c r="J484" s="58" t="s">
        <v>2413</v>
      </c>
      <c r="K484" s="58" t="s">
        <v>2414</v>
      </c>
      <c r="L484" s="58"/>
      <c r="M484" s="58"/>
      <c r="N484" s="58" t="s">
        <v>2375</v>
      </c>
      <c r="O484" s="58"/>
      <c r="P484" s="61" t="s">
        <v>154</v>
      </c>
      <c r="Q484" s="20" t="s">
        <v>2376</v>
      </c>
      <c r="R484" s="13">
        <v>722</v>
      </c>
      <c r="S484" s="67" t="s">
        <v>38</v>
      </c>
      <c r="T484" s="61" t="s">
        <v>2377</v>
      </c>
      <c r="U484" s="58"/>
      <c r="V484" s="58" t="s">
        <v>43</v>
      </c>
      <c r="W484" s="58" t="s">
        <v>33</v>
      </c>
      <c r="X484" s="58">
        <v>183</v>
      </c>
      <c r="Y484" s="58"/>
      <c r="Z484" s="58"/>
      <c r="AA484" s="61" t="s">
        <v>55</v>
      </c>
      <c r="AB484" s="58" t="s">
        <v>2418</v>
      </c>
      <c r="AC484" s="58" t="s">
        <v>2415</v>
      </c>
      <c r="AD484" s="58" t="s">
        <v>2416</v>
      </c>
      <c r="AE484" s="58" t="s">
        <v>2417</v>
      </c>
      <c r="AF484" s="17" t="s">
        <v>55</v>
      </c>
      <c r="AG484" s="58" t="s">
        <v>215</v>
      </c>
      <c r="AH484" s="58"/>
      <c r="AI484" s="58"/>
      <c r="AJ484" s="13" t="s">
        <v>134</v>
      </c>
      <c r="AK484" s="27">
        <v>43234</v>
      </c>
      <c r="AL484" s="28">
        <f t="shared" si="16"/>
        <v>40230</v>
      </c>
    </row>
    <row r="485" spans="1:38" s="55" customFormat="1" ht="18" customHeight="1" x14ac:dyDescent="0.25">
      <c r="A485" s="102">
        <v>481</v>
      </c>
      <c r="B485" s="13">
        <v>90999</v>
      </c>
      <c r="C485" s="14"/>
      <c r="D485" s="14" t="s">
        <v>42</v>
      </c>
      <c r="E485" s="13"/>
      <c r="F485" s="58"/>
      <c r="G485" s="58"/>
      <c r="H485" s="58"/>
      <c r="I485" s="58" t="s">
        <v>743</v>
      </c>
      <c r="J485" s="58"/>
      <c r="K485" s="58" t="s">
        <v>31</v>
      </c>
      <c r="L485" s="58"/>
      <c r="M485" s="58"/>
      <c r="N485" s="58" t="s">
        <v>2375</v>
      </c>
      <c r="O485" s="61"/>
      <c r="P485" s="61" t="s">
        <v>154</v>
      </c>
      <c r="Q485" s="20" t="s">
        <v>2376</v>
      </c>
      <c r="R485" s="13">
        <v>722</v>
      </c>
      <c r="S485" s="67" t="s">
        <v>38</v>
      </c>
      <c r="T485" s="61" t="s">
        <v>2377</v>
      </c>
      <c r="U485" s="61"/>
      <c r="V485" s="58" t="s">
        <v>32</v>
      </c>
      <c r="W485" s="58" t="s">
        <v>33</v>
      </c>
      <c r="X485" s="58">
        <v>4</v>
      </c>
      <c r="Y485" s="58"/>
      <c r="Z485" s="58" t="s">
        <v>56</v>
      </c>
      <c r="AA485" s="61" t="s">
        <v>143</v>
      </c>
      <c r="AB485" s="58" t="s">
        <v>2419</v>
      </c>
      <c r="AC485" s="58" t="s">
        <v>744</v>
      </c>
      <c r="AD485" s="58" t="s">
        <v>745</v>
      </c>
      <c r="AE485" s="58" t="s">
        <v>746</v>
      </c>
      <c r="AF485" s="17"/>
      <c r="AG485" s="58"/>
      <c r="AH485" s="18" t="s">
        <v>748</v>
      </c>
      <c r="AI485" s="58"/>
      <c r="AJ485" s="20" t="s">
        <v>42</v>
      </c>
      <c r="AK485" s="27">
        <v>44341</v>
      </c>
      <c r="AL485" s="19">
        <f t="shared" si="16"/>
        <v>90999</v>
      </c>
    </row>
    <row r="486" spans="1:38" s="55" customFormat="1" ht="18" customHeight="1" x14ac:dyDescent="0.25">
      <c r="A486" s="102">
        <v>482</v>
      </c>
      <c r="B486" s="13">
        <v>91000</v>
      </c>
      <c r="C486" s="14"/>
      <c r="D486" s="14" t="s">
        <v>42</v>
      </c>
      <c r="E486" s="13"/>
      <c r="F486" s="58"/>
      <c r="G486" s="58"/>
      <c r="H486" s="58"/>
      <c r="I486" s="58" t="s">
        <v>179</v>
      </c>
      <c r="J486" s="58"/>
      <c r="K486" s="58" t="s">
        <v>31</v>
      </c>
      <c r="L486" s="58"/>
      <c r="M486" s="58"/>
      <c r="N486" s="58" t="s">
        <v>2375</v>
      </c>
      <c r="O486" s="61"/>
      <c r="P486" s="61" t="s">
        <v>154</v>
      </c>
      <c r="Q486" s="20" t="s">
        <v>2376</v>
      </c>
      <c r="R486" s="13">
        <v>722</v>
      </c>
      <c r="S486" s="67" t="s">
        <v>38</v>
      </c>
      <c r="T486" s="61" t="s">
        <v>2377</v>
      </c>
      <c r="U486" s="61"/>
      <c r="V486" s="58" t="s">
        <v>32</v>
      </c>
      <c r="W486" s="58" t="s">
        <v>33</v>
      </c>
      <c r="X486" s="58">
        <f>5+4</f>
        <v>9</v>
      </c>
      <c r="Y486" s="58"/>
      <c r="Z486" s="58" t="s">
        <v>53</v>
      </c>
      <c r="AA486" s="61" t="s">
        <v>55</v>
      </c>
      <c r="AB486" s="58" t="s">
        <v>182</v>
      </c>
      <c r="AC486" s="58" t="s">
        <v>179</v>
      </c>
      <c r="AD486" s="58" t="s">
        <v>180</v>
      </c>
      <c r="AE486" s="58" t="s">
        <v>181</v>
      </c>
      <c r="AF486" s="17" t="s">
        <v>55</v>
      </c>
      <c r="AG486" s="58" t="s">
        <v>2332</v>
      </c>
      <c r="AH486" s="58"/>
      <c r="AI486" s="58"/>
      <c r="AJ486" s="20" t="s">
        <v>42</v>
      </c>
      <c r="AK486" s="27">
        <v>44341</v>
      </c>
      <c r="AL486" s="19">
        <f t="shared" si="16"/>
        <v>91000</v>
      </c>
    </row>
    <row r="487" spans="1:38" s="55" customFormat="1" ht="18" customHeight="1" x14ac:dyDescent="0.25">
      <c r="A487" s="102">
        <v>483</v>
      </c>
      <c r="B487" s="13">
        <v>20274</v>
      </c>
      <c r="C487" s="14"/>
      <c r="D487" s="14" t="s">
        <v>37</v>
      </c>
      <c r="E487" s="13"/>
      <c r="F487" s="40">
        <v>44473</v>
      </c>
      <c r="G487" s="40"/>
      <c r="H487" s="40"/>
      <c r="I487" s="60" t="s">
        <v>2420</v>
      </c>
      <c r="J487" s="60"/>
      <c r="K487" s="60" t="s">
        <v>2421</v>
      </c>
      <c r="L487" s="60"/>
      <c r="M487" s="60"/>
      <c r="N487" s="60" t="s">
        <v>2375</v>
      </c>
      <c r="O487" s="60"/>
      <c r="P487" s="61" t="s">
        <v>154</v>
      </c>
      <c r="Q487" s="20" t="s">
        <v>2376</v>
      </c>
      <c r="R487" s="13">
        <v>722</v>
      </c>
      <c r="S487" s="67" t="s">
        <v>38</v>
      </c>
      <c r="T487" s="61" t="s">
        <v>2377</v>
      </c>
      <c r="U487" s="61"/>
      <c r="V487" s="61" t="s">
        <v>39</v>
      </c>
      <c r="W487" s="61" t="s">
        <v>33</v>
      </c>
      <c r="X487" s="60">
        <v>55</v>
      </c>
      <c r="Y487" s="58"/>
      <c r="Z487" s="61"/>
      <c r="AA487" s="61" t="s">
        <v>119</v>
      </c>
      <c r="AB487" s="61" t="s">
        <v>1286</v>
      </c>
      <c r="AC487" s="61" t="s">
        <v>2420</v>
      </c>
      <c r="AD487" s="61" t="s">
        <v>1283</v>
      </c>
      <c r="AE487" s="61" t="s">
        <v>1284</v>
      </c>
      <c r="AF487" s="17"/>
      <c r="AG487" s="58"/>
      <c r="AH487" s="18" t="s">
        <v>2422</v>
      </c>
      <c r="AI487" s="18"/>
      <c r="AJ487" s="20" t="s">
        <v>37</v>
      </c>
      <c r="AK487" s="20"/>
      <c r="AL487" s="19">
        <f t="shared" si="16"/>
        <v>20274</v>
      </c>
    </row>
    <row r="488" spans="1:38" s="55" customFormat="1" ht="18" customHeight="1" x14ac:dyDescent="0.25">
      <c r="A488" s="102">
        <v>484</v>
      </c>
      <c r="B488" s="13">
        <v>91001</v>
      </c>
      <c r="C488" s="14"/>
      <c r="D488" s="14" t="s">
        <v>42</v>
      </c>
      <c r="E488" s="13"/>
      <c r="F488" s="58"/>
      <c r="G488" s="58"/>
      <c r="H488" s="58"/>
      <c r="I488" s="58" t="s">
        <v>2483</v>
      </c>
      <c r="J488" s="58"/>
      <c r="K488" s="58"/>
      <c r="L488" s="58"/>
      <c r="M488" s="58"/>
      <c r="N488" s="58" t="s">
        <v>2375</v>
      </c>
      <c r="O488" s="61"/>
      <c r="P488" s="61" t="s">
        <v>154</v>
      </c>
      <c r="Q488" s="20" t="s">
        <v>2376</v>
      </c>
      <c r="R488" s="13">
        <v>722</v>
      </c>
      <c r="S488" s="67" t="s">
        <v>38</v>
      </c>
      <c r="T488" s="61" t="s">
        <v>2377</v>
      </c>
      <c r="U488" s="61"/>
      <c r="V488" s="58"/>
      <c r="W488" s="58"/>
      <c r="X488" s="58">
        <v>230</v>
      </c>
      <c r="Y488" s="58"/>
      <c r="Z488" s="58" t="s">
        <v>56</v>
      </c>
      <c r="AA488" s="61" t="s">
        <v>55</v>
      </c>
      <c r="AB488" s="58" t="s">
        <v>2425</v>
      </c>
      <c r="AC488" s="58" t="s">
        <v>2423</v>
      </c>
      <c r="AD488" s="58" t="s">
        <v>2424</v>
      </c>
      <c r="AE488" s="58" t="s">
        <v>2417</v>
      </c>
      <c r="AF488" s="17" t="s">
        <v>55</v>
      </c>
      <c r="AG488" s="58" t="s">
        <v>2426</v>
      </c>
      <c r="AH488" s="158" t="s">
        <v>2427</v>
      </c>
      <c r="AI488" s="58"/>
      <c r="AJ488" s="20" t="s">
        <v>42</v>
      </c>
      <c r="AK488" s="27">
        <v>44341</v>
      </c>
      <c r="AL488" s="19">
        <f t="shared" si="16"/>
        <v>91001</v>
      </c>
    </row>
    <row r="489" spans="1:38" s="55" customFormat="1" ht="18" customHeight="1" x14ac:dyDescent="0.25">
      <c r="A489" s="102">
        <v>485</v>
      </c>
      <c r="B489" s="13">
        <v>91002</v>
      </c>
      <c r="C489" s="14"/>
      <c r="D489" s="14" t="s">
        <v>42</v>
      </c>
      <c r="E489" s="13"/>
      <c r="F489" s="58"/>
      <c r="G489" s="58"/>
      <c r="H489" s="58"/>
      <c r="I489" s="58" t="s">
        <v>2484</v>
      </c>
      <c r="J489" s="58"/>
      <c r="K489" s="58"/>
      <c r="L489" s="58"/>
      <c r="M489" s="58"/>
      <c r="N489" s="58" t="s">
        <v>2375</v>
      </c>
      <c r="O489" s="61"/>
      <c r="P489" s="61" t="s">
        <v>154</v>
      </c>
      <c r="Q489" s="20" t="s">
        <v>2376</v>
      </c>
      <c r="R489" s="13">
        <v>722</v>
      </c>
      <c r="S489" s="67" t="s">
        <v>38</v>
      </c>
      <c r="T489" s="61" t="s">
        <v>2377</v>
      </c>
      <c r="U489" s="61"/>
      <c r="V489" s="58"/>
      <c r="W489" s="58"/>
      <c r="X489" s="58">
        <v>6</v>
      </c>
      <c r="Y489" s="58"/>
      <c r="Z489" s="58" t="s">
        <v>56</v>
      </c>
      <c r="AA489" s="61" t="s">
        <v>55</v>
      </c>
      <c r="AB489" s="58" t="s">
        <v>2425</v>
      </c>
      <c r="AC489" s="58" t="s">
        <v>2682</v>
      </c>
      <c r="AD489" s="58" t="s">
        <v>2424</v>
      </c>
      <c r="AE489" s="58" t="s">
        <v>2417</v>
      </c>
      <c r="AF489" s="17" t="s">
        <v>55</v>
      </c>
      <c r="AG489" s="58" t="s">
        <v>2426</v>
      </c>
      <c r="AH489" s="159" t="s">
        <v>2427</v>
      </c>
      <c r="AI489" s="58"/>
      <c r="AJ489" s="20" t="s">
        <v>42</v>
      </c>
      <c r="AK489" s="27">
        <v>44341</v>
      </c>
      <c r="AL489" s="19">
        <f t="shared" si="16"/>
        <v>91002</v>
      </c>
    </row>
    <row r="490" spans="1:38" s="55" customFormat="1" ht="18" customHeight="1" x14ac:dyDescent="0.25">
      <c r="A490" s="102">
        <v>486</v>
      </c>
      <c r="B490" s="13">
        <v>91003</v>
      </c>
      <c r="C490" s="14"/>
      <c r="D490" s="14" t="s">
        <v>42</v>
      </c>
      <c r="E490" s="13"/>
      <c r="F490" s="32" t="s">
        <v>2431</v>
      </c>
      <c r="G490" s="99" t="s">
        <v>2431</v>
      </c>
      <c r="H490" s="32"/>
      <c r="I490" s="58" t="s">
        <v>2428</v>
      </c>
      <c r="J490" s="58" t="s">
        <v>2670</v>
      </c>
      <c r="K490" s="58" t="s">
        <v>2429</v>
      </c>
      <c r="L490" s="58"/>
      <c r="M490" s="58"/>
      <c r="N490" s="58" t="s">
        <v>2375</v>
      </c>
      <c r="O490" s="61"/>
      <c r="P490" s="61" t="s">
        <v>154</v>
      </c>
      <c r="Q490" s="20" t="s">
        <v>2376</v>
      </c>
      <c r="R490" s="13">
        <v>722</v>
      </c>
      <c r="S490" s="67" t="s">
        <v>38</v>
      </c>
      <c r="T490" s="61" t="s">
        <v>2377</v>
      </c>
      <c r="U490" s="61"/>
      <c r="V490" s="58" t="s">
        <v>43</v>
      </c>
      <c r="W490" s="58" t="s">
        <v>33</v>
      </c>
      <c r="X490" s="58">
        <v>57</v>
      </c>
      <c r="Y490" s="58"/>
      <c r="Z490" s="58" t="s">
        <v>73</v>
      </c>
      <c r="AA490" s="61" t="s">
        <v>55</v>
      </c>
      <c r="AB490" s="58" t="s">
        <v>2430</v>
      </c>
      <c r="AC490" s="58" t="s">
        <v>2428</v>
      </c>
      <c r="AD490" s="58" t="s">
        <v>121</v>
      </c>
      <c r="AE490" s="58" t="s">
        <v>122</v>
      </c>
      <c r="AF490" s="17" t="s">
        <v>123</v>
      </c>
      <c r="AG490" s="58" t="s">
        <v>124</v>
      </c>
      <c r="AH490" s="18" t="s">
        <v>2432</v>
      </c>
      <c r="AI490" s="58"/>
      <c r="AJ490" s="13" t="s">
        <v>58</v>
      </c>
      <c r="AK490" s="27">
        <v>44341</v>
      </c>
      <c r="AL490" s="19">
        <f t="shared" si="16"/>
        <v>91003</v>
      </c>
    </row>
    <row r="491" spans="1:38" s="55" customFormat="1" ht="18" customHeight="1" x14ac:dyDescent="0.25">
      <c r="A491" s="55" t="s">
        <v>2671</v>
      </c>
      <c r="C491" s="2"/>
      <c r="E491" s="3"/>
      <c r="S491" s="3"/>
      <c r="X491" s="4"/>
      <c r="AF491" s="2"/>
      <c r="AH491" s="94"/>
      <c r="AJ491" s="3"/>
    </row>
    <row r="492" spans="1:38" s="55" customFormat="1" ht="18" customHeight="1" x14ac:dyDescent="0.25">
      <c r="C492" s="2"/>
      <c r="E492" s="3"/>
      <c r="S492" s="3"/>
      <c r="X492" s="4"/>
      <c r="AF492" s="2"/>
      <c r="AH492" s="94"/>
      <c r="AJ492" s="3"/>
    </row>
    <row r="493" spans="1:38" s="55" customFormat="1" ht="18" customHeight="1" x14ac:dyDescent="0.25">
      <c r="C493" s="2"/>
      <c r="E493" s="3"/>
      <c r="S493" s="3"/>
      <c r="X493" s="4"/>
      <c r="AF493" s="2"/>
      <c r="AH493" s="94"/>
      <c r="AJ493" s="3"/>
    </row>
    <row r="494" spans="1:38" s="55" customFormat="1" ht="18" customHeight="1" x14ac:dyDescent="0.25">
      <c r="C494" s="2"/>
      <c r="E494" s="3"/>
      <c r="S494" s="3"/>
      <c r="X494" s="4"/>
      <c r="AF494" s="2"/>
      <c r="AH494" s="94"/>
      <c r="AJ494" s="3"/>
    </row>
    <row r="495" spans="1:38" s="55" customFormat="1" ht="18" customHeight="1" x14ac:dyDescent="0.25">
      <c r="C495" s="2"/>
      <c r="E495" s="3"/>
      <c r="S495" s="3"/>
      <c r="X495" s="4"/>
      <c r="AF495" s="2"/>
      <c r="AH495" s="94"/>
      <c r="AJ495" s="3"/>
    </row>
    <row r="496" spans="1:38" s="55" customFormat="1" ht="18" customHeight="1" x14ac:dyDescent="0.25">
      <c r="C496" s="2"/>
      <c r="E496" s="3"/>
      <c r="S496" s="3"/>
      <c r="X496" s="4"/>
      <c r="AF496" s="2"/>
      <c r="AH496" s="94"/>
      <c r="AJ496" s="3"/>
    </row>
    <row r="497" spans="3:36" s="55" customFormat="1" ht="18" customHeight="1" x14ac:dyDescent="0.25">
      <c r="C497" s="2"/>
      <c r="E497" s="3"/>
      <c r="S497" s="3"/>
      <c r="X497" s="4"/>
      <c r="AF497" s="2"/>
      <c r="AH497" s="94"/>
      <c r="AJ497" s="3"/>
    </row>
    <row r="498" spans="3:36" s="55" customFormat="1" ht="18" customHeight="1" x14ac:dyDescent="0.25">
      <c r="C498" s="2"/>
      <c r="E498" s="3"/>
      <c r="S498" s="3"/>
      <c r="X498" s="4"/>
      <c r="AF498" s="2"/>
      <c r="AH498" s="94"/>
      <c r="AJ498" s="3"/>
    </row>
    <row r="499" spans="3:36" s="55" customFormat="1" ht="18" customHeight="1" x14ac:dyDescent="0.25">
      <c r="C499" s="2"/>
      <c r="E499" s="3"/>
      <c r="S499" s="3"/>
      <c r="X499" s="4"/>
      <c r="AF499" s="2"/>
      <c r="AH499" s="94"/>
      <c r="AJ499" s="3"/>
    </row>
    <row r="500" spans="3:36" s="55" customFormat="1" ht="18" customHeight="1" x14ac:dyDescent="0.25">
      <c r="C500" s="2"/>
      <c r="E500" s="3"/>
      <c r="S500" s="3"/>
      <c r="X500" s="4"/>
      <c r="AF500" s="2"/>
      <c r="AH500" s="94"/>
      <c r="AJ500" s="3"/>
    </row>
    <row r="501" spans="3:36" s="55" customFormat="1" ht="18" customHeight="1" x14ac:dyDescent="0.25">
      <c r="C501" s="2"/>
      <c r="E501" s="3"/>
      <c r="S501" s="3"/>
      <c r="X501" s="4"/>
      <c r="AF501" s="2"/>
      <c r="AH501" s="94"/>
      <c r="AJ501" s="3"/>
    </row>
    <row r="502" spans="3:36" s="55" customFormat="1" ht="18" customHeight="1" x14ac:dyDescent="0.25">
      <c r="C502" s="2"/>
      <c r="E502" s="3"/>
      <c r="S502" s="3"/>
      <c r="X502" s="4"/>
      <c r="AF502" s="2"/>
      <c r="AH502" s="94"/>
      <c r="AJ502" s="3"/>
    </row>
    <row r="503" spans="3:36" s="55" customFormat="1" ht="18" customHeight="1" x14ac:dyDescent="0.25">
      <c r="C503" s="2"/>
      <c r="E503" s="3"/>
      <c r="S503" s="3"/>
      <c r="X503" s="4"/>
      <c r="AF503" s="2"/>
      <c r="AH503" s="94"/>
      <c r="AJ503" s="3"/>
    </row>
    <row r="504" spans="3:36" s="55" customFormat="1" ht="18" customHeight="1" x14ac:dyDescent="0.25">
      <c r="C504" s="2"/>
      <c r="E504" s="3"/>
      <c r="S504" s="3"/>
      <c r="X504" s="4"/>
      <c r="AF504" s="2"/>
      <c r="AH504" s="94"/>
      <c r="AJ504" s="3"/>
    </row>
    <row r="505" spans="3:36" s="55" customFormat="1" ht="18" customHeight="1" x14ac:dyDescent="0.25">
      <c r="C505" s="2"/>
      <c r="E505" s="3"/>
      <c r="S505" s="3"/>
      <c r="X505" s="4"/>
      <c r="AF505" s="2"/>
      <c r="AH505" s="94"/>
      <c r="AJ505" s="3"/>
    </row>
    <row r="506" spans="3:36" s="55" customFormat="1" ht="18" customHeight="1" x14ac:dyDescent="0.25">
      <c r="C506" s="2"/>
      <c r="E506" s="3"/>
      <c r="S506" s="3"/>
      <c r="X506" s="4"/>
      <c r="AF506" s="2"/>
      <c r="AH506" s="94"/>
      <c r="AJ506" s="3"/>
    </row>
    <row r="507" spans="3:36" s="55" customFormat="1" ht="18" customHeight="1" x14ac:dyDescent="0.25">
      <c r="C507" s="2"/>
      <c r="E507" s="3"/>
      <c r="S507" s="3"/>
      <c r="X507" s="4"/>
      <c r="AF507" s="2"/>
      <c r="AH507" s="94"/>
      <c r="AJ507" s="3"/>
    </row>
    <row r="508" spans="3:36" s="55" customFormat="1" ht="18" customHeight="1" x14ac:dyDescent="0.25">
      <c r="C508" s="2"/>
      <c r="E508" s="3"/>
      <c r="S508" s="3"/>
      <c r="X508" s="4"/>
      <c r="AF508" s="2"/>
      <c r="AH508" s="94"/>
      <c r="AJ508" s="3"/>
    </row>
    <row r="509" spans="3:36" s="55" customFormat="1" ht="18" customHeight="1" x14ac:dyDescent="0.25">
      <c r="C509" s="2"/>
      <c r="E509" s="3"/>
      <c r="S509" s="3"/>
      <c r="X509" s="4"/>
      <c r="AF509" s="2"/>
      <c r="AH509" s="94"/>
      <c r="AJ509" s="3"/>
    </row>
    <row r="510" spans="3:36" s="55" customFormat="1" ht="18" customHeight="1" x14ac:dyDescent="0.25">
      <c r="C510" s="2"/>
      <c r="E510" s="3"/>
      <c r="S510" s="3"/>
      <c r="X510" s="4"/>
      <c r="AF510" s="2"/>
      <c r="AH510" s="94"/>
      <c r="AJ510" s="3"/>
    </row>
    <row r="511" spans="3:36" s="55" customFormat="1" ht="18" customHeight="1" x14ac:dyDescent="0.25">
      <c r="C511" s="2"/>
      <c r="E511" s="3"/>
      <c r="S511" s="3"/>
      <c r="X511" s="4"/>
      <c r="AF511" s="2"/>
      <c r="AH511" s="94"/>
      <c r="AJ511" s="3"/>
    </row>
    <row r="512" spans="3:36" s="55" customFormat="1" ht="18" customHeight="1" x14ac:dyDescent="0.25">
      <c r="C512" s="2"/>
      <c r="E512" s="3"/>
      <c r="S512" s="3"/>
      <c r="X512" s="4"/>
      <c r="AF512" s="2"/>
      <c r="AH512" s="94"/>
      <c r="AJ512" s="3"/>
    </row>
    <row r="513" spans="3:36" s="55" customFormat="1" ht="18" customHeight="1" x14ac:dyDescent="0.25">
      <c r="C513" s="2"/>
      <c r="E513" s="3"/>
      <c r="S513" s="3"/>
      <c r="X513" s="4"/>
      <c r="AF513" s="2"/>
      <c r="AH513" s="94"/>
      <c r="AJ513" s="3"/>
    </row>
    <row r="514" spans="3:36" s="55" customFormat="1" ht="18" customHeight="1" x14ac:dyDescent="0.25">
      <c r="C514" s="2"/>
      <c r="E514" s="3"/>
      <c r="S514" s="3"/>
      <c r="X514" s="4"/>
      <c r="AF514" s="2"/>
      <c r="AH514" s="94"/>
      <c r="AJ514" s="3"/>
    </row>
    <row r="515" spans="3:36" s="55" customFormat="1" ht="18" customHeight="1" x14ac:dyDescent="0.25">
      <c r="C515" s="2"/>
      <c r="E515" s="3"/>
      <c r="S515" s="3"/>
      <c r="X515" s="4"/>
      <c r="AF515" s="2"/>
      <c r="AH515" s="94"/>
      <c r="AJ515" s="3"/>
    </row>
    <row r="516" spans="3:36" s="55" customFormat="1" ht="18" customHeight="1" x14ac:dyDescent="0.25">
      <c r="C516" s="2"/>
      <c r="E516" s="3"/>
      <c r="S516" s="3"/>
      <c r="X516" s="4"/>
      <c r="AF516" s="2"/>
      <c r="AH516" s="94"/>
      <c r="AJ516" s="3"/>
    </row>
    <row r="517" spans="3:36" s="55" customFormat="1" ht="18" customHeight="1" x14ac:dyDescent="0.25">
      <c r="C517" s="2"/>
      <c r="E517" s="3"/>
      <c r="S517" s="3"/>
      <c r="X517" s="4"/>
      <c r="AF517" s="2"/>
      <c r="AH517" s="94"/>
      <c r="AJ517" s="3"/>
    </row>
    <row r="518" spans="3:36" s="55" customFormat="1" ht="18" customHeight="1" x14ac:dyDescent="0.25">
      <c r="C518" s="2"/>
      <c r="E518" s="3"/>
      <c r="S518" s="3"/>
      <c r="X518" s="4"/>
      <c r="AF518" s="2"/>
      <c r="AH518" s="94"/>
      <c r="AJ518" s="3"/>
    </row>
    <row r="519" spans="3:36" s="55" customFormat="1" ht="18" customHeight="1" x14ac:dyDescent="0.25">
      <c r="C519" s="2"/>
      <c r="E519" s="3"/>
      <c r="S519" s="3"/>
      <c r="X519" s="4"/>
      <c r="AF519" s="2"/>
      <c r="AH519" s="94"/>
      <c r="AJ519" s="3"/>
    </row>
    <row r="520" spans="3:36" s="55" customFormat="1" ht="18" customHeight="1" x14ac:dyDescent="0.25">
      <c r="C520" s="2"/>
      <c r="E520" s="3"/>
      <c r="S520" s="3"/>
      <c r="X520" s="4"/>
      <c r="AF520" s="2"/>
      <c r="AH520" s="94"/>
      <c r="AJ520" s="3"/>
    </row>
    <row r="521" spans="3:36" s="55" customFormat="1" ht="18" customHeight="1" x14ac:dyDescent="0.25">
      <c r="C521" s="2"/>
      <c r="E521" s="3"/>
      <c r="S521" s="3"/>
      <c r="X521" s="4"/>
      <c r="AF521" s="2"/>
      <c r="AH521" s="94"/>
      <c r="AJ521" s="3"/>
    </row>
    <row r="522" spans="3:36" s="55" customFormat="1" ht="18" customHeight="1" x14ac:dyDescent="0.25">
      <c r="C522" s="2"/>
      <c r="E522" s="3"/>
      <c r="S522" s="3"/>
      <c r="X522" s="4"/>
      <c r="AF522" s="2"/>
      <c r="AH522" s="94"/>
      <c r="AJ522" s="3"/>
    </row>
    <row r="523" spans="3:36" s="55" customFormat="1" ht="18" customHeight="1" x14ac:dyDescent="0.25">
      <c r="C523" s="2"/>
      <c r="E523" s="3"/>
      <c r="S523" s="3"/>
      <c r="X523" s="4"/>
      <c r="AF523" s="2"/>
      <c r="AH523" s="94"/>
      <c r="AJ523" s="3"/>
    </row>
    <row r="524" spans="3:36" s="55" customFormat="1" ht="18" customHeight="1" x14ac:dyDescent="0.25">
      <c r="C524" s="2"/>
      <c r="E524" s="3"/>
      <c r="S524" s="3"/>
      <c r="X524" s="4"/>
      <c r="AF524" s="2"/>
      <c r="AH524" s="94"/>
      <c r="AJ524" s="3"/>
    </row>
    <row r="525" spans="3:36" s="55" customFormat="1" ht="18" customHeight="1" x14ac:dyDescent="0.25">
      <c r="C525" s="2"/>
      <c r="E525" s="3"/>
      <c r="S525" s="3"/>
      <c r="X525" s="4"/>
      <c r="AF525" s="2"/>
      <c r="AH525" s="94"/>
      <c r="AJ525" s="3"/>
    </row>
    <row r="526" spans="3:36" s="55" customFormat="1" ht="18" customHeight="1" x14ac:dyDescent="0.25">
      <c r="C526" s="2"/>
      <c r="E526" s="3"/>
      <c r="S526" s="3"/>
      <c r="X526" s="4"/>
      <c r="AF526" s="2"/>
      <c r="AH526" s="94"/>
      <c r="AJ526" s="3"/>
    </row>
    <row r="527" spans="3:36" s="55" customFormat="1" ht="18" customHeight="1" x14ac:dyDescent="0.25">
      <c r="C527" s="2"/>
      <c r="E527" s="3"/>
      <c r="S527" s="3"/>
      <c r="X527" s="4"/>
      <c r="AF527" s="2"/>
      <c r="AH527" s="94"/>
      <c r="AJ527" s="3"/>
    </row>
    <row r="528" spans="3:36" s="55" customFormat="1" ht="18" customHeight="1" x14ac:dyDescent="0.25">
      <c r="C528" s="2"/>
      <c r="E528" s="3"/>
      <c r="S528" s="3"/>
      <c r="X528" s="4"/>
      <c r="AF528" s="2"/>
      <c r="AH528" s="94"/>
      <c r="AJ528" s="3"/>
    </row>
    <row r="529" spans="3:36" s="55" customFormat="1" ht="18" customHeight="1" x14ac:dyDescent="0.25">
      <c r="C529" s="2"/>
      <c r="E529" s="3"/>
      <c r="S529" s="3"/>
      <c r="X529" s="4"/>
      <c r="AF529" s="2"/>
      <c r="AH529" s="94"/>
      <c r="AJ529" s="3"/>
    </row>
    <row r="530" spans="3:36" s="55" customFormat="1" ht="18" customHeight="1" x14ac:dyDescent="0.25">
      <c r="C530" s="2"/>
      <c r="E530" s="3"/>
      <c r="S530" s="3"/>
      <c r="X530" s="4"/>
      <c r="AF530" s="2"/>
      <c r="AH530" s="94"/>
      <c r="AJ530" s="3"/>
    </row>
    <row r="531" spans="3:36" s="55" customFormat="1" ht="18" customHeight="1" x14ac:dyDescent="0.25">
      <c r="C531" s="2"/>
      <c r="E531" s="3"/>
      <c r="S531" s="3"/>
      <c r="X531" s="4"/>
      <c r="AF531" s="2"/>
      <c r="AH531" s="94"/>
      <c r="AJ531" s="3"/>
    </row>
    <row r="532" spans="3:36" s="55" customFormat="1" ht="18" customHeight="1" x14ac:dyDescent="0.25">
      <c r="C532" s="2"/>
      <c r="E532" s="3"/>
      <c r="S532" s="3"/>
      <c r="X532" s="4"/>
      <c r="AF532" s="2"/>
      <c r="AH532" s="94"/>
      <c r="AJ532" s="3"/>
    </row>
    <row r="533" spans="3:36" s="55" customFormat="1" ht="18" customHeight="1" x14ac:dyDescent="0.25">
      <c r="C533" s="2"/>
      <c r="E533" s="3"/>
      <c r="S533" s="3"/>
      <c r="X533" s="4"/>
      <c r="AF533" s="2"/>
      <c r="AH533" s="94"/>
      <c r="AJ533" s="3"/>
    </row>
    <row r="534" spans="3:36" s="55" customFormat="1" ht="18" customHeight="1" x14ac:dyDescent="0.25">
      <c r="C534" s="2"/>
      <c r="E534" s="3"/>
      <c r="S534" s="3"/>
      <c r="X534" s="4"/>
      <c r="AF534" s="2"/>
      <c r="AH534" s="94"/>
      <c r="AJ534" s="3"/>
    </row>
    <row r="535" spans="3:36" s="55" customFormat="1" ht="18" customHeight="1" x14ac:dyDescent="0.25">
      <c r="C535" s="2"/>
      <c r="E535" s="3"/>
      <c r="S535" s="3"/>
      <c r="X535" s="4"/>
      <c r="AF535" s="2"/>
      <c r="AH535" s="94"/>
      <c r="AJ535" s="3"/>
    </row>
    <row r="536" spans="3:36" s="55" customFormat="1" ht="18" customHeight="1" x14ac:dyDescent="0.25">
      <c r="C536" s="2"/>
      <c r="E536" s="3"/>
      <c r="S536" s="3"/>
      <c r="X536" s="4"/>
      <c r="AF536" s="2"/>
      <c r="AH536" s="94"/>
      <c r="AJ536" s="3"/>
    </row>
    <row r="537" spans="3:36" s="55" customFormat="1" ht="18" customHeight="1" x14ac:dyDescent="0.25">
      <c r="C537" s="2"/>
      <c r="E537" s="3"/>
      <c r="S537" s="3"/>
      <c r="X537" s="4"/>
      <c r="AF537" s="2"/>
      <c r="AH537" s="94"/>
      <c r="AJ537" s="3"/>
    </row>
    <row r="538" spans="3:36" s="55" customFormat="1" ht="18" customHeight="1" x14ac:dyDescent="0.25">
      <c r="C538" s="2"/>
      <c r="E538" s="3"/>
      <c r="S538" s="3"/>
      <c r="X538" s="4"/>
      <c r="AF538" s="2"/>
      <c r="AH538" s="94"/>
      <c r="AJ538" s="3"/>
    </row>
    <row r="539" spans="3:36" s="55" customFormat="1" ht="18" customHeight="1" x14ac:dyDescent="0.25">
      <c r="C539" s="2"/>
      <c r="E539" s="3"/>
      <c r="S539" s="3"/>
      <c r="X539" s="4"/>
      <c r="AF539" s="2"/>
      <c r="AH539" s="94"/>
      <c r="AJ539" s="3"/>
    </row>
    <row r="540" spans="3:36" s="55" customFormat="1" ht="18" customHeight="1" x14ac:dyDescent="0.25">
      <c r="C540" s="2"/>
      <c r="E540" s="3"/>
      <c r="S540" s="3"/>
      <c r="X540" s="4"/>
      <c r="AF540" s="2"/>
      <c r="AH540" s="94"/>
      <c r="AJ540" s="3"/>
    </row>
    <row r="541" spans="3:36" s="55" customFormat="1" ht="18" customHeight="1" x14ac:dyDescent="0.25">
      <c r="C541" s="2"/>
      <c r="E541" s="3"/>
      <c r="S541" s="3"/>
      <c r="X541" s="4"/>
      <c r="AF541" s="2"/>
      <c r="AH541" s="94"/>
      <c r="AJ541" s="3"/>
    </row>
    <row r="542" spans="3:36" s="55" customFormat="1" ht="18" customHeight="1" x14ac:dyDescent="0.25">
      <c r="C542" s="2"/>
      <c r="E542" s="3"/>
      <c r="S542" s="3"/>
      <c r="X542" s="4"/>
      <c r="AF542" s="2"/>
      <c r="AH542" s="94"/>
      <c r="AJ542" s="3"/>
    </row>
    <row r="543" spans="3:36" s="55" customFormat="1" ht="18" customHeight="1" x14ac:dyDescent="0.25">
      <c r="C543" s="2"/>
      <c r="E543" s="3"/>
      <c r="S543" s="3"/>
      <c r="X543" s="4"/>
      <c r="AF543" s="2"/>
      <c r="AH543" s="94"/>
      <c r="AJ543" s="3"/>
    </row>
    <row r="544" spans="3:36" s="55" customFormat="1" ht="18" customHeight="1" x14ac:dyDescent="0.25">
      <c r="C544" s="2"/>
      <c r="E544" s="3"/>
      <c r="S544" s="3"/>
      <c r="X544" s="4"/>
      <c r="AF544" s="2"/>
      <c r="AH544" s="94"/>
      <c r="AJ544" s="3"/>
    </row>
    <row r="545" spans="3:36" s="55" customFormat="1" ht="18" customHeight="1" x14ac:dyDescent="0.25">
      <c r="C545" s="2"/>
      <c r="E545" s="3"/>
      <c r="S545" s="3"/>
      <c r="X545" s="4"/>
      <c r="AF545" s="2"/>
      <c r="AH545" s="94"/>
      <c r="AJ545" s="3"/>
    </row>
    <row r="546" spans="3:36" s="55" customFormat="1" ht="18" customHeight="1" x14ac:dyDescent="0.25">
      <c r="C546" s="2"/>
      <c r="E546" s="3"/>
      <c r="S546" s="3"/>
      <c r="X546" s="4"/>
      <c r="AF546" s="2"/>
      <c r="AH546" s="94"/>
      <c r="AJ546" s="3"/>
    </row>
    <row r="547" spans="3:36" s="55" customFormat="1" ht="18" customHeight="1" x14ac:dyDescent="0.25">
      <c r="C547" s="2"/>
      <c r="E547" s="3"/>
      <c r="S547" s="3"/>
      <c r="X547" s="4"/>
      <c r="AF547" s="2"/>
      <c r="AH547" s="94"/>
      <c r="AJ547" s="3"/>
    </row>
    <row r="548" spans="3:36" s="55" customFormat="1" ht="18" customHeight="1" x14ac:dyDescent="0.25">
      <c r="C548" s="2"/>
      <c r="E548" s="3"/>
      <c r="S548" s="3"/>
      <c r="X548" s="4"/>
      <c r="AF548" s="2"/>
      <c r="AH548" s="94"/>
      <c r="AJ548" s="3"/>
    </row>
    <row r="549" spans="3:36" s="55" customFormat="1" ht="18" customHeight="1" x14ac:dyDescent="0.25">
      <c r="C549" s="2"/>
      <c r="E549" s="3"/>
      <c r="S549" s="3"/>
      <c r="X549" s="4"/>
      <c r="AF549" s="2"/>
      <c r="AH549" s="94"/>
      <c r="AJ549" s="3"/>
    </row>
    <row r="550" spans="3:36" s="55" customFormat="1" ht="18" customHeight="1" x14ac:dyDescent="0.25">
      <c r="C550" s="2"/>
      <c r="E550" s="3"/>
      <c r="S550" s="3"/>
      <c r="X550" s="4"/>
      <c r="AF550" s="2"/>
      <c r="AH550" s="94"/>
      <c r="AJ550" s="3"/>
    </row>
    <row r="551" spans="3:36" s="55" customFormat="1" ht="18" customHeight="1" x14ac:dyDescent="0.25">
      <c r="C551" s="2"/>
      <c r="E551" s="3"/>
      <c r="S551" s="3"/>
      <c r="X551" s="4"/>
      <c r="AF551" s="2"/>
      <c r="AH551" s="94"/>
      <c r="AJ551" s="3"/>
    </row>
    <row r="552" spans="3:36" s="55" customFormat="1" ht="18" customHeight="1" x14ac:dyDescent="0.25">
      <c r="C552" s="2"/>
      <c r="E552" s="3"/>
      <c r="S552" s="3"/>
      <c r="X552" s="4"/>
      <c r="AF552" s="2"/>
      <c r="AH552" s="94"/>
      <c r="AJ552" s="3"/>
    </row>
    <row r="553" spans="3:36" s="55" customFormat="1" ht="18" customHeight="1" x14ac:dyDescent="0.25">
      <c r="C553" s="2"/>
      <c r="E553" s="3"/>
      <c r="S553" s="3"/>
      <c r="X553" s="4"/>
      <c r="AF553" s="2"/>
      <c r="AH553" s="94"/>
      <c r="AJ553" s="3"/>
    </row>
    <row r="554" spans="3:36" s="55" customFormat="1" ht="18" customHeight="1" x14ac:dyDescent="0.25">
      <c r="C554" s="2"/>
      <c r="E554" s="3"/>
      <c r="S554" s="3"/>
      <c r="X554" s="4"/>
      <c r="AF554" s="2"/>
      <c r="AH554" s="94"/>
      <c r="AJ554" s="3"/>
    </row>
    <row r="555" spans="3:36" s="55" customFormat="1" ht="18" customHeight="1" x14ac:dyDescent="0.25">
      <c r="C555" s="2"/>
      <c r="E555" s="3"/>
      <c r="S555" s="3"/>
      <c r="X555" s="4"/>
      <c r="AF555" s="2"/>
      <c r="AH555" s="94"/>
      <c r="AJ555" s="3"/>
    </row>
    <row r="556" spans="3:36" s="55" customFormat="1" ht="18" customHeight="1" x14ac:dyDescent="0.25">
      <c r="C556" s="2"/>
      <c r="E556" s="3"/>
      <c r="S556" s="3"/>
      <c r="X556" s="4"/>
      <c r="AF556" s="2"/>
      <c r="AH556" s="94"/>
      <c r="AJ556" s="3"/>
    </row>
    <row r="557" spans="3:36" s="55" customFormat="1" ht="18" customHeight="1" x14ac:dyDescent="0.25">
      <c r="C557" s="2"/>
      <c r="E557" s="3"/>
      <c r="S557" s="3"/>
      <c r="X557" s="4"/>
      <c r="AF557" s="2"/>
      <c r="AH557" s="94"/>
      <c r="AJ557" s="3"/>
    </row>
    <row r="558" spans="3:36" s="55" customFormat="1" ht="18" customHeight="1" x14ac:dyDescent="0.25">
      <c r="C558" s="2"/>
      <c r="E558" s="3"/>
      <c r="S558" s="3"/>
      <c r="X558" s="4"/>
      <c r="AF558" s="2"/>
      <c r="AH558" s="94"/>
      <c r="AJ558" s="3"/>
    </row>
    <row r="559" spans="3:36" s="55" customFormat="1" ht="18" customHeight="1" x14ac:dyDescent="0.25">
      <c r="C559" s="2"/>
      <c r="E559" s="3"/>
      <c r="S559" s="3"/>
      <c r="X559" s="4"/>
      <c r="AF559" s="2"/>
      <c r="AH559" s="94"/>
      <c r="AJ559" s="3"/>
    </row>
    <row r="560" spans="3:36" s="55" customFormat="1" ht="18" customHeight="1" x14ac:dyDescent="0.25">
      <c r="C560" s="2"/>
      <c r="E560" s="3"/>
      <c r="S560" s="3"/>
      <c r="X560" s="4"/>
      <c r="AF560" s="2"/>
      <c r="AH560" s="94"/>
      <c r="AJ560" s="3"/>
    </row>
    <row r="561" spans="3:36" s="55" customFormat="1" ht="18" customHeight="1" x14ac:dyDescent="0.25">
      <c r="C561" s="2"/>
      <c r="E561" s="3"/>
      <c r="S561" s="3"/>
      <c r="X561" s="4"/>
      <c r="AF561" s="2"/>
      <c r="AH561" s="94"/>
      <c r="AJ561" s="3"/>
    </row>
    <row r="562" spans="3:36" s="55" customFormat="1" ht="18" customHeight="1" x14ac:dyDescent="0.25">
      <c r="C562" s="2"/>
      <c r="E562" s="3"/>
      <c r="S562" s="3"/>
      <c r="X562" s="4"/>
      <c r="AF562" s="2"/>
      <c r="AH562" s="94"/>
      <c r="AJ562" s="3"/>
    </row>
    <row r="563" spans="3:36" s="55" customFormat="1" ht="18" customHeight="1" x14ac:dyDescent="0.25">
      <c r="C563" s="2"/>
      <c r="E563" s="3"/>
      <c r="S563" s="3"/>
      <c r="X563" s="4"/>
      <c r="AF563" s="2"/>
      <c r="AH563" s="94"/>
      <c r="AJ563" s="3"/>
    </row>
    <row r="564" spans="3:36" s="55" customFormat="1" ht="18" customHeight="1" x14ac:dyDescent="0.25">
      <c r="C564" s="2"/>
      <c r="E564" s="3"/>
      <c r="S564" s="3"/>
      <c r="X564" s="4"/>
      <c r="AF564" s="2"/>
      <c r="AH564" s="94"/>
      <c r="AJ564" s="3"/>
    </row>
    <row r="565" spans="3:36" s="55" customFormat="1" ht="18" customHeight="1" x14ac:dyDescent="0.25">
      <c r="C565" s="2"/>
      <c r="E565" s="3"/>
      <c r="S565" s="3"/>
      <c r="X565" s="4"/>
      <c r="AF565" s="2"/>
      <c r="AH565" s="94"/>
      <c r="AJ565" s="3"/>
    </row>
    <row r="566" spans="3:36" s="55" customFormat="1" ht="18" customHeight="1" x14ac:dyDescent="0.25">
      <c r="C566" s="2"/>
      <c r="E566" s="3"/>
      <c r="S566" s="3"/>
      <c r="X566" s="4"/>
      <c r="AF566" s="2"/>
      <c r="AH566" s="94"/>
      <c r="AJ566" s="3"/>
    </row>
    <row r="567" spans="3:36" s="55" customFormat="1" ht="18" customHeight="1" x14ac:dyDescent="0.25">
      <c r="C567" s="2"/>
      <c r="E567" s="3"/>
      <c r="S567" s="3"/>
      <c r="X567" s="4"/>
      <c r="AF567" s="2"/>
      <c r="AH567" s="94"/>
      <c r="AJ567" s="3"/>
    </row>
    <row r="568" spans="3:36" s="55" customFormat="1" ht="18" customHeight="1" x14ac:dyDescent="0.25">
      <c r="C568" s="2"/>
      <c r="E568" s="3"/>
      <c r="S568" s="3"/>
      <c r="X568" s="4"/>
      <c r="AF568" s="2"/>
      <c r="AH568" s="94"/>
      <c r="AJ568" s="3"/>
    </row>
    <row r="569" spans="3:36" s="55" customFormat="1" ht="18" customHeight="1" x14ac:dyDescent="0.25">
      <c r="C569" s="2"/>
      <c r="E569" s="3"/>
      <c r="S569" s="3"/>
      <c r="X569" s="4"/>
      <c r="AF569" s="2"/>
      <c r="AH569" s="94"/>
      <c r="AJ569" s="3"/>
    </row>
    <row r="570" spans="3:36" s="55" customFormat="1" ht="18" customHeight="1" x14ac:dyDescent="0.25">
      <c r="C570" s="2"/>
      <c r="E570" s="3"/>
      <c r="S570" s="3"/>
      <c r="X570" s="4"/>
      <c r="AF570" s="2"/>
      <c r="AH570" s="94"/>
      <c r="AJ570" s="3"/>
    </row>
    <row r="571" spans="3:36" s="55" customFormat="1" ht="18" customHeight="1" x14ac:dyDescent="0.25">
      <c r="C571" s="2"/>
      <c r="E571" s="3"/>
      <c r="S571" s="3"/>
      <c r="X571" s="4"/>
      <c r="AF571" s="2"/>
      <c r="AH571" s="94"/>
      <c r="AJ571" s="3"/>
    </row>
    <row r="572" spans="3:36" s="55" customFormat="1" ht="18" customHeight="1" x14ac:dyDescent="0.25">
      <c r="C572" s="2"/>
      <c r="E572" s="3"/>
      <c r="S572" s="3"/>
      <c r="X572" s="4"/>
      <c r="AF572" s="2"/>
      <c r="AH572" s="94"/>
      <c r="AJ572" s="3"/>
    </row>
    <row r="573" spans="3:36" s="55" customFormat="1" ht="18" customHeight="1" x14ac:dyDescent="0.25">
      <c r="C573" s="2"/>
      <c r="E573" s="3"/>
      <c r="S573" s="3"/>
      <c r="X573" s="4"/>
      <c r="AF573" s="2"/>
      <c r="AH573" s="94"/>
      <c r="AJ573" s="3"/>
    </row>
    <row r="574" spans="3:36" s="55" customFormat="1" ht="18" customHeight="1" x14ac:dyDescent="0.25">
      <c r="C574" s="2"/>
      <c r="E574" s="3"/>
      <c r="S574" s="3"/>
      <c r="X574" s="4"/>
      <c r="AF574" s="2"/>
      <c r="AH574" s="94"/>
      <c r="AJ574" s="3"/>
    </row>
    <row r="575" spans="3:36" s="55" customFormat="1" ht="18" customHeight="1" x14ac:dyDescent="0.25">
      <c r="C575" s="2"/>
      <c r="E575" s="3"/>
      <c r="S575" s="3"/>
      <c r="X575" s="4"/>
      <c r="AF575" s="2"/>
      <c r="AH575" s="94"/>
      <c r="AJ575" s="3"/>
    </row>
    <row r="576" spans="3:36" s="55" customFormat="1" ht="18" customHeight="1" x14ac:dyDescent="0.25">
      <c r="C576" s="2"/>
      <c r="E576" s="3"/>
      <c r="S576" s="3"/>
      <c r="X576" s="4"/>
      <c r="AF576" s="2"/>
      <c r="AH576" s="94"/>
      <c r="AJ576" s="3"/>
    </row>
    <row r="577" spans="3:36" s="55" customFormat="1" ht="18" customHeight="1" x14ac:dyDescent="0.25">
      <c r="C577" s="2"/>
      <c r="E577" s="3"/>
      <c r="S577" s="3"/>
      <c r="X577" s="4"/>
      <c r="AF577" s="2"/>
      <c r="AH577" s="94"/>
      <c r="AJ577" s="3"/>
    </row>
    <row r="578" spans="3:36" s="55" customFormat="1" ht="18" customHeight="1" x14ac:dyDescent="0.25">
      <c r="C578" s="2"/>
      <c r="E578" s="3"/>
      <c r="S578" s="3"/>
      <c r="X578" s="4"/>
      <c r="AF578" s="2"/>
      <c r="AH578" s="94"/>
      <c r="AJ578" s="3"/>
    </row>
    <row r="579" spans="3:36" s="55" customFormat="1" ht="18" customHeight="1" x14ac:dyDescent="0.25">
      <c r="C579" s="2"/>
      <c r="E579" s="3"/>
      <c r="S579" s="3"/>
      <c r="X579" s="4"/>
      <c r="AF579" s="2"/>
      <c r="AH579" s="94"/>
      <c r="AJ579" s="3"/>
    </row>
    <row r="580" spans="3:36" s="55" customFormat="1" ht="18" customHeight="1" x14ac:dyDescent="0.25">
      <c r="C580" s="2"/>
      <c r="E580" s="3"/>
      <c r="S580" s="3"/>
      <c r="X580" s="4"/>
      <c r="AF580" s="2"/>
      <c r="AH580" s="94"/>
      <c r="AJ580" s="3"/>
    </row>
    <row r="581" spans="3:36" s="55" customFormat="1" ht="18" customHeight="1" x14ac:dyDescent="0.25">
      <c r="C581" s="2"/>
      <c r="E581" s="3"/>
      <c r="S581" s="3"/>
      <c r="X581" s="4"/>
      <c r="AF581" s="2"/>
      <c r="AH581" s="94"/>
      <c r="AJ581" s="3"/>
    </row>
    <row r="582" spans="3:36" s="55" customFormat="1" ht="18" customHeight="1" x14ac:dyDescent="0.25">
      <c r="C582" s="2"/>
      <c r="E582" s="3"/>
      <c r="S582" s="3"/>
      <c r="X582" s="4"/>
      <c r="AF582" s="2"/>
      <c r="AH582" s="94"/>
      <c r="AJ582" s="3"/>
    </row>
    <row r="583" spans="3:36" s="55" customFormat="1" ht="18" customHeight="1" x14ac:dyDescent="0.25">
      <c r="C583" s="2"/>
      <c r="E583" s="3"/>
      <c r="S583" s="3"/>
      <c r="X583" s="4"/>
      <c r="AF583" s="2"/>
      <c r="AH583" s="94"/>
      <c r="AJ583" s="3"/>
    </row>
    <row r="584" spans="3:36" s="55" customFormat="1" ht="18" customHeight="1" x14ac:dyDescent="0.25">
      <c r="C584" s="2"/>
      <c r="E584" s="3"/>
      <c r="S584" s="3"/>
      <c r="X584" s="4"/>
      <c r="AF584" s="2"/>
      <c r="AH584" s="94"/>
      <c r="AJ584" s="3"/>
    </row>
    <row r="585" spans="3:36" s="55" customFormat="1" ht="18" customHeight="1" x14ac:dyDescent="0.25">
      <c r="C585" s="2"/>
      <c r="E585" s="3"/>
      <c r="S585" s="3"/>
      <c r="X585" s="4"/>
      <c r="AF585" s="2"/>
      <c r="AH585" s="94"/>
      <c r="AJ585" s="3"/>
    </row>
    <row r="586" spans="3:36" s="55" customFormat="1" ht="18" customHeight="1" x14ac:dyDescent="0.25">
      <c r="C586" s="2"/>
      <c r="E586" s="3"/>
      <c r="S586" s="3"/>
      <c r="X586" s="4"/>
      <c r="AF586" s="2"/>
      <c r="AH586" s="94"/>
      <c r="AJ586" s="3"/>
    </row>
    <row r="587" spans="3:36" s="55" customFormat="1" ht="18" customHeight="1" x14ac:dyDescent="0.25">
      <c r="C587" s="2"/>
      <c r="E587" s="3"/>
      <c r="S587" s="3"/>
      <c r="X587" s="4"/>
      <c r="AF587" s="2"/>
      <c r="AH587" s="94"/>
      <c r="AJ587" s="3"/>
    </row>
    <row r="588" spans="3:36" s="55" customFormat="1" ht="18" customHeight="1" x14ac:dyDescent="0.25">
      <c r="C588" s="2"/>
      <c r="E588" s="3"/>
      <c r="S588" s="3"/>
      <c r="X588" s="4"/>
      <c r="AF588" s="2"/>
      <c r="AH588" s="94"/>
      <c r="AJ588" s="3"/>
    </row>
    <row r="589" spans="3:36" s="55" customFormat="1" ht="18" customHeight="1" x14ac:dyDescent="0.25">
      <c r="C589" s="2"/>
      <c r="E589" s="3"/>
      <c r="S589" s="3"/>
      <c r="X589" s="4"/>
      <c r="AF589" s="2"/>
      <c r="AH589" s="94"/>
      <c r="AJ589" s="3"/>
    </row>
    <row r="590" spans="3:36" s="55" customFormat="1" ht="18" customHeight="1" x14ac:dyDescent="0.25">
      <c r="C590" s="2"/>
      <c r="E590" s="3"/>
      <c r="S590" s="3"/>
      <c r="X590" s="4"/>
      <c r="AF590" s="2"/>
      <c r="AH590" s="94"/>
      <c r="AJ590" s="3"/>
    </row>
    <row r="591" spans="3:36" s="55" customFormat="1" ht="18" customHeight="1" x14ac:dyDescent="0.25">
      <c r="C591" s="2"/>
      <c r="E591" s="3"/>
      <c r="S591" s="3"/>
      <c r="X591" s="4"/>
      <c r="AF591" s="2"/>
      <c r="AH591" s="94"/>
      <c r="AJ591" s="3"/>
    </row>
    <row r="592" spans="3:36" s="55" customFormat="1" ht="18" customHeight="1" x14ac:dyDescent="0.25">
      <c r="C592" s="2"/>
      <c r="E592" s="3"/>
      <c r="S592" s="3"/>
      <c r="X592" s="4"/>
      <c r="AF592" s="2"/>
      <c r="AH592" s="94"/>
      <c r="AJ592" s="3"/>
    </row>
    <row r="593" spans="3:36" s="55" customFormat="1" ht="18" customHeight="1" x14ac:dyDescent="0.25">
      <c r="C593" s="2"/>
      <c r="E593" s="3"/>
      <c r="S593" s="3"/>
      <c r="X593" s="4"/>
      <c r="AF593" s="2"/>
      <c r="AH593" s="94"/>
      <c r="AJ593" s="3"/>
    </row>
    <row r="594" spans="3:36" s="55" customFormat="1" ht="18" customHeight="1" x14ac:dyDescent="0.25">
      <c r="C594" s="2"/>
      <c r="E594" s="3"/>
      <c r="S594" s="3"/>
      <c r="X594" s="4"/>
      <c r="AF594" s="2"/>
      <c r="AH594" s="94"/>
      <c r="AJ594" s="3"/>
    </row>
    <row r="595" spans="3:36" s="55" customFormat="1" ht="18" customHeight="1" x14ac:dyDescent="0.25">
      <c r="C595" s="2"/>
      <c r="E595" s="3"/>
      <c r="S595" s="3"/>
      <c r="X595" s="4"/>
      <c r="AF595" s="2"/>
      <c r="AH595" s="94"/>
      <c r="AJ595" s="3"/>
    </row>
    <row r="596" spans="3:36" s="55" customFormat="1" ht="18" customHeight="1" x14ac:dyDescent="0.25">
      <c r="C596" s="2"/>
      <c r="E596" s="3"/>
      <c r="S596" s="3"/>
      <c r="X596" s="4"/>
      <c r="AF596" s="2"/>
      <c r="AH596" s="94"/>
      <c r="AJ596" s="3"/>
    </row>
    <row r="597" spans="3:36" s="55" customFormat="1" ht="18" customHeight="1" x14ac:dyDescent="0.25">
      <c r="C597" s="2"/>
      <c r="E597" s="3"/>
      <c r="S597" s="3"/>
      <c r="X597" s="4"/>
      <c r="AF597" s="2"/>
      <c r="AH597" s="94"/>
      <c r="AJ597" s="3"/>
    </row>
    <row r="598" spans="3:36" s="55" customFormat="1" ht="18" customHeight="1" x14ac:dyDescent="0.25">
      <c r="C598" s="2"/>
      <c r="E598" s="3"/>
      <c r="S598" s="3"/>
      <c r="X598" s="4"/>
      <c r="AF598" s="2"/>
      <c r="AH598" s="94"/>
      <c r="AJ598" s="3"/>
    </row>
    <row r="599" spans="3:36" s="55" customFormat="1" ht="18" customHeight="1" x14ac:dyDescent="0.25">
      <c r="C599" s="2"/>
      <c r="E599" s="3"/>
      <c r="S599" s="3"/>
      <c r="X599" s="4"/>
      <c r="AF599" s="2"/>
      <c r="AH599" s="94"/>
      <c r="AJ599" s="3"/>
    </row>
  </sheetData>
  <sortState xmlns:xlrd2="http://schemas.microsoft.com/office/spreadsheetml/2017/richdata2" ref="A5:AL490">
    <sortCondition ref="A5:A490"/>
  </sortState>
  <hyperlinks>
    <hyperlink ref="AH284" r:id="rId1" display="https://www.pennrose.com/apartments/new-jersey/montgomery-heights/" xr:uid="{5AF07D1E-A7FE-41EF-A46E-4F4999C67B62}"/>
    <hyperlink ref="AH228" r:id="rId2" display="https://www.pennrose.com/apartments/new-jersey/city-view-landing-family/" xr:uid="{628D4E78-8F7E-4435-BE96-9B1432313B64}"/>
    <hyperlink ref="AH309" r:id="rId3" display="https://affordablehousingonline.com/housing-search/New-Jersey/Newark/Pacific-Apartments,-Litc-0816/10061523" xr:uid="{1E6738CA-CFDB-4B50-9FE2-D4984EAD3EA1}"/>
    <hyperlink ref="AH324" r:id="rId4" display="https://livewillows.com/communities/the-willows-at-symphony-hall/" xr:uid="{38CDE763-D2D8-4DEB-96BC-B5A837DBDFDD}"/>
    <hyperlink ref="AH439" r:id="rId5" display="https://tmo.com/" xr:uid="{4D35E1DA-5572-430D-B64A-15E1FA50A75E}"/>
    <hyperlink ref="AH432" r:id="rId6" display="https://www.orangeparkcrm.com/" xr:uid="{36EEBCCC-1E12-4B3A-B058-9F9785080C9D}"/>
    <hyperlink ref="AH289" r:id="rId7" display="https://newcommunity.org/housing-opportunities/" xr:uid="{9F40B15E-97C1-4475-9552-1BEE1AC19D44}"/>
    <hyperlink ref="AH290" r:id="rId8" display="https://newcommunity.org/housing-opportunities/" xr:uid="{9399780F-12EA-4CEF-A255-CFC0367E6D52}"/>
    <hyperlink ref="AH291" r:id="rId9" display="https://newcommunity.org/housing-opportunities/" xr:uid="{D8F5BAC4-941C-44CA-83A6-6480F6EB3221}"/>
    <hyperlink ref="AH292" r:id="rId10" display="https://newcommunity.org/housing-opportunities/" xr:uid="{FF48874C-C838-4CA6-B4D5-6EA8DFDF77B2}"/>
    <hyperlink ref="AH294" r:id="rId11" display="https://newcommunity.org/housing-opportunities/" xr:uid="{3D3A5186-7E53-4CBD-B6CA-8B9B323E58C6}"/>
    <hyperlink ref="AH295" r:id="rId12" display="https://newcommunity.org/housing-opportunities/" xr:uid="{FE9854D1-3FCE-43DA-9EAA-D9E8BD0CF86C}"/>
    <hyperlink ref="AH296" r:id="rId13" display="https://newcommunity.org/housing-opportunities/" xr:uid="{BAE69960-03B6-4DAD-B9C0-6A54B52B805E}"/>
    <hyperlink ref="AH297" r:id="rId14" display="https://newcommunity.org/housing-opportunities/" xr:uid="{83A9B5E9-A7C3-4800-BD5E-8FC48CE9FF3C}"/>
    <hyperlink ref="AH403" r:id="rId15" display="https://www.regandevelopment.com/new-york-new-jersey-real-estate-developers/housing-horizons-of-orange/" xr:uid="{5A4D3563-EA73-4452-8FD9-622F4AE6C79B}"/>
    <hyperlink ref="AH72" r:id="rId16" display="http://rnhousing.org/property/peter-antonellis-towers/" xr:uid="{479DF60F-C9C5-4250-B129-793BC330FFEE}"/>
    <hyperlink ref="AH97" r:id="rId17" display="http://rnhousing.org/property/ed-and-lois-gray-apartments/" xr:uid="{69515ECF-BF04-4EF2-AD0C-9E2EAB03F52F}"/>
    <hyperlink ref="AH42" r:id="rId18" display="https://www.brickchurchcommons.com/" xr:uid="{E24DEAFB-5B56-416C-91AC-DA5FDA21C656}"/>
    <hyperlink ref="AH51" r:id="rId19" display="https://www.drkingplaza.com/" xr:uid="{0082ED9C-69FC-4F4D-BD52-5BC3FA0DC2CA}"/>
    <hyperlink ref="AH69" r:id="rId20" display="https://www.725parkave.com/" xr:uid="{7FE78BAB-46BA-4D52-9AE5-A91821D8C8A0}"/>
    <hyperlink ref="AH180" r:id="rId21" display="https://www.999broad.com/" xr:uid="{2ACC7FF3-13CF-4F2A-BC7A-80C52C16992B}"/>
    <hyperlink ref="AH327" r:id="rId22" display="https://www.rosevillecommons.com/floorplans.aspx" xr:uid="{99D4BB22-695D-43E5-A53A-4FEECA2F4F45}"/>
    <hyperlink ref="AH325" r:id="rId23" display="https://www.richardsonlofts.com/" xr:uid="{FB1519FE-8409-46D3-BB16-EB74E02F1CE3}"/>
    <hyperlink ref="AH359" r:id="rId24" display="https://www.studebakerloftsnj.com/" xr:uid="{68A27767-4FFF-499B-AAAC-C669DBDE7D8E}"/>
    <hyperlink ref="AH315" r:id="rId25" display="https://www.plazaatspringfield.com/" xr:uid="{D8CEE7DE-7D6F-4CBB-BD94-052DA4F9D020}"/>
    <hyperlink ref="AH405" r:id="rId26" display="https://www.centralorangevillage.com/" xr:uid="{42A94AD3-50FB-4535-BC96-259A523B5384}"/>
    <hyperlink ref="AH419" r:id="rId27" display="https://www.linc32.com/" xr:uid="{F2BA06BC-A5AE-4762-9B7C-59482E3B57EA}"/>
    <hyperlink ref="AH416" r:id="rId28" display="https://www.grandcentralhousing.com/" xr:uid="{BBB61660-EDB7-4767-81C5-847F787B3EC9}"/>
    <hyperlink ref="AH404" r:id="rId29" display="https://www.theberkeleynj.com/" xr:uid="{B988042F-342B-4382-84D3-2C9D052B8AD3}"/>
    <hyperlink ref="AH301" r:id="rId30" display="https://www.wingatecompanies.com/properties/norfolk-square-apartments/" xr:uid="{97FF0DD8-6F2F-4918-864B-4B57D8A25E86}"/>
    <hyperlink ref="AH224" r:id="rId31" display="https://affordablehousingonline.com/housing-search/New-Jersey/Newark/Charlton-Gardens/10067644" xr:uid="{A007D469-5211-4508-8772-8DCB7C566D40}"/>
    <hyperlink ref="AH378" r:id="rId32" display="https://affordablehousingonline.com/housing-search/New-Jersey/Newark/West-Kinney-Gardens/10035060" xr:uid="{F452EF4F-2230-41B5-9EC4-C0A18C6E60C2}"/>
    <hyperlink ref="AH379" r:id="rId33" display="https://affordablehousingonline.com/housing-search/New-Jersey/Newark/West-Kinney-Gardens/10035060" xr:uid="{93BF2747-319E-43DA-832A-37717E2FB508}"/>
    <hyperlink ref="AH19" r:id="rId34" display="https://affordablehousingonline.com/housing-search/New-Jersey/Bloomfield/Felicity-Tower/67501" xr:uid="{CA25C018-39DE-4F6E-BF39-086828FDA2A7}"/>
    <hyperlink ref="AH43" r:id="rId35" display="https://affordablehousingonline.com/housing-search/New-Jersey/East-Orange/The-Brookside/67515" xr:uid="{414CD2E1-F595-48EF-9866-07E1411307BF}"/>
    <hyperlink ref="AH71" r:id="rId36" display="https://affordablehousingonline.com/housing-search/New-Jersey/East-Orange/The-Pavilion/10019543" xr:uid="{C904F756-ADBC-487B-BE68-33015537F46C}"/>
    <hyperlink ref="AH212" r:id="rId37" display="https://housingapartments.org/rental_detail/5651" xr:uid="{CF2D4247-BFBB-4AF5-97C1-DADBDA7028DF}"/>
    <hyperlink ref="AH40" r:id="rId38" display="https://crmresidential.com/?page_id=1309" xr:uid="{CC7A7E98-724F-4EF4-B515-9D43D8127943}"/>
    <hyperlink ref="AH240" r:id="rId39" display="https://crmresidential.com/?page_id=1309" xr:uid="{DD4982D1-3B20-4125-AE4A-9C76A3F280AB}"/>
    <hyperlink ref="AH287" r:id="rId40" display="https://crmresidential.com/?page_id=1309" xr:uid="{9FB1F868-E710-451D-BEE7-322442D9A1DA}"/>
    <hyperlink ref="AH313" r:id="rId41" display="https://crmresidential.com/?page_id=1309" xr:uid="{043196C1-BACC-4623-9D85-FBCB3B6DAF09}"/>
    <hyperlink ref="AH314" r:id="rId42" display="https://crmresidential.com/?page_id=1309" xr:uid="{DA0DCF6F-A4D4-4B50-8828-EBC721501F81}"/>
    <hyperlink ref="AH49" r:id="rId43" display="https://www.corinthiantowerscrm.com/" xr:uid="{48356C28-9850-4CA8-9F4B-ABA739AEAA4C}"/>
    <hyperlink ref="AH322" r:id="rId44" display="https://www.reservoirsitecrm.com/" xr:uid="{E5E28BEA-2BA9-4E5B-B957-C0D44E65014B}"/>
    <hyperlink ref="AH39" r:id="rId45" display="https://oahsarlingtonhouse.com/" xr:uid="{BF29440E-9376-49B3-9901-4355404E84BB}"/>
    <hyperlink ref="AH175" r:id="rId46" display="https://hellosection8.com/all-low-income-apartment-for-rent-in-nj_newark-1.html" xr:uid="{806B202D-AE69-4621-B978-D6A4E956C1E2}"/>
    <hyperlink ref="AH265" r:id="rId47" display="https://www.thealpertgroup.com/properties/huntington-schuyler-estates/" xr:uid="{C1C54345-F5E9-4F49-A158-03435ECBE2F8}"/>
    <hyperlink ref="AH298" r:id="rId48" display="https://www.thealpertgroup.com/properties/new-hope-village/" xr:uid="{A1FA4864-A62A-4E85-BA14-E54B86EE6E15}"/>
    <hyperlink ref="AH487" r:id="rId49" display="https://www.thealpertgroup.com/properties/valley-road-residential/" xr:uid="{263F0236-02A3-4348-A318-663B1394566A}"/>
    <hyperlink ref="AH446" r:id="rId50" display="https://www.thealpertgroup.com/properties/walter-g-alexander-village/" xr:uid="{981B49B3-DEEA-4D09-B008-FD7CCFCE004A}"/>
    <hyperlink ref="AH373" r:id="rId51" display="https://www.thealpertgroup.com/properties/weequahic-park-apartments-iii/" xr:uid="{999D3929-9D67-410C-9A85-5C08D55B04C3}"/>
    <hyperlink ref="AH374" r:id="rId52" display="https://www.thealpertgroup.com/properties/weequahic-park-apartments-iv/" xr:uid="{10299DF9-7F9D-49EF-8C96-ECDEDDFAB9E2}"/>
    <hyperlink ref="AH375" r:id="rId53" display="https://www.thealpertgroup.com/properties/weequahic-park-apartments-v/" xr:uid="{8E3B76C4-F177-44ED-B343-76E16DA37A76}"/>
    <hyperlink ref="AH376" r:id="rId54" display="https://www.thealpertgroup.com/properties/weequahic-park-apartments-vi/" xr:uid="{62F50707-26D5-48B0-91C8-53D1D75D9679}"/>
    <hyperlink ref="AH386" r:id="rId55" display="https://www.thealpertgroup.com/properties/wynona-lipman-arms/" xr:uid="{F10FE88E-5544-410A-B33F-C7B887E9DD79}"/>
    <hyperlink ref="AH401" r:id="rId56" display="http://50-55southessex.com/" xr:uid="{994597D3-AA53-405B-BFAD-7918741F567E}"/>
    <hyperlink ref="AH418" r:id="rId57" display="https://www.thealpertgroup.com/properties/harvard-printing/" xr:uid="{F2C095DC-B9A6-4DA9-98DD-2F9A96001857}"/>
    <hyperlink ref="AH38" r:id="rId58" display="https://www.regandevelopment.com/" xr:uid="{4F3248A1-0A2D-4C8F-8B00-6C9D278E7320}"/>
    <hyperlink ref="AH50" r:id="rId59" display="https://www.apartments.com/doddtown-plaza-apartment-east-orange-nj/p1rt21v/" xr:uid="{1D6762BF-7676-4B30-86D4-83FFE7595C3C}"/>
    <hyperlink ref="AH56" r:id="rId60" display="https://www.evh.org/community-support-services/" xr:uid="{B0BE7839-2048-4C03-8B78-27D3903B27F8}"/>
    <hyperlink ref="AH60" r:id="rId61" display="https://housingapartments.org/rental_detail/5457" xr:uid="{D79E8F36-90F7-4F06-8D6D-F6E6DFA28A4C}"/>
    <hyperlink ref="AH76" r:id="rId62" display="https://affordablehousingonline.com/housing-search/New-Jersey/East-Orange/South-Munn-Court-Yard-428/10035001" xr:uid="{2B891D97-E51C-42D8-94E0-B06D79F0CB02}"/>
    <hyperlink ref="AH176" r:id="rId63" display="https://mmdevelopmentllc.com/" xr:uid="{6FCF2532-D9F0-4FF3-B103-FEFAC7BF7495}"/>
    <hyperlink ref="AH177" r:id="rId64" display="https://www.527mtprospect.com/" xr:uid="{61100584-786F-45E0-BF5D-F399E2B74A17}"/>
    <hyperlink ref="AH225" r:id="rId65" display="https://www.cherrytreenj.com/" xr:uid="{9321A57B-FD03-44F2-93B9-9141EB68FC38}"/>
    <hyperlink ref="AH231" r:id="rId66" display="https://www.helpusa.org/" xr:uid="{30A8A26F-9D48-4EC9-9FCA-E2BFFC230800}"/>
    <hyperlink ref="AH235" r:id="rId67" display="https://www.michaelscommunities.com/community-search-photo-view.aspx?q=Newark,nj" xr:uid="{8E735BF5-1119-4262-8DFB-11E86F9E19B7}"/>
    <hyperlink ref="AH275" r:id="rId68" display="https://www.laplazanj.com/" xr:uid="{38B248E4-58F8-4020-804A-B06D873FF54F}"/>
    <hyperlink ref="AH308" r:id="rId69" display="https://affordablehousingonline.com/housing-search/New-Jersey/Newark/Osborne-Manor/10034933" xr:uid="{E28A8CB7-4942-429E-AB43-7E881A095ACA}"/>
    <hyperlink ref="AH283" r:id="rId70" display="https://affordablehousingonline.com/housing-search/New-Jersey/Newark/Mayor-Sharpe-James-Apartments-Springfield-Apartments/10035053" xr:uid="{43E5D7C2-D5A9-49FC-AA6D-01A7C9422F07}"/>
    <hyperlink ref="AH338" r:id="rId71" display="https://liveatsomersetbrownstones.com/" xr:uid="{7A3DF64E-A3E0-4EE7-8F97-9C5F5C58442C}"/>
    <hyperlink ref="AH349" r:id="rId72" display="https://affordablehousingonline.com/housing-search/New-Jersey/Newark/St-James-Square-279/10061517" xr:uid="{72CA7078-9157-42F4-BEBB-895E1CE2242B}"/>
    <hyperlink ref="AH360" r:id="rId73" display="https://sunrisehouse.com/" xr:uid="{ADAE7045-9C33-40C7-A84F-CA2F284FE8D4}"/>
    <hyperlink ref="AH280" r:id="rId74" display="https://hellosection8.com/id-nja20120878-low-income-apartments-in-nj_newark.html" xr:uid="{CB557BFE-D7FB-4D5E-9074-43E2E0B03DE5}"/>
    <hyperlink ref="AH207" r:id="rId75" display="https://hellosection8.com/id-nja20105003-low-income-apartments-in-nj_newark.html" xr:uid="{80F89299-82AC-4798-87AC-58E46BBF12C1}"/>
    <hyperlink ref="AH194" r:id="rId76" display="https://hellosection8.com/id-nja20087023-low-income-apartments-in-nj_newark.html" xr:uid="{6AE44FD2-267E-46F6-934C-C5DE8D680037}"/>
    <hyperlink ref="AH238" r:id="rId77" display="https://www.cottageplaceliving.com/" xr:uid="{12C7AE5F-A0AC-48AF-AA4A-10A3E0CB08A2}"/>
    <hyperlink ref="AH206" r:id="rId78" display="https://hellosection8.com/id-nja20069002-low-income-apartments-in-nj_newark.html" xr:uid="{D380F9CF-49FD-46B8-96E9-933BA17BA923}"/>
    <hyperlink ref="AH354" r:id="rId79" display="https://hellosection8.com/id-nja20050061-low-income-apartments-in-nj_newark.html" xr:uid="{787E5F54-6A85-450A-87E8-2DC7567ECD1E}"/>
    <hyperlink ref="AH353" r:id="rId80" display="https://hellosection8.com/id-nja20050125-low-income-apartments-in-nj_newark.html" xr:uid="{FEDC61A7-1606-47CF-BEBA-33960310023B}"/>
    <hyperlink ref="AH352" r:id="rId81" display="https://hellosection8.com/id-nja20059060-low-income-apartments-in-nj_newark.html" xr:uid="{A5C19E9D-6012-48D1-9736-5145ACF158DA}"/>
    <hyperlink ref="AH342" r:id="rId82" display="https://hellosection8.com/id-nja20060175-low-income-apartments-in-nj_newark.html" xr:uid="{25FFCCEE-4490-4945-9650-72AACD21AC56}"/>
    <hyperlink ref="AH343" r:id="rId83" display="https://hellosection8.com/id-nja20069058-low-income-apartments-in-nj_newark.html" xr:uid="{7B79F23B-87CD-43A9-A474-DC7B9EA14872}"/>
    <hyperlink ref="AH244" r:id="rId84" display="https://hellosection8.com/id-nja0000x026-low-income-apartments-in-nj_newark.html" xr:uid="{21C56234-4F2A-4482-8D9F-4E5B525C2D70}"/>
    <hyperlink ref="AH226" r:id="rId85" display="https://jerseydigs.com/city-hall-apartments-915-broad-street-newark-development-breaks-ground/" xr:uid="{4727E26C-845F-4A2D-9E89-32DEFE22BE7B}"/>
    <hyperlink ref="AH255" r:id="rId86" display="http://www.onyllc.com/newjersey" xr:uid="{91CD5D19-5899-4E78-9FCC-20FC4B5EA8C2}"/>
    <hyperlink ref="AH181" r:id="rId87" display="https://newcommunity.org/better-life/" xr:uid="{16872174-F46B-4D7E-B0B2-F6D0CF1D8DA6}"/>
    <hyperlink ref="AH422" r:id="rId88" display="https://www.rentmillennium.com/" xr:uid="{97A3231D-D224-4B96-A2DD-BC2E778A6E05}"/>
    <hyperlink ref="AH441" r:id="rId89" display="https://www.southessexcourt.com/" xr:uid="{7CB41F9E-188A-4E89-BAF5-5669E8D04847}"/>
    <hyperlink ref="AH442" r:id="rId90" display="https://www.linc32.com/" xr:uid="{152F3650-6241-4D9F-A091-D656A7A4756F}"/>
    <hyperlink ref="AH444" r:id="rId91" display="https://www.tricornernj.com/" xr:uid="{557D0978-BEC6-4325-BE28-AA76469A926B}"/>
    <hyperlink ref="AH445" r:id="rId92" display="https://www.apartmentfinder.com/New-Jersey/Orange-Apartments/Valley-View-Apartments" xr:uid="{CB011E42-2210-4A74-915C-192EA964DD35}"/>
    <hyperlink ref="AH101" r:id="rId93" display="https://www.apartments.com/1-7-tremont-ter-irvington-nj/ns7gllp/" xr:uid="{45705178-1463-4E50-9870-DF4770FB8660}"/>
    <hyperlink ref="AH109" r:id="rId94" display="https://urbanedge.apartments/rosedale-manor-livingston-nj/" xr:uid="{893A1410-7DC0-4926-AD9B-C0455920A8A6}"/>
    <hyperlink ref="AH133" r:id="rId95" display="https://www.jsddmetrowest.org/contact-us/" xr:uid="{520A14CD-356C-4383-93B6-BF8430064928}"/>
    <hyperlink ref="AH140" r:id="rId96" display="https://www.piazzanj.com/property/the-upton-at-short-hills/" xr:uid="{B1F3D812-3D67-445B-9A97-314D9E17C2B0}"/>
    <hyperlink ref="AH151" r:id="rId97" display="https://homecorp.org/" xr:uid="{380D4331-77C1-4549-B3D4-064518E76013}"/>
    <hyperlink ref="AH154" r:id="rId98" display="https://homecorp.org/" xr:uid="{7F43E16F-D6E4-4AF5-A4A3-2BE525AC3636}"/>
    <hyperlink ref="AH158" r:id="rId99" display="https://montclairmews.com/" xr:uid="{E7670C03-5C4E-4A3B-91BD-B1F108855648}"/>
    <hyperlink ref="AH160" r:id="rId100" display="https://umcommunities.org/pineridge-of-montclair/" xr:uid="{0B826B88-D695-4C06-B50A-385EAE366DCF}"/>
    <hyperlink ref="AH471" r:id="rId101" display="https://www.piazzanj.com/property/heritage-at-west-caldwell/" xr:uid="{723450C8-856C-4AFD-BF12-521857D5673F}"/>
    <hyperlink ref="AH452" r:id="rId102" display="https://www.piazzanj.com/property/eagle-rock/" xr:uid="{3F360AEE-DA06-497E-9229-AA15F60FAF52}"/>
    <hyperlink ref="AH453" r:id="rId103" display="https://www.piazzanj.com/property/roseland-glen/" xr:uid="{98710682-4F85-4B1D-9E91-783A4E89CD87}"/>
    <hyperlink ref="AH384" r:id="rId104" display="https://livewillows.com/communities/the-willows-at-symphony-hall/" xr:uid="{E96D2A7D-B61B-4627-87CF-A263218B4DB9}"/>
    <hyperlink ref="AH193" r:id="rId105" display="https://www.pennrose.com/apartments/new-jersey/aston-heights/" xr:uid="{C99F5B4D-AF3C-4E46-8668-94E59EBFE0AB}"/>
    <hyperlink ref="AH6" r:id="rId106" display="https://www.bellevillenj.org/" xr:uid="{ECCD78F3-89C0-408F-97E6-ABE7DC5DEF63}"/>
    <hyperlink ref="AH8" r:id="rId107" display="https://arcessex.org/" xr:uid="{D24C0ABF-FF68-420E-A763-1B6126F80E8E}"/>
    <hyperlink ref="AH11" r:id="rId108" display="https://projectlive.org/" xr:uid="{F7FF68DB-A57D-4E42-9B50-7E88EA147B31}"/>
    <hyperlink ref="AH15" r:id="rId109" display="https://www.bloomfieldtwp.org/Home.aspx" xr:uid="{0B26BFAE-422E-4E79-AC16-2D08A607FC6C}"/>
    <hyperlink ref="AH17" r:id="rId110" display="https://www.easterseals.com/nj/" xr:uid="{22830863-6C3E-4FD5-8A1A-DBEB9CAD2A68}"/>
    <hyperlink ref="AH18" r:id="rId111" display="https://arcessex.org/" xr:uid="{9DBDD67B-A80E-44FF-B329-6E7BFBD9F0A2}"/>
    <hyperlink ref="AH21" r:id="rId112" display="https://www.nationalchurchresidences.org/communities/kinder-towers/" xr:uid="{DB4DF95E-92A3-4E9F-B80A-7CAA6ED9563B}"/>
    <hyperlink ref="AH22" r:id="rId113" display="https://projectlive.org/" xr:uid="{1DE7B94E-E3A8-4BBD-B97D-56CDF1AFFDC1}"/>
    <hyperlink ref="AH27" r:id="rId114" display="https://www.genesishcc.com/" xr:uid="{EA06E06A-9C68-45C5-8454-28AC9807558B}"/>
    <hyperlink ref="AH29" r:id="rId115" display="https://arcessex.org/" xr:uid="{79032D6C-8E89-4068-8B87-A170AF144703}"/>
    <hyperlink ref="AH30" r:id="rId116" display="https://www.affordablehomesnewjersey.com/all-opportunities/developments/?did=a0J1N00001ccVvMUAU" xr:uid="{04BD15CC-F1C4-476C-A207-3EF7E0AE4EBD}"/>
    <hyperlink ref="AH37" r:id="rId117" display="https://www.rpmdev.com/developments/725-park-avenue/" xr:uid="{7477825F-1635-45C9-86DD-35CBAD882E97}"/>
    <hyperlink ref="AH61" r:id="rId118" display="http://www.regandevelopment.com/new-york-new-jersey-real-estate-developers/housing-horizons-of-east-orange/" xr:uid="{E88BE318-C078-4C3B-8611-6CA290D4238A}"/>
    <hyperlink ref="AH63" r:id="rId119" display="https://www.rpmdev.com/" xr:uid="{383DABBE-AC0D-47C8-8A4A-9A56155F6B5A}"/>
    <hyperlink ref="AH80" r:id="rId120" display="https://www.piazzanj.com/property/brookplace/" xr:uid="{5E812D15-C1A5-4D83-8986-C3721A071CB8}"/>
    <hyperlink ref="AH81" r:id="rId121" display="https://www.piazzanj.com/property/fairfield-accessory-apartment-program/" xr:uid="{2D4BDD28-E103-44B1-827E-809B38075B20}"/>
    <hyperlink ref="AH82" r:id="rId122" display="https://www.piazzanj.com/property/magnolia-lane/" xr:uid="{5FBF7F89-1C39-4344-B406-FB56A1F4F5C6}"/>
    <hyperlink ref="AH83" r:id="rId123" display="https://www.piazzanj.com/property/one-61-at-fairfield/" xr:uid="{9DCA3D12-D078-4DA5-9F95-39FAF70A6217}"/>
    <hyperlink ref="AH84" r:id="rId124" display="https://www.piazzanj.com/property/stonybrook-brownstones/" xr:uid="{D37FC68B-4BA0-49A1-85FF-F8CDA70A1A9E}"/>
    <hyperlink ref="AH86" r:id="rId125" display="https://www.piazzanj.com/property/the-view-at-fairfield/" xr:uid="{ABA79C2A-5718-48C7-ABFD-7A634ECE118D}"/>
    <hyperlink ref="AH85" r:id="rId126" display="https://www.piazzanj.com/property/tuscany-village/" xr:uid="{BD15038F-7964-4EF0-8850-6F748CE82D41}"/>
    <hyperlink ref="AH106" r:id="rId127" display="https://www.cedarstcommons.com/your-home" xr:uid="{EC636A42-A18A-4D53-8143-40222E2CF3FD}"/>
    <hyperlink ref="AH108" r:id="rId128" display="https://www.affordablehomesnewjersey.com/all-opportunities/developments/?did=a0J3m00001j3vcIEAQ" xr:uid="{E3239B7A-AEE2-46DB-AA2C-764518F0EBEA}"/>
    <hyperlink ref="AH110" r:id="rId129" display="https://www.affordablehomesnewjersey.com/ownership-opportunities/developments/?did=a0J1N00001a7V9jUAE" xr:uid="{5706F35C-7669-49BE-955E-BDE15B54309C}"/>
    <hyperlink ref="AH111" r:id="rId130" display="https://www.piazzanj.com/property/the-hillside-club/" xr:uid="{7F67C9CF-1EFA-47B0-91A2-EADF34D4469B}"/>
    <hyperlink ref="AH112" r:id="rId131" display="https://www.jsddmetrowest.org/" xr:uid="{473DB88A-1D2A-443A-9465-3DBDBC64C90D}"/>
    <hyperlink ref="AH113" r:id="rId132" display="https://www.affordablehomesnewjersey.com/all-opportunities/developments/?did=a0J1N00001dSX1rUAG" xr:uid="{0583E6F0-28BC-4A8B-8398-5DEB4ACCDB55}"/>
    <hyperlink ref="AH114" r:id="rId133" display="http://www.livingstonnj.org/" xr:uid="{09AB6E40-4E92-4C52-B159-90EF4A0DEC42}"/>
    <hyperlink ref="AH116" r:id="rId134" display="https://projectlive.org/" xr:uid="{14EDD053-1090-4FE7-BD8F-FBB17E19C31C}"/>
    <hyperlink ref="AH115" r:id="rId135" display="https://www.piazzanj.com/property/parkvue-at-livingston/" xr:uid="{B1E11C97-F3E5-4B48-877C-C0F385A09650}"/>
    <hyperlink ref="AH117" r:id="rId136" display="https://uirehabcorp.com/" xr:uid="{8A3E1695-5FEE-4C8D-B988-0E16AE9F94A2}"/>
    <hyperlink ref="AH119" r:id="rId137" display="https://www.affordablehomesnewjersey.com/all-opportunities/developments/?did=a0J1N00001cZhlwUAC" xr:uid="{DAB27ED1-F4B5-4331-BAEF-003657B59A8C}"/>
    <hyperlink ref="AH120" r:id="rId138" display="https://www.affordablehomesnewjersey.com/all-opportunities/developments/?did=a0J1N00001hOqp1UAC" xr:uid="{9436B510-B95D-4D2F-895D-A03D312A7B74}"/>
    <hyperlink ref="AH121" r:id="rId139" display="https://www.affordablehomesnewjersey.com/all-opportunities/developments/?did=a0Jo000000zAro3EAC" xr:uid="{5A5E7B3E-06AA-44D8-98D8-527B32281036}"/>
    <hyperlink ref="AH122" r:id="rId140" display="https://pillarnj.org/" xr:uid="{5E0F6A2F-0CBA-4E61-AEAF-A398B7F3673E}"/>
    <hyperlink ref="AH123" r:id="rId141" display="https://www.comop.org/" xr:uid="{0B23E5C9-6C75-45A3-ADD3-4552F7D808CB}"/>
    <hyperlink ref="AH124" r:id="rId142" display="https://arcessex.org/" xr:uid="{4B3FE25E-1047-4862-BFFA-954F4EEDF9DE}"/>
    <hyperlink ref="AH125" r:id="rId143" display="https://www.twp.maplewood.nj.us/" xr:uid="{B29177AC-2B95-48EA-B269-10A49D6BC7DA}"/>
    <hyperlink ref="AH128" r:id="rId144" display="http://maplewoodcrossing.com/" xr:uid="{EDB1227F-1BF9-484E-A61C-8A0C19911877}"/>
    <hyperlink ref="AH129" r:id="rId145" display="https://www.affordablehomesnewjersey.com/all-opportunities/developments/?did=a0J3m00001j4JUkEAM" xr:uid="{7F7D63A3-B52A-4211-B407-E4E403330564}"/>
    <hyperlink ref="AH130" r:id="rId146" display="https://www.affordablehomesnewjersey.com/all-opportunities/developments/?did=a0J1N00001gEIkjUAG" xr:uid="{EEA8C8C5-EAEF-4124-BC9F-992921D04C11}"/>
    <hyperlink ref="AH135" r:id="rId147" display="https://www-tsr.apartments.com/station-house-maplewood-nj/3xn4m0g/" xr:uid="{59C94439-9D3E-46BF-91EC-4B0D0814DA48}"/>
    <hyperlink ref="AH136" r:id="rId148" display="https://projectlive.org/" xr:uid="{618D603D-6FB9-46D2-A8C8-B916FEE382EB}"/>
    <hyperlink ref="AH144" r:id="rId149" display="https://www.twosouthwillow.com/" xr:uid="{EF2790FF-A0BC-4A82-AED5-85D650092EC0}"/>
    <hyperlink ref="AH145" r:id="rId150" display="https://www.affordablehomesnewjersey.com/all-opportunities/developments/?did=a0J1N00001f9qYSUAY" xr:uid="{8136CD74-BBFB-45BD-9257-0EA3293569F4}"/>
    <hyperlink ref="AH148" r:id="rId151" display="https://www.covenanthouse.org/" xr:uid="{04E0B5FA-394B-408F-BFD6-384493F45610}"/>
    <hyperlink ref="AH372" r:id="rId152" display="https://www.thealpertgroup.com/properties/weequahic-park-apartments-i/" xr:uid="{DF48DA12-4ADD-4B73-B27F-182F51281C15}"/>
    <hyperlink ref="AH369" r:id="rId153" display="http://www.lacasanwk.org/contact-us" xr:uid="{C1442779-A805-4AF7-9F80-2E898058C2EA}"/>
    <hyperlink ref="AH246" r:id="rId154" display="https://affordablehousingonline.com/housing-search/New-Jersey/Newark/Prince-Hall---E.T.-Bowser-Complex-198/10061525" xr:uid="{30DB99C0-9E81-4407-A874-F7C148334BBF}"/>
    <hyperlink ref="AH293" r:id="rId155" display="https://newcommunity.org/" xr:uid="{116A5A30-7A86-4E1A-8222-A03B17175B8F}"/>
    <hyperlink ref="AH268" r:id="rId156" display="https://affordablehousingonline.com/housing-search/New-Jersey/Newark/Jackson-Commons/10034930" xr:uid="{B6D0A0C8-8C71-4981-8FD7-F7A0DE91CA80}"/>
    <hyperlink ref="AH213" r:id="rId157" display="http://www.regandevelopment.com/new-york-new-jersey-real-estate-developers/carrino-plaza/" xr:uid="{F8BE4AA8-0CAC-4DD2-AB75-C3CAB1397AF5}"/>
    <hyperlink ref="AH223" r:id="rId158" display="https://www.rentcafe.com/apartments/nj/newark/chancellor-arms-two/default.aspx" xr:uid="{54FE3F3D-5770-4F69-BBAC-D5DFE90B315D}"/>
    <hyperlink ref="AH380" r:id="rId159" display="https://www.westsidevillagenj.com/" xr:uid="{8EB63BA4-4BB9-465D-B866-7E1D95B5CE20}"/>
    <hyperlink ref="AH341" r:id="rId160" display="https://www.rpmdev.com/developments/richardson-lofts/" xr:uid="{A78D57B7-6E9B-446C-80C5-F531BB62BB42}"/>
    <hyperlink ref="AH390" r:id="rId161" display="https://rpmwhiterock.com/" xr:uid="{6AA952C0-B789-4C58-B4C6-2F5ED205617A}"/>
    <hyperlink ref="AH393" r:id="rId162" display="http://www.mhainessex.com/contact/" xr:uid="{BB664DA7-8D86-4143-B57E-A6FEBA185B4C}"/>
    <hyperlink ref="AH394" r:id="rId163" display="https://www.nutleynj.org/" xr:uid="{77791661-A968-4B75-8436-4E079C23BA0B}"/>
    <hyperlink ref="AH406" r:id="rId164" display="https://handsinc.org/" xr:uid="{53DCA36B-178E-41F8-992D-DE344CB24FA6}"/>
    <hyperlink ref="AH402" r:id="rId165" display="https://www.rpmdev.com/" xr:uid="{5330E79B-3057-463F-88BA-51327E50B89F}"/>
    <hyperlink ref="AH407" r:id="rId166" display="https://pillarnj.org/" xr:uid="{19265C2A-EB67-42F5-98A7-9978F47F92C9}"/>
    <hyperlink ref="AH417" r:id="rId167" display="https://handsinc.org/" xr:uid="{2122B158-A708-4F04-8A6A-861C30CA49E8}"/>
    <hyperlink ref="AH413" r:id="rId168" display="http://www.ci.orange.nj.us/" xr:uid="{17570F2D-BB94-4F4B-A984-8B8F40AC1C1E}"/>
    <hyperlink ref="AH420" r:id="rId169" display="https://www.lincolnavenuenj.com/" xr:uid="{A1B49608-ABD4-4B29-80FA-5D9E3550E3B0}"/>
    <hyperlink ref="AH436" r:id="rId170" display="https://handsinc.org/" xr:uid="{5DEE2C44-EA55-427F-9D8F-1ACF92AC22AD}"/>
    <hyperlink ref="AH455" r:id="rId171" display="https://www.roselandnj.org/" xr:uid="{BB6A13E9-80E0-49EB-B039-28CF75755A10}"/>
    <hyperlink ref="AH457" r:id="rId172" display="https://www.affordablehomesnewjersey.com/all-opportunities/developments/?did=a0J3m00001i4yamEAA" xr:uid="{0D645319-BC1C-45F0-A6E5-4A05B49031B3}"/>
    <hyperlink ref="AH460" r:id="rId173" display="https://www.comop.org/" xr:uid="{36AEDCAA-C3B0-447C-8D4A-C0A20A805FDE}"/>
    <hyperlink ref="AH461" r:id="rId174" display="https://www.autismspeaks.org/provider/partnerships-people-inc" xr:uid="{2CC2A6C3-383F-431B-AEF7-34D3A17E6FA3}"/>
    <hyperlink ref="AH464" r:id="rId175" display="https://www.southorange.org/" xr:uid="{85DC994F-78C9-4179-BE90-4FBE58954405}"/>
    <hyperlink ref="AH465" r:id="rId176" display="https://www.affordablehomesnewjersey.com/all-opportunities/developments-na/?did=a0J3m00001ibnDSEAY" xr:uid="{E212EF09-FF57-477F-9F8B-9DA91AB6903A}"/>
    <hyperlink ref="AH473" r:id="rId177" display="https://uirehabcorp.com/" xr:uid="{70807836-326F-4445-8016-9644A2CFD6C9}"/>
    <hyperlink ref="AH480" r:id="rId178" display="https://arcessex.org/" xr:uid="{3AB1AAEF-7385-42A0-A995-D078078DA0C0}"/>
    <hyperlink ref="AH481" r:id="rId179" display="https://www.rpmdev.com/" xr:uid="{25346BDD-B910-41C3-A527-72129F65332B}"/>
    <hyperlink ref="AH488" r:id="rId180" display="http://www.westorange.org/" xr:uid="{FE6C3826-A112-45BD-800B-CD9D04148925}"/>
    <hyperlink ref="AH490" r:id="rId181" display="https://www.nationalchurchresidences.org/communities/woodland-valley/" xr:uid="{B3D26FC8-D89D-4550-AC13-214907DB0A60}"/>
    <hyperlink ref="AH9" r:id="rId182" display="https://www.bellevillenj.org/" xr:uid="{C6256EC4-F630-46F0-88B5-E4B37CE59A7A}"/>
    <hyperlink ref="AH16" r:id="rId183" display="https://www.cfsny.org/new-jersey-programs-and-services/" xr:uid="{EBD940BA-0994-4F28-AFAB-2060DA16F0FA}"/>
    <hyperlink ref="AH392" r:id="rId184" display="https://www.cfsny.org/new-jersey-programs-and-services/" xr:uid="{D38BAD7D-E603-49AE-919F-56D6F068D471}"/>
    <hyperlink ref="AH54:AH56" r:id="rId185" display="https://cjhrc.org/" xr:uid="{A76C3F90-702D-4376-8C80-BE44D2142DC4}"/>
    <hyperlink ref="AH440" r:id="rId186" display="http://www.ci.orange.nj.us/" xr:uid="{42870CDE-9640-4879-BD48-6A3500805D42}"/>
    <hyperlink ref="AH415" r:id="rId187" display="http://www.ci.orange.nj.us/" xr:uid="{5BDA4A6B-1E22-4546-957E-86F7A4897685}"/>
    <hyperlink ref="AH428" r:id="rId188" display="http://www.ci.orange.nj.us/" xr:uid="{EBFA434C-78B8-461C-AE86-9C3157FDB1A1}"/>
    <hyperlink ref="AH430" r:id="rId189" display="http://www.ci.orange.nj.us/" xr:uid="{DE3C4C2C-98CF-4834-9F91-317AFE3BEC66}"/>
    <hyperlink ref="AH429" r:id="rId190" display="http://www.ci.orange.nj.us/" xr:uid="{A248DEBB-DCE2-49ED-9D15-AB43BC593B64}"/>
    <hyperlink ref="AH431" r:id="rId191" display="http://www.ci.orange.nj.us/" xr:uid="{D655E842-9F2A-4C26-A8C6-3292EE93B60D}"/>
    <hyperlink ref="AH437" r:id="rId192" display="http://www.ci.orange.nj.us/" xr:uid="{2836174F-83D2-4532-850B-A3FBD5984362}"/>
    <hyperlink ref="AH438" r:id="rId193" display="http://www.ci.orange.nj.us/" xr:uid="{412926EA-FD4F-426A-A9EC-AF2262D5B396}"/>
    <hyperlink ref="AH459" r:id="rId194" display="https://www.caunj.org/" xr:uid="{00FE0263-4EFC-4BA8-9D9D-6D07AADACA78}"/>
    <hyperlink ref="AH131" r:id="rId195" display="https://www.cgph.net/" xr:uid="{AF052F64-87A6-44AF-BBE8-897F5DD4157E}"/>
    <hyperlink ref="AH155" r:id="rId196" display="https://www.affordablehomesnewjersey.com/allamuchy_mountainridge_photo/" xr:uid="{0F7D1041-075A-4AD6-BB44-B3FC88D0469F}"/>
    <hyperlink ref="AH159" r:id="rId197" display="https://www.affordablehomesnewjersey.com/all-opportunities/developments/?did=a0J1N00001f9qYXUAY" xr:uid="{8F60E63C-B90E-440A-9E2F-38E591C7BBE1}"/>
    <hyperlink ref="AH162" r:id="rId198" display="https://www.affordablehomesnewjersey.com/all-opportunities/developments/?did=a0J1N00001f9qcyUAA" xr:uid="{9246322A-C0F5-47CE-9BE4-BF2FF5C9B745}"/>
    <hyperlink ref="AH164" r:id="rId199" display="https://www.affordablehomesnewjersey.com/all-opportunities/developments/?did=a0J1N00001f9qb7UAA" xr:uid="{1D84E2F4-B686-4E8F-9FAB-B903EB29E9E7}"/>
    <hyperlink ref="AH166" r:id="rId200" display="https://www.affordablehomesnewjersey.com/all-opportunities/developments/?did=a0J1N00001fAEvvUAG" xr:uid="{CC690B4C-3D7C-4953-A19B-0151306499F2}"/>
    <hyperlink ref="AH168" r:id="rId201" display="https://www.affordablehomesnewjersey.com/all-opportunities/developments/?did=a0J1N00001f9qcjUAA" xr:uid="{641AEA57-556D-44FE-8646-D89E00D995A0}"/>
    <hyperlink ref="AH169" r:id="rId202" display="https://www.affordablehomesnewjersey.com/all-opportunities/developments/?did=a0J1N00001f9qgMUAQ" xr:uid="{FC140AB9-539B-45B9-AA28-1457B617C811}"/>
    <hyperlink ref="AH170" r:id="rId203" display="https://www.affordablehomesnewjersey.com/all-opportunities/developments/?did=a0J1N00001fBLs7UAG" xr:uid="{E58E7CDE-18DE-44B6-B885-B308AC209BB1}"/>
    <hyperlink ref="AH171" r:id="rId204" display="https://www.affordablehomesnewjersey.com/all-opportunities/developments/?did=a0J3m00001i4LxsEAE" xr:uid="{D280C0BB-7FDF-4C32-A17F-3D666B072B76}"/>
    <hyperlink ref="AH65" r:id="rId205" display="http://www.eastorange-nj.gov/" xr:uid="{4780551B-084C-4BF5-BF22-9728EEFDC3C8}"/>
    <hyperlink ref="AH479" r:id="rId206" display="https://www.easterseals.com/nj/" xr:uid="{A303A5AA-38B1-452D-91B6-D05C15022054}"/>
    <hyperlink ref="AH105" r:id="rId207" display="https://arcessex.org/" xr:uid="{906F7D13-ACBF-47A0-A4BE-464ED3BF76B5}"/>
    <hyperlink ref="AH443" r:id="rId208" display="https://affordablehousingonline.com/housing-search/New-Jersey/East-Orange/Hampshire-House/10019178" xr:uid="{9BBE1F23-E711-48C0-934B-8997FE84C788}"/>
    <hyperlink ref="AH411" r:id="rId209" display="https://affordablehousingonline.com/housing-search/New-Jersey/East-Orange/Hampshire-House/10019178" xr:uid="{1F02EEA4-0F09-4349-89B3-D1CD0EC7FCE6}"/>
    <hyperlink ref="AH126" r:id="rId210" display="https://www.twp.maplewood.nj.us/" xr:uid="{4D74C7FD-FE0D-4BA1-A070-D387FBE40456}"/>
    <hyperlink ref="AH153" r:id="rId211" display="http://www.mhainessex.com/" xr:uid="{8CC29BFD-BA1C-48BA-B3DC-832986E4CFA6}"/>
    <hyperlink ref="AH157" r:id="rId212" display="http://themontclairinn.org/" xr:uid="{3B158F0B-CA8A-47F2-A5AE-71305C3DB85B}"/>
    <hyperlink ref="AH156" r:id="rId213" display="https://www.montclairnjusa.org/" xr:uid="{C7FE37BC-B44E-4B92-87C5-EBE69BDFC0B8}"/>
    <hyperlink ref="AH149" r:id="rId214" display="https://arcessex.org/" xr:uid="{F4690D0C-6921-413A-8B36-0A500B4F5C8A}"/>
    <hyperlink ref="AH412" r:id="rId215" display="https://arcessex.org/" xr:uid="{4D34C24A-2BB1-4594-AE17-66A24B39B3F3}"/>
    <hyperlink ref="AH134" r:id="rId216" display="https://www.ourhousenj.org/" xr:uid="{CD85B971-033A-4E9E-8E56-86CA8925D01F}"/>
    <hyperlink ref="AH305" r:id="rId217" display="https://www.piazzanj.com/property/one-theater-square/" xr:uid="{719792F2-5141-450A-B8D3-CA2015947A87}"/>
    <hyperlink ref="AH197" r:id="rId218" display="https://www.rpmdev.com/developments/bakery-village/" xr:uid="{4862588B-AB40-4224-B17D-2124D16AEE9F}"/>
    <hyperlink ref="AH102" r:id="rId219" display="https://affordablehousingonline.com/housing-search/New-Jersey/Irvington/The-Summit/10035037" xr:uid="{4BE789D9-3E7C-4BA4-A314-7AFA67B5E126}"/>
    <hyperlink ref="AH299" r:id="rId220" display="https://www.winncompanies.com/" xr:uid="{CC3BCEE6-4B9B-42E3-B1FA-76BD155302CD}"/>
    <hyperlink ref="AH28" r:id="rId221" display="http://marzulli.weebly.com/" xr:uid="{6DC4387E-9E54-4668-8E38-1D45BD0E52F3}"/>
    <hyperlink ref="AH23" r:id="rId222" display="http://www.cerebralpalsycenter.org/" xr:uid="{919E22AE-EFD5-47FD-87AE-4C25CB44E779}"/>
    <hyperlink ref="AH12" r:id="rId223" display="http://www.cerebralpalsycenter.org/" xr:uid="{178E44C5-152D-41B4-8C9F-588A5298A66A}"/>
    <hyperlink ref="AH107" r:id="rId224" display="https://pillarnj.org/" xr:uid="{FFF979A8-5EC5-43E0-8191-2D27A7489AE2}"/>
    <hyperlink ref="AH476" r:id="rId225" display="https://pillarnj.org/" xr:uid="{260D5464-B7AF-40C2-8FA8-5639E8E154DD}"/>
    <hyperlink ref="AH251" r:id="rId226" display="https://pillarnj.org/" xr:uid="{D28248F9-65AE-48EE-878E-FA11D01E5B3E}"/>
    <hyperlink ref="AH483" r:id="rId227" display="https://jchcorp.org/" xr:uid="{F9016C53-FA0F-43CE-AC57-8AC7F466B724}"/>
    <hyperlink ref="AH70" r:id="rId228" display="https://www.eoha.org/" xr:uid="{D270F9AC-A31B-44A5-BEDC-D4365CC2BD17}"/>
    <hyperlink ref="AH260" r:id="rId229" display="https://www.levingrp.com/about/rpt-management-co/" xr:uid="{F5DFC2B6-A581-4712-A966-01203406AFF4}"/>
    <hyperlink ref="AH205" r:id="rId230" display="https://affordablehousingonline.com/housing-search/New-Jersey/Newark/Branch-Brook-Manor/10019468" xr:uid="{72D88BE0-F4AB-49BE-AC2A-FD7E8AEFF3F5}"/>
    <hyperlink ref="AH163" r:id="rId231" display="https://umcommunities.org/pineridge-of-montclair/" xr:uid="{86CF47FD-6044-483E-A331-DB8EF65E7AE8}"/>
    <hyperlink ref="AH467" r:id="rId232" display="https://projectlive.org/" xr:uid="{7F1C58D8-F431-4611-9B8E-4B97A9C961F3}"/>
    <hyperlink ref="AH344" r:id="rId233" display="https://www.wingatecompanies.com/" xr:uid="{7EB01B00-75E6-4E36-83ED-42661F7781E8}"/>
    <hyperlink ref="AH277" r:id="rId234" xr:uid="{568099C4-E0FD-44FC-8967-8073A15949E2}"/>
    <hyperlink ref="AH173" r:id="rId235" display="https://www.newarkha.org/" xr:uid="{A4A447B8-6AD3-42A1-9B32-69685D76CDB0}"/>
    <hyperlink ref="AH195" r:id="rId236" display="https://www.newarkha.org/Portfolio/Family" xr:uid="{690BDD39-781E-46D6-9628-F0CF8CABD9D4}"/>
    <hyperlink ref="AH199" r:id="rId237" display="https://www.newarkha.org/portfolio/senior" xr:uid="{A9D5D67B-B4C9-4609-B5DE-D5BA574FD326}"/>
    <hyperlink ref="AH200" r:id="rId238" display="https://www.newarkha.org/portfolio/family" xr:uid="{53A9A3B1-7CEA-446D-9BD9-97F2E8468A4F}"/>
    <hyperlink ref="AH201" r:id="rId239" display="https://www.newarkha.org/portfolio/family" xr:uid="{0DF8F36F-78D4-476A-BF18-75CBC318C0AA}"/>
    <hyperlink ref="AH202" r:id="rId240" display="https://www.newarkha.org/portfolio/family" xr:uid="{F186A880-4B2E-4508-BEA4-1BF306BE441F}"/>
    <hyperlink ref="AH203" r:id="rId241" display="https://www.newarkha.org/portfolio/family" xr:uid="{3134F709-D0DF-48A8-9AA1-BEE6476D7D41}"/>
    <hyperlink ref="AH227" r:id="rId242" display="https://www.pennrose.com/apartments/new-jersey/city-view-landing-senior" xr:uid="{ED44E2A8-B7ED-4EA1-BA88-15C3079C1220}"/>
    <hyperlink ref="AH229" r:id="rId243" display="https://www.newarkha.org/portfolio/family" xr:uid="{8B3E91D9-59D0-461A-B8AB-13F9F91C2DAC}"/>
    <hyperlink ref="AH232" r:id="rId244" display="https://www.newarkha.org/portfolio/family" xr:uid="{1D127308-A907-457E-9570-B3EB6B76706D}"/>
    <hyperlink ref="AH245" r:id="rId245" display="https://www.newarkha.org/portfolio/family" xr:uid="{818085A3-5320-4D7A-923C-C5AB08CDDDBD}"/>
    <hyperlink ref="AH266" r:id="rId246" display="https://www.newarkha.org/portfolio/family" xr:uid="{A34DEE01-B731-4F73-AAF4-FA0F0FADDA35}"/>
    <hyperlink ref="AH270" r:id="rId247" display="https://www.newarkha.org/portfolio/family" xr:uid="{DDE8A321-73E1-4C5B-A925-27D88662C5B6}"/>
    <hyperlink ref="AH271" r:id="rId248" display="https://www.newarkha.org/portfolio/family" xr:uid="{AC00A9B0-6717-4692-B923-6DF2F0D74ED6}"/>
    <hyperlink ref="AH272" r:id="rId249" display="https://www.newarkha.org/portfolio/family" xr:uid="{3FBB7490-3F22-4DFC-B199-DC8504ACD5D8}"/>
    <hyperlink ref="AH302" r:id="rId250" display="https://www.newarkha.org/portfolio/family" xr:uid="{1ECAB53B-814F-4E72-B3D7-2B075E3102E6}"/>
    <hyperlink ref="AH303" r:id="rId251" display="https://www.newarkha.org/portfolio/family" xr:uid="{412DB5D0-3EB1-4CAF-B788-A695DC96FB36}"/>
    <hyperlink ref="AH304" r:id="rId252" display="https://www.newarkha.org/portfolio/family" xr:uid="{CC446CB7-0614-415B-9A98-790EBA86A639}"/>
    <hyperlink ref="AH307" r:id="rId253" display="https://www.newarkha.org/portfolio/family" xr:uid="{A65C71F0-063E-44D3-9062-02229607D1B8}"/>
    <hyperlink ref="AH310" r:id="rId254" display="https://www.newarkha.org/portfolio/family" xr:uid="{09397380-1796-49BE-945A-7124ED80260D}"/>
    <hyperlink ref="AH312" r:id="rId255" display="https://www.newarkha.org/portfolio/family" xr:uid="{469393EF-AAD0-4FC4-8826-DC5C9F7A1352}"/>
    <hyperlink ref="AH326" r:id="rId256" display="https://www.newarkha.org/portfolio/family" xr:uid="{B67A1C2B-E357-48A7-BE3B-4DAAD58A04F4}"/>
    <hyperlink ref="AH328" r:id="rId257" display="https://www.newarkha.org/portfolio/family" xr:uid="{B039382B-7859-4DC3-8085-543C03098403}"/>
    <hyperlink ref="AH274" r:id="rId258" display="https://www.newarkha.org/Portfolio/Senior" xr:uid="{B67F6820-67C0-4ED3-A7D0-79FB75B89022}"/>
    <hyperlink ref="AH269" r:id="rId259" display="https://www.newarkha.org/Portfolio/Senior" xr:uid="{59759B1A-9AB5-45B4-8DB3-8F9EDF35ECE7}"/>
    <hyperlink ref="AH273" r:id="rId260" display="https://www.newarkha.org/Portfolio/Senior" xr:uid="{52B14DFA-ED8E-4DA3-83BD-E52D0E640244}"/>
    <hyperlink ref="AH329" r:id="rId261" display="https://www.newarkha.org/Portfolio/Senior" xr:uid="{DA8309F8-F6B4-4248-BEFB-3D2B2A00A6AE}"/>
    <hyperlink ref="AH330" r:id="rId262" display="https://www.newarkha.org/Portfolio/Senior" xr:uid="{0BC01C9E-9C4D-4459-97C2-EB5F6F9708E2}"/>
    <hyperlink ref="AH340" r:id="rId263" display="https://www.newarkha.org/portfolio/family" xr:uid="{84EBC475-2FA1-4357-996E-9BDB3967BAFD}"/>
    <hyperlink ref="AH387" r:id="rId264" display="https://www.newarkha.org/portfolio/family" xr:uid="{AB2AA417-94D8-448D-B75B-D935EE85FF6D}"/>
    <hyperlink ref="AH385" r:id="rId265" display="https://www.newarkha.org/portfolio/family" xr:uid="{896AD80B-B7F9-402D-A2FD-74BCC21B60DB}"/>
    <hyperlink ref="AH355" r:id="rId266" display="https://www.newarkha.org/portfolio/family" xr:uid="{A33A0B3B-0025-41FF-856C-90E9C8741204}"/>
    <hyperlink ref="AH362" r:id="rId267" display="https://www.newarkha.org/portfolio/family" xr:uid="{48BDD3AA-1C2E-475C-B998-9137F178D506}"/>
    <hyperlink ref="AH356" r:id="rId268" display="https://www.newarkha.org/Portfolio/Senior" xr:uid="{AE5F2C75-BBE1-4A14-8721-0D9447DCDAFE}"/>
    <hyperlink ref="AH357" r:id="rId269" display="https://www.newarkha.org/Portfolio/Senior" xr:uid="{7AB5F059-855C-414C-8323-8CC3602E1E9C}"/>
    <hyperlink ref="AH358" r:id="rId270" display="https://www.newarkha.org/Portfolio/Senior" xr:uid="{5510F17F-65B5-4149-9001-3B728B15CDB9}"/>
    <hyperlink ref="AH408" r:id="rId271" display="http://haconj.org/projects/" xr:uid="{7B0AD53E-CC90-48B5-BA1C-F10AC69380D8}"/>
    <hyperlink ref="AH400" r:id="rId272" display="http://haconj.org/projects/" xr:uid="{3F5211DB-F056-4108-839D-935329F439EA}"/>
    <hyperlink ref="AH91" r:id="rId273" display="https://www.ihanj.org/" xr:uid="{D50B2615-7DDE-4397-8936-5802ABA1E519}"/>
    <hyperlink ref="AH32" r:id="rId274" display="https://www.eoha.org/" xr:uid="{5084F1A6-7991-4838-BF90-08E531C0FC0B}"/>
    <hyperlink ref="AH78" r:id="rId275" display="https://www.eoha.org/eoha-contact-list" xr:uid="{DB354282-D033-4645-9B24-84364973EC18}"/>
    <hyperlink ref="AH14" r:id="rId276" display="https://www.lowincomehousing.us/NJ/bloomfield.html" xr:uid="{3445B035-228E-4EA8-963A-C4E1F41BBAE5}"/>
    <hyperlink ref="AH475" r:id="rId277" display="http://www.westorange.org/778/Zoning-Enforcement-Property-Maint-Public" xr:uid="{CFB430E3-8E57-4ED1-B562-AF05A6052E91}"/>
    <hyperlink ref="AH10" r:id="rId278" display="http://www.franklinmanorbellevillenj.com/" xr:uid="{AC80A185-A071-4608-8C95-B5A18E40693A}"/>
    <hyperlink ref="AH20" r:id="rId279" display="https://www.cis-bloomfield.com/" xr:uid="{6174C411-565B-43C3-BB18-C191C7ED2711}"/>
    <hyperlink ref="AH54" r:id="rId280" display="http://www.eastorange-nj.gov/" xr:uid="{9CDBACFB-392E-4C44-8593-79DE8DD306F7}"/>
    <hyperlink ref="AH58" r:id="rId281" display="https://affordablehousingonline.com/housing-search/New-Jersey/East-Orange/Hampshire-House/10019178" xr:uid="{248AE8A9-8A58-42E9-BA90-A3CB77534312}"/>
    <hyperlink ref="AH67" r:id="rId282" display="https://affordablehousingonline.com/housing-search/New-Jersey/East-Orange/Norman-Towers/10019855" xr:uid="{C9B3EEA1-A91D-47F8-AF32-2E790294DEDF}"/>
    <hyperlink ref="AH152" r:id="rId283" display="http://www.rainbowpropertymgt.com/properties.html" xr:uid="{B9669758-C70C-4F0B-AD3D-C9182B127EEB}"/>
    <hyperlink ref="AH161" r:id="rId284" display="https://chcnj.org/" xr:uid="{ABD86F0C-6D49-47F0-A172-EEBEB3AA8A91}"/>
    <hyperlink ref="AH165" r:id="rId285" display="https://www.apartments.com/south-end-gardens-montclair-nj/yzy9s2v/" xr:uid="{428F71EB-655F-45D3-9AED-6E9755E65146}"/>
    <hyperlink ref="AH188" r:id="rId286" display="https://aspenriverparkipgliving.com/" xr:uid="{766FE690-BBAD-4F00-8ED0-508641EAB808}"/>
    <hyperlink ref="AH247" r:id="rId287" display="http://aahmgmt.com/property/ebon-square/" xr:uid="{777CCE2D-5572-4A8C-8520-A770877F941D}"/>
    <hyperlink ref="AH256" r:id="rId288" display="https://ccmanagers.com/contact-us/" xr:uid="{3DFE8F62-A14B-4AE1-BE1F-5DF92E4618A5}"/>
    <hyperlink ref="AH276" r:id="rId289" display="https://www.apartments.com/lincoln-park-lofts-newark-nj/4kb7fxj/" xr:uid="{9CD117B8-511C-45CA-9FB6-AC58E63B5AE0}"/>
    <hyperlink ref="AH293:AH294" r:id="rId290" display="https://affordablehousingonline.com/housing-search/New-Jersey/Newark/St-James-Square-279/10061517" xr:uid="{3895F38F-0EDA-46A9-A070-E72C16B273D6}"/>
    <hyperlink ref="AH361" r:id="rId291" display="https://rpmwhiterock.com/" xr:uid="{4C0406B4-CB11-4638-9FC2-E66FBE77DC5B}"/>
    <hyperlink ref="AH363" r:id="rId292" display="https://www.tiffanymanornj.com/" xr:uid="{3A1E9D3C-08BC-43A9-89F2-6DD7423B888F}"/>
    <hyperlink ref="AH368" r:id="rId293" display="https://hellosection8.com/id-nja20049018-low-income-apartments-in-nj_newark.html" xr:uid="{86725623-99A6-45BD-8E17-B73029FECEE4}"/>
    <hyperlink ref="AH383" r:id="rId294" display="https://livewillows.com/communities/the-willows-at-lincoln-park/" xr:uid="{3444BAB4-3CE7-46C6-B772-78C6A3CFD93E}"/>
    <hyperlink ref="AH396" r:id="rId295" display="https://www.apartments.com/nutley-parkside-apartments-nutley-nj/k6shm98/" xr:uid="{E75E96D8-12E4-4637-B16B-AAFAF6FF1D8E}"/>
    <hyperlink ref="AH397" r:id="rId296" display="https://www.publichousing.com/details/nutley_senior_manor" xr:uid="{2BBD640A-2F33-46B1-9259-C2A11D01FA37}"/>
    <hyperlink ref="AH421" r:id="rId297" display="https://affordablehousingonline.com/housing-search/New-Jersey/City-of-Orange/Lincoln-Court/10034988" xr:uid="{F16FC947-A609-482D-BA03-A3636844B20D}"/>
    <hyperlink ref="AH449" r:id="rId298" display="https://www.washingtondodd.com/Gallery.aspx" xr:uid="{ADEB890B-BE7A-4A5C-8E7F-A6DFBBE85572}"/>
    <hyperlink ref="AH458" r:id="rId299" display="https://jchcorp.org/" xr:uid="{20A03E0E-A1CC-48EA-87EC-A09D41566279}"/>
    <hyperlink ref="AH468" r:id="rId300" display="https://affordablehousingonline.com/housing-search/New-Jersey/Verona/Verona-Senior-Citizens-Apartments/10019736" xr:uid="{736E6616-CFA4-438C-BB21-BA73AF36B270}"/>
    <hyperlink ref="AH489" r:id="rId301" display="http://www.westorange.org/" xr:uid="{AC0B4B7A-B251-4F32-A064-8AE2F6946B16}"/>
    <hyperlink ref="AH3" r:id="rId302" display="https://www.nj.gov/dca/divisions/dhcr/offices/section8hcv.html" xr:uid="{E9B71995-5CB3-433C-AC23-D63A55B4DEA3}"/>
    <hyperlink ref="AH4" r:id="rId303" display="https://www.nj.gov/dca/hmfa/" xr:uid="{38F572A8-9325-429C-8EB4-6A1CEC243D49}"/>
    <hyperlink ref="AH371" r:id="rId304" display="https://www.rpmdev.com/developments/wakeman-square/" xr:uid="{613468D5-6E6B-40D6-91E4-F9228D0D9C83}"/>
    <hyperlink ref="AH470" r:id="rId305" display="https://arcessex.org/" xr:uid="{C7E01516-1F84-43E6-9E49-9CD20D0C7830}"/>
    <hyperlink ref="AH93" r:id="rId306" display="https://www.ihanj.org/" xr:uid="{9A8F4FB2-FCF4-432E-8D2A-5BBD1C68DFE8}"/>
    <hyperlink ref="AH94" r:id="rId307" display="https://www.ihanj.org/" xr:uid="{E697612F-801C-4ECC-B6C0-93FD33ABDA46}"/>
    <hyperlink ref="AH95" r:id="rId308" display="https://www.ihanj.org/" xr:uid="{C788EBE3-17BF-48E8-93C8-0D93C297CDFB}"/>
    <hyperlink ref="AH96" r:id="rId309" display="https://www.ihanj.org/" xr:uid="{A20C2466-AE9A-44AB-8C0F-B2D87BEDEA5E}"/>
    <hyperlink ref="AH34" r:id="rId310" display="https://www.eoha.org/" xr:uid="{D26CFDF6-A60A-4FB7-905D-7765E44020A5}"/>
    <hyperlink ref="AH47" r:id="rId311" display="https://www.eoha.org/" xr:uid="{03E98D59-0DE2-4A28-8B0E-111AA3176732}"/>
    <hyperlink ref="AH55" r:id="rId312" display="https://www.eoha.org/" xr:uid="{DA891796-F83E-4F86-BA8F-C6CDA59077E7}"/>
    <hyperlink ref="AH142" r:id="rId313" display="https://www.montclairnjusa.org/government/departments/affordable_housing" xr:uid="{04397DD0-F11D-4C18-98C9-D519EB1AB983}"/>
    <hyperlink ref="AH409" r:id="rId314" display="http://haconj.org/projects/" xr:uid="{AD927273-30D0-4FCA-B3D3-88DAB244F299}"/>
    <hyperlink ref="AH410" r:id="rId315" display="http://haconj.org/projects/" xr:uid="{E9899812-419B-4557-B31E-629EF883274D}"/>
    <hyperlink ref="AH425" r:id="rId316" display="http://haconj.org/projects/" xr:uid="{A9C75868-882C-4E5F-AC0A-5D4C5B42DA23}"/>
    <hyperlink ref="AH426" r:id="rId317" display="http://haconj.org/projects/" xr:uid="{CEC8E060-4E01-45CD-A36C-1D11729627DC}"/>
    <hyperlink ref="AH450" r:id="rId318" display="http://haconj.org/projects/" xr:uid="{82978AA2-F87D-41B2-908C-54A92F946816}"/>
  </hyperlinks>
  <pageMargins left="0.7" right="0.7" top="0.75" bottom="0.75" header="0.3" footer="0.3"/>
  <pageSetup scale="32" fitToHeight="8" orientation="landscape" verticalDpi="0" r:id="rId3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ESSEX COUNTY 2022</vt:lpstr>
      <vt:lpstr>'ESSEX COUNTY 2022'!Print_Area</vt:lpstr>
      <vt:lpstr>'ESSEX COUNTY 2022'!Print_Titles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Lago, John</dc:creator>
  <cp:lastModifiedBy>Lago, John</cp:lastModifiedBy>
  <cp:lastPrinted>2022-02-01T21:04:12Z</cp:lastPrinted>
  <dcterms:created xsi:type="dcterms:W3CDTF">2022-01-13T15:22:03Z</dcterms:created>
  <dcterms:modified xsi:type="dcterms:W3CDTF">2022-02-08T19:56:33Z</dcterms:modified>
</cp:coreProperties>
</file>