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14_{C0E09FF9-7744-4967-83E4-AF73C7C9A085}" xr6:coauthVersionLast="47" xr6:coauthVersionMax="47" xr10:uidLastSave="{00000000-0000-0000-0000-000000000000}"/>
  <bookViews>
    <workbookView xWindow="-120" yWindow="-120" windowWidth="29040" windowHeight="15840" xr2:uid="{F4C0807E-FF86-44D2-8965-0F9D93751DBD}"/>
  </bookViews>
  <sheets>
    <sheet name="GLOUCESTER COUNTY 2022" sheetId="1" r:id="rId1"/>
  </sheets>
  <definedNames>
    <definedName name="_xlnm.Print_Area" localSheetId="0">'GLOUCESTER COUNTY 2022'!$A$6:$AM$128</definedName>
    <definedName name="_xlnm.Print_Titles" localSheetId="0">'GLOUCESTER COUNTY 2022'!$1:$5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28" i="1" l="1"/>
  <c r="AL126" i="1"/>
  <c r="AL125" i="1"/>
  <c r="AL124" i="1"/>
  <c r="AL122" i="1"/>
  <c r="AL121" i="1"/>
  <c r="X121" i="1"/>
  <c r="AL120" i="1"/>
  <c r="AL119" i="1"/>
  <c r="AL118" i="1"/>
  <c r="AL117" i="1"/>
  <c r="X117" i="1"/>
  <c r="AL116" i="1"/>
  <c r="AL115" i="1"/>
  <c r="AL114" i="1"/>
  <c r="X114" i="1"/>
  <c r="AL112" i="1"/>
  <c r="AL111" i="1"/>
  <c r="AL109" i="1"/>
  <c r="AL107" i="1"/>
  <c r="AL105" i="1"/>
  <c r="AL104" i="1"/>
  <c r="AL103" i="1"/>
  <c r="AL102" i="1"/>
  <c r="AL101" i="1"/>
  <c r="AL100" i="1"/>
  <c r="AL99" i="1"/>
  <c r="AL98" i="1"/>
  <c r="AL97" i="1"/>
  <c r="X97" i="1"/>
  <c r="AL106" i="1"/>
  <c r="AL96" i="1"/>
  <c r="AL94" i="1"/>
  <c r="AL93" i="1"/>
  <c r="AL91" i="1"/>
  <c r="AL89" i="1"/>
  <c r="AL88" i="1"/>
  <c r="AL87" i="1"/>
  <c r="X87" i="1"/>
  <c r="AL85" i="1"/>
  <c r="X85" i="1"/>
  <c r="AL84" i="1"/>
  <c r="AL81" i="1"/>
  <c r="AL80" i="1"/>
  <c r="AL79" i="1"/>
  <c r="X79" i="1"/>
  <c r="AL78" i="1"/>
  <c r="AL77" i="1"/>
  <c r="AL82" i="1"/>
  <c r="AL76" i="1"/>
  <c r="AL75" i="1"/>
  <c r="AL74" i="1"/>
  <c r="AL73" i="1"/>
  <c r="AL71" i="1"/>
  <c r="AL70" i="1"/>
  <c r="AL69" i="1"/>
  <c r="AL68" i="1"/>
  <c r="AL67" i="1"/>
  <c r="AL65" i="1"/>
  <c r="AL64" i="1"/>
  <c r="AL63" i="1"/>
  <c r="AL62" i="1"/>
  <c r="AL60" i="1"/>
  <c r="AL59" i="1"/>
  <c r="AL57" i="1"/>
  <c r="AL56" i="1"/>
  <c r="AL55" i="1"/>
  <c r="AL54" i="1"/>
  <c r="AL53" i="1"/>
  <c r="AL52" i="1"/>
  <c r="AL51" i="1"/>
  <c r="AL50" i="1"/>
  <c r="AL49" i="1"/>
  <c r="X49" i="1"/>
  <c r="AL48" i="1"/>
  <c r="AL47" i="1"/>
  <c r="AL46" i="1"/>
  <c r="AL45" i="1"/>
  <c r="X45" i="1"/>
  <c r="AL44" i="1"/>
  <c r="AL43" i="1"/>
  <c r="AL42" i="1"/>
  <c r="AL41" i="1"/>
  <c r="AL39" i="1"/>
  <c r="AL37" i="1"/>
  <c r="AL36" i="1"/>
  <c r="AL35" i="1"/>
  <c r="AL34" i="1"/>
  <c r="AL32" i="1"/>
  <c r="AL31" i="1"/>
  <c r="AL30" i="1"/>
  <c r="AL29" i="1"/>
  <c r="AL28" i="1"/>
  <c r="AL26" i="1"/>
  <c r="X26" i="1"/>
  <c r="AL25" i="1"/>
  <c r="AL24" i="1"/>
  <c r="AL23" i="1"/>
  <c r="AL22" i="1"/>
  <c r="AL21" i="1"/>
  <c r="AL20" i="1"/>
  <c r="AL19" i="1"/>
  <c r="AL18" i="1"/>
  <c r="AL17" i="1"/>
  <c r="AL16" i="1"/>
  <c r="AL15" i="1"/>
  <c r="AL7" i="1"/>
  <c r="AL13" i="1"/>
  <c r="AL12" i="1"/>
  <c r="AL11" i="1"/>
  <c r="AL10" i="1"/>
  <c r="AL9" i="1"/>
  <c r="AL8" i="1"/>
  <c r="AL5" i="1"/>
</calcChain>
</file>

<file path=xl/sharedStrings.xml><?xml version="1.0" encoding="utf-8"?>
<sst xmlns="http://schemas.openxmlformats.org/spreadsheetml/2006/main" count="2119" uniqueCount="702">
  <si>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</si>
  <si>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</si>
  <si>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</si>
  <si>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</si>
  <si>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</si>
  <si>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</si>
  <si>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</si>
  <si>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</si>
  <si>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</si>
  <si>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</si>
  <si>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</si>
  <si>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</si>
  <si>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</si>
  <si>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</si>
  <si>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st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</si>
  <si>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</si>
  <si>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</si>
  <si>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</si>
  <si>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</si>
  <si>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</si>
  <si>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</si>
  <si>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</si>
  <si>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</si>
  <si>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</si>
  <si>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</si>
  <si>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</si>
  <si>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</si>
  <si>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</si>
  <si>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</si>
  <si>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</si>
  <si>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HUD</t>
  </si>
  <si>
    <t>intentional blank</t>
  </si>
  <si>
    <t>special</t>
  </si>
  <si>
    <t>rent</t>
  </si>
  <si>
    <t>(732)</t>
  </si>
  <si>
    <t>(609)</t>
  </si>
  <si>
    <t>tax credit</t>
  </si>
  <si>
    <t>NJ</t>
  </si>
  <si>
    <t>family</t>
  </si>
  <si>
    <t>(856)</t>
  </si>
  <si>
    <t>MtL</t>
  </si>
  <si>
    <t>age</t>
  </si>
  <si>
    <t>whte_pgs</t>
  </si>
  <si>
    <t>PHA</t>
  </si>
  <si>
    <t>Public Housing</t>
  </si>
  <si>
    <t>scattered sites</t>
  </si>
  <si>
    <t>sale</t>
  </si>
  <si>
    <t>FP</t>
  </si>
  <si>
    <t>hmfa</t>
  </si>
  <si>
    <t>HMFA / tax credit</t>
  </si>
  <si>
    <t>LD</t>
  </si>
  <si>
    <t>called</t>
  </si>
  <si>
    <t>web</t>
  </si>
  <si>
    <t>ARC group home</t>
  </si>
  <si>
    <t>Section 202 / MtL</t>
  </si>
  <si>
    <t>HMFA / tax credit / MtL</t>
  </si>
  <si>
    <t>1249 South River Rd, ste 301, Cranbury 08512</t>
  </si>
  <si>
    <t>664-2769</t>
  </si>
  <si>
    <t>Locations - CGP&amp;H (affordablehomesnewjersey.com)</t>
  </si>
  <si>
    <t>662-1730</t>
  </si>
  <si>
    <t>Ingerman Properties</t>
  </si>
  <si>
    <t>5 Powell Ln, Collingswood 08108</t>
  </si>
  <si>
    <t>duplicate</t>
  </si>
  <si>
    <t>NP</t>
  </si>
  <si>
    <t>khoq</t>
  </si>
  <si>
    <t>1103 Royal Oak Rd, ste 500, Voorhees 08043</t>
  </si>
  <si>
    <t>AAH Mgt</t>
  </si>
  <si>
    <t>special needs</t>
  </si>
  <si>
    <t>HMFA / tax credit / Section 8</t>
  </si>
  <si>
    <t>435-3200</t>
  </si>
  <si>
    <t>Collaborative Support Programs of NJ</t>
  </si>
  <si>
    <t>11 Spring St, Freehold  08977</t>
  </si>
  <si>
    <t>wht_pgs</t>
  </si>
  <si>
    <t>HMFA</t>
  </si>
  <si>
    <t>(610)</t>
  </si>
  <si>
    <t>Section 221</t>
  </si>
  <si>
    <t>36 S Main St, Pleasantville 08232</t>
  </si>
  <si>
    <t>646-8861</t>
  </si>
  <si>
    <t>RPM Development</t>
  </si>
  <si>
    <t xml:space="preserve">77 Park St, Montclair 07042 </t>
  </si>
  <si>
    <t>tax credit / Section 8 / MtL</t>
  </si>
  <si>
    <t>(800)</t>
  </si>
  <si>
    <t>coah</t>
  </si>
  <si>
    <t>o</t>
  </si>
  <si>
    <t>Public Housing / tax credits</t>
  </si>
  <si>
    <t>Community Investment Strategies</t>
  </si>
  <si>
    <t>1970 Brunswick Av, ste 100, Lawrenceville 08648</t>
  </si>
  <si>
    <t>656-4205</t>
  </si>
  <si>
    <t>Community Grants, Planning, &amp; Housing (CGP&amp;H)</t>
  </si>
  <si>
    <t>ARC group homes</t>
  </si>
  <si>
    <t>Section 221 / MtL</t>
  </si>
  <si>
    <t>NJ204</t>
  </si>
  <si>
    <t>100 Pop Moylan Blvd</t>
  </si>
  <si>
    <t>Deptford</t>
  </si>
  <si>
    <t>Gloucester</t>
  </si>
  <si>
    <t>0800</t>
  </si>
  <si>
    <t>08096</t>
  </si>
  <si>
    <t>1,988 Section 8 vouchers</t>
  </si>
  <si>
    <t>Gloucester County Housing Authority</t>
  </si>
  <si>
    <t>845-4959</t>
  </si>
  <si>
    <t>Housing Authority of Gloucester County (hagc.org)</t>
  </si>
  <si>
    <t>Clayton group home / Gloucester County ARC</t>
  </si>
  <si>
    <t>Clayton</t>
  </si>
  <si>
    <t>0801</t>
  </si>
  <si>
    <t>08312</t>
  </si>
  <si>
    <t>Gloucester County ARC</t>
  </si>
  <si>
    <t>1555 Gateway Blvd, West Deptford 08096</t>
  </si>
  <si>
    <t>848-8648</t>
  </si>
  <si>
    <t>770-5900</t>
  </si>
  <si>
    <t>HOME - The Arc Gloucester</t>
  </si>
  <si>
    <t>HFA01335</t>
  </si>
  <si>
    <t>Clayton Providence House</t>
  </si>
  <si>
    <t>865 N Delsea Dr</t>
  </si>
  <si>
    <t>Glassboro</t>
  </si>
  <si>
    <t>Clayton Mews</t>
  </si>
  <si>
    <t>Clayton Providence House LP</t>
  </si>
  <si>
    <t>881-9950</t>
  </si>
  <si>
    <t>Delsea View Apts</t>
  </si>
  <si>
    <t>Delsea Dr &amp; Costill Av</t>
  </si>
  <si>
    <t>15 Costill Av</t>
  </si>
  <si>
    <t>Lower County Property Mgt</t>
  </si>
  <si>
    <t>191 W White Horse Pk, Berlin 08009</t>
  </si>
  <si>
    <t>white</t>
  </si>
  <si>
    <t>287-9418</t>
  </si>
  <si>
    <t>Delsea View | Clayton, NJ Low Income Apartments (affordablehousingonline.com)</t>
  </si>
  <si>
    <t>USDA / MtL</t>
  </si>
  <si>
    <t>USDA</t>
  </si>
  <si>
    <t>Clayton Borough</t>
  </si>
  <si>
    <t>439 Chruch Rd, Sicklerville 08081</t>
  </si>
  <si>
    <t>white pages</t>
  </si>
  <si>
    <t>728-8244</t>
  </si>
  <si>
    <t>David B Holloway Apts</t>
  </si>
  <si>
    <t>usda</t>
  </si>
  <si>
    <t>694-2947</t>
  </si>
  <si>
    <t>misc</t>
  </si>
  <si>
    <t>Emerson Green Apts</t>
  </si>
  <si>
    <t>105 Still Run</t>
  </si>
  <si>
    <t>Fernmoor Homes</t>
  </si>
  <si>
    <t>1 Kathleen Dr, ste 1, Jackson 08527</t>
  </si>
  <si>
    <t>719-5000</t>
  </si>
  <si>
    <t>New Home Builders &amp; Rentals in NJ &amp; DE | Award Winning Homes (fernmoorhomes.com)</t>
  </si>
  <si>
    <t>Gloucester County housing rehab / Clayton housing rehab</t>
  </si>
  <si>
    <t>125 N Delsea Dr, Claytonh 08312</t>
  </si>
  <si>
    <t>881-2882</t>
  </si>
  <si>
    <t>Clayton NJ |</t>
  </si>
  <si>
    <t>Habitat for Humanity</t>
  </si>
  <si>
    <t>9 Len Blowe Ct</t>
  </si>
  <si>
    <t>256-9400</t>
  </si>
  <si>
    <t>Camp Salute</t>
  </si>
  <si>
    <t>100 Homer St</t>
  </si>
  <si>
    <t>0802</t>
  </si>
  <si>
    <t xml:space="preserve">Camp Salute </t>
  </si>
  <si>
    <t>Conifer Realty</t>
  </si>
  <si>
    <t>20000 Horizon Way, ste 180, Mount Laurel 08054</t>
  </si>
  <si>
    <t>347-4025</t>
  </si>
  <si>
    <t>793-2078</t>
  </si>
  <si>
    <t>Camp Salute - Conifer Realty LLC (coniferllc.com)</t>
  </si>
  <si>
    <t>Clayton Mews Senior Apts / Providence House</t>
  </si>
  <si>
    <t>Clayton Mews Senior Apartments | Clayton, NJ Low Income Apartments (affordablehousingonline.com)</t>
  </si>
  <si>
    <t>HFA02400</t>
  </si>
  <si>
    <t>Conifer Village at Deptford</t>
  </si>
  <si>
    <t xml:space="preserve"> 485 Deptford Av</t>
  </si>
  <si>
    <t>08093</t>
  </si>
  <si>
    <t>845-7713</t>
  </si>
  <si>
    <t>793-2081</t>
  </si>
  <si>
    <t>Conifer Village at Deptford - Conifer Realty LLC (coniferllc.com)</t>
  </si>
  <si>
    <t>Deptford Township</t>
  </si>
  <si>
    <t>Deptford housing rehab program</t>
  </si>
  <si>
    <t>1011 Cooper St, Deptford 08096</t>
  </si>
  <si>
    <t>Township of Deptford, NJ (deptford-nj.org)</t>
  </si>
  <si>
    <t>HFA01202</t>
  </si>
  <si>
    <t>Deptford Park 1</t>
  </si>
  <si>
    <t>120 Pop Moylan Blvd</t>
  </si>
  <si>
    <t>Woodbury</t>
  </si>
  <si>
    <t>Deptford Park Apts</t>
  </si>
  <si>
    <t>100 Pop Moylan Blvd, Deptford 08096</t>
  </si>
  <si>
    <t>848-2882</t>
  </si>
  <si>
    <t>Deptford Park 2</t>
  </si>
  <si>
    <t>848-7720</t>
  </si>
  <si>
    <t>Public Housing - Housing Authority of Gloucester County (hagc.org)</t>
  </si>
  <si>
    <t>Public Housing / MtL</t>
  </si>
  <si>
    <t>Public Housing /MtL</t>
  </si>
  <si>
    <t>Devereux Foundation group homes</t>
  </si>
  <si>
    <t xml:space="preserve">Devereux Foundation </t>
  </si>
  <si>
    <t>286  Mantua Grove Rd, ste 4, West Deptford 08066</t>
  </si>
  <si>
    <t>599-6400</t>
  </si>
  <si>
    <t>Leading National Behavioral Healthcare Provider - Devereux Advanced Behavioral Health</t>
  </si>
  <si>
    <t>Gloucester County ARC group home</t>
  </si>
  <si>
    <t>Nancy J Elkis Senior Housing</t>
  </si>
  <si>
    <t>Low Income Tax Credit - Housing Authority (hagc.org)</t>
  </si>
  <si>
    <t>NJ160021001</t>
  </si>
  <si>
    <t>100 Hillcrest Dr</t>
  </si>
  <si>
    <t>Sewell</t>
  </si>
  <si>
    <t>08080</t>
  </si>
  <si>
    <t>Fair Share Housing Center</t>
  </si>
  <si>
    <t>1 Ethel Lawrence Blvd, Mount Laurel 08054</t>
  </si>
  <si>
    <t>468-0070</t>
  </si>
  <si>
    <t>439-9901</t>
  </si>
  <si>
    <t>03535102 / 03535086</t>
  </si>
  <si>
    <t>New Sharon Woods | Fair Share Housing Development (fairsharedevelopment.org)</t>
  </si>
  <si>
    <t>NJ204000001</t>
  </si>
  <si>
    <t>Scattered site single-family houses</t>
  </si>
  <si>
    <t>Deptford, West Deptford, Monroe, &amp; Washington twps.</t>
  </si>
  <si>
    <t>HFA02279</t>
  </si>
  <si>
    <t>Tanyard Oaks</t>
  </si>
  <si>
    <t>1100 Tanyard Oaks Ct</t>
  </si>
  <si>
    <t>1195 Tanyard Rd</t>
  </si>
  <si>
    <t>464-0099</t>
  </si>
  <si>
    <t>656-4209</t>
  </si>
  <si>
    <t>Tanyard Oaks | Apartments in Sewell, NJ | (cis-tanyardoaks.com)</t>
  </si>
  <si>
    <t>298-2229</t>
  </si>
  <si>
    <t>Willow Ridge</t>
  </si>
  <si>
    <t>6-9 Gardenia, Peony Ln</t>
  </si>
  <si>
    <t>845-5300</t>
  </si>
  <si>
    <t>Advoserve group homes</t>
  </si>
  <si>
    <t>East Greenwich</t>
  </si>
  <si>
    <t>Mt Royal</t>
  </si>
  <si>
    <t>0803</t>
  </si>
  <si>
    <t>Advoserve NJ</t>
  </si>
  <si>
    <t>510 Heron Dr, ste 114, Swedsboro 08085</t>
  </si>
  <si>
    <t>241-3320</t>
  </si>
  <si>
    <t>New Jersey (advoserv.com)</t>
  </si>
  <si>
    <t>East Greenwich Township housing rehab</t>
  </si>
  <si>
    <t>East Greenwich Township</t>
  </si>
  <si>
    <t>150 Democrat Rd, Mickleton 08056</t>
  </si>
  <si>
    <t>423-0654</t>
  </si>
  <si>
    <t>East Greenwich Township – Welcome to the East Greenwich Township, NJ Website (eastgreenwichnj.com)</t>
  </si>
  <si>
    <t xml:space="preserve">Gatherings at East Greenwich </t>
  </si>
  <si>
    <t>Tinder Homes</t>
  </si>
  <si>
    <t>28 Brandywine Dr</t>
  </si>
  <si>
    <t>Clarksboro</t>
  </si>
  <si>
    <t>08020</t>
  </si>
  <si>
    <t>Newpoint Behavioral Health Care Inc group home</t>
  </si>
  <si>
    <t>Community Mental Health Consortium</t>
  </si>
  <si>
    <t>Newpoint Behavioral Healthcare Inc</t>
  </si>
  <si>
    <t>404 Tatum St, Woodbury 08096</t>
  </si>
  <si>
    <t>845-8050</t>
  </si>
  <si>
    <t>HFA02190</t>
  </si>
  <si>
    <t>Royal Crescent Apts</t>
  </si>
  <si>
    <t>1100 Royal Crescent Ct</t>
  </si>
  <si>
    <t>08061</t>
  </si>
  <si>
    <t>464-0003</t>
  </si>
  <si>
    <t>Royal Crescent | Apartments in Mount Royal, NJ (cis-royalcrescent.com)</t>
  </si>
  <si>
    <t>Bancroft Neurohealth group home</t>
  </si>
  <si>
    <t>Elk</t>
  </si>
  <si>
    <t>0804</t>
  </si>
  <si>
    <t>Bancroft group home</t>
  </si>
  <si>
    <t>Bancroft Neurohealth</t>
  </si>
  <si>
    <t>1255 Caldwell Rd, Cherry Hill 08034</t>
  </si>
  <si>
    <t>667-7397</t>
  </si>
  <si>
    <t>Residential Programs | Bancroft</t>
  </si>
  <si>
    <t>Elenor Corbettt House family shelter</t>
  </si>
  <si>
    <t>Volunteers of America</t>
  </si>
  <si>
    <t>08028</t>
  </si>
  <si>
    <t>Volunteers of America / Elenor Corbett House</t>
  </si>
  <si>
    <t>881-5550</t>
  </si>
  <si>
    <t>Volunteers of America Delaware Valley | Volunteers of America (voadv.org)</t>
  </si>
  <si>
    <t>Elk Township housing rehab</t>
  </si>
  <si>
    <t>Elk Township</t>
  </si>
  <si>
    <t>680 Whig Ln, Monreville 08343</t>
  </si>
  <si>
    <t>881-6525</t>
  </si>
  <si>
    <t>Elk Township, New Jersey – One of The Best Small Communities in New Jersey (elktownshipnj.gov)</t>
  </si>
  <si>
    <t>Holloway Duplexes 1</t>
  </si>
  <si>
    <t>Delsea Dr</t>
  </si>
  <si>
    <t>RD #5, Box 6, Delsa Dr</t>
  </si>
  <si>
    <t>Franklinville</t>
  </si>
  <si>
    <t>0805</t>
  </si>
  <si>
    <t>08322</t>
  </si>
  <si>
    <t>694-1550</t>
  </si>
  <si>
    <t>NJ051</t>
  </si>
  <si>
    <t>181 Deslea Manor Dr</t>
  </si>
  <si>
    <t>0806</t>
  </si>
  <si>
    <t>336 Section 8 vouchers</t>
  </si>
  <si>
    <t>Glassboro Housing Authority</t>
  </si>
  <si>
    <t>881-5211</t>
  </si>
  <si>
    <t>Delsea Manor</t>
  </si>
  <si>
    <t>181 Delsea Manor, Glassboro 08028</t>
  </si>
  <si>
    <t>Official Website of the Borough of GlassboroOfficial Website of the Borough of Glassboro</t>
  </si>
  <si>
    <t>141 Delsea Manor Dr</t>
  </si>
  <si>
    <t>181 Delsea Manor</t>
  </si>
  <si>
    <t>www.glassborohousing.org/programs.php</t>
  </si>
  <si>
    <t>Devereux Foundation special needs housing</t>
  </si>
  <si>
    <t xml:space="preserve">Deverux Foundation </t>
  </si>
  <si>
    <t>Elsmere East homeownership</t>
  </si>
  <si>
    <t>Higgins Dr</t>
  </si>
  <si>
    <t>Glassboro Community Development</t>
  </si>
  <si>
    <t>1 S Main St, Glassboro 08208</t>
  </si>
  <si>
    <t>881-9230</t>
  </si>
  <si>
    <t>Elwyn NJ Inc group homes 1 - 4</t>
  </si>
  <si>
    <t>Elwyn NJ</t>
  </si>
  <si>
    <t>1667 E Landis Av, Vineland 08361</t>
  </si>
  <si>
    <t>794-5300</t>
  </si>
  <si>
    <t>891-2000</t>
  </si>
  <si>
    <t>Elwyn</t>
  </si>
  <si>
    <t>Family Services of Burlington County group home</t>
  </si>
  <si>
    <t>Oaks Integrated Care</t>
  </si>
  <si>
    <t>770 Woodlane Rd, Mount Holly 08060</t>
  </si>
  <si>
    <t>881-0500</t>
  </si>
  <si>
    <t>Welcome to Oaks Integrated Care – Oaks Integrated Care (oaksintcare.org)</t>
  </si>
  <si>
    <t xml:space="preserve">Glassboro Borough housing rehab </t>
  </si>
  <si>
    <t>Medford RCA</t>
  </si>
  <si>
    <t>Glassboro Borough housing rehab</t>
  </si>
  <si>
    <t>Glassboro Borough</t>
  </si>
  <si>
    <t>Glassboro housing rehab</t>
  </si>
  <si>
    <t>035EH033</t>
  </si>
  <si>
    <t>Gloucester County ARC group homes</t>
  </si>
  <si>
    <t xml:space="preserve">Gloucester County ARC </t>
  </si>
  <si>
    <t>Section 202/ 811 / MtL</t>
  </si>
  <si>
    <t>035EH052</t>
  </si>
  <si>
    <t>Hodson Manor Apts for the disabled / MSA</t>
  </si>
  <si>
    <t>MSA Manor; multiple sclerosis</t>
  </si>
  <si>
    <t>PRD Mgt / Planners, Researchers, and Developers</t>
  </si>
  <si>
    <t>597 Haddon Av, Collingswood 08108</t>
  </si>
  <si>
    <t>486-1990</t>
  </si>
  <si>
    <t>Home - PRD</t>
  </si>
  <si>
    <t>Section 202/811 / MtL</t>
  </si>
  <si>
    <t>NJA20132010</t>
  </si>
  <si>
    <t>Hollybush Garden Apts 1 &amp; 2</t>
  </si>
  <si>
    <t>252 Ruth Av</t>
  </si>
  <si>
    <t>Ruth Av &amp; Gifford St</t>
  </si>
  <si>
    <t>Hollybush Gardens</t>
  </si>
  <si>
    <t>881-0224</t>
  </si>
  <si>
    <t>Apartments for Rent in Glassboro, NJ | Hollybush Gardens - Home (hollybushgardensapts.com)</t>
  </si>
  <si>
    <t>LD #45 / 58</t>
  </si>
  <si>
    <t>NJA20069012</t>
  </si>
  <si>
    <t>Life Link Homes for young adults</t>
  </si>
  <si>
    <t xml:space="preserve">Life Link Homes </t>
  </si>
  <si>
    <t>Robins Nest</t>
  </si>
  <si>
    <t>881-2230</t>
  </si>
  <si>
    <t>881-8689; 881-0686</t>
  </si>
  <si>
    <t>Litc 06405 Life Link Homes | Glassboro, NJ Low Income Apartments (affordablehousingonline.com)</t>
  </si>
  <si>
    <t>HFA02058</t>
  </si>
  <si>
    <t>Life Link Home LP</t>
  </si>
  <si>
    <t>881-5098</t>
  </si>
  <si>
    <t>Summit Park</t>
  </si>
  <si>
    <t>Grillo &amp; Williams Sts</t>
  </si>
  <si>
    <t>Warrick &amp; Grillo</t>
  </si>
  <si>
    <t>Together youth shelter</t>
  </si>
  <si>
    <t>255-4213</t>
  </si>
  <si>
    <t>814 Higgins Dr</t>
  </si>
  <si>
    <t>HFA02516</t>
  </si>
  <si>
    <t>Whitney Crescent Apts</t>
  </si>
  <si>
    <t>Whintey Crescent</t>
  </si>
  <si>
    <t>589-0900</t>
  </si>
  <si>
    <t>Whitney Crescent | Apartments in Glassboro, NJ (cis-whitneycrescent.com)</t>
  </si>
  <si>
    <t>Whitney Gardens</t>
  </si>
  <si>
    <t>40 Willaims St</t>
  </si>
  <si>
    <t>Higgins Dr; 24-40 Williams St</t>
  </si>
  <si>
    <t>NJ39Q921007</t>
  </si>
  <si>
    <t>035HD010</t>
  </si>
  <si>
    <t>Sicklerville</t>
  </si>
  <si>
    <t>0807</t>
  </si>
  <si>
    <t>08027</t>
  </si>
  <si>
    <t>Greenwich</t>
  </si>
  <si>
    <t>866-4330; 732-780-1175</t>
  </si>
  <si>
    <t>Peer Led, Recovery Focused , Wellness Driven - CSPNJ</t>
  </si>
  <si>
    <t>035EE030</t>
  </si>
  <si>
    <t>Harmony House / Gibbstown Senior Apts</t>
  </si>
  <si>
    <t>400 Harmony Rd</t>
  </si>
  <si>
    <t>532 Market St, Camden, NJ 08102</t>
  </si>
  <si>
    <t>854-4660</t>
  </si>
  <si>
    <t>About Us | Volunteers of America (voadv.org)</t>
  </si>
  <si>
    <t>Harrison Township housing rehab</t>
  </si>
  <si>
    <t>Harrison</t>
  </si>
  <si>
    <t>0808</t>
  </si>
  <si>
    <t>08062</t>
  </si>
  <si>
    <t>Harrison Township</t>
  </si>
  <si>
    <t>114 Bridgeton Pk, Mullica Hill 08062</t>
  </si>
  <si>
    <t>478-6522</t>
  </si>
  <si>
    <t>478-4111</t>
  </si>
  <si>
    <t>Harrison Township (harrisontwp.us)</t>
  </si>
  <si>
    <t>Mullica West Apts</t>
  </si>
  <si>
    <t>58 Woodstown Rd</t>
  </si>
  <si>
    <t>Rte 45; block 52; lot 8</t>
  </si>
  <si>
    <t>Mullica Hill</t>
  </si>
  <si>
    <t>L &amp; S Rsidential Mgt LLC</t>
  </si>
  <si>
    <t>76 S Main St, Yardley, PA 19067</t>
  </si>
  <si>
    <t>478-4422</t>
  </si>
  <si>
    <t>Mullica West Family Apts</t>
  </si>
  <si>
    <t>Mullica West Apartrments - Home</t>
  </si>
  <si>
    <t>HFA01302</t>
  </si>
  <si>
    <t>Spring Mill Apts</t>
  </si>
  <si>
    <t>100 Walnut Ln</t>
  </si>
  <si>
    <t>Mullical Hill</t>
  </si>
  <si>
    <t>478-2520</t>
  </si>
  <si>
    <t>The Willows at Spring Mill | The Willows (livewillows.com)</t>
  </si>
  <si>
    <t>Cedar Grove mobile home park</t>
  </si>
  <si>
    <t>440 Jessup Mill Rd</t>
  </si>
  <si>
    <t>Mantua</t>
  </si>
  <si>
    <t>0810</t>
  </si>
  <si>
    <t>Maplewood Village</t>
  </si>
  <si>
    <t>468-9229</t>
  </si>
  <si>
    <t>251-9989</t>
  </si>
  <si>
    <t>Maplewood Village manufactured homes</t>
  </si>
  <si>
    <t>200 Tony Circle</t>
  </si>
  <si>
    <t>Harrison Av</t>
  </si>
  <si>
    <t>Jackson Rd</t>
  </si>
  <si>
    <t>Royal Oaks | Apartments in Mantua, NJ (cis-royaloaks.com)</t>
  </si>
  <si>
    <t>259 Pine Brook Dr</t>
  </si>
  <si>
    <t>Mantua Township</t>
  </si>
  <si>
    <t>08051</t>
  </si>
  <si>
    <t>HMFA / USDA / tax credit / MtL</t>
  </si>
  <si>
    <t>464-9900</t>
  </si>
  <si>
    <t>HFA02171</t>
  </si>
  <si>
    <t xml:space="preserve">Royal Oaks Apts </t>
  </si>
  <si>
    <t>Royal Oaks  Apts / Tamerlane Apts</t>
  </si>
  <si>
    <t>289-2229</t>
  </si>
  <si>
    <t>Villages at Berkeley condominiums</t>
  </si>
  <si>
    <t>255 Berkley Rd</t>
  </si>
  <si>
    <t>401 N Main St Mantua 08051</t>
  </si>
  <si>
    <t>468-1500</t>
  </si>
  <si>
    <t>Mantua Township | Gloucester County, NJ</t>
  </si>
  <si>
    <t>407 White Oak Ln</t>
  </si>
  <si>
    <t>292-8459</t>
  </si>
  <si>
    <t>White Oak at Mantua - Conifer Realty LLC (coniferllc.com)</t>
  </si>
  <si>
    <t>HFA02738</t>
  </si>
  <si>
    <t>White Oak Lane at Mantua</t>
  </si>
  <si>
    <t>White Oak Ln Apts</t>
  </si>
  <si>
    <t>Amberleigh at the Arbours townhouses &amp; condominiums</t>
  </si>
  <si>
    <t>Blue Bell Rd</t>
  </si>
  <si>
    <t>Monroe</t>
  </si>
  <si>
    <t>Willaimstown</t>
  </si>
  <si>
    <t>0811</t>
  </si>
  <si>
    <t>08094</t>
  </si>
  <si>
    <t>Monroe Township</t>
  </si>
  <si>
    <t>125 Virginia Av, Willaimstown 08094</t>
  </si>
  <si>
    <t>728-9800</t>
  </si>
  <si>
    <t>Home - Monroe Township, New Jersey (monroetownshipnj.org)</t>
  </si>
  <si>
    <t>100 Chestnut St</t>
  </si>
  <si>
    <t>NJ204000003</t>
  </si>
  <si>
    <t>Carino Park Senior Apts / Deptford Park 1</t>
  </si>
  <si>
    <t>Gloucester County Housing Authority single-family sites</t>
  </si>
  <si>
    <t>Gloucester County housing rehab / Monroe Twp</t>
  </si>
  <si>
    <t>HFA02320</t>
  </si>
  <si>
    <t>1276 Glassboro Rd</t>
  </si>
  <si>
    <t>Williamstown</t>
  </si>
  <si>
    <t>442-6209</t>
  </si>
  <si>
    <t>The Willows at Justin Commons | The Willows (livewillows.com)</t>
  </si>
  <si>
    <t>Willows at Justin Commons</t>
  </si>
  <si>
    <t>Mimosa Ridge</t>
  </si>
  <si>
    <t>Blue Bell Rd &amp; Corkery Ln</t>
  </si>
  <si>
    <t xml:space="preserve">Wilmar Prop Mgt </t>
  </si>
  <si>
    <t>PO Box 1512, Laurel Springs 08021</t>
  </si>
  <si>
    <t>627-4914</t>
  </si>
  <si>
    <t>Wilmar Property Management Company - Home</t>
  </si>
  <si>
    <t>Monroe Town East</t>
  </si>
  <si>
    <t>175 Walnut St</t>
  </si>
  <si>
    <t>Lower County Prop Mgt</t>
  </si>
  <si>
    <t>Monroe Towne 1 &amp; 2</t>
  </si>
  <si>
    <t>Dobco Assoc</t>
  </si>
  <si>
    <t>800 N Main St; 11 N Main St</t>
  </si>
  <si>
    <t>Oak St redevelopment</t>
  </si>
  <si>
    <t>Pleasant Acres</t>
  </si>
  <si>
    <t>Maxine Av &amp; Main St</t>
  </si>
  <si>
    <t>1201 Justin Way</t>
  </si>
  <si>
    <t>NJ160026001</t>
  </si>
  <si>
    <t>Paulsboro Gardens</t>
  </si>
  <si>
    <t>70A Baid Av</t>
  </si>
  <si>
    <t>Paulsboro</t>
  </si>
  <si>
    <t>0814</t>
  </si>
  <si>
    <t>08066</t>
  </si>
  <si>
    <t>423-1634</t>
  </si>
  <si>
    <t>Paulsboro housing rehab program</t>
  </si>
  <si>
    <t>Paulsboro Borough</t>
  </si>
  <si>
    <t>1211 Delaware St, Paulsboro 08066</t>
  </si>
  <si>
    <t>423-0673</t>
  </si>
  <si>
    <t>Borough of Paulsboro (paulsboronj.org)</t>
  </si>
  <si>
    <t>Elwyn NJ group homes 1 - 3</t>
  </si>
  <si>
    <t>Pitman</t>
  </si>
  <si>
    <t>0815</t>
  </si>
  <si>
    <t>08071</t>
  </si>
  <si>
    <t>Holly Glen condominiums</t>
  </si>
  <si>
    <t>Holly Glen Dr</t>
  </si>
  <si>
    <t>Pitman Borough</t>
  </si>
  <si>
    <t>110 S Broadway, Pitman 08071</t>
  </si>
  <si>
    <t>589-3522</t>
  </si>
  <si>
    <t>Welcome to Borough of Pitman, NJ</t>
  </si>
  <si>
    <t>Pitman housing rehab program</t>
  </si>
  <si>
    <t>South Harrison housing rehab</t>
  </si>
  <si>
    <t>South Harrison</t>
  </si>
  <si>
    <t>0816</t>
  </si>
  <si>
    <t>South Harrison Township</t>
  </si>
  <si>
    <t>664 Harrisonville Rd, Harrisonville 08062</t>
  </si>
  <si>
    <t>769-3737</t>
  </si>
  <si>
    <t>South Harrison Township (southharrison-nj.org)</t>
  </si>
  <si>
    <t>1 Lore Dr</t>
  </si>
  <si>
    <t>Swedesboro</t>
  </si>
  <si>
    <t>0817</t>
  </si>
  <si>
    <t>241-1412</t>
  </si>
  <si>
    <t>NJA20123069</t>
  </si>
  <si>
    <t>Swedesboro Borough</t>
  </si>
  <si>
    <t>08085</t>
  </si>
  <si>
    <t>Kingsway Apts / Swedesboro Housing</t>
  </si>
  <si>
    <t>Kings Hwy</t>
  </si>
  <si>
    <t>Swedesboro housing rehab program</t>
  </si>
  <si>
    <t>Woolrich RCA</t>
  </si>
  <si>
    <t>1800 Kings Hwy, POB 56, Swedesboro</t>
  </si>
  <si>
    <t>467-0202</t>
  </si>
  <si>
    <t>Historic Swedesboro</t>
  </si>
  <si>
    <t>Cardinal Retirement Village assisted living</t>
  </si>
  <si>
    <t>455 Hurffville Crosskey Rd</t>
  </si>
  <si>
    <t>Washington Township</t>
  </si>
  <si>
    <t>0818</t>
  </si>
  <si>
    <t>Cardinal Village</t>
  </si>
  <si>
    <t>270-6356</t>
  </si>
  <si>
    <t>582-5292</t>
  </si>
  <si>
    <t>Sewell, NJ Senior Living in Washington Township | Cardinal Village</t>
  </si>
  <si>
    <t>HFA01244</t>
  </si>
  <si>
    <t>1901 Arons Circle</t>
  </si>
  <si>
    <t>County House Village Apts</t>
  </si>
  <si>
    <t>228-5002</t>
  </si>
  <si>
    <t>228-7519</t>
  </si>
  <si>
    <t>The Willows at County House | The Willows (livewillows.com)</t>
  </si>
  <si>
    <t>Elwyn NJ Inc group homes 1 - 3</t>
  </si>
  <si>
    <t>08012</t>
  </si>
  <si>
    <t>Gardens at Cross Key assisted living</t>
  </si>
  <si>
    <t>3152 Glassboro Cross Key Rd</t>
  </si>
  <si>
    <t>307-2101</t>
  </si>
  <si>
    <t>The Gardens At Cross Keys - Glassboro NJ 08028 | 856-307-2101 (merchantcircle.com)</t>
  </si>
  <si>
    <t>HFA01255</t>
  </si>
  <si>
    <t>Mill Stream Apts</t>
  </si>
  <si>
    <t>241 Blackwood-Barnsboro Rd</t>
  </si>
  <si>
    <t>Turnersville</t>
  </si>
  <si>
    <t>228-8070</t>
  </si>
  <si>
    <t>Millstream Apartments - Conifer Realty LLC (coniferllc.com)</t>
  </si>
  <si>
    <t>Personalized assisted living</t>
  </si>
  <si>
    <t>523 Egg Harbor Rd, Sewell 08012</t>
  </si>
  <si>
    <t>589-0520</t>
  </si>
  <si>
    <t>Washington Twp Gloucester, NJ</t>
  </si>
  <si>
    <t>Terraces at Park Place assisted living</t>
  </si>
  <si>
    <t>661 Delsea Dr</t>
  </si>
  <si>
    <t>256-1776</t>
  </si>
  <si>
    <t>Assisted Living Facility Sewell NJ | Terraces at Parke Place</t>
  </si>
  <si>
    <t>Washington Township housing rehab program</t>
  </si>
  <si>
    <t>Washington Township Senior Living / Five Star Quality Inc</t>
  </si>
  <si>
    <t>600 Medical Center Dr</t>
  </si>
  <si>
    <t>582-8700</t>
  </si>
  <si>
    <t>Woodmont Townsquare</t>
  </si>
  <si>
    <t>100 Town Center Blvd</t>
  </si>
  <si>
    <t>Willowglen Academy NJ group home</t>
  </si>
  <si>
    <t>Wenonah</t>
  </si>
  <si>
    <t>0819</t>
  </si>
  <si>
    <t>Willowglen Academy of NJ / Phoenix Properties</t>
  </si>
  <si>
    <t>8 Wilson Dr, Sparta 07871</t>
  </si>
  <si>
    <t>662-6966</t>
  </si>
  <si>
    <t>34 Higbridge Ln</t>
  </si>
  <si>
    <t>25-50 High Bridge Ln</t>
  </si>
  <si>
    <t>West Deptford</t>
  </si>
  <si>
    <t>0820</t>
  </si>
  <si>
    <t>08086</t>
  </si>
  <si>
    <t>Hampton Crescent | Apartments in West Deptford, NJ (cis-hamptoncrescent.com)</t>
  </si>
  <si>
    <t>HFA01415</t>
  </si>
  <si>
    <t>Hampton Crescent at Kings Wood</t>
  </si>
  <si>
    <t>Hampton Crescent at Kings Woods</t>
  </si>
  <si>
    <t>393-6500</t>
  </si>
  <si>
    <t>Shepards Farm</t>
  </si>
  <si>
    <t>981 Grove Rd</t>
  </si>
  <si>
    <t>848-4913</t>
  </si>
  <si>
    <t>Section 202 - Housing Authority of Gloucester County (hagc.org)</t>
  </si>
  <si>
    <t>Public Housing / Section 202</t>
  </si>
  <si>
    <t>100 Pop Moylan Blvd, West Deptford 08096</t>
  </si>
  <si>
    <t>Center for Family Services group homes 1 - 4</t>
  </si>
  <si>
    <t>Woodbury City</t>
  </si>
  <si>
    <t>0822</t>
  </si>
  <si>
    <t>Center for Family Service Inc</t>
  </si>
  <si>
    <t>584 Benson St, Camden 08103</t>
  </si>
  <si>
    <t>964-1990</t>
  </si>
  <si>
    <t>Center for Family Services | (centerffs.org)</t>
  </si>
  <si>
    <t>Colonial Park Apts</t>
  </si>
  <si>
    <t>401 S Evergreen Av</t>
  </si>
  <si>
    <t>845-3597</t>
  </si>
  <si>
    <t>HMFA / tax credit / Section 8 / MtL</t>
  </si>
  <si>
    <t>HFA02659</t>
  </si>
  <si>
    <t>Colonial Park Senior Apts</t>
  </si>
  <si>
    <t>NJA20132034</t>
  </si>
  <si>
    <t>GG Green Senior Apts / Woodbury Senior Apts</t>
  </si>
  <si>
    <t>108 S Broad St</t>
  </si>
  <si>
    <t>CC Green Apts</t>
  </si>
  <si>
    <t>230-4074</t>
  </si>
  <si>
    <t>962-6600</t>
  </si>
  <si>
    <t>G G Green | Apartments in Woodbury, NJ (gggreennj.com)</t>
  </si>
  <si>
    <t>HFA00951 / HFA02713</t>
  </si>
  <si>
    <t>Lakeside Apts / Oakwood Gardens / Woodbury</t>
  </si>
  <si>
    <t>Oakwood Gardens/Woodbury</t>
  </si>
  <si>
    <t>231 N Evergreen Av</t>
  </si>
  <si>
    <t>33A Evergreen Avenue</t>
  </si>
  <si>
    <t>Lakeside Apts</t>
  </si>
  <si>
    <t>Woodbury / Oakwood Assoc</t>
  </si>
  <si>
    <t>60 Columbus Circle, NY, NY 10023</t>
  </si>
  <si>
    <t>848-6700</t>
  </si>
  <si>
    <t>848-6852</t>
  </si>
  <si>
    <t>Woodbury housing rehab</t>
  </si>
  <si>
    <t>33 Delaware St, Woodbury 08096</t>
  </si>
  <si>
    <t>845-1300</t>
  </si>
  <si>
    <t>Home - City Of Woodbury</t>
  </si>
  <si>
    <t>Woodbury housing rehab program</t>
  </si>
  <si>
    <t>Harrson RCA &amp; city rehab</t>
  </si>
  <si>
    <t>NJA20040070</t>
  </si>
  <si>
    <t>Woodbury Mews</t>
  </si>
  <si>
    <t>124 Green Av</t>
  </si>
  <si>
    <t>491-4920</t>
  </si>
  <si>
    <t>Woodbury Mews - Pricing, Photos and Floor Plans in Woodbury, NJ | Seniorly</t>
  </si>
  <si>
    <t>Eagle View Trail</t>
  </si>
  <si>
    <t>5 bldgs; facility id 0824030033</t>
  </si>
  <si>
    <t>401 Copper Rd</t>
  </si>
  <si>
    <t>500 Copper Rd</t>
  </si>
  <si>
    <t>Woolwich Township</t>
  </si>
  <si>
    <t>Woolwich</t>
  </si>
  <si>
    <t>0824</t>
  </si>
  <si>
    <t>491-4243</t>
  </si>
  <si>
    <t>793-2028</t>
  </si>
  <si>
    <t>Eagle View Trail - Conifer Realty LLC (coniferllc.com)</t>
  </si>
  <si>
    <t>HFA02417</t>
  </si>
  <si>
    <t>Oaks at Weatherby</t>
  </si>
  <si>
    <t>1 Oaks Dr</t>
  </si>
  <si>
    <t>467-3003</t>
  </si>
  <si>
    <t>Oaks at Weatherby | Apartments in Woolwich Twp, NJ | (cis-oaksatweatherby.com)</t>
  </si>
  <si>
    <t>Woolwich special needs housing 1 - 5</t>
  </si>
  <si>
    <t>120 Village Green Rd, Woolrich 08085</t>
  </si>
  <si>
    <t>467-2666</t>
  </si>
  <si>
    <t>Woolwich Township | Gloucester County, NJ (woolwichtwp.org)</t>
  </si>
  <si>
    <t>ARC grroup homes</t>
  </si>
  <si>
    <t>Woodbury Heights</t>
  </si>
  <si>
    <t>0833</t>
  </si>
  <si>
    <t>08097</t>
  </si>
  <si>
    <t>OUR PROGRAMS - The Arc Gloucester</t>
  </si>
  <si>
    <t>804</t>
  </si>
  <si>
    <t>806</t>
  </si>
  <si>
    <t>807</t>
  </si>
  <si>
    <t>814</t>
  </si>
  <si>
    <t>815</t>
  </si>
  <si>
    <t>816</t>
  </si>
  <si>
    <t>817</t>
  </si>
  <si>
    <t>819</t>
  </si>
  <si>
    <t>833</t>
  </si>
  <si>
    <t>Franklin Township</t>
  </si>
  <si>
    <t xml:space="preserve">Clayton </t>
  </si>
  <si>
    <t>Village at New Sharon</t>
  </si>
  <si>
    <t>5/26/2021</t>
  </si>
  <si>
    <t xml:space="preserve">Robins Nest Life Link </t>
  </si>
  <si>
    <t>Robins Nest Life Link group home</t>
  </si>
  <si>
    <t>Gibbstown  group home</t>
  </si>
  <si>
    <t>Gibbstown group home</t>
  </si>
  <si>
    <t>USDA / tax credit</t>
  </si>
  <si>
    <t>Willows at Spring Mill Apts / Walnut Glen</t>
  </si>
  <si>
    <t>FP: 146</t>
  </si>
  <si>
    <t xml:space="preserve">Monroe </t>
  </si>
  <si>
    <t>Willows at Justin Commons / Scotland Commons</t>
  </si>
  <si>
    <t>HMFA / tax credit /MtL</t>
  </si>
  <si>
    <t>191 White Horse Pike, Berlin 08009</t>
  </si>
  <si>
    <t>Kingsway Apartments | Swedesboro, NJ Low Income Apartments (affordablehousingonline.com)</t>
  </si>
  <si>
    <t>USDA / tax credit / MtL</t>
  </si>
  <si>
    <t>Washington Tonwship</t>
  </si>
  <si>
    <t>Willows at County House Village</t>
  </si>
  <si>
    <t>FP; 148</t>
  </si>
  <si>
    <t>FP; 147</t>
  </si>
  <si>
    <t>Woodbury housing rehab 1</t>
  </si>
  <si>
    <t>Woodbury housing rehab 2</t>
  </si>
  <si>
    <t>FP; LD</t>
  </si>
  <si>
    <t>GLOUCESTER COUNTY</t>
  </si>
  <si>
    <t>NJ912</t>
  </si>
  <si>
    <t>NJ Department of Community Affairs / DCA</t>
  </si>
  <si>
    <t>DCA</t>
  </si>
  <si>
    <t>PO Box 051</t>
  </si>
  <si>
    <t>Trenton</t>
  </si>
  <si>
    <t>Mercer</t>
  </si>
  <si>
    <t>1111</t>
  </si>
  <si>
    <t>08625</t>
  </si>
  <si>
    <t>22,193 Section 8 vouchers</t>
  </si>
  <si>
    <t>101 S Broad St, Trenton 08625</t>
  </si>
  <si>
    <t>292-4080</t>
  </si>
  <si>
    <t>NJ Department of Community Affairs</t>
  </si>
  <si>
    <t>NJ902</t>
  </si>
  <si>
    <t>NJ Housing &amp; Mortgage Finance Agency  / HMFA</t>
  </si>
  <si>
    <t>PO Box 018550</t>
  </si>
  <si>
    <t>08650</t>
  </si>
  <si>
    <t>No Section 8 vouchers</t>
  </si>
  <si>
    <t>278-7400</t>
  </si>
  <si>
    <t>New Jersey Housing and Mortgage Finance Agency (nj.gov)</t>
  </si>
  <si>
    <t>LITC #684</t>
  </si>
  <si>
    <t>Village at New Sharon Woods 1 -4</t>
  </si>
  <si>
    <t>LITC #07902</t>
  </si>
  <si>
    <t>LITC #06414</t>
  </si>
  <si>
    <t>LITC #06405</t>
  </si>
  <si>
    <t>family, 80 du</t>
  </si>
  <si>
    <t>LITC #622</t>
  </si>
  <si>
    <t>LITC #06914</t>
  </si>
  <si>
    <t>LITC #1208</t>
  </si>
  <si>
    <t>LITC #1002</t>
  </si>
  <si>
    <t>Justin Commons, family</t>
  </si>
  <si>
    <t>03535064</t>
  </si>
  <si>
    <t>East Greenwich &amp; Pauslboro RCAs</t>
  </si>
  <si>
    <t>LITC #328</t>
  </si>
  <si>
    <t>LITC #578</t>
  </si>
  <si>
    <t>LITC #735</t>
  </si>
  <si>
    <t>age, 75 du</t>
  </si>
  <si>
    <t>035EE045</t>
  </si>
  <si>
    <t>LITC #0916</t>
  </si>
  <si>
    <t>NJ Guide to Affordable Housing 2022</t>
  </si>
  <si>
    <t>x</t>
  </si>
  <si>
    <t>637 S Clinton Av, Trenton 08650</t>
  </si>
  <si>
    <t>637 S Clinton Av,  Trenton 08650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</si>
</sst>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1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14" fillId="0" borderId="0"/>
  </cellStyleXfs>
  <cellXfs count="15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49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49" fontId="5" fillId="0" borderId="2" xfId="0" applyNumberFormat="1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" fontId="4" fillId="0" borderId="4" xfId="0" applyNumberFormat="1" applyFont="1" applyBorder="1" applyAlignment="1">
      <alignment horizontal="right"/>
    </xf>
    <xf numFmtId="1" fontId="4" fillId="0" borderId="4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left"/>
    </xf>
    <xf numFmtId="0" fontId="8" fillId="0" borderId="4" xfId="1" applyFont="1" applyBorder="1" applyAlignment="1" applyProtection="1"/>
    <xf numFmtId="0" fontId="4" fillId="0" borderId="4" xfId="0" applyFont="1" applyBorder="1" applyAlignment="1">
      <alignment horizontal="right"/>
    </xf>
    <xf numFmtId="49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right"/>
    </xf>
    <xf numFmtId="1" fontId="4" fillId="0" borderId="4" xfId="0" applyNumberFormat="1" applyFont="1" applyBorder="1" applyAlignment="1">
      <alignment horizontal="left"/>
    </xf>
    <xf numFmtId="0" fontId="2" fillId="0" borderId="4" xfId="1" applyBorder="1" applyAlignment="1" applyProtection="1"/>
    <xf numFmtId="49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49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9" fontId="4" fillId="0" borderId="4" xfId="0" quotePrefix="1" applyNumberFormat="1" applyFont="1" applyBorder="1" applyAlignment="1">
      <alignment horizontal="left"/>
    </xf>
    <xf numFmtId="0" fontId="8" fillId="0" borderId="4" xfId="1" applyFont="1" applyFill="1" applyBorder="1" applyAlignment="1" applyProtection="1"/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0" fillId="0" borderId="0" xfId="0" applyFont="1"/>
    <xf numFmtId="0" fontId="12" fillId="0" borderId="2" xfId="0" applyFont="1" applyBorder="1"/>
    <xf numFmtId="49" fontId="9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49" fontId="4" fillId="0" borderId="4" xfId="0" applyNumberFormat="1" applyFont="1" applyFill="1" applyBorder="1" applyAlignment="1">
      <alignment horizontal="left"/>
    </xf>
    <xf numFmtId="14" fontId="4" fillId="0" borderId="4" xfId="0" applyNumberFormat="1" applyFont="1" applyFill="1" applyBorder="1" applyAlignment="1">
      <alignment horizontal="center"/>
    </xf>
    <xf numFmtId="0" fontId="2" fillId="0" borderId="4" xfId="1" applyBorder="1" applyAlignment="1" applyProtection="1">
      <alignment horizontal="center"/>
    </xf>
    <xf numFmtId="0" fontId="0" fillId="0" borderId="0" xfId="0" applyAlignment="1"/>
    <xf numFmtId="0" fontId="5" fillId="0" borderId="2" xfId="0" applyFont="1" applyBorder="1" applyAlignment="1"/>
    <xf numFmtId="0" fontId="5" fillId="0" borderId="4" xfId="0" applyFont="1" applyBorder="1" applyAlignment="1"/>
    <xf numFmtId="0" fontId="4" fillId="0" borderId="4" xfId="0" applyFont="1" applyBorder="1" applyAlignment="1"/>
    <xf numFmtId="0" fontId="7" fillId="0" borderId="4" xfId="2" applyFont="1" applyBorder="1" applyAlignment="1"/>
    <xf numFmtId="1" fontId="4" fillId="0" borderId="4" xfId="0" applyNumberFormat="1" applyFont="1" applyBorder="1" applyAlignment="1"/>
    <xf numFmtId="49" fontId="4" fillId="0" borderId="4" xfId="0" applyNumberFormat="1" applyFont="1" applyBorder="1" applyAlignment="1"/>
    <xf numFmtId="0" fontId="7" fillId="0" borderId="4" xfId="2" applyFont="1" applyBorder="1" applyAlignment="1">
      <alignment horizontal="center"/>
    </xf>
    <xf numFmtId="49" fontId="7" fillId="0" borderId="4" xfId="2" applyNumberFormat="1" applyFont="1" applyBorder="1" applyAlignment="1">
      <alignment horizontal="center"/>
    </xf>
    <xf numFmtId="49" fontId="7" fillId="0" borderId="4" xfId="2" applyNumberFormat="1" applyFont="1" applyBorder="1" applyAlignment="1">
      <alignment horizontal="left"/>
    </xf>
    <xf numFmtId="49" fontId="7" fillId="0" borderId="4" xfId="2" applyNumberFormat="1" applyFont="1" applyBorder="1" applyAlignment="1"/>
    <xf numFmtId="164" fontId="4" fillId="0" borderId="4" xfId="0" applyNumberFormat="1" applyFont="1" applyBorder="1" applyAlignment="1" applyProtection="1">
      <protection locked="0"/>
    </xf>
    <xf numFmtId="49" fontId="5" fillId="0" borderId="4" xfId="0" applyNumberFormat="1" applyFont="1" applyBorder="1" applyAlignment="1"/>
    <xf numFmtId="0" fontId="4" fillId="0" borderId="4" xfId="0" quotePrefix="1" applyFont="1" applyBorder="1" applyAlignment="1"/>
    <xf numFmtId="49" fontId="4" fillId="0" borderId="4" xfId="0" quotePrefix="1" applyNumberFormat="1" applyFont="1" applyBorder="1" applyAlignment="1"/>
    <xf numFmtId="0" fontId="1" fillId="0" borderId="4" xfId="0" applyFont="1" applyBorder="1" applyAlignment="1"/>
    <xf numFmtId="49" fontId="1" fillId="0" borderId="4" xfId="0" applyNumberFormat="1" applyFont="1" applyBorder="1" applyAlignment="1"/>
    <xf numFmtId="0" fontId="10" fillId="0" borderId="0" xfId="0" applyFont="1" applyAlignment="1"/>
    <xf numFmtId="0" fontId="4" fillId="0" borderId="4" xfId="0" applyFont="1" applyFill="1" applyBorder="1" applyAlignment="1"/>
    <xf numFmtId="49" fontId="4" fillId="0" borderId="4" xfId="0" applyNumberFormat="1" applyFont="1" applyFill="1" applyBorder="1" applyAlignment="1"/>
    <xf numFmtId="0" fontId="1" fillId="0" borderId="4" xfId="0" applyFont="1" applyBorder="1" applyAlignment="1">
      <alignment horizontal="center"/>
    </xf>
    <xf numFmtId="0" fontId="8" fillId="3" borderId="4" xfId="1" applyNumberFormat="1" applyFont="1" applyFill="1" applyBorder="1" applyAlignment="1" applyProtection="1"/>
    <xf numFmtId="1" fontId="1" fillId="0" borderId="4" xfId="0" applyNumberFormat="1" applyFont="1" applyBorder="1" applyAlignment="1">
      <alignment horizontal="center"/>
    </xf>
    <xf numFmtId="14" fontId="1" fillId="0" borderId="4" xfId="0" applyNumberFormat="1" applyFont="1" applyBorder="1" applyAlignment="1" applyProtection="1">
      <alignment horizontal="center"/>
      <protection locked="0"/>
    </xf>
    <xf numFmtId="164" fontId="4" fillId="0" borderId="4" xfId="0" applyNumberFormat="1" applyFont="1" applyBorder="1" applyAlignment="1"/>
    <xf numFmtId="0" fontId="5" fillId="0" borderId="4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1" fontId="11" fillId="0" borderId="4" xfId="0" applyNumberFormat="1" applyFont="1" applyBorder="1" applyAlignment="1">
      <alignment horizontal="left"/>
    </xf>
    <xf numFmtId="0" fontId="2" fillId="0" borderId="4" xfId="1" applyFill="1" applyBorder="1" applyAlignment="1" applyProtection="1"/>
    <xf numFmtId="0" fontId="4" fillId="0" borderId="4" xfId="0" applyFont="1" applyFill="1" applyBorder="1" applyAlignment="1">
      <alignment horizontal="left"/>
    </xf>
    <xf numFmtId="49" fontId="7" fillId="0" borderId="4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right"/>
    </xf>
    <xf numFmtId="0" fontId="0" fillId="0" borderId="7" xfId="0" applyBorder="1"/>
    <xf numFmtId="0" fontId="4" fillId="0" borderId="4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left"/>
    </xf>
    <xf numFmtId="1" fontId="4" fillId="0" borderId="4" xfId="0" applyNumberFormat="1" applyFont="1" applyFill="1" applyBorder="1" applyAlignment="1"/>
    <xf numFmtId="164" fontId="4" fillId="0" borderId="4" xfId="0" applyNumberFormat="1" applyFont="1" applyFill="1" applyBorder="1" applyAlignment="1"/>
    <xf numFmtId="49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right"/>
    </xf>
    <xf numFmtId="0" fontId="7" fillId="0" borderId="4" xfId="2" applyFont="1" applyFill="1" applyBorder="1" applyAlignment="1"/>
    <xf numFmtId="0" fontId="5" fillId="0" borderId="9" xfId="0" applyFont="1" applyBorder="1" applyAlignment="1">
      <alignment horizontal="right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0" xfId="0" applyFont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15" fillId="0" borderId="10" xfId="0" applyFont="1" applyBorder="1"/>
    <xf numFmtId="0" fontId="2" fillId="0" borderId="10" xfId="1" applyBorder="1" applyAlignment="1" applyProtection="1"/>
    <xf numFmtId="0" fontId="7" fillId="0" borderId="10" xfId="2" applyFont="1" applyBorder="1"/>
    <xf numFmtId="49" fontId="5" fillId="0" borderId="10" xfId="0" applyNumberFormat="1" applyFont="1" applyBorder="1" applyAlignment="1">
      <alignment horizontal="center"/>
    </xf>
    <xf numFmtId="49" fontId="7" fillId="0" borderId="10" xfId="2" applyNumberFormat="1" applyFont="1" applyBorder="1" applyAlignment="1">
      <alignment horizontal="center" wrapText="1"/>
    </xf>
    <xf numFmtId="49" fontId="7" fillId="0" borderId="10" xfId="2" applyNumberFormat="1" applyFont="1" applyBorder="1" applyAlignment="1">
      <alignment horizontal="center"/>
    </xf>
    <xf numFmtId="49" fontId="5" fillId="0" borderId="10" xfId="0" applyNumberFormat="1" applyFont="1" applyBorder="1"/>
    <xf numFmtId="49" fontId="15" fillId="0" borderId="10" xfId="0" applyNumberFormat="1" applyFont="1" applyBorder="1"/>
    <xf numFmtId="14" fontId="5" fillId="0" borderId="10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5" fillId="0" borderId="6" xfId="0" applyFont="1" applyBorder="1" applyAlignment="1"/>
    <xf numFmtId="0" fontId="2" fillId="0" borderId="6" xfId="1" applyBorder="1" applyAlignment="1" applyProtection="1"/>
    <xf numFmtId="0" fontId="4" fillId="0" borderId="6" xfId="0" applyFont="1" applyBorder="1" applyAlignment="1"/>
    <xf numFmtId="49" fontId="5" fillId="0" borderId="6" xfId="0" applyNumberFormat="1" applyFont="1" applyBorder="1" applyAlignment="1">
      <alignment horizontal="center"/>
    </xf>
    <xf numFmtId="0" fontId="2" fillId="0" borderId="6" xfId="1" applyBorder="1" applyAlignment="1" applyProtection="1">
      <alignment horizontal="center"/>
    </xf>
    <xf numFmtId="49" fontId="5" fillId="0" borderId="6" xfId="0" applyNumberFormat="1" applyFont="1" applyBorder="1" applyAlignment="1"/>
    <xf numFmtId="0" fontId="5" fillId="0" borderId="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15" fillId="0" borderId="0" xfId="0" applyFont="1" applyBorder="1"/>
    <xf numFmtId="0" fontId="2" fillId="0" borderId="0" xfId="1" applyBorder="1" applyAlignment="1" applyProtection="1"/>
    <xf numFmtId="0" fontId="7" fillId="0" borderId="0" xfId="2" applyFont="1" applyBorder="1"/>
    <xf numFmtId="49" fontId="5" fillId="0" borderId="0" xfId="0" applyNumberFormat="1" applyFont="1" applyBorder="1" applyAlignment="1">
      <alignment horizontal="center"/>
    </xf>
    <xf numFmtId="49" fontId="7" fillId="0" borderId="0" xfId="2" applyNumberFormat="1" applyFont="1" applyBorder="1" applyAlignment="1">
      <alignment horizontal="center" wrapText="1"/>
    </xf>
    <xf numFmtId="49" fontId="7" fillId="0" borderId="0" xfId="2" applyNumberFormat="1" applyFont="1" applyBorder="1" applyAlignment="1">
      <alignment horizontal="center"/>
    </xf>
    <xf numFmtId="49" fontId="5" fillId="0" borderId="0" xfId="0" applyNumberFormat="1" applyFont="1" applyBorder="1"/>
    <xf numFmtId="49" fontId="15" fillId="0" borderId="0" xfId="0" applyNumberFormat="1" applyFont="1" applyBorder="1"/>
    <xf numFmtId="0" fontId="2" fillId="0" borderId="0" xfId="1" applyBorder="1"/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1" fontId="11" fillId="0" borderId="6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/>
    <xf numFmtId="1" fontId="4" fillId="0" borderId="3" xfId="0" applyNumberFormat="1" applyFont="1" applyBorder="1" applyAlignment="1">
      <alignment horizontal="center"/>
    </xf>
    <xf numFmtId="0" fontId="2" fillId="0" borderId="3" xfId="1" applyBorder="1" applyAlignment="1" applyProtection="1"/>
    <xf numFmtId="49" fontId="5" fillId="0" borderId="3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4" fontId="5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0" fillId="0" borderId="3" xfId="0" applyBorder="1" applyAlignment="1"/>
    <xf numFmtId="49" fontId="7" fillId="0" borderId="3" xfId="2" applyNumberFormat="1" applyFont="1" applyBorder="1" applyAlignment="1">
      <alignment horizontal="center"/>
    </xf>
    <xf numFmtId="49" fontId="7" fillId="0" borderId="6" xfId="2" applyNumberFormat="1" applyFont="1" applyBorder="1" applyAlignment="1">
      <alignment horizontal="center"/>
    </xf>
    <xf numFmtId="49" fontId="7" fillId="0" borderId="4" xfId="2" applyNumberFormat="1" applyFont="1" applyFill="1" applyBorder="1" applyAlignment="1">
      <alignment horizontal="center"/>
    </xf>
    <xf numFmtId="49" fontId="7" fillId="0" borderId="3" xfId="2" applyNumberFormat="1" applyFont="1" applyBorder="1" applyAlignment="1">
      <alignment horizontal="center" wrapText="1"/>
    </xf>
    <xf numFmtId="0" fontId="4" fillId="0" borderId="0" xfId="0" applyFont="1" applyBorder="1" applyAlignment="1"/>
    <xf numFmtId="0" fontId="0" fillId="0" borderId="4" xfId="0" applyBorder="1" applyAlignment="1"/>
    <xf numFmtId="0" fontId="2" fillId="0" borderId="4" xfId="1" applyBorder="1"/>
    <xf numFmtId="0" fontId="8" fillId="0" borderId="0" xfId="1" applyFont="1" applyBorder="1" applyAlignment="1" applyProtection="1"/>
    <xf numFmtId="0" fontId="0" fillId="0" borderId="0" xfId="0" applyBorder="1" applyAlignment="1"/>
    <xf numFmtId="1" fontId="4" fillId="0" borderId="0" xfId="0" applyNumberFormat="1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0" xfId="1" applyBorder="1" applyAlignment="1" applyProtection="1">
      <alignment horizontal="center"/>
    </xf>
    <xf numFmtId="0" fontId="2" fillId="0" borderId="0" xfId="1" applyBorder="1" applyAlignment="1" applyProtection="1">
      <alignment horizontal="center"/>
    </xf>
    <xf numFmtId="0" fontId="4" fillId="2" borderId="4" xfId="0" applyFont="1" applyFill="1" applyBorder="1" applyAlignment="1">
      <alignment horizontal="center"/>
    </xf>
    <xf numFmtId="49" fontId="15" fillId="0" borderId="4" xfId="0" applyNumberFormat="1" applyFont="1" applyBorder="1"/>
    <xf numFmtId="49" fontId="0" fillId="0" borderId="4" xfId="0" applyNumberFormat="1" applyFont="1" applyBorder="1"/>
    <xf numFmtId="0" fontId="2" fillId="0" borderId="0" xfId="1"/>
  </cellXfs>
  <cellStyles count="4">
    <cellStyle name="Hyperlink" xfId="1" builtinId="8"/>
    <cellStyle name="Normal" xfId="0" builtinId="0"/>
    <cellStyle name="Normal 5" xfId="3" xr:uid="{CA4395AA-E2EC-4C78-A0D0-CB9D013EFA85}"/>
    <cellStyle name="Normal_Sheet1" xfId="2" xr:uid="{7FB853E7-060B-4723-845E-095F077A5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arcgloucester.org/" TargetMode="External"/><Relationship Id="rId21" Type="http://schemas.openxmlformats.org/officeDocument/2006/relationships/hyperlink" Target="https://www.thearcgloucester.org/" TargetMode="External"/><Relationship Id="rId42" Type="http://schemas.openxmlformats.org/officeDocument/2006/relationships/hyperlink" Target="http://www.southharrison-nj.org/" TargetMode="External"/><Relationship Id="rId47" Type="http://schemas.openxmlformats.org/officeDocument/2006/relationships/hyperlink" Target="https://www.twp.washington.nj.us/" TargetMode="External"/><Relationship Id="rId63" Type="http://schemas.openxmlformats.org/officeDocument/2006/relationships/hyperlink" Target="https://monroetownshipnj.org/" TargetMode="External"/><Relationship Id="rId68" Type="http://schemas.openxmlformats.org/officeDocument/2006/relationships/hyperlink" Target="http://www.hagc.org/" TargetMode="External"/><Relationship Id="rId84" Type="http://schemas.openxmlformats.org/officeDocument/2006/relationships/hyperlink" Target="https://www.nj.gov/dca/hmfa/" TargetMode="External"/><Relationship Id="rId16" Type="http://schemas.openxmlformats.org/officeDocument/2006/relationships/hyperlink" Target="https://www.hollybushgardensapts.com/" TargetMode="External"/><Relationship Id="rId11" Type="http://schemas.openxmlformats.org/officeDocument/2006/relationships/hyperlink" Target="https://www.cis-royaloaks.com/" TargetMode="External"/><Relationship Id="rId32" Type="http://schemas.openxmlformats.org/officeDocument/2006/relationships/hyperlink" Target="http://elktownshipnj.gov/" TargetMode="External"/><Relationship Id="rId37" Type="http://schemas.openxmlformats.org/officeDocument/2006/relationships/hyperlink" Target="https://harrisontwp.us/" TargetMode="External"/><Relationship Id="rId53" Type="http://schemas.openxmlformats.org/officeDocument/2006/relationships/hyperlink" Target="https://woolwichtwp.org/" TargetMode="External"/><Relationship Id="rId58" Type="http://schemas.openxmlformats.org/officeDocument/2006/relationships/hyperlink" Target="https://www.glassboro.org/" TargetMode="External"/><Relationship Id="rId74" Type="http://schemas.openxmlformats.org/officeDocument/2006/relationships/hyperlink" Target="http://www.hagc.org/Default.aspx?tabid=5273" TargetMode="External"/><Relationship Id="rId79" Type="http://schemas.openxmlformats.org/officeDocument/2006/relationships/hyperlink" Target="https://www.wilmarprop.com/" TargetMode="External"/><Relationship Id="rId5" Type="http://schemas.openxmlformats.org/officeDocument/2006/relationships/hyperlink" Target="https://coniferllc.com/properties/white-oak-at-mantua/" TargetMode="External"/><Relationship Id="rId19" Type="http://schemas.openxmlformats.org/officeDocument/2006/relationships/hyperlink" Target="https://www.merchantcircle.com/the-gardens-at-cross-keys-glassboro-nj" TargetMode="External"/><Relationship Id="rId14" Type="http://schemas.openxmlformats.org/officeDocument/2006/relationships/hyperlink" Target="https://coniferllc.com/properties/eagle-view-trail/" TargetMode="External"/><Relationship Id="rId22" Type="http://schemas.openxmlformats.org/officeDocument/2006/relationships/hyperlink" Target="https://www.fernmoorhomes.com/" TargetMode="External"/><Relationship Id="rId27" Type="http://schemas.openxmlformats.org/officeDocument/2006/relationships/hyperlink" Target="http://www.hagc.org/" TargetMode="External"/><Relationship Id="rId30" Type="http://schemas.openxmlformats.org/officeDocument/2006/relationships/hyperlink" Target="https://eastgreenwichnj.com/" TargetMode="External"/><Relationship Id="rId35" Type="http://schemas.openxmlformats.org/officeDocument/2006/relationships/hyperlink" Target="https://www.thearcgloucester.org/" TargetMode="External"/><Relationship Id="rId43" Type="http://schemas.openxmlformats.org/officeDocument/2006/relationships/hyperlink" Target="http://www.historicswedesboro.com/" TargetMode="External"/><Relationship Id="rId48" Type="http://schemas.openxmlformats.org/officeDocument/2006/relationships/hyperlink" Target="https://www.affordablehomesnewjersey.com/all-opportunities/developments/?did=a0J1N00001cc8NtUAI" TargetMode="External"/><Relationship Id="rId56" Type="http://schemas.openxmlformats.org/officeDocument/2006/relationships/hyperlink" Target="https://www.devereux.org/site/SPageServer/;jsessionid=00000000.app20116b?NONCE_TOKEN=D082992854F9C6649814165D4453F145" TargetMode="External"/><Relationship Id="rId64" Type="http://schemas.openxmlformats.org/officeDocument/2006/relationships/hyperlink" Target="https://www.pitman.org/" TargetMode="External"/><Relationship Id="rId69" Type="http://schemas.openxmlformats.org/officeDocument/2006/relationships/hyperlink" Target="http://www.hagc.org/Default.aspx?tabid=5276" TargetMode="External"/><Relationship Id="rId77" Type="http://schemas.openxmlformats.org/officeDocument/2006/relationships/hyperlink" Target="https://cspnj.org/" TargetMode="External"/><Relationship Id="rId8" Type="http://schemas.openxmlformats.org/officeDocument/2006/relationships/hyperlink" Target="https://www.cis-hamptoncrescent.com/" TargetMode="External"/><Relationship Id="rId51" Type="http://schemas.openxmlformats.org/officeDocument/2006/relationships/hyperlink" Target="http://woodbury.nj.us/" TargetMode="External"/><Relationship Id="rId72" Type="http://schemas.openxmlformats.org/officeDocument/2006/relationships/hyperlink" Target="https://affordablehousingonline.com/housing-search/New-Jersey/Clayton/Clayton-Mews-Senior-Apartments/67416" TargetMode="External"/><Relationship Id="rId80" Type="http://schemas.openxmlformats.org/officeDocument/2006/relationships/hyperlink" Target="http://www.hagc.org/Default.aspx?tabid=5273" TargetMode="External"/><Relationship Id="rId85" Type="http://schemas.openxmlformats.org/officeDocument/2006/relationships/hyperlink" Target="https://www.nj.gov/dca/divisions/dhcr/offices/section8hcv.html" TargetMode="External"/><Relationship Id="rId3" Type="http://schemas.openxmlformats.org/officeDocument/2006/relationships/hyperlink" Target="https://livewillows.com/communities/the-willows-at-county-house/" TargetMode="External"/><Relationship Id="rId12" Type="http://schemas.openxmlformats.org/officeDocument/2006/relationships/hyperlink" Target="https://www.cis-oaksatweatherby.com/brochure.aspx" TargetMode="External"/><Relationship Id="rId17" Type="http://schemas.openxmlformats.org/officeDocument/2006/relationships/hyperlink" Target="https://affordablehousingonline.com/housing-search/New-Jersey/Glassboro/Litc-06405-Life-Link-Homes/10053497" TargetMode="External"/><Relationship Id="rId25" Type="http://schemas.openxmlformats.org/officeDocument/2006/relationships/hyperlink" Target="https://www.deptford-nj.org/" TargetMode="External"/><Relationship Id="rId33" Type="http://schemas.openxmlformats.org/officeDocument/2006/relationships/hyperlink" Target="https://www.thearcgloucester.org/" TargetMode="External"/><Relationship Id="rId38" Type="http://schemas.openxmlformats.org/officeDocument/2006/relationships/hyperlink" Target="https://mantuatownship.com/" TargetMode="External"/><Relationship Id="rId46" Type="http://schemas.openxmlformats.org/officeDocument/2006/relationships/hyperlink" Target="https://www.thearcgloucester.org/" TargetMode="External"/><Relationship Id="rId59" Type="http://schemas.openxmlformats.org/officeDocument/2006/relationships/hyperlink" Target="https://www.glassboro.org/" TargetMode="External"/><Relationship Id="rId67" Type="http://schemas.openxmlformats.org/officeDocument/2006/relationships/hyperlink" Target="http://woodbury.nj.us/" TargetMode="External"/><Relationship Id="rId20" Type="http://schemas.openxmlformats.org/officeDocument/2006/relationships/hyperlink" Target="https://www.twp.washington.nj.us/" TargetMode="External"/><Relationship Id="rId41" Type="http://schemas.openxmlformats.org/officeDocument/2006/relationships/hyperlink" Target="https://www.pitman.org/" TargetMode="External"/><Relationship Id="rId54" Type="http://schemas.openxmlformats.org/officeDocument/2006/relationships/hyperlink" Target="https://affordablehousingonline.com/housing-search/New-Jersey/Clayton/Delsea-View/10070977" TargetMode="External"/><Relationship Id="rId62" Type="http://schemas.openxmlformats.org/officeDocument/2006/relationships/hyperlink" Target="https://monroetownshipnj.org/" TargetMode="External"/><Relationship Id="rId70" Type="http://schemas.openxmlformats.org/officeDocument/2006/relationships/hyperlink" Target="http://www.hagc.org/Default.aspx?tabid=5275" TargetMode="External"/><Relationship Id="rId75" Type="http://schemas.openxmlformats.org/officeDocument/2006/relationships/hyperlink" Target="https://fairsharedevelopment.org/housing/development/new-sharon-woods/" TargetMode="External"/><Relationship Id="rId83" Type="http://schemas.openxmlformats.org/officeDocument/2006/relationships/hyperlink" Target="https://www.nj.gov/dca/divisions/dhcr/offices/section8hcv.html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livewillows.com/communities/the-willows-at-spring-mill/" TargetMode="External"/><Relationship Id="rId6" Type="http://schemas.openxmlformats.org/officeDocument/2006/relationships/hyperlink" Target="https://coniferllc.com/properties/millstream-apartments/" TargetMode="External"/><Relationship Id="rId15" Type="http://schemas.openxmlformats.org/officeDocument/2006/relationships/hyperlink" Target="https://www.gggreennj.com/" TargetMode="External"/><Relationship Id="rId23" Type="http://schemas.openxmlformats.org/officeDocument/2006/relationships/hyperlink" Target="https://www.claytonnj.com/" TargetMode="External"/><Relationship Id="rId28" Type="http://schemas.openxmlformats.org/officeDocument/2006/relationships/hyperlink" Target="https://www.deptford-nj.org/" TargetMode="External"/><Relationship Id="rId36" Type="http://schemas.openxmlformats.org/officeDocument/2006/relationships/hyperlink" Target="https://www.voadv.org/about" TargetMode="External"/><Relationship Id="rId49" Type="http://schemas.openxmlformats.org/officeDocument/2006/relationships/hyperlink" Target="https://www.centerffs.org/" TargetMode="External"/><Relationship Id="rId57" Type="http://schemas.openxmlformats.org/officeDocument/2006/relationships/hyperlink" Target="https://oaksintcare.org/" TargetMode="External"/><Relationship Id="rId10" Type="http://schemas.openxmlformats.org/officeDocument/2006/relationships/hyperlink" Target="https://www.cis-whitneycrescent.com/" TargetMode="External"/><Relationship Id="rId31" Type="http://schemas.openxmlformats.org/officeDocument/2006/relationships/hyperlink" Target="https://www.voadv.org/" TargetMode="External"/><Relationship Id="rId44" Type="http://schemas.openxmlformats.org/officeDocument/2006/relationships/hyperlink" Target="https://www.cardinalvillage.com/" TargetMode="External"/><Relationship Id="rId52" Type="http://schemas.openxmlformats.org/officeDocument/2006/relationships/hyperlink" Target="https://www.thearcgloucester.org/our-programs" TargetMode="External"/><Relationship Id="rId60" Type="http://schemas.openxmlformats.org/officeDocument/2006/relationships/hyperlink" Target="https://www.glassboro.org/" TargetMode="External"/><Relationship Id="rId65" Type="http://schemas.openxmlformats.org/officeDocument/2006/relationships/hyperlink" Target="https://prd.net/" TargetMode="External"/><Relationship Id="rId73" Type="http://schemas.openxmlformats.org/officeDocument/2006/relationships/hyperlink" Target="http://hagc.org/Default.aspx?tabid=5273" TargetMode="External"/><Relationship Id="rId78" Type="http://schemas.openxmlformats.org/officeDocument/2006/relationships/hyperlink" Target="http://www.mullicawest.com/" TargetMode="External"/><Relationship Id="rId81" Type="http://schemas.openxmlformats.org/officeDocument/2006/relationships/hyperlink" Target="https://affordablehousingonline.com/housing-search/New-Jersey/Swedesboro/Kingsway-Apartments/10071015" TargetMode="External"/><Relationship Id="rId86" Type="http://schemas.openxmlformats.org/officeDocument/2006/relationships/hyperlink" Target="https://www.nj.gov/dca/hmfa/" TargetMode="External"/><Relationship Id="rId4" Type="http://schemas.openxmlformats.org/officeDocument/2006/relationships/hyperlink" Target="https://coniferllc.com/properties/conifer-village-at-deptford/" TargetMode="External"/><Relationship Id="rId9" Type="http://schemas.openxmlformats.org/officeDocument/2006/relationships/hyperlink" Target="https://www.cis-royalcrescent.com/" TargetMode="External"/><Relationship Id="rId13" Type="http://schemas.openxmlformats.org/officeDocument/2006/relationships/hyperlink" Target="https://coniferllc.com/properties/camp-salute/" TargetMode="External"/><Relationship Id="rId18" Type="http://schemas.openxmlformats.org/officeDocument/2006/relationships/hyperlink" Target="https://www.seniorly.com/assisted-living/new-jersey/woodbury/woodbury-mews" TargetMode="External"/><Relationship Id="rId39" Type="http://schemas.openxmlformats.org/officeDocument/2006/relationships/hyperlink" Target="https://paulsboronj.org/" TargetMode="External"/><Relationship Id="rId34" Type="http://schemas.openxmlformats.org/officeDocument/2006/relationships/hyperlink" Target="https://www.elwyn.org/" TargetMode="External"/><Relationship Id="rId50" Type="http://schemas.openxmlformats.org/officeDocument/2006/relationships/hyperlink" Target="https://www.thearcgloucester.org/" TargetMode="External"/><Relationship Id="rId55" Type="http://schemas.openxmlformats.org/officeDocument/2006/relationships/hyperlink" Target="https://www.devereux.org/site/SPageServer/;jsessionid=00000000.app20116b?NONCE_TOKEN=D082992854F9C6649814165D4453F145" TargetMode="External"/><Relationship Id="rId76" Type="http://schemas.openxmlformats.org/officeDocument/2006/relationships/hyperlink" Target="https://www.glassboro.org/" TargetMode="External"/><Relationship Id="rId7" Type="http://schemas.openxmlformats.org/officeDocument/2006/relationships/hyperlink" Target="https://www.cis-tanyardoaks.com/brochure.aspx" TargetMode="External"/><Relationship Id="rId71" Type="http://schemas.openxmlformats.org/officeDocument/2006/relationships/hyperlink" Target="http://www.hagc.org/Programs/PublicHousing/tabid/5273/Default.aspx" TargetMode="External"/><Relationship Id="rId2" Type="http://schemas.openxmlformats.org/officeDocument/2006/relationships/hyperlink" Target="https://livewillows.com/communities/the-willows-at-justin-commons/" TargetMode="External"/><Relationship Id="rId29" Type="http://schemas.openxmlformats.org/officeDocument/2006/relationships/hyperlink" Target="https://advoserv.com/programs/new-jersey-program/" TargetMode="External"/><Relationship Id="rId24" Type="http://schemas.openxmlformats.org/officeDocument/2006/relationships/hyperlink" Target="https://www.habitat.org/" TargetMode="External"/><Relationship Id="rId40" Type="http://schemas.openxmlformats.org/officeDocument/2006/relationships/hyperlink" Target="https://www.elwyn.org/" TargetMode="External"/><Relationship Id="rId45" Type="http://schemas.openxmlformats.org/officeDocument/2006/relationships/hyperlink" Target="https://www.elwyn.org/" TargetMode="External"/><Relationship Id="rId66" Type="http://schemas.openxmlformats.org/officeDocument/2006/relationships/hyperlink" Target="https://terracesatparkeplace.com/" TargetMode="External"/><Relationship Id="rId87" Type="http://schemas.openxmlformats.org/officeDocument/2006/relationships/hyperlink" Target="http://www.glassborohousing.org/programs.php" TargetMode="External"/><Relationship Id="rId61" Type="http://schemas.openxmlformats.org/officeDocument/2006/relationships/hyperlink" Target="https://monroetownshipnj.org/" TargetMode="External"/><Relationship Id="rId82" Type="http://schemas.openxmlformats.org/officeDocument/2006/relationships/hyperlink" Target="http://www.hag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N131"/>
  <sheetViews>
    <sheetView tabSelected="1" workbookViewId="0">
      <pane ySplit="5" topLeftCell="A6" activePane="bottomLeft" state="frozen"/>
      <selection pane="bottomLeft"/>
    </sheetView>
  </sheetViews>
  <sheetFormatPr defaultRowHeight="18" customHeight="1" x14ac:dyDescent="0.25"/>
  <cols>
    <col min="1" max="1" width="4.42578125" customWidth="1"/>
    <col min="2" max="2" width="6.140625" hidden="1" customWidth="1"/>
    <col min="3" max="3" width="0" style="2" hidden="1" customWidth="1"/>
    <col min="4" max="4" width="10.42578125" bestFit="1" customWidth="1"/>
    <col min="5" max="5" width="20.7109375" style="3" hidden="1" customWidth="1"/>
    <col min="6" max="7" width="20.140625" hidden="1" customWidth="1"/>
    <col min="8" max="8" width="4.7109375" style="43" customWidth="1"/>
    <col min="9" max="9" width="54.140625" bestFit="1" customWidth="1"/>
    <col min="10" max="10" width="15.42578125" hidden="1" customWidth="1"/>
    <col min="11" max="11" width="42.28515625" bestFit="1" customWidth="1"/>
    <col min="12" max="12" width="9.140625" style="43" hidden="1" customWidth="1"/>
    <col min="13" max="13" width="9.140625" hidden="1" customWidth="1"/>
    <col min="14" max="14" width="21.42578125" hidden="1" customWidth="1"/>
    <col min="15" max="15" width="15.7109375" hidden="1" customWidth="1"/>
    <col min="16" max="16" width="11.85546875" hidden="1" customWidth="1"/>
    <col min="17" max="18" width="9.140625" hidden="1" customWidth="1"/>
    <col min="19" max="19" width="9.140625" style="3" hidden="1" customWidth="1"/>
    <col min="20" max="21" width="9.140625" hidden="1" customWidth="1"/>
    <col min="22" max="23" width="9.140625" customWidth="1"/>
    <col min="24" max="24" width="9.140625" style="4" customWidth="1"/>
    <col min="26" max="26" width="54.140625" hidden="1" customWidth="1"/>
    <col min="27" max="27" width="0" hidden="1" customWidth="1"/>
    <col min="30" max="30" width="53.5703125" bestFit="1" customWidth="1"/>
    <col min="31" max="31" width="56.42578125" customWidth="1"/>
    <col min="34" max="34" width="26.85546875" style="36" customWidth="1"/>
    <col min="36" max="36" width="33.42578125" style="3" customWidth="1"/>
    <col min="37" max="37" width="10.7109375" hidden="1" customWidth="1"/>
    <col min="38" max="38" width="9.7109375" hidden="1" customWidth="1"/>
  </cols>
  <sheetData>
    <row r="1" spans="1:40" ht="18" customHeight="1" x14ac:dyDescent="0.3">
      <c r="A1" s="1" t="s">
        <v>698</v>
      </c>
      <c r="D1" s="2"/>
      <c r="E1" s="34"/>
      <c r="Q1" s="3"/>
      <c r="R1" s="3"/>
      <c r="AD1" s="70" t="s">
        <v>659</v>
      </c>
      <c r="AJ1" s="151"/>
      <c r="AK1" s="3"/>
      <c r="AL1" s="4"/>
    </row>
    <row r="2" spans="1:40" ht="18" customHeight="1" thickBot="1" x14ac:dyDescent="0.3">
      <c r="A2" s="147" t="s">
        <v>83</v>
      </c>
      <c r="B2" s="5" t="s">
        <v>0</v>
      </c>
      <c r="C2" s="6" t="s">
        <v>1</v>
      </c>
      <c r="D2" s="6" t="s">
        <v>2</v>
      </c>
      <c r="E2" s="35" t="s">
        <v>3</v>
      </c>
      <c r="F2" s="7" t="s">
        <v>4</v>
      </c>
      <c r="G2" s="7"/>
      <c r="H2" s="44"/>
      <c r="I2" s="7" t="s">
        <v>5</v>
      </c>
      <c r="J2" s="7" t="s">
        <v>6</v>
      </c>
      <c r="K2" s="7" t="s">
        <v>7</v>
      </c>
      <c r="L2" s="44" t="s">
        <v>8</v>
      </c>
      <c r="M2" s="7"/>
      <c r="N2" s="7" t="s">
        <v>9</v>
      </c>
      <c r="O2" s="7" t="s">
        <v>10</v>
      </c>
      <c r="P2" s="7" t="s">
        <v>11</v>
      </c>
      <c r="Q2" s="8" t="s">
        <v>12</v>
      </c>
      <c r="R2" s="9" t="s">
        <v>13</v>
      </c>
      <c r="S2" s="5" t="s">
        <v>14</v>
      </c>
      <c r="T2" s="10" t="s">
        <v>15</v>
      </c>
      <c r="U2" s="7"/>
      <c r="V2" s="6" t="s">
        <v>16</v>
      </c>
      <c r="W2" s="6" t="s">
        <v>17</v>
      </c>
      <c r="X2" s="11" t="s">
        <v>18</v>
      </c>
      <c r="Y2" s="7"/>
      <c r="Z2" s="7" t="s">
        <v>19</v>
      </c>
      <c r="AA2" s="7" t="s">
        <v>22</v>
      </c>
      <c r="AB2" s="12" t="s">
        <v>23</v>
      </c>
      <c r="AC2" s="7" t="s">
        <v>24</v>
      </c>
      <c r="AD2" s="7" t="s">
        <v>20</v>
      </c>
      <c r="AE2" s="7" t="s">
        <v>21</v>
      </c>
      <c r="AF2" s="10" t="s">
        <v>25</v>
      </c>
      <c r="AG2" s="7" t="s">
        <v>26</v>
      </c>
      <c r="AH2" s="37" t="s">
        <v>27</v>
      </c>
      <c r="AI2" s="7"/>
      <c r="AJ2" s="5" t="s">
        <v>28</v>
      </c>
      <c r="AK2" s="5" t="s">
        <v>29</v>
      </c>
      <c r="AL2" s="11" t="s">
        <v>0</v>
      </c>
    </row>
    <row r="3" spans="1:40" ht="18" customHeight="1" thickTop="1" x14ac:dyDescent="0.25">
      <c r="A3" s="148">
        <v>0.1</v>
      </c>
      <c r="B3" s="85"/>
      <c r="C3" s="85"/>
      <c r="D3" s="86" t="s">
        <v>43</v>
      </c>
      <c r="E3" s="87"/>
      <c r="F3" s="88" t="s">
        <v>660</v>
      </c>
      <c r="G3" s="88"/>
      <c r="H3" s="89"/>
      <c r="I3" s="88" t="s">
        <v>661</v>
      </c>
      <c r="J3" s="90" t="s">
        <v>662</v>
      </c>
      <c r="K3" s="88" t="s">
        <v>669</v>
      </c>
      <c r="L3" s="88" t="s">
        <v>663</v>
      </c>
      <c r="M3" s="88" t="s">
        <v>663</v>
      </c>
      <c r="N3" s="88" t="s">
        <v>664</v>
      </c>
      <c r="O3" s="91"/>
      <c r="P3" s="92" t="s">
        <v>665</v>
      </c>
      <c r="Q3" s="93" t="s">
        <v>666</v>
      </c>
      <c r="R3" s="94" t="s">
        <v>666</v>
      </c>
      <c r="S3" s="95" t="s">
        <v>37</v>
      </c>
      <c r="T3" s="96" t="s">
        <v>667</v>
      </c>
      <c r="U3" s="88"/>
      <c r="V3" s="88"/>
      <c r="W3" s="88"/>
      <c r="X3" s="89" t="s">
        <v>668</v>
      </c>
      <c r="Z3" s="88"/>
      <c r="AA3" s="88"/>
      <c r="AB3" s="96" t="s">
        <v>35</v>
      </c>
      <c r="AC3" s="97" t="s">
        <v>670</v>
      </c>
      <c r="AD3" s="88" t="s">
        <v>662</v>
      </c>
      <c r="AE3" s="88" t="s">
        <v>669</v>
      </c>
      <c r="AF3" s="97"/>
      <c r="AG3" s="96"/>
      <c r="AH3" s="91" t="s">
        <v>671</v>
      </c>
      <c r="AI3" s="91" t="s">
        <v>671</v>
      </c>
      <c r="AJ3" s="152"/>
      <c r="AK3" s="98">
        <v>44573</v>
      </c>
      <c r="AL3" s="98"/>
      <c r="AM3" s="99"/>
      <c r="AN3" s="75"/>
    </row>
    <row r="4" spans="1:40" ht="18" customHeight="1" x14ac:dyDescent="0.25">
      <c r="A4" s="149">
        <v>0.2</v>
      </c>
      <c r="B4" s="110"/>
      <c r="C4" s="110"/>
      <c r="D4" s="111" t="s">
        <v>43</v>
      </c>
      <c r="E4" s="112"/>
      <c r="F4" s="113" t="s">
        <v>672</v>
      </c>
      <c r="G4" s="113"/>
      <c r="H4" s="114"/>
      <c r="I4" s="113" t="s">
        <v>673</v>
      </c>
      <c r="J4" s="115" t="s">
        <v>73</v>
      </c>
      <c r="K4" s="115" t="s">
        <v>700</v>
      </c>
      <c r="L4" s="113" t="s">
        <v>674</v>
      </c>
      <c r="M4" s="113" t="s">
        <v>674</v>
      </c>
      <c r="N4" s="113" t="s">
        <v>664</v>
      </c>
      <c r="O4" s="116"/>
      <c r="P4" s="117" t="s">
        <v>665</v>
      </c>
      <c r="Q4" s="118" t="s">
        <v>666</v>
      </c>
      <c r="R4" s="119" t="s">
        <v>666</v>
      </c>
      <c r="S4" s="120" t="s">
        <v>37</v>
      </c>
      <c r="T4" s="121" t="s">
        <v>675</v>
      </c>
      <c r="U4" s="113"/>
      <c r="V4" s="113"/>
      <c r="W4" s="113"/>
      <c r="X4" s="114" t="s">
        <v>676</v>
      </c>
      <c r="Z4" s="113"/>
      <c r="AA4" s="113"/>
      <c r="AB4" s="122" t="s">
        <v>35</v>
      </c>
      <c r="AC4" s="122" t="s">
        <v>677</v>
      </c>
      <c r="AD4" s="113" t="s">
        <v>73</v>
      </c>
      <c r="AE4" s="115" t="s">
        <v>701</v>
      </c>
      <c r="AF4" s="122"/>
      <c r="AG4" s="121"/>
      <c r="AH4" s="123" t="s">
        <v>678</v>
      </c>
      <c r="AI4" s="123" t="s">
        <v>678</v>
      </c>
      <c r="AJ4" s="153"/>
      <c r="AK4" s="124">
        <v>44573</v>
      </c>
      <c r="AL4" s="124"/>
      <c r="AM4" s="125"/>
      <c r="AN4" s="84"/>
    </row>
    <row r="5" spans="1:40" s="43" customFormat="1" ht="18" customHeight="1" thickBot="1" x14ac:dyDescent="0.3">
      <c r="A5" s="150">
        <v>0.3</v>
      </c>
      <c r="B5" s="127">
        <v>10207</v>
      </c>
      <c r="C5" s="128"/>
      <c r="D5" s="128" t="s">
        <v>43</v>
      </c>
      <c r="E5" s="127"/>
      <c r="F5" s="129" t="s">
        <v>91</v>
      </c>
      <c r="G5" s="129"/>
      <c r="H5" s="130"/>
      <c r="I5" s="129" t="s">
        <v>98</v>
      </c>
      <c r="J5" s="131"/>
      <c r="K5" s="129" t="s">
        <v>175</v>
      </c>
      <c r="L5" s="129"/>
      <c r="M5" s="129"/>
      <c r="N5" s="129" t="s">
        <v>93</v>
      </c>
      <c r="O5" s="131"/>
      <c r="P5" s="129" t="s">
        <v>94</v>
      </c>
      <c r="Q5" s="132" t="s">
        <v>95</v>
      </c>
      <c r="R5" s="140" t="s">
        <v>95</v>
      </c>
      <c r="S5" s="137" t="s">
        <v>37</v>
      </c>
      <c r="T5" s="133" t="s">
        <v>96</v>
      </c>
      <c r="U5" s="129"/>
      <c r="V5" s="129"/>
      <c r="W5" s="129"/>
      <c r="X5" s="35" t="s">
        <v>97</v>
      </c>
      <c r="Y5" s="136"/>
      <c r="Z5" s="133"/>
      <c r="AA5" s="129"/>
      <c r="AB5" s="133" t="s">
        <v>39</v>
      </c>
      <c r="AC5" s="129" t="s">
        <v>99</v>
      </c>
      <c r="AD5" s="133" t="s">
        <v>98</v>
      </c>
      <c r="AE5" s="129" t="s">
        <v>175</v>
      </c>
      <c r="AF5" s="129"/>
      <c r="AG5" s="129"/>
      <c r="AH5" s="131" t="s">
        <v>100</v>
      </c>
      <c r="AI5" s="131"/>
      <c r="AJ5" s="35" t="s">
        <v>44</v>
      </c>
      <c r="AK5" s="134">
        <v>44573</v>
      </c>
      <c r="AL5" s="135">
        <f>B5</f>
        <v>10207</v>
      </c>
    </row>
    <row r="6" spans="1:40" s="43" customFormat="1" ht="18" customHeight="1" thickTop="1" x14ac:dyDescent="0.3">
      <c r="A6" s="3">
        <v>1</v>
      </c>
      <c r="B6" s="100"/>
      <c r="C6" s="101"/>
      <c r="D6" s="101"/>
      <c r="E6" s="100"/>
      <c r="F6" s="102"/>
      <c r="G6" s="102"/>
      <c r="H6" s="126" t="s">
        <v>636</v>
      </c>
      <c r="I6" s="102"/>
      <c r="J6" s="103"/>
      <c r="K6" s="102"/>
      <c r="L6" s="102"/>
      <c r="M6" s="104"/>
      <c r="N6" s="102"/>
      <c r="O6" s="103"/>
      <c r="P6" s="102"/>
      <c r="Q6" s="105"/>
      <c r="R6" s="106"/>
      <c r="S6" s="138"/>
      <c r="T6" s="107"/>
      <c r="U6" s="102"/>
      <c r="V6" s="102"/>
      <c r="W6" s="102"/>
      <c r="X6" s="108"/>
      <c r="Y6" s="102"/>
      <c r="Z6" s="104"/>
      <c r="AA6" s="102"/>
      <c r="AB6" s="107"/>
      <c r="AC6" s="102"/>
      <c r="AD6" s="107"/>
      <c r="AE6" s="102"/>
      <c r="AF6" s="107"/>
      <c r="AG6" s="102"/>
      <c r="AH6" s="103"/>
      <c r="AI6" s="103"/>
      <c r="AJ6" s="108"/>
      <c r="AK6" s="109"/>
      <c r="AL6" s="74"/>
    </row>
    <row r="7" spans="1:40" s="43" customFormat="1" ht="18" customHeight="1" x14ac:dyDescent="0.25">
      <c r="A7" s="3">
        <v>2</v>
      </c>
      <c r="B7" s="13">
        <v>20275</v>
      </c>
      <c r="C7" s="14"/>
      <c r="D7" s="14" t="s">
        <v>36</v>
      </c>
      <c r="E7" s="13"/>
      <c r="F7" s="145"/>
      <c r="G7" s="39"/>
      <c r="H7" s="39"/>
      <c r="I7" s="48" t="s">
        <v>148</v>
      </c>
      <c r="J7" s="48"/>
      <c r="K7" s="48" t="s">
        <v>149</v>
      </c>
      <c r="L7" s="48"/>
      <c r="M7" s="48"/>
      <c r="N7" s="46" t="s">
        <v>102</v>
      </c>
      <c r="O7" s="48"/>
      <c r="P7" s="67" t="s">
        <v>94</v>
      </c>
      <c r="Q7" s="20" t="s">
        <v>103</v>
      </c>
      <c r="R7" s="13">
        <v>802</v>
      </c>
      <c r="S7" s="51" t="s">
        <v>37</v>
      </c>
      <c r="T7" s="49" t="s">
        <v>104</v>
      </c>
      <c r="U7" s="49"/>
      <c r="V7" s="49" t="s">
        <v>38</v>
      </c>
      <c r="W7" s="49" t="s">
        <v>33</v>
      </c>
      <c r="X7" s="15">
        <v>76</v>
      </c>
      <c r="Y7" s="19"/>
      <c r="Z7" s="49" t="s">
        <v>151</v>
      </c>
      <c r="AA7" s="49"/>
      <c r="AB7" s="49" t="s">
        <v>39</v>
      </c>
      <c r="AC7" s="49" t="s">
        <v>154</v>
      </c>
      <c r="AD7" s="49" t="s">
        <v>152</v>
      </c>
      <c r="AE7" s="49" t="s">
        <v>153</v>
      </c>
      <c r="AF7" s="49" t="s">
        <v>39</v>
      </c>
      <c r="AG7" s="46" t="s">
        <v>155</v>
      </c>
      <c r="AH7" s="18" t="s">
        <v>156</v>
      </c>
      <c r="AI7" s="18"/>
      <c r="AJ7" s="20" t="s">
        <v>40</v>
      </c>
      <c r="AK7" s="39">
        <v>44473</v>
      </c>
      <c r="AL7" s="19">
        <f t="shared" ref="AL7:AL13" si="0">B7</f>
        <v>20275</v>
      </c>
    </row>
    <row r="8" spans="1:40" s="43" customFormat="1" ht="18" customHeight="1" x14ac:dyDescent="0.25">
      <c r="A8" s="3">
        <v>3</v>
      </c>
      <c r="B8" s="13">
        <v>91004</v>
      </c>
      <c r="C8" s="14"/>
      <c r="D8" s="14" t="s">
        <v>40</v>
      </c>
      <c r="E8" s="13"/>
      <c r="F8" s="46"/>
      <c r="G8" s="46"/>
      <c r="H8" s="46"/>
      <c r="I8" s="46" t="s">
        <v>101</v>
      </c>
      <c r="J8" s="46"/>
      <c r="K8" s="46" t="s">
        <v>31</v>
      </c>
      <c r="L8" s="46"/>
      <c r="M8" s="46"/>
      <c r="N8" s="46" t="s">
        <v>102</v>
      </c>
      <c r="O8" s="49"/>
      <c r="P8" s="67" t="s">
        <v>94</v>
      </c>
      <c r="Q8" s="20" t="s">
        <v>103</v>
      </c>
      <c r="R8" s="13">
        <v>801</v>
      </c>
      <c r="S8" s="51" t="s">
        <v>37</v>
      </c>
      <c r="T8" s="49" t="s">
        <v>104</v>
      </c>
      <c r="U8" s="49"/>
      <c r="V8" s="46" t="s">
        <v>32</v>
      </c>
      <c r="W8" s="46" t="s">
        <v>33</v>
      </c>
      <c r="X8" s="19">
        <v>4</v>
      </c>
      <c r="Y8" s="19"/>
      <c r="Z8" s="46" t="s">
        <v>101</v>
      </c>
      <c r="AA8" s="46" t="s">
        <v>52</v>
      </c>
      <c r="AB8" s="49" t="s">
        <v>39</v>
      </c>
      <c r="AC8" s="46" t="s">
        <v>107</v>
      </c>
      <c r="AD8" s="46" t="s">
        <v>105</v>
      </c>
      <c r="AE8" s="46" t="s">
        <v>106</v>
      </c>
      <c r="AF8" s="49" t="s">
        <v>39</v>
      </c>
      <c r="AG8" s="46" t="s">
        <v>108</v>
      </c>
      <c r="AH8" s="18" t="s">
        <v>109</v>
      </c>
      <c r="AI8" s="46"/>
      <c r="AJ8" s="13" t="s">
        <v>40</v>
      </c>
      <c r="AK8" s="27">
        <v>44341</v>
      </c>
      <c r="AL8" s="19">
        <f t="shared" si="0"/>
        <v>91004</v>
      </c>
    </row>
    <row r="9" spans="1:40" s="43" customFormat="1" ht="18" customHeight="1" x14ac:dyDescent="0.25">
      <c r="A9" s="3">
        <v>4</v>
      </c>
      <c r="B9" s="13">
        <v>40231</v>
      </c>
      <c r="C9" s="17" t="s">
        <v>47</v>
      </c>
      <c r="D9" s="14" t="s">
        <v>73</v>
      </c>
      <c r="E9" s="13"/>
      <c r="F9" s="46" t="s">
        <v>110</v>
      </c>
      <c r="G9" s="46" t="s">
        <v>679</v>
      </c>
      <c r="H9" s="46"/>
      <c r="I9" s="46" t="s">
        <v>157</v>
      </c>
      <c r="J9" s="46" t="s">
        <v>111</v>
      </c>
      <c r="K9" s="46" t="s">
        <v>112</v>
      </c>
      <c r="L9" s="46"/>
      <c r="M9" s="46"/>
      <c r="N9" s="46" t="s">
        <v>102</v>
      </c>
      <c r="O9" s="46" t="s">
        <v>113</v>
      </c>
      <c r="P9" s="67" t="s">
        <v>94</v>
      </c>
      <c r="Q9" s="20" t="s">
        <v>103</v>
      </c>
      <c r="R9" s="13">
        <v>801</v>
      </c>
      <c r="S9" s="51" t="s">
        <v>37</v>
      </c>
      <c r="T9" s="49" t="s">
        <v>104</v>
      </c>
      <c r="U9" s="46"/>
      <c r="V9" s="46" t="s">
        <v>41</v>
      </c>
      <c r="W9" s="46" t="s">
        <v>33</v>
      </c>
      <c r="X9" s="19">
        <v>103</v>
      </c>
      <c r="Y9" s="19"/>
      <c r="Z9" s="46" t="s">
        <v>114</v>
      </c>
      <c r="AA9" s="46" t="s">
        <v>48</v>
      </c>
      <c r="AB9" s="49" t="s">
        <v>39</v>
      </c>
      <c r="AC9" s="46" t="s">
        <v>116</v>
      </c>
      <c r="AD9" s="46" t="s">
        <v>115</v>
      </c>
      <c r="AE9" s="46" t="s">
        <v>76</v>
      </c>
      <c r="AF9" s="49" t="s">
        <v>35</v>
      </c>
      <c r="AG9" s="46" t="s">
        <v>77</v>
      </c>
      <c r="AH9" s="18" t="s">
        <v>158</v>
      </c>
      <c r="AI9" s="46"/>
      <c r="AJ9" s="13" t="s">
        <v>55</v>
      </c>
      <c r="AK9" s="27">
        <v>43223</v>
      </c>
      <c r="AL9" s="28">
        <f t="shared" si="0"/>
        <v>40231</v>
      </c>
    </row>
    <row r="10" spans="1:40" s="43" customFormat="1" ht="18" customHeight="1" x14ac:dyDescent="0.25">
      <c r="A10" s="3">
        <v>5</v>
      </c>
      <c r="B10" s="13">
        <v>91005</v>
      </c>
      <c r="C10" s="14"/>
      <c r="D10" s="14" t="s">
        <v>40</v>
      </c>
      <c r="E10" s="13"/>
      <c r="F10" s="46"/>
      <c r="G10" s="46"/>
      <c r="H10" s="46"/>
      <c r="I10" s="46" t="s">
        <v>117</v>
      </c>
      <c r="J10" s="46" t="s">
        <v>131</v>
      </c>
      <c r="K10" s="46" t="s">
        <v>118</v>
      </c>
      <c r="L10" s="46" t="s">
        <v>119</v>
      </c>
      <c r="M10" s="46"/>
      <c r="N10" s="46" t="s">
        <v>102</v>
      </c>
      <c r="O10" s="49"/>
      <c r="P10" s="67" t="s">
        <v>94</v>
      </c>
      <c r="Q10" s="20" t="s">
        <v>103</v>
      </c>
      <c r="R10" s="13">
        <v>801</v>
      </c>
      <c r="S10" s="51" t="s">
        <v>37</v>
      </c>
      <c r="T10" s="49" t="s">
        <v>104</v>
      </c>
      <c r="U10" s="49"/>
      <c r="V10" s="46" t="s">
        <v>41</v>
      </c>
      <c r="W10" s="46" t="s">
        <v>33</v>
      </c>
      <c r="X10" s="19">
        <v>30</v>
      </c>
      <c r="Y10" s="19"/>
      <c r="Z10" s="46" t="s">
        <v>117</v>
      </c>
      <c r="AA10" s="46" t="s">
        <v>122</v>
      </c>
      <c r="AB10" s="49" t="s">
        <v>39</v>
      </c>
      <c r="AC10" s="46" t="s">
        <v>123</v>
      </c>
      <c r="AD10" s="46" t="s">
        <v>120</v>
      </c>
      <c r="AE10" s="46" t="s">
        <v>121</v>
      </c>
      <c r="AF10" s="49"/>
      <c r="AG10" s="46"/>
      <c r="AH10" s="18" t="s">
        <v>124</v>
      </c>
      <c r="AI10" s="46"/>
      <c r="AJ10" s="13" t="s">
        <v>125</v>
      </c>
      <c r="AK10" s="27">
        <v>44341</v>
      </c>
      <c r="AL10" s="19">
        <f t="shared" si="0"/>
        <v>91005</v>
      </c>
    </row>
    <row r="11" spans="1:40" s="43" customFormat="1" ht="18" customHeight="1" x14ac:dyDescent="0.25">
      <c r="A11" s="3">
        <v>6</v>
      </c>
      <c r="B11" s="13">
        <v>91006</v>
      </c>
      <c r="C11" s="14"/>
      <c r="D11" s="14" t="s">
        <v>40</v>
      </c>
      <c r="E11" s="13"/>
      <c r="F11" s="46"/>
      <c r="G11" s="46"/>
      <c r="H11" s="46"/>
      <c r="I11" s="46" t="s">
        <v>135</v>
      </c>
      <c r="J11" s="46"/>
      <c r="K11" s="46" t="s">
        <v>136</v>
      </c>
      <c r="L11" s="46"/>
      <c r="M11" s="46"/>
      <c r="N11" s="46" t="s">
        <v>102</v>
      </c>
      <c r="O11" s="49"/>
      <c r="P11" s="67" t="s">
        <v>94</v>
      </c>
      <c r="Q11" s="20" t="s">
        <v>103</v>
      </c>
      <c r="R11" s="13">
        <v>801</v>
      </c>
      <c r="S11" s="51" t="s">
        <v>37</v>
      </c>
      <c r="T11" s="49" t="s">
        <v>104</v>
      </c>
      <c r="U11" s="49"/>
      <c r="V11" s="46" t="s">
        <v>38</v>
      </c>
      <c r="W11" s="46" t="s">
        <v>33</v>
      </c>
      <c r="X11" s="19">
        <v>6</v>
      </c>
      <c r="Y11" s="19"/>
      <c r="Z11" s="46" t="s">
        <v>135</v>
      </c>
      <c r="AA11" s="46" t="s">
        <v>52</v>
      </c>
      <c r="AB11" s="49" t="s">
        <v>34</v>
      </c>
      <c r="AC11" s="46" t="s">
        <v>139</v>
      </c>
      <c r="AD11" s="46" t="s">
        <v>137</v>
      </c>
      <c r="AE11" s="46" t="s">
        <v>138</v>
      </c>
      <c r="AF11" s="49"/>
      <c r="AG11" s="46"/>
      <c r="AH11" s="18" t="s">
        <v>140</v>
      </c>
      <c r="AI11" s="46"/>
      <c r="AJ11" s="13" t="s">
        <v>40</v>
      </c>
      <c r="AK11" s="27">
        <v>44341</v>
      </c>
      <c r="AL11" s="19">
        <f t="shared" si="0"/>
        <v>91006</v>
      </c>
    </row>
    <row r="12" spans="1:40" s="43" customFormat="1" ht="18" customHeight="1" x14ac:dyDescent="0.25">
      <c r="A12" s="3">
        <v>7</v>
      </c>
      <c r="B12" s="13">
        <v>91007</v>
      </c>
      <c r="C12" s="14"/>
      <c r="D12" s="14" t="s">
        <v>40</v>
      </c>
      <c r="E12" s="13"/>
      <c r="F12" s="46"/>
      <c r="G12" s="46"/>
      <c r="H12" s="46"/>
      <c r="I12" s="46" t="s">
        <v>141</v>
      </c>
      <c r="J12" s="46"/>
      <c r="K12" s="46"/>
      <c r="L12" s="46"/>
      <c r="M12" s="46"/>
      <c r="N12" s="46" t="s">
        <v>102</v>
      </c>
      <c r="O12" s="49"/>
      <c r="P12" s="67" t="s">
        <v>94</v>
      </c>
      <c r="Q12" s="20" t="s">
        <v>103</v>
      </c>
      <c r="R12" s="13">
        <v>801</v>
      </c>
      <c r="S12" s="51" t="s">
        <v>37</v>
      </c>
      <c r="T12" s="49" t="s">
        <v>104</v>
      </c>
      <c r="U12" s="49"/>
      <c r="V12" s="46"/>
      <c r="W12" s="46"/>
      <c r="X12" s="19">
        <v>22</v>
      </c>
      <c r="Y12" s="19"/>
      <c r="Z12" s="46" t="s">
        <v>141</v>
      </c>
      <c r="AA12" s="46" t="s">
        <v>52</v>
      </c>
      <c r="AB12" s="49" t="s">
        <v>39</v>
      </c>
      <c r="AC12" s="46" t="s">
        <v>143</v>
      </c>
      <c r="AD12" s="46" t="s">
        <v>127</v>
      </c>
      <c r="AE12" s="46" t="s">
        <v>142</v>
      </c>
      <c r="AF12" s="49"/>
      <c r="AG12" s="46"/>
      <c r="AH12" s="18" t="s">
        <v>144</v>
      </c>
      <c r="AI12" s="46"/>
      <c r="AJ12" s="20" t="s">
        <v>40</v>
      </c>
      <c r="AK12" s="27">
        <v>44341</v>
      </c>
      <c r="AL12" s="19">
        <f t="shared" si="0"/>
        <v>91007</v>
      </c>
    </row>
    <row r="13" spans="1:40" s="43" customFormat="1" ht="18" customHeight="1" x14ac:dyDescent="0.25">
      <c r="A13" s="3">
        <v>8</v>
      </c>
      <c r="B13" s="13">
        <v>91008</v>
      </c>
      <c r="C13" s="14"/>
      <c r="D13" s="14" t="s">
        <v>40</v>
      </c>
      <c r="E13" s="13"/>
      <c r="F13" s="46"/>
      <c r="G13" s="46"/>
      <c r="H13" s="46"/>
      <c r="I13" s="46" t="s">
        <v>145</v>
      </c>
      <c r="J13" s="46"/>
      <c r="K13" s="46" t="s">
        <v>146</v>
      </c>
      <c r="L13" s="46"/>
      <c r="M13" s="46"/>
      <c r="N13" s="46" t="s">
        <v>102</v>
      </c>
      <c r="O13" s="49"/>
      <c r="P13" s="67" t="s">
        <v>94</v>
      </c>
      <c r="Q13" s="20" t="s">
        <v>103</v>
      </c>
      <c r="R13" s="13">
        <v>801</v>
      </c>
      <c r="S13" s="51" t="s">
        <v>37</v>
      </c>
      <c r="T13" s="49" t="s">
        <v>104</v>
      </c>
      <c r="U13" s="49"/>
      <c r="V13" s="46" t="s">
        <v>38</v>
      </c>
      <c r="W13" s="46"/>
      <c r="X13" s="19">
        <v>1</v>
      </c>
      <c r="Y13" s="19"/>
      <c r="Z13" s="46" t="s">
        <v>145</v>
      </c>
      <c r="AA13" s="46" t="s">
        <v>52</v>
      </c>
      <c r="AB13" s="49" t="s">
        <v>39</v>
      </c>
      <c r="AC13" s="46" t="s">
        <v>147</v>
      </c>
      <c r="AD13" s="46" t="s">
        <v>127</v>
      </c>
      <c r="AE13" s="46"/>
      <c r="AF13" s="49" t="s">
        <v>39</v>
      </c>
      <c r="AG13" s="46" t="s">
        <v>143</v>
      </c>
      <c r="AH13" s="18" t="s">
        <v>145</v>
      </c>
      <c r="AI13" s="46"/>
      <c r="AJ13" s="13" t="s">
        <v>40</v>
      </c>
      <c r="AK13" s="13"/>
      <c r="AL13" s="19">
        <f t="shared" si="0"/>
        <v>91008</v>
      </c>
    </row>
    <row r="14" spans="1:40" s="43" customFormat="1" ht="18" customHeight="1" x14ac:dyDescent="0.3">
      <c r="A14" s="3">
        <v>9</v>
      </c>
      <c r="B14" s="13"/>
      <c r="C14" s="14"/>
      <c r="D14" s="14"/>
      <c r="E14" s="13"/>
      <c r="F14" s="22"/>
      <c r="G14" s="22"/>
      <c r="H14" s="70" t="s">
        <v>93</v>
      </c>
      <c r="I14" s="48"/>
      <c r="J14" s="48"/>
      <c r="K14" s="48"/>
      <c r="L14" s="48"/>
      <c r="M14" s="48"/>
      <c r="N14" s="48"/>
      <c r="O14" s="48"/>
      <c r="P14" s="67"/>
      <c r="Q14" s="20"/>
      <c r="R14" s="13"/>
      <c r="S14" s="51"/>
      <c r="T14" s="49"/>
      <c r="U14" s="49"/>
      <c r="V14" s="49"/>
      <c r="W14" s="49"/>
      <c r="X14" s="15"/>
      <c r="Y14" s="19"/>
      <c r="Z14" s="46"/>
      <c r="AA14" s="46"/>
      <c r="AB14" s="49"/>
      <c r="AC14" s="46"/>
      <c r="AD14" s="46"/>
      <c r="AE14" s="46"/>
      <c r="AF14" s="49"/>
      <c r="AG14" s="46"/>
      <c r="AH14" s="18"/>
      <c r="AI14" s="18"/>
      <c r="AJ14" s="13"/>
      <c r="AK14" s="13"/>
      <c r="AL14" s="19"/>
    </row>
    <row r="15" spans="1:40" s="43" customFormat="1" ht="18" customHeight="1" x14ac:dyDescent="0.25">
      <c r="A15" s="3">
        <v>10</v>
      </c>
      <c r="B15" s="13">
        <v>40232</v>
      </c>
      <c r="C15" s="17" t="s">
        <v>47</v>
      </c>
      <c r="D15" s="14" t="s">
        <v>73</v>
      </c>
      <c r="E15" s="13"/>
      <c r="F15" s="46" t="s">
        <v>159</v>
      </c>
      <c r="G15" s="46"/>
      <c r="H15" s="46"/>
      <c r="I15" s="46" t="s">
        <v>160</v>
      </c>
      <c r="J15" s="46"/>
      <c r="K15" s="46" t="s">
        <v>161</v>
      </c>
      <c r="L15" s="46"/>
      <c r="M15" s="46"/>
      <c r="N15" s="46" t="s">
        <v>93</v>
      </c>
      <c r="O15" s="46"/>
      <c r="P15" s="67" t="s">
        <v>94</v>
      </c>
      <c r="Q15" s="20" t="s">
        <v>150</v>
      </c>
      <c r="R15" s="13">
        <v>802</v>
      </c>
      <c r="S15" s="51" t="s">
        <v>37</v>
      </c>
      <c r="T15" s="49" t="s">
        <v>162</v>
      </c>
      <c r="U15" s="46"/>
      <c r="V15" s="46" t="s">
        <v>38</v>
      </c>
      <c r="W15" s="46" t="s">
        <v>33</v>
      </c>
      <c r="X15" s="19">
        <v>91</v>
      </c>
      <c r="Y15" s="19"/>
      <c r="Z15" s="46" t="s">
        <v>160</v>
      </c>
      <c r="AA15" s="46" t="s">
        <v>48</v>
      </c>
      <c r="AB15" s="49" t="s">
        <v>39</v>
      </c>
      <c r="AC15" s="46" t="s">
        <v>163</v>
      </c>
      <c r="AD15" s="46" t="s">
        <v>152</v>
      </c>
      <c r="AE15" s="46" t="s">
        <v>153</v>
      </c>
      <c r="AF15" s="49" t="s">
        <v>39</v>
      </c>
      <c r="AG15" s="49" t="s">
        <v>164</v>
      </c>
      <c r="AH15" s="18" t="s">
        <v>165</v>
      </c>
      <c r="AI15" s="46"/>
      <c r="AJ15" s="13" t="s">
        <v>55</v>
      </c>
      <c r="AK15" s="27">
        <v>44342</v>
      </c>
      <c r="AL15" s="28">
        <f t="shared" ref="AL15:AL26" si="1">B15</f>
        <v>40232</v>
      </c>
    </row>
    <row r="16" spans="1:40" s="43" customFormat="1" ht="18" customHeight="1" x14ac:dyDescent="0.25">
      <c r="A16" s="3">
        <v>11</v>
      </c>
      <c r="B16" s="13">
        <v>91010</v>
      </c>
      <c r="C16" s="14"/>
      <c r="D16" s="14" t="s">
        <v>40</v>
      </c>
      <c r="E16" s="13"/>
      <c r="F16" s="46"/>
      <c r="G16" s="46"/>
      <c r="H16" s="46"/>
      <c r="I16" s="46" t="s">
        <v>167</v>
      </c>
      <c r="J16" s="46"/>
      <c r="K16" s="46" t="s">
        <v>45</v>
      </c>
      <c r="L16" s="46"/>
      <c r="M16" s="46"/>
      <c r="N16" s="46" t="s">
        <v>93</v>
      </c>
      <c r="O16" s="49"/>
      <c r="P16" s="67" t="s">
        <v>94</v>
      </c>
      <c r="Q16" s="20" t="s">
        <v>150</v>
      </c>
      <c r="R16" s="13">
        <v>802</v>
      </c>
      <c r="S16" s="51" t="s">
        <v>37</v>
      </c>
      <c r="T16" s="49"/>
      <c r="U16" s="49"/>
      <c r="V16" s="46"/>
      <c r="W16" s="46"/>
      <c r="X16" s="19"/>
      <c r="Y16" s="19"/>
      <c r="Z16" s="46" t="s">
        <v>167</v>
      </c>
      <c r="AA16" s="46"/>
      <c r="AB16" s="49"/>
      <c r="AC16" s="46"/>
      <c r="AD16" s="46" t="s">
        <v>166</v>
      </c>
      <c r="AE16" s="46" t="s">
        <v>168</v>
      </c>
      <c r="AF16" s="49"/>
      <c r="AG16" s="46"/>
      <c r="AH16" s="18" t="s">
        <v>169</v>
      </c>
      <c r="AI16" s="46"/>
      <c r="AJ16" s="20" t="s">
        <v>40</v>
      </c>
      <c r="AK16" s="27">
        <v>44342</v>
      </c>
      <c r="AL16" s="19">
        <f t="shared" si="1"/>
        <v>91010</v>
      </c>
    </row>
    <row r="17" spans="1:38" s="43" customFormat="1" ht="18" customHeight="1" x14ac:dyDescent="0.25">
      <c r="A17" s="3">
        <v>12</v>
      </c>
      <c r="B17" s="13">
        <v>40233</v>
      </c>
      <c r="C17" s="17" t="s">
        <v>50</v>
      </c>
      <c r="D17" s="14" t="s">
        <v>73</v>
      </c>
      <c r="E17" s="13"/>
      <c r="F17" s="46" t="s">
        <v>170</v>
      </c>
      <c r="G17" s="46"/>
      <c r="H17" s="46"/>
      <c r="I17" s="46" t="s">
        <v>171</v>
      </c>
      <c r="J17" s="46"/>
      <c r="K17" s="46" t="s">
        <v>172</v>
      </c>
      <c r="L17" s="46"/>
      <c r="M17" s="46"/>
      <c r="N17" s="46" t="s">
        <v>93</v>
      </c>
      <c r="O17" s="46" t="s">
        <v>173</v>
      </c>
      <c r="P17" s="67" t="s">
        <v>94</v>
      </c>
      <c r="Q17" s="20" t="s">
        <v>150</v>
      </c>
      <c r="R17" s="13">
        <v>802</v>
      </c>
      <c r="S17" s="51" t="s">
        <v>37</v>
      </c>
      <c r="T17" s="49" t="s">
        <v>96</v>
      </c>
      <c r="U17" s="46"/>
      <c r="V17" s="46" t="s">
        <v>41</v>
      </c>
      <c r="W17" s="46" t="s">
        <v>33</v>
      </c>
      <c r="X17" s="19">
        <v>100</v>
      </c>
      <c r="Y17" s="19"/>
      <c r="Z17" s="46" t="s">
        <v>174</v>
      </c>
      <c r="AA17" s="46" t="s">
        <v>72</v>
      </c>
      <c r="AB17" s="49" t="s">
        <v>39</v>
      </c>
      <c r="AC17" s="46" t="s">
        <v>176</v>
      </c>
      <c r="AD17" s="46" t="s">
        <v>98</v>
      </c>
      <c r="AE17" s="46" t="s">
        <v>175</v>
      </c>
      <c r="AF17" s="49" t="s">
        <v>39</v>
      </c>
      <c r="AG17" s="46" t="s">
        <v>176</v>
      </c>
      <c r="AH17" s="71" t="s">
        <v>179</v>
      </c>
      <c r="AI17" s="46"/>
      <c r="AJ17" s="13" t="s">
        <v>55</v>
      </c>
      <c r="AK17" s="27">
        <v>44342</v>
      </c>
      <c r="AL17" s="28">
        <f t="shared" si="1"/>
        <v>40233</v>
      </c>
    </row>
    <row r="18" spans="1:38" s="43" customFormat="1" ht="18" customHeight="1" x14ac:dyDescent="0.25">
      <c r="A18" s="3">
        <v>13</v>
      </c>
      <c r="B18" s="13">
        <v>40234</v>
      </c>
      <c r="C18" s="17" t="s">
        <v>47</v>
      </c>
      <c r="D18" s="14" t="s">
        <v>73</v>
      </c>
      <c r="E18" s="13"/>
      <c r="F18" s="46" t="s">
        <v>170</v>
      </c>
      <c r="G18" s="46"/>
      <c r="H18" s="46"/>
      <c r="I18" s="46" t="s">
        <v>177</v>
      </c>
      <c r="J18" s="46"/>
      <c r="K18" s="46" t="s">
        <v>92</v>
      </c>
      <c r="L18" s="46"/>
      <c r="M18" s="46"/>
      <c r="N18" s="46" t="s">
        <v>93</v>
      </c>
      <c r="O18" s="46" t="s">
        <v>173</v>
      </c>
      <c r="P18" s="67" t="s">
        <v>94</v>
      </c>
      <c r="Q18" s="20" t="s">
        <v>150</v>
      </c>
      <c r="R18" s="13">
        <v>802</v>
      </c>
      <c r="S18" s="51" t="s">
        <v>37</v>
      </c>
      <c r="T18" s="49" t="s">
        <v>96</v>
      </c>
      <c r="U18" s="46"/>
      <c r="V18" s="46" t="s">
        <v>41</v>
      </c>
      <c r="W18" s="46" t="s">
        <v>33</v>
      </c>
      <c r="X18" s="19">
        <v>80</v>
      </c>
      <c r="Y18" s="19"/>
      <c r="Z18" s="46" t="s">
        <v>174</v>
      </c>
      <c r="AA18" s="46" t="s">
        <v>72</v>
      </c>
      <c r="AB18" s="49" t="s">
        <v>39</v>
      </c>
      <c r="AC18" s="46" t="s">
        <v>178</v>
      </c>
      <c r="AD18" s="46" t="s">
        <v>98</v>
      </c>
      <c r="AE18" s="46" t="s">
        <v>175</v>
      </c>
      <c r="AF18" s="49" t="s">
        <v>39</v>
      </c>
      <c r="AG18" s="46" t="s">
        <v>176</v>
      </c>
      <c r="AH18" s="33" t="s">
        <v>179</v>
      </c>
      <c r="AI18" s="46"/>
      <c r="AJ18" s="13" t="s">
        <v>55</v>
      </c>
      <c r="AK18" s="27">
        <v>44342</v>
      </c>
      <c r="AL18" s="28">
        <f t="shared" si="1"/>
        <v>40234</v>
      </c>
    </row>
    <row r="19" spans="1:38" s="43" customFormat="1" ht="18" customHeight="1" x14ac:dyDescent="0.25">
      <c r="A19" s="3">
        <v>14</v>
      </c>
      <c r="B19" s="13">
        <v>91013</v>
      </c>
      <c r="C19" s="14"/>
      <c r="D19" s="14" t="s">
        <v>40</v>
      </c>
      <c r="E19" s="13"/>
      <c r="F19" s="46"/>
      <c r="G19" s="46"/>
      <c r="H19" s="46"/>
      <c r="I19" s="46" t="s">
        <v>182</v>
      </c>
      <c r="J19" s="46"/>
      <c r="K19" s="46" t="s">
        <v>31</v>
      </c>
      <c r="L19" s="46"/>
      <c r="M19" s="46"/>
      <c r="N19" s="46" t="s">
        <v>93</v>
      </c>
      <c r="O19" s="49"/>
      <c r="P19" s="67" t="s">
        <v>94</v>
      </c>
      <c r="Q19" s="20" t="s">
        <v>150</v>
      </c>
      <c r="R19" s="13">
        <v>802</v>
      </c>
      <c r="S19" s="51" t="s">
        <v>37</v>
      </c>
      <c r="T19" s="49"/>
      <c r="U19" s="49"/>
      <c r="V19" s="46" t="s">
        <v>32</v>
      </c>
      <c r="W19" s="46" t="s">
        <v>33</v>
      </c>
      <c r="X19" s="19">
        <v>9</v>
      </c>
      <c r="Y19" s="19"/>
      <c r="Z19" s="46" t="s">
        <v>182</v>
      </c>
      <c r="AA19" s="46" t="s">
        <v>52</v>
      </c>
      <c r="AB19" s="49" t="s">
        <v>39</v>
      </c>
      <c r="AC19" s="46" t="s">
        <v>185</v>
      </c>
      <c r="AD19" s="46" t="s">
        <v>183</v>
      </c>
      <c r="AE19" s="46" t="s">
        <v>184</v>
      </c>
      <c r="AF19" s="49"/>
      <c r="AG19" s="46"/>
      <c r="AH19" s="18" t="s">
        <v>186</v>
      </c>
      <c r="AI19" s="46"/>
      <c r="AJ19" s="20" t="s">
        <v>40</v>
      </c>
      <c r="AK19" s="27">
        <v>44342</v>
      </c>
      <c r="AL19" s="19">
        <f t="shared" si="1"/>
        <v>91013</v>
      </c>
    </row>
    <row r="20" spans="1:38" s="43" customFormat="1" ht="18" customHeight="1" x14ac:dyDescent="0.25">
      <c r="A20" s="3">
        <v>15</v>
      </c>
      <c r="B20" s="13">
        <v>91014</v>
      </c>
      <c r="C20" s="14"/>
      <c r="D20" s="14" t="s">
        <v>40</v>
      </c>
      <c r="E20" s="13"/>
      <c r="F20" s="46"/>
      <c r="G20" s="46"/>
      <c r="H20" s="46"/>
      <c r="I20" s="46" t="s">
        <v>187</v>
      </c>
      <c r="J20" s="46"/>
      <c r="K20" s="46" t="s">
        <v>31</v>
      </c>
      <c r="L20" s="46"/>
      <c r="M20" s="46"/>
      <c r="N20" s="46" t="s">
        <v>93</v>
      </c>
      <c r="O20" s="49"/>
      <c r="P20" s="67" t="s">
        <v>94</v>
      </c>
      <c r="Q20" s="20" t="s">
        <v>150</v>
      </c>
      <c r="R20" s="13">
        <v>802</v>
      </c>
      <c r="S20" s="51" t="s">
        <v>37</v>
      </c>
      <c r="T20" s="49"/>
      <c r="U20" s="49"/>
      <c r="V20" s="46" t="s">
        <v>32</v>
      </c>
      <c r="W20" s="46" t="s">
        <v>33</v>
      </c>
      <c r="X20" s="19">
        <v>3</v>
      </c>
      <c r="Y20" s="19"/>
      <c r="Z20" s="46" t="s">
        <v>187</v>
      </c>
      <c r="AA20" s="46" t="s">
        <v>52</v>
      </c>
      <c r="AB20" s="49" t="s">
        <v>39</v>
      </c>
      <c r="AC20" s="46" t="s">
        <v>107</v>
      </c>
      <c r="AD20" s="46" t="s">
        <v>105</v>
      </c>
      <c r="AE20" s="46" t="s">
        <v>106</v>
      </c>
      <c r="AF20" s="49"/>
      <c r="AG20" s="46"/>
      <c r="AH20" s="18" t="s">
        <v>109</v>
      </c>
      <c r="AI20" s="46"/>
      <c r="AJ20" s="20" t="s">
        <v>40</v>
      </c>
      <c r="AK20" s="27">
        <v>44342</v>
      </c>
      <c r="AL20" s="19">
        <f t="shared" si="1"/>
        <v>91014</v>
      </c>
    </row>
    <row r="21" spans="1:38" s="43" customFormat="1" ht="18" customHeight="1" x14ac:dyDescent="0.25">
      <c r="A21" s="3">
        <v>16</v>
      </c>
      <c r="B21" s="13">
        <v>91015</v>
      </c>
      <c r="C21" s="14"/>
      <c r="D21" s="14" t="s">
        <v>40</v>
      </c>
      <c r="E21" s="13"/>
      <c r="F21" s="46"/>
      <c r="G21" s="46"/>
      <c r="H21" s="46"/>
      <c r="I21" s="46" t="s">
        <v>98</v>
      </c>
      <c r="J21" s="46"/>
      <c r="K21" s="46" t="s">
        <v>45</v>
      </c>
      <c r="L21" s="46"/>
      <c r="M21" s="46"/>
      <c r="N21" s="46" t="s">
        <v>93</v>
      </c>
      <c r="O21" s="49"/>
      <c r="P21" s="67" t="s">
        <v>94</v>
      </c>
      <c r="Q21" s="20" t="s">
        <v>150</v>
      </c>
      <c r="R21" s="13">
        <v>802</v>
      </c>
      <c r="S21" s="51" t="s">
        <v>37</v>
      </c>
      <c r="T21" s="49" t="s">
        <v>96</v>
      </c>
      <c r="U21" s="49"/>
      <c r="V21" s="46" t="s">
        <v>38</v>
      </c>
      <c r="W21" s="46" t="s">
        <v>33</v>
      </c>
      <c r="X21" s="19">
        <v>27</v>
      </c>
      <c r="Y21" s="19"/>
      <c r="Z21" s="46" t="s">
        <v>98</v>
      </c>
      <c r="AA21" s="46" t="s">
        <v>52</v>
      </c>
      <c r="AB21" s="49" t="s">
        <v>39</v>
      </c>
      <c r="AC21" s="46" t="s">
        <v>99</v>
      </c>
      <c r="AD21" s="46" t="s">
        <v>98</v>
      </c>
      <c r="AE21" s="46" t="s">
        <v>175</v>
      </c>
      <c r="AF21" s="49"/>
      <c r="AG21" s="46"/>
      <c r="AH21" s="18" t="s">
        <v>100</v>
      </c>
      <c r="AI21" s="46"/>
      <c r="AJ21" s="13" t="s">
        <v>40</v>
      </c>
      <c r="AK21" s="27">
        <v>44342</v>
      </c>
      <c r="AL21" s="19">
        <f t="shared" si="1"/>
        <v>91015</v>
      </c>
    </row>
    <row r="22" spans="1:38" s="43" customFormat="1" ht="18" customHeight="1" x14ac:dyDescent="0.25">
      <c r="A22" s="3">
        <v>17</v>
      </c>
      <c r="B22" s="13">
        <v>10209</v>
      </c>
      <c r="C22" s="14"/>
      <c r="D22" s="14" t="s">
        <v>43</v>
      </c>
      <c r="E22" s="13"/>
      <c r="F22" s="46"/>
      <c r="G22" s="46"/>
      <c r="H22" s="16"/>
      <c r="I22" s="46" t="s">
        <v>188</v>
      </c>
      <c r="J22" s="23"/>
      <c r="K22" s="46" t="s">
        <v>92</v>
      </c>
      <c r="L22" s="46"/>
      <c r="M22" s="46"/>
      <c r="N22" s="46" t="s">
        <v>93</v>
      </c>
      <c r="O22" s="23"/>
      <c r="P22" s="67" t="s">
        <v>94</v>
      </c>
      <c r="Q22" s="20" t="s">
        <v>150</v>
      </c>
      <c r="R22" s="13">
        <v>802</v>
      </c>
      <c r="S22" s="51" t="s">
        <v>37</v>
      </c>
      <c r="T22" s="49" t="s">
        <v>96</v>
      </c>
      <c r="U22" s="46"/>
      <c r="V22" s="46" t="s">
        <v>41</v>
      </c>
      <c r="W22" s="46" t="s">
        <v>33</v>
      </c>
      <c r="X22" s="19">
        <v>80</v>
      </c>
      <c r="Y22" s="19"/>
      <c r="Z22" s="46" t="s">
        <v>188</v>
      </c>
      <c r="AA22" s="46"/>
      <c r="AB22" s="49" t="s">
        <v>39</v>
      </c>
      <c r="AC22" s="46" t="s">
        <v>178</v>
      </c>
      <c r="AD22" s="49" t="s">
        <v>188</v>
      </c>
      <c r="AE22" s="46"/>
      <c r="AF22" s="49" t="s">
        <v>39</v>
      </c>
      <c r="AG22" s="46" t="s">
        <v>99</v>
      </c>
      <c r="AH22" s="23" t="s">
        <v>189</v>
      </c>
      <c r="AI22" s="23"/>
      <c r="AJ22" s="13" t="s">
        <v>84</v>
      </c>
      <c r="AK22" s="27">
        <v>44160</v>
      </c>
      <c r="AL22" s="19">
        <f t="shared" si="1"/>
        <v>10209</v>
      </c>
    </row>
    <row r="23" spans="1:38" s="43" customFormat="1" ht="18" customHeight="1" x14ac:dyDescent="0.25">
      <c r="A23" s="3">
        <v>18</v>
      </c>
      <c r="B23" s="13">
        <v>10210</v>
      </c>
      <c r="C23" s="14"/>
      <c r="D23" s="14" t="s">
        <v>43</v>
      </c>
      <c r="E23" s="13"/>
      <c r="F23" s="46" t="s">
        <v>200</v>
      </c>
      <c r="G23" s="46"/>
      <c r="H23" s="16"/>
      <c r="I23" s="46" t="s">
        <v>201</v>
      </c>
      <c r="J23" s="23"/>
      <c r="K23" s="46" t="s">
        <v>45</v>
      </c>
      <c r="L23" s="46" t="s">
        <v>202</v>
      </c>
      <c r="M23" s="46"/>
      <c r="N23" s="46" t="s">
        <v>93</v>
      </c>
      <c r="O23" s="23"/>
      <c r="P23" s="67" t="s">
        <v>94</v>
      </c>
      <c r="Q23" s="20" t="s">
        <v>150</v>
      </c>
      <c r="R23" s="13">
        <v>802</v>
      </c>
      <c r="S23" s="51" t="s">
        <v>37</v>
      </c>
      <c r="T23" s="49" t="s">
        <v>96</v>
      </c>
      <c r="U23" s="46"/>
      <c r="V23" s="46" t="s">
        <v>38</v>
      </c>
      <c r="W23" s="46" t="s">
        <v>33</v>
      </c>
      <c r="X23" s="19">
        <v>62</v>
      </c>
      <c r="Y23" s="19"/>
      <c r="Z23" s="46" t="s">
        <v>201</v>
      </c>
      <c r="AA23" s="46"/>
      <c r="AB23" s="49" t="s">
        <v>39</v>
      </c>
      <c r="AC23" s="46" t="s">
        <v>99</v>
      </c>
      <c r="AD23" s="49" t="s">
        <v>98</v>
      </c>
      <c r="AE23" s="46"/>
      <c r="AF23" s="49" t="s">
        <v>39</v>
      </c>
      <c r="AG23" s="46" t="s">
        <v>99</v>
      </c>
      <c r="AH23" s="23" t="s">
        <v>179</v>
      </c>
      <c r="AI23" s="23"/>
      <c r="AJ23" s="13" t="s">
        <v>44</v>
      </c>
      <c r="AK23" s="27">
        <v>44160</v>
      </c>
      <c r="AL23" s="19">
        <f t="shared" si="1"/>
        <v>10210</v>
      </c>
    </row>
    <row r="24" spans="1:38" s="43" customFormat="1" ht="18" customHeight="1" x14ac:dyDescent="0.25">
      <c r="A24" s="3">
        <v>19</v>
      </c>
      <c r="B24" s="13">
        <v>40235</v>
      </c>
      <c r="C24" s="17" t="s">
        <v>47</v>
      </c>
      <c r="D24" s="14" t="s">
        <v>73</v>
      </c>
      <c r="E24" s="13"/>
      <c r="F24" s="46" t="s">
        <v>203</v>
      </c>
      <c r="G24" s="46" t="s">
        <v>681</v>
      </c>
      <c r="H24" s="46"/>
      <c r="I24" s="46" t="s">
        <v>204</v>
      </c>
      <c r="J24" s="46"/>
      <c r="K24" s="46" t="s">
        <v>205</v>
      </c>
      <c r="L24" s="46" t="s">
        <v>206</v>
      </c>
      <c r="M24" s="46"/>
      <c r="N24" s="46" t="s">
        <v>93</v>
      </c>
      <c r="O24" s="46" t="s">
        <v>192</v>
      </c>
      <c r="P24" s="67" t="s">
        <v>94</v>
      </c>
      <c r="Q24" s="20" t="s">
        <v>150</v>
      </c>
      <c r="R24" s="13">
        <v>802</v>
      </c>
      <c r="S24" s="51" t="s">
        <v>37</v>
      </c>
      <c r="T24" s="49" t="s">
        <v>193</v>
      </c>
      <c r="U24" s="46"/>
      <c r="V24" s="46" t="s">
        <v>38</v>
      </c>
      <c r="W24" s="46" t="s">
        <v>33</v>
      </c>
      <c r="X24" s="19">
        <v>65</v>
      </c>
      <c r="Y24" s="19"/>
      <c r="Z24" s="46" t="s">
        <v>204</v>
      </c>
      <c r="AA24" s="46" t="s">
        <v>48</v>
      </c>
      <c r="AB24" s="49" t="s">
        <v>39</v>
      </c>
      <c r="AC24" s="46" t="s">
        <v>207</v>
      </c>
      <c r="AD24" s="46" t="s">
        <v>85</v>
      </c>
      <c r="AE24" s="46" t="s">
        <v>86</v>
      </c>
      <c r="AF24" s="49" t="s">
        <v>35</v>
      </c>
      <c r="AG24" s="49" t="s">
        <v>210</v>
      </c>
      <c r="AH24" s="18" t="s">
        <v>209</v>
      </c>
      <c r="AI24" s="46"/>
      <c r="AJ24" s="13" t="s">
        <v>55</v>
      </c>
      <c r="AK24" s="27">
        <v>44342</v>
      </c>
      <c r="AL24" s="28">
        <f t="shared" si="1"/>
        <v>40235</v>
      </c>
    </row>
    <row r="25" spans="1:38" s="43" customFormat="1" ht="18" customHeight="1" x14ac:dyDescent="0.25">
      <c r="A25" s="3">
        <v>20</v>
      </c>
      <c r="B25" s="13">
        <v>91018</v>
      </c>
      <c r="C25" s="14"/>
      <c r="D25" s="14" t="s">
        <v>40</v>
      </c>
      <c r="E25" s="13"/>
      <c r="F25" s="46" t="s">
        <v>190</v>
      </c>
      <c r="G25" s="61" t="s">
        <v>198</v>
      </c>
      <c r="H25" s="46"/>
      <c r="I25" s="46" t="s">
        <v>680</v>
      </c>
      <c r="J25" s="46"/>
      <c r="K25" s="46" t="s">
        <v>191</v>
      </c>
      <c r="L25" s="46"/>
      <c r="M25" s="46"/>
      <c r="N25" s="46" t="s">
        <v>93</v>
      </c>
      <c r="O25" s="57"/>
      <c r="P25" s="67" t="s">
        <v>94</v>
      </c>
      <c r="Q25" s="20" t="s">
        <v>150</v>
      </c>
      <c r="R25" s="13">
        <v>802</v>
      </c>
      <c r="S25" s="51" t="s">
        <v>37</v>
      </c>
      <c r="T25" s="49" t="s">
        <v>193</v>
      </c>
      <c r="U25" s="49"/>
      <c r="V25" s="46" t="s">
        <v>38</v>
      </c>
      <c r="W25" s="46" t="s">
        <v>46</v>
      </c>
      <c r="X25" s="21">
        <v>4</v>
      </c>
      <c r="Y25" s="21"/>
      <c r="Z25" s="46" t="s">
        <v>637</v>
      </c>
      <c r="AA25" s="46" t="s">
        <v>52</v>
      </c>
      <c r="AB25" s="49" t="s">
        <v>39</v>
      </c>
      <c r="AC25" s="46" t="s">
        <v>196</v>
      </c>
      <c r="AD25" s="46" t="s">
        <v>194</v>
      </c>
      <c r="AE25" s="46" t="s">
        <v>195</v>
      </c>
      <c r="AF25" s="49" t="s">
        <v>39</v>
      </c>
      <c r="AG25" s="46" t="s">
        <v>197</v>
      </c>
      <c r="AH25" s="144" t="s">
        <v>199</v>
      </c>
      <c r="AI25" s="46"/>
      <c r="AJ25" s="13" t="s">
        <v>90</v>
      </c>
      <c r="AK25" s="27">
        <v>44342</v>
      </c>
      <c r="AL25" s="19">
        <f t="shared" si="1"/>
        <v>91018</v>
      </c>
    </row>
    <row r="26" spans="1:38" s="43" customFormat="1" ht="18" customHeight="1" x14ac:dyDescent="0.25">
      <c r="A26" s="3">
        <v>21</v>
      </c>
      <c r="B26" s="13">
        <v>91022</v>
      </c>
      <c r="C26" s="14"/>
      <c r="D26" s="14" t="s">
        <v>40</v>
      </c>
      <c r="E26" s="13"/>
      <c r="F26" s="46"/>
      <c r="G26" s="46"/>
      <c r="H26" s="46"/>
      <c r="I26" s="46" t="s">
        <v>211</v>
      </c>
      <c r="J26" s="46"/>
      <c r="K26" s="46" t="s">
        <v>45</v>
      </c>
      <c r="L26" s="46" t="s">
        <v>212</v>
      </c>
      <c r="M26" s="46"/>
      <c r="N26" s="46" t="s">
        <v>93</v>
      </c>
      <c r="O26" s="49"/>
      <c r="P26" s="67" t="s">
        <v>94</v>
      </c>
      <c r="Q26" s="20" t="s">
        <v>150</v>
      </c>
      <c r="R26" s="13">
        <v>802</v>
      </c>
      <c r="S26" s="51" t="s">
        <v>37</v>
      </c>
      <c r="T26" s="49"/>
      <c r="U26" s="49"/>
      <c r="V26" s="46"/>
      <c r="W26" s="46" t="s">
        <v>33</v>
      </c>
      <c r="X26" s="19">
        <f>4+2</f>
        <v>6</v>
      </c>
      <c r="Y26" s="19"/>
      <c r="Z26" s="46" t="s">
        <v>211</v>
      </c>
      <c r="AA26" s="46" t="s">
        <v>52</v>
      </c>
      <c r="AB26" s="49" t="s">
        <v>39</v>
      </c>
      <c r="AC26" s="46" t="s">
        <v>213</v>
      </c>
      <c r="AD26" s="46" t="s">
        <v>166</v>
      </c>
      <c r="AE26" s="46" t="s">
        <v>168</v>
      </c>
      <c r="AF26" s="49"/>
      <c r="AG26" s="46"/>
      <c r="AH26" s="18" t="s">
        <v>169</v>
      </c>
      <c r="AI26" s="46"/>
      <c r="AJ26" s="20" t="s">
        <v>40</v>
      </c>
      <c r="AK26" s="13"/>
      <c r="AL26" s="19">
        <f t="shared" si="1"/>
        <v>91022</v>
      </c>
    </row>
    <row r="27" spans="1:38" s="43" customFormat="1" ht="18" customHeight="1" x14ac:dyDescent="0.3">
      <c r="A27" s="3">
        <v>22</v>
      </c>
      <c r="B27" s="13"/>
      <c r="C27" s="14"/>
      <c r="D27" s="14"/>
      <c r="E27" s="13"/>
      <c r="F27" s="46"/>
      <c r="G27" s="46"/>
      <c r="H27" s="70" t="s">
        <v>215</v>
      </c>
      <c r="I27" s="46"/>
      <c r="J27" s="141"/>
      <c r="K27" s="46"/>
      <c r="L27" s="46"/>
      <c r="M27" s="46"/>
      <c r="N27" s="46"/>
      <c r="O27" s="49"/>
      <c r="P27" s="67"/>
      <c r="Q27" s="20"/>
      <c r="R27" s="20"/>
      <c r="S27" s="51"/>
      <c r="T27" s="49"/>
      <c r="U27" s="49"/>
      <c r="V27" s="46"/>
      <c r="W27" s="46"/>
      <c r="X27" s="19"/>
      <c r="Y27" s="19"/>
      <c r="Z27" s="46"/>
      <c r="AA27" s="46"/>
      <c r="AB27" s="49"/>
      <c r="AC27" s="46"/>
      <c r="AD27" s="46"/>
      <c r="AE27" s="46"/>
      <c r="AF27" s="49"/>
      <c r="AG27" s="46"/>
      <c r="AH27" s="18"/>
      <c r="AI27" s="46"/>
      <c r="AJ27" s="20"/>
      <c r="AK27" s="13"/>
      <c r="AL27" s="19"/>
    </row>
    <row r="28" spans="1:38" s="43" customFormat="1" ht="18" customHeight="1" x14ac:dyDescent="0.25">
      <c r="A28" s="3">
        <v>23</v>
      </c>
      <c r="B28" s="13">
        <v>91023</v>
      </c>
      <c r="C28" s="14"/>
      <c r="D28" s="14" t="s">
        <v>40</v>
      </c>
      <c r="E28" s="13"/>
      <c r="F28" s="46"/>
      <c r="G28" s="46"/>
      <c r="H28" s="46"/>
      <c r="I28" s="46" t="s">
        <v>214</v>
      </c>
      <c r="J28" s="46"/>
      <c r="K28" s="46" t="s">
        <v>31</v>
      </c>
      <c r="L28" s="46"/>
      <c r="M28" s="46"/>
      <c r="N28" s="46" t="s">
        <v>215</v>
      </c>
      <c r="O28" s="49" t="s">
        <v>216</v>
      </c>
      <c r="P28" s="67" t="s">
        <v>94</v>
      </c>
      <c r="Q28" s="20" t="s">
        <v>217</v>
      </c>
      <c r="R28" s="13">
        <v>803</v>
      </c>
      <c r="S28" s="51" t="s">
        <v>37</v>
      </c>
      <c r="T28" s="49"/>
      <c r="U28" s="49"/>
      <c r="V28" s="46" t="s">
        <v>32</v>
      </c>
      <c r="W28" s="46" t="s">
        <v>33</v>
      </c>
      <c r="X28" s="19">
        <v>16</v>
      </c>
      <c r="Y28" s="19"/>
      <c r="Z28" s="46" t="s">
        <v>214</v>
      </c>
      <c r="AA28" s="46" t="s">
        <v>52</v>
      </c>
      <c r="AB28" s="49" t="s">
        <v>39</v>
      </c>
      <c r="AC28" s="46" t="s">
        <v>108</v>
      </c>
      <c r="AD28" s="46" t="s">
        <v>218</v>
      </c>
      <c r="AE28" s="46" t="s">
        <v>219</v>
      </c>
      <c r="AF28" s="49" t="s">
        <v>39</v>
      </c>
      <c r="AG28" s="46" t="s">
        <v>220</v>
      </c>
      <c r="AH28" s="18" t="s">
        <v>221</v>
      </c>
      <c r="AI28" s="46"/>
      <c r="AJ28" s="20" t="s">
        <v>40</v>
      </c>
      <c r="AK28" s="27">
        <v>44342</v>
      </c>
      <c r="AL28" s="19">
        <f>B28</f>
        <v>91023</v>
      </c>
    </row>
    <row r="29" spans="1:38" s="43" customFormat="1" ht="18" customHeight="1" x14ac:dyDescent="0.25">
      <c r="A29" s="3">
        <v>24</v>
      </c>
      <c r="B29" s="13">
        <v>91024</v>
      </c>
      <c r="C29" s="14"/>
      <c r="D29" s="14" t="s">
        <v>40</v>
      </c>
      <c r="E29" s="13"/>
      <c r="F29" s="46"/>
      <c r="G29" s="46"/>
      <c r="H29" s="46"/>
      <c r="I29" s="46" t="s">
        <v>222</v>
      </c>
      <c r="J29" s="46"/>
      <c r="K29" s="46"/>
      <c r="L29" s="46"/>
      <c r="M29" s="46"/>
      <c r="N29" s="46" t="s">
        <v>215</v>
      </c>
      <c r="O29" s="49"/>
      <c r="P29" s="67" t="s">
        <v>94</v>
      </c>
      <c r="Q29" s="20" t="s">
        <v>217</v>
      </c>
      <c r="R29" s="13">
        <v>803</v>
      </c>
      <c r="S29" s="51" t="s">
        <v>37</v>
      </c>
      <c r="T29" s="49"/>
      <c r="U29" s="49"/>
      <c r="V29" s="46"/>
      <c r="W29" s="46"/>
      <c r="X29" s="19">
        <v>7</v>
      </c>
      <c r="Y29" s="19"/>
      <c r="Z29" s="46" t="s">
        <v>222</v>
      </c>
      <c r="AA29" s="46" t="s">
        <v>52</v>
      </c>
      <c r="AB29" s="49" t="s">
        <v>39</v>
      </c>
      <c r="AC29" s="46" t="s">
        <v>225</v>
      </c>
      <c r="AD29" s="46" t="s">
        <v>223</v>
      </c>
      <c r="AE29" s="46" t="s">
        <v>224</v>
      </c>
      <c r="AF29" s="49"/>
      <c r="AG29" s="46"/>
      <c r="AH29" s="18" t="s">
        <v>226</v>
      </c>
      <c r="AI29" s="46"/>
      <c r="AJ29" s="20" t="s">
        <v>40</v>
      </c>
      <c r="AK29" s="27">
        <v>44342</v>
      </c>
      <c r="AL29" s="19">
        <f>B29</f>
        <v>91024</v>
      </c>
    </row>
    <row r="30" spans="1:38" s="43" customFormat="1" ht="18" customHeight="1" x14ac:dyDescent="0.25">
      <c r="A30" s="3">
        <v>25</v>
      </c>
      <c r="B30" s="13">
        <v>91025</v>
      </c>
      <c r="C30" s="14"/>
      <c r="D30" s="14" t="s">
        <v>40</v>
      </c>
      <c r="E30" s="13"/>
      <c r="F30" s="46"/>
      <c r="G30" s="46"/>
      <c r="H30" s="46"/>
      <c r="I30" s="46" t="s">
        <v>227</v>
      </c>
      <c r="J30" s="46" t="s">
        <v>228</v>
      </c>
      <c r="K30" s="46" t="s">
        <v>229</v>
      </c>
      <c r="L30" s="46"/>
      <c r="M30" s="46"/>
      <c r="N30" s="46" t="s">
        <v>215</v>
      </c>
      <c r="O30" s="49" t="s">
        <v>230</v>
      </c>
      <c r="P30" s="67" t="s">
        <v>94</v>
      </c>
      <c r="Q30" s="20" t="s">
        <v>217</v>
      </c>
      <c r="R30" s="13">
        <v>803</v>
      </c>
      <c r="S30" s="51" t="s">
        <v>37</v>
      </c>
      <c r="T30" s="49" t="s">
        <v>231</v>
      </c>
      <c r="U30" s="49"/>
      <c r="V30" s="46" t="s">
        <v>41</v>
      </c>
      <c r="W30" s="46" t="s">
        <v>33</v>
      </c>
      <c r="X30" s="19">
        <v>22</v>
      </c>
      <c r="Y30" s="19"/>
      <c r="Z30" s="46"/>
      <c r="AA30" s="46"/>
      <c r="AB30" s="49"/>
      <c r="AC30" s="46"/>
      <c r="AD30" s="46"/>
      <c r="AE30" s="46"/>
      <c r="AF30" s="49"/>
      <c r="AG30" s="46"/>
      <c r="AH30" s="18"/>
      <c r="AI30" s="46"/>
      <c r="AJ30" s="20" t="s">
        <v>40</v>
      </c>
      <c r="AK30" s="27">
        <v>44342</v>
      </c>
      <c r="AL30" s="19">
        <f>B30</f>
        <v>91025</v>
      </c>
    </row>
    <row r="31" spans="1:38" s="43" customFormat="1" ht="18" customHeight="1" x14ac:dyDescent="0.25">
      <c r="A31" s="3">
        <v>26</v>
      </c>
      <c r="B31" s="13">
        <v>91026</v>
      </c>
      <c r="C31" s="14"/>
      <c r="D31" s="14" t="s">
        <v>40</v>
      </c>
      <c r="E31" s="13"/>
      <c r="F31" s="46"/>
      <c r="G31" s="46"/>
      <c r="H31" s="46"/>
      <c r="I31" s="46" t="s">
        <v>232</v>
      </c>
      <c r="J31" s="46" t="s">
        <v>233</v>
      </c>
      <c r="K31" s="46" t="s">
        <v>31</v>
      </c>
      <c r="L31" s="46"/>
      <c r="M31" s="46"/>
      <c r="N31" s="46" t="s">
        <v>215</v>
      </c>
      <c r="O31" s="49"/>
      <c r="P31" s="67" t="s">
        <v>94</v>
      </c>
      <c r="Q31" s="20" t="s">
        <v>217</v>
      </c>
      <c r="R31" s="13">
        <v>803</v>
      </c>
      <c r="S31" s="51" t="s">
        <v>37</v>
      </c>
      <c r="T31" s="49"/>
      <c r="U31" s="49"/>
      <c r="V31" s="46" t="s">
        <v>32</v>
      </c>
      <c r="W31" s="46" t="s">
        <v>33</v>
      </c>
      <c r="X31" s="19">
        <v>5</v>
      </c>
      <c r="Y31" s="19"/>
      <c r="Z31" s="46" t="s">
        <v>232</v>
      </c>
      <c r="AA31" s="46" t="s">
        <v>52</v>
      </c>
      <c r="AB31" s="49" t="s">
        <v>39</v>
      </c>
      <c r="AC31" s="46" t="s">
        <v>236</v>
      </c>
      <c r="AD31" s="46" t="s">
        <v>234</v>
      </c>
      <c r="AE31" s="46" t="s">
        <v>235</v>
      </c>
      <c r="AF31" s="49"/>
      <c r="AG31" s="46"/>
      <c r="AH31" s="18"/>
      <c r="AI31" s="46"/>
      <c r="AJ31" s="20" t="s">
        <v>40</v>
      </c>
      <c r="AK31" s="27">
        <v>44342</v>
      </c>
      <c r="AL31" s="19">
        <f>B31</f>
        <v>91026</v>
      </c>
    </row>
    <row r="32" spans="1:38" s="43" customFormat="1" ht="18" customHeight="1" x14ac:dyDescent="0.25">
      <c r="A32" s="3">
        <v>27</v>
      </c>
      <c r="B32" s="13">
        <v>40236</v>
      </c>
      <c r="C32" s="17" t="s">
        <v>47</v>
      </c>
      <c r="D32" s="14" t="s">
        <v>73</v>
      </c>
      <c r="E32" s="13"/>
      <c r="F32" s="46" t="s">
        <v>237</v>
      </c>
      <c r="G32" s="46" t="s">
        <v>682</v>
      </c>
      <c r="H32" s="46"/>
      <c r="I32" s="46" t="s">
        <v>238</v>
      </c>
      <c r="J32" s="46"/>
      <c r="K32" s="46" t="s">
        <v>239</v>
      </c>
      <c r="L32" s="46"/>
      <c r="M32" s="46"/>
      <c r="N32" s="46" t="s">
        <v>215</v>
      </c>
      <c r="O32" s="46" t="s">
        <v>216</v>
      </c>
      <c r="P32" s="67" t="s">
        <v>94</v>
      </c>
      <c r="Q32" s="20" t="s">
        <v>217</v>
      </c>
      <c r="R32" s="13">
        <v>803</v>
      </c>
      <c r="S32" s="51" t="s">
        <v>37</v>
      </c>
      <c r="T32" s="49" t="s">
        <v>240</v>
      </c>
      <c r="U32" s="46"/>
      <c r="V32" s="46" t="s">
        <v>38</v>
      </c>
      <c r="W32" s="46" t="s">
        <v>33</v>
      </c>
      <c r="X32" s="19">
        <v>65</v>
      </c>
      <c r="Y32" s="19"/>
      <c r="Z32" s="46" t="s">
        <v>238</v>
      </c>
      <c r="AA32" s="46" t="s">
        <v>51</v>
      </c>
      <c r="AB32" s="49" t="s">
        <v>39</v>
      </c>
      <c r="AC32" s="46" t="s">
        <v>241</v>
      </c>
      <c r="AD32" s="46" t="s">
        <v>85</v>
      </c>
      <c r="AE32" s="46" t="s">
        <v>86</v>
      </c>
      <c r="AF32" s="49" t="s">
        <v>35</v>
      </c>
      <c r="AG32" s="49" t="s">
        <v>208</v>
      </c>
      <c r="AH32" s="18" t="s">
        <v>242</v>
      </c>
      <c r="AI32" s="46"/>
      <c r="AJ32" s="13" t="s">
        <v>55</v>
      </c>
      <c r="AK32" s="27">
        <v>44342</v>
      </c>
      <c r="AL32" s="28">
        <f>B32</f>
        <v>40236</v>
      </c>
    </row>
    <row r="33" spans="1:38" s="43" customFormat="1" ht="18" customHeight="1" x14ac:dyDescent="0.3">
      <c r="A33" s="3">
        <v>28</v>
      </c>
      <c r="B33" s="13"/>
      <c r="C33" s="14"/>
      <c r="D33" s="14"/>
      <c r="E33" s="13"/>
      <c r="F33" s="22"/>
      <c r="G33" s="22"/>
      <c r="H33" s="70" t="s">
        <v>244</v>
      </c>
      <c r="I33" s="48"/>
      <c r="J33" s="48"/>
      <c r="K33" s="48"/>
      <c r="L33" s="48"/>
      <c r="M33" s="48"/>
      <c r="N33" s="48"/>
      <c r="O33" s="48"/>
      <c r="P33" s="67"/>
      <c r="Q33" s="20"/>
      <c r="R33" s="38"/>
      <c r="S33" s="51"/>
      <c r="T33" s="49"/>
      <c r="U33" s="49"/>
      <c r="V33" s="49"/>
      <c r="W33" s="49"/>
      <c r="X33" s="15"/>
      <c r="Y33" s="19"/>
      <c r="Z33" s="48"/>
      <c r="AA33" s="49"/>
      <c r="AB33" s="49"/>
      <c r="AC33" s="46"/>
      <c r="AD33" s="46"/>
      <c r="AE33" s="46"/>
      <c r="AF33" s="49"/>
      <c r="AG33" s="49"/>
      <c r="AH33" s="18"/>
      <c r="AI33" s="18"/>
      <c r="AJ33" s="20"/>
      <c r="AK33" s="20"/>
      <c r="AL33" s="19"/>
    </row>
    <row r="34" spans="1:38" s="43" customFormat="1" ht="18" customHeight="1" x14ac:dyDescent="0.25">
      <c r="A34" s="3">
        <v>29</v>
      </c>
      <c r="B34" s="13">
        <v>91028</v>
      </c>
      <c r="C34" s="14"/>
      <c r="D34" s="14" t="s">
        <v>40</v>
      </c>
      <c r="E34" s="13"/>
      <c r="F34" s="46"/>
      <c r="G34" s="46"/>
      <c r="H34" s="46"/>
      <c r="I34" s="46" t="s">
        <v>243</v>
      </c>
      <c r="J34" s="46"/>
      <c r="K34" s="46" t="s">
        <v>31</v>
      </c>
      <c r="L34" s="46"/>
      <c r="M34" s="46"/>
      <c r="N34" s="46" t="s">
        <v>244</v>
      </c>
      <c r="O34" s="49"/>
      <c r="P34" s="67" t="s">
        <v>94</v>
      </c>
      <c r="Q34" s="20" t="s">
        <v>245</v>
      </c>
      <c r="R34" s="20" t="s">
        <v>626</v>
      </c>
      <c r="S34" s="51" t="s">
        <v>37</v>
      </c>
      <c r="T34" s="49"/>
      <c r="U34" s="49"/>
      <c r="V34" s="46" t="s">
        <v>32</v>
      </c>
      <c r="W34" s="46" t="s">
        <v>33</v>
      </c>
      <c r="X34" s="19">
        <v>5</v>
      </c>
      <c r="Y34" s="19"/>
      <c r="Z34" s="46" t="s">
        <v>246</v>
      </c>
      <c r="AA34" s="46" t="s">
        <v>52</v>
      </c>
      <c r="AB34" s="49" t="s">
        <v>39</v>
      </c>
      <c r="AC34" s="46" t="s">
        <v>249</v>
      </c>
      <c r="AD34" s="46" t="s">
        <v>247</v>
      </c>
      <c r="AE34" s="56" t="s">
        <v>248</v>
      </c>
      <c r="AF34" s="49"/>
      <c r="AG34" s="46"/>
      <c r="AH34" s="18" t="s">
        <v>250</v>
      </c>
      <c r="AI34" s="46"/>
      <c r="AJ34" s="20" t="s">
        <v>40</v>
      </c>
      <c r="AK34" s="27">
        <v>44342</v>
      </c>
      <c r="AL34" s="19">
        <f>B34</f>
        <v>91028</v>
      </c>
    </row>
    <row r="35" spans="1:38" s="43" customFormat="1" ht="18" customHeight="1" x14ac:dyDescent="0.25">
      <c r="A35" s="3">
        <v>30</v>
      </c>
      <c r="B35" s="13">
        <v>91029</v>
      </c>
      <c r="C35" s="14"/>
      <c r="D35" s="14" t="s">
        <v>40</v>
      </c>
      <c r="E35" s="13"/>
      <c r="F35" s="46"/>
      <c r="G35" s="46"/>
      <c r="H35" s="46"/>
      <c r="I35" s="46" t="s">
        <v>251</v>
      </c>
      <c r="J35" s="46" t="s">
        <v>252</v>
      </c>
      <c r="K35" s="46" t="s">
        <v>31</v>
      </c>
      <c r="L35" s="46"/>
      <c r="M35" s="46"/>
      <c r="N35" s="46" t="s">
        <v>244</v>
      </c>
      <c r="O35" s="49" t="s">
        <v>113</v>
      </c>
      <c r="P35" s="67" t="s">
        <v>94</v>
      </c>
      <c r="Q35" s="20" t="s">
        <v>245</v>
      </c>
      <c r="R35" s="20" t="s">
        <v>626</v>
      </c>
      <c r="S35" s="51" t="s">
        <v>37</v>
      </c>
      <c r="T35" s="49" t="s">
        <v>253</v>
      </c>
      <c r="U35" s="49"/>
      <c r="V35" s="46" t="s">
        <v>32</v>
      </c>
      <c r="W35" s="46" t="s">
        <v>33</v>
      </c>
      <c r="X35" s="19">
        <v>7</v>
      </c>
      <c r="Y35" s="19"/>
      <c r="Z35" s="46" t="s">
        <v>251</v>
      </c>
      <c r="AA35" s="46" t="s">
        <v>52</v>
      </c>
      <c r="AB35" s="49" t="s">
        <v>39</v>
      </c>
      <c r="AC35" s="46" t="s">
        <v>255</v>
      </c>
      <c r="AD35" s="46" t="s">
        <v>254</v>
      </c>
      <c r="AE35" s="46"/>
      <c r="AF35" s="49"/>
      <c r="AG35" s="46"/>
      <c r="AH35" s="18" t="s">
        <v>256</v>
      </c>
      <c r="AI35" s="46"/>
      <c r="AJ35" s="20" t="s">
        <v>40</v>
      </c>
      <c r="AK35" s="27">
        <v>44342</v>
      </c>
      <c r="AL35" s="19">
        <f>B35</f>
        <v>91029</v>
      </c>
    </row>
    <row r="36" spans="1:38" s="43" customFormat="1" ht="18" customHeight="1" x14ac:dyDescent="0.25">
      <c r="A36" s="3">
        <v>31</v>
      </c>
      <c r="B36" s="13">
        <v>91030</v>
      </c>
      <c r="C36" s="14"/>
      <c r="D36" s="14" t="s">
        <v>40</v>
      </c>
      <c r="E36" s="13"/>
      <c r="F36" s="46"/>
      <c r="G36" s="46"/>
      <c r="H36" s="46"/>
      <c r="I36" s="46" t="s">
        <v>257</v>
      </c>
      <c r="J36" s="46"/>
      <c r="K36" s="46"/>
      <c r="L36" s="46"/>
      <c r="M36" s="46"/>
      <c r="N36" s="46" t="s">
        <v>244</v>
      </c>
      <c r="O36" s="49"/>
      <c r="P36" s="67" t="s">
        <v>94</v>
      </c>
      <c r="Q36" s="20" t="s">
        <v>245</v>
      </c>
      <c r="R36" s="20" t="s">
        <v>626</v>
      </c>
      <c r="S36" s="51" t="s">
        <v>37</v>
      </c>
      <c r="T36" s="49"/>
      <c r="U36" s="49"/>
      <c r="V36" s="46"/>
      <c r="W36" s="46"/>
      <c r="X36" s="19">
        <v>4</v>
      </c>
      <c r="Y36" s="19"/>
      <c r="Z36" s="46" t="s">
        <v>257</v>
      </c>
      <c r="AA36" s="46" t="s">
        <v>52</v>
      </c>
      <c r="AB36" s="49" t="s">
        <v>39</v>
      </c>
      <c r="AC36" s="46" t="s">
        <v>260</v>
      </c>
      <c r="AD36" s="46" t="s">
        <v>258</v>
      </c>
      <c r="AE36" s="46" t="s">
        <v>259</v>
      </c>
      <c r="AF36" s="49"/>
      <c r="AG36" s="46"/>
      <c r="AH36" s="18" t="s">
        <v>261</v>
      </c>
      <c r="AI36" s="46"/>
      <c r="AJ36" s="20" t="s">
        <v>40</v>
      </c>
      <c r="AK36" s="27">
        <v>44342</v>
      </c>
      <c r="AL36" s="19">
        <f>B36</f>
        <v>91030</v>
      </c>
    </row>
    <row r="37" spans="1:38" s="43" customFormat="1" ht="18" customHeight="1" x14ac:dyDescent="0.25">
      <c r="A37" s="3">
        <v>32</v>
      </c>
      <c r="B37" s="13">
        <v>91031</v>
      </c>
      <c r="C37" s="14"/>
      <c r="D37" s="14" t="s">
        <v>40</v>
      </c>
      <c r="E37" s="13"/>
      <c r="F37" s="46"/>
      <c r="G37" s="46"/>
      <c r="H37" s="46"/>
      <c r="I37" s="46" t="s">
        <v>187</v>
      </c>
      <c r="J37" s="46"/>
      <c r="K37" s="46" t="s">
        <v>31</v>
      </c>
      <c r="L37" s="46"/>
      <c r="M37" s="46"/>
      <c r="N37" s="46" t="s">
        <v>244</v>
      </c>
      <c r="O37" s="49"/>
      <c r="P37" s="67" t="s">
        <v>94</v>
      </c>
      <c r="Q37" s="20" t="s">
        <v>245</v>
      </c>
      <c r="R37" s="20" t="s">
        <v>626</v>
      </c>
      <c r="S37" s="51" t="s">
        <v>37</v>
      </c>
      <c r="T37" s="49"/>
      <c r="U37" s="49"/>
      <c r="V37" s="46" t="s">
        <v>32</v>
      </c>
      <c r="W37" s="46" t="s">
        <v>33</v>
      </c>
      <c r="X37" s="19">
        <v>3</v>
      </c>
      <c r="Y37" s="19"/>
      <c r="Z37" s="46" t="s">
        <v>187</v>
      </c>
      <c r="AA37" s="46" t="s">
        <v>52</v>
      </c>
      <c r="AB37" s="49" t="s">
        <v>39</v>
      </c>
      <c r="AC37" s="46" t="s">
        <v>107</v>
      </c>
      <c r="AD37" s="46" t="s">
        <v>105</v>
      </c>
      <c r="AE37" s="46" t="s">
        <v>106</v>
      </c>
      <c r="AF37" s="49" t="s">
        <v>39</v>
      </c>
      <c r="AG37" s="46" t="s">
        <v>108</v>
      </c>
      <c r="AH37" s="18" t="s">
        <v>109</v>
      </c>
      <c r="AI37" s="46"/>
      <c r="AJ37" s="13" t="s">
        <v>40</v>
      </c>
      <c r="AK37" s="27">
        <v>44342</v>
      </c>
      <c r="AL37" s="19">
        <f>B37</f>
        <v>91031</v>
      </c>
    </row>
    <row r="38" spans="1:38" s="43" customFormat="1" ht="18" customHeight="1" x14ac:dyDescent="0.3">
      <c r="A38" s="3">
        <v>33</v>
      </c>
      <c r="B38" s="13"/>
      <c r="C38" s="14"/>
      <c r="D38" s="14"/>
      <c r="E38" s="13"/>
      <c r="F38" s="46"/>
      <c r="G38" s="46"/>
      <c r="H38" s="70" t="s">
        <v>265</v>
      </c>
      <c r="I38" s="46"/>
      <c r="J38" s="46"/>
      <c r="K38" s="46"/>
      <c r="L38" s="46"/>
      <c r="M38" s="46"/>
      <c r="N38" s="46"/>
      <c r="O38" s="49"/>
      <c r="P38" s="67"/>
      <c r="Q38" s="20"/>
      <c r="R38" s="20"/>
      <c r="S38" s="51"/>
      <c r="T38" s="49"/>
      <c r="U38" s="49"/>
      <c r="V38" s="46"/>
      <c r="W38" s="46"/>
      <c r="X38" s="19"/>
      <c r="Y38" s="19"/>
      <c r="Z38" s="46"/>
      <c r="AA38" s="46"/>
      <c r="AB38" s="49"/>
      <c r="AC38" s="46"/>
      <c r="AD38" s="46"/>
      <c r="AE38" s="46"/>
      <c r="AF38" s="49"/>
      <c r="AG38" s="46"/>
      <c r="AH38" s="18"/>
      <c r="AI38" s="46"/>
      <c r="AJ38" s="13"/>
      <c r="AK38" s="27"/>
      <c r="AL38" s="19"/>
    </row>
    <row r="39" spans="1:38" s="43" customFormat="1" ht="18" customHeight="1" x14ac:dyDescent="0.25">
      <c r="A39" s="3">
        <v>34</v>
      </c>
      <c r="B39" s="63">
        <v>50030</v>
      </c>
      <c r="C39" s="31" t="s">
        <v>50</v>
      </c>
      <c r="D39" s="31" t="s">
        <v>126</v>
      </c>
      <c r="E39" s="63"/>
      <c r="F39" s="58"/>
      <c r="G39" s="58"/>
      <c r="H39" s="58"/>
      <c r="I39" s="58" t="s">
        <v>262</v>
      </c>
      <c r="J39" s="58" t="s">
        <v>131</v>
      </c>
      <c r="K39" s="58" t="s">
        <v>263</v>
      </c>
      <c r="L39" s="58" t="s">
        <v>264</v>
      </c>
      <c r="M39" s="58"/>
      <c r="N39" s="58" t="s">
        <v>635</v>
      </c>
      <c r="O39" s="58" t="s">
        <v>265</v>
      </c>
      <c r="P39" s="67" t="s">
        <v>94</v>
      </c>
      <c r="Q39" s="29" t="s">
        <v>266</v>
      </c>
      <c r="R39" s="65">
        <v>805</v>
      </c>
      <c r="S39" s="51" t="s">
        <v>37</v>
      </c>
      <c r="T39" s="59" t="s">
        <v>267</v>
      </c>
      <c r="U39" s="58"/>
      <c r="V39" s="31" t="s">
        <v>38</v>
      </c>
      <c r="W39" s="31" t="s">
        <v>33</v>
      </c>
      <c r="X39" s="28">
        <v>2</v>
      </c>
      <c r="Y39" s="28"/>
      <c r="Z39" s="58" t="s">
        <v>262</v>
      </c>
      <c r="AA39" s="58" t="s">
        <v>132</v>
      </c>
      <c r="AB39" s="30" t="s">
        <v>39</v>
      </c>
      <c r="AC39" s="58" t="s">
        <v>133</v>
      </c>
      <c r="AD39" s="58"/>
      <c r="AE39" s="58"/>
      <c r="AF39" s="59" t="s">
        <v>39</v>
      </c>
      <c r="AG39" s="58" t="s">
        <v>268</v>
      </c>
      <c r="AH39" s="58"/>
      <c r="AI39" s="58"/>
      <c r="AJ39" s="63" t="s">
        <v>134</v>
      </c>
      <c r="AK39" s="66">
        <v>44235</v>
      </c>
      <c r="AL39" s="28">
        <f>B39</f>
        <v>50030</v>
      </c>
    </row>
    <row r="40" spans="1:38" s="43" customFormat="1" ht="18" customHeight="1" x14ac:dyDescent="0.3">
      <c r="A40" s="3">
        <v>35</v>
      </c>
      <c r="B40" s="63"/>
      <c r="C40" s="31"/>
      <c r="D40" s="31"/>
      <c r="E40" s="63"/>
      <c r="F40" s="58"/>
      <c r="G40" s="58"/>
      <c r="H40" s="70" t="s">
        <v>113</v>
      </c>
      <c r="I40" s="58"/>
      <c r="J40" s="58"/>
      <c r="K40" s="58"/>
      <c r="L40" s="58"/>
      <c r="M40" s="58"/>
      <c r="N40" s="58"/>
      <c r="O40" s="58"/>
      <c r="P40" s="67"/>
      <c r="Q40" s="29"/>
      <c r="R40" s="65"/>
      <c r="S40" s="51"/>
      <c r="T40" s="59"/>
      <c r="U40" s="58"/>
      <c r="V40" s="31"/>
      <c r="W40" s="31"/>
      <c r="X40" s="28"/>
      <c r="Y40" s="28"/>
      <c r="Z40" s="58"/>
      <c r="AA40" s="58"/>
      <c r="AB40" s="30"/>
      <c r="AC40" s="58"/>
      <c r="AD40" s="58"/>
      <c r="AE40" s="58"/>
      <c r="AF40" s="59"/>
      <c r="AG40" s="58"/>
      <c r="AH40" s="58"/>
      <c r="AI40" s="58"/>
      <c r="AJ40" s="63"/>
      <c r="AK40" s="66"/>
      <c r="AL40" s="28"/>
    </row>
    <row r="41" spans="1:38" s="43" customFormat="1" ht="18" customHeight="1" x14ac:dyDescent="0.25">
      <c r="A41" s="3">
        <v>36</v>
      </c>
      <c r="B41" s="13">
        <v>10211</v>
      </c>
      <c r="C41" s="14"/>
      <c r="D41" s="14" t="s">
        <v>43</v>
      </c>
      <c r="E41" s="13"/>
      <c r="F41" s="45" t="s">
        <v>269</v>
      </c>
      <c r="G41" s="45"/>
      <c r="H41" s="25"/>
      <c r="I41" s="45" t="s">
        <v>273</v>
      </c>
      <c r="J41" s="23"/>
      <c r="K41" s="45" t="s">
        <v>270</v>
      </c>
      <c r="L41" s="45"/>
      <c r="M41" s="46"/>
      <c r="N41" s="45" t="s">
        <v>113</v>
      </c>
      <c r="O41" s="23"/>
      <c r="P41" s="67" t="s">
        <v>94</v>
      </c>
      <c r="Q41" s="24" t="s">
        <v>271</v>
      </c>
      <c r="R41" s="24" t="s">
        <v>627</v>
      </c>
      <c r="S41" s="51" t="s">
        <v>37</v>
      </c>
      <c r="T41" s="55" t="s">
        <v>253</v>
      </c>
      <c r="U41" s="45"/>
      <c r="V41" s="45"/>
      <c r="W41" s="45"/>
      <c r="X41" s="25" t="s">
        <v>272</v>
      </c>
      <c r="Y41" s="68"/>
      <c r="Z41" s="46"/>
      <c r="AA41" s="45"/>
      <c r="AB41" s="55" t="s">
        <v>39</v>
      </c>
      <c r="AC41" s="55" t="s">
        <v>274</v>
      </c>
      <c r="AD41" s="55" t="s">
        <v>273</v>
      </c>
      <c r="AE41" s="45" t="s">
        <v>276</v>
      </c>
      <c r="AF41" s="155" t="s">
        <v>39</v>
      </c>
      <c r="AG41" s="155" t="s">
        <v>274</v>
      </c>
      <c r="AH41" s="33" t="s">
        <v>277</v>
      </c>
      <c r="AI41" s="23"/>
      <c r="AJ41" s="25" t="s">
        <v>44</v>
      </c>
      <c r="AK41" s="26">
        <v>44573</v>
      </c>
      <c r="AL41" s="19">
        <f t="shared" ref="AL41:AL57" si="2">B41</f>
        <v>10211</v>
      </c>
    </row>
    <row r="42" spans="1:38" s="43" customFormat="1" ht="18" customHeight="1" x14ac:dyDescent="0.25">
      <c r="A42" s="3">
        <v>37</v>
      </c>
      <c r="B42" s="13">
        <v>10212</v>
      </c>
      <c r="C42" s="14"/>
      <c r="D42" s="14" t="s">
        <v>43</v>
      </c>
      <c r="E42" s="13"/>
      <c r="F42" s="46"/>
      <c r="G42" s="46"/>
      <c r="H42" s="13"/>
      <c r="I42" s="46" t="s">
        <v>275</v>
      </c>
      <c r="J42" s="23"/>
      <c r="K42" s="46" t="s">
        <v>278</v>
      </c>
      <c r="L42" s="46" t="s">
        <v>279</v>
      </c>
      <c r="M42" s="46"/>
      <c r="N42" s="46" t="s">
        <v>113</v>
      </c>
      <c r="O42" s="23"/>
      <c r="P42" s="67" t="s">
        <v>94</v>
      </c>
      <c r="Q42" s="20" t="s">
        <v>271</v>
      </c>
      <c r="R42" s="20" t="s">
        <v>627</v>
      </c>
      <c r="S42" s="51" t="s">
        <v>37</v>
      </c>
      <c r="T42" s="49" t="s">
        <v>253</v>
      </c>
      <c r="U42" s="46"/>
      <c r="V42" s="46" t="s">
        <v>41</v>
      </c>
      <c r="W42" s="46" t="s">
        <v>33</v>
      </c>
      <c r="X42" s="19">
        <v>40</v>
      </c>
      <c r="Y42" s="19"/>
      <c r="Z42" s="46" t="s">
        <v>275</v>
      </c>
      <c r="AA42" s="46"/>
      <c r="AB42" s="49" t="s">
        <v>39</v>
      </c>
      <c r="AC42" s="49" t="s">
        <v>274</v>
      </c>
      <c r="AD42" s="49" t="s">
        <v>273</v>
      </c>
      <c r="AE42" s="46" t="s">
        <v>276</v>
      </c>
      <c r="AF42" s="156" t="s">
        <v>39</v>
      </c>
      <c r="AG42" s="156" t="s">
        <v>274</v>
      </c>
      <c r="AH42" s="33" t="s">
        <v>277</v>
      </c>
      <c r="AI42" s="23"/>
      <c r="AJ42" s="13" t="s">
        <v>180</v>
      </c>
      <c r="AK42" s="27">
        <v>44341</v>
      </c>
      <c r="AL42" s="19">
        <f t="shared" si="2"/>
        <v>10212</v>
      </c>
    </row>
    <row r="43" spans="1:38" s="43" customFormat="1" ht="18" customHeight="1" x14ac:dyDescent="0.25">
      <c r="A43" s="3">
        <v>38</v>
      </c>
      <c r="B43" s="13">
        <v>91033</v>
      </c>
      <c r="C43" s="14"/>
      <c r="D43" s="14" t="s">
        <v>40</v>
      </c>
      <c r="E43" s="13"/>
      <c r="F43" s="46"/>
      <c r="G43" s="46"/>
      <c r="H43" s="46"/>
      <c r="I43" s="46" t="s">
        <v>281</v>
      </c>
      <c r="J43" s="46"/>
      <c r="K43" s="46" t="s">
        <v>31</v>
      </c>
      <c r="L43" s="46"/>
      <c r="M43" s="46"/>
      <c r="N43" s="46" t="s">
        <v>113</v>
      </c>
      <c r="O43" s="49"/>
      <c r="P43" s="67" t="s">
        <v>94</v>
      </c>
      <c r="Q43" s="20" t="s">
        <v>271</v>
      </c>
      <c r="R43" s="20" t="s">
        <v>627</v>
      </c>
      <c r="S43" s="51" t="s">
        <v>37</v>
      </c>
      <c r="T43" s="49" t="s">
        <v>253</v>
      </c>
      <c r="U43" s="49"/>
      <c r="V43" s="46" t="s">
        <v>32</v>
      </c>
      <c r="W43" s="46" t="s">
        <v>33</v>
      </c>
      <c r="X43" s="19">
        <v>5</v>
      </c>
      <c r="Y43" s="19"/>
      <c r="Z43" s="46" t="s">
        <v>281</v>
      </c>
      <c r="AA43" s="46"/>
      <c r="AB43" s="49"/>
      <c r="AC43" s="46"/>
      <c r="AD43" s="46" t="s">
        <v>282</v>
      </c>
      <c r="AE43" s="46" t="s">
        <v>184</v>
      </c>
      <c r="AF43" s="49"/>
      <c r="AG43" s="46"/>
      <c r="AH43" s="18" t="s">
        <v>186</v>
      </c>
      <c r="AI43" s="46"/>
      <c r="AJ43" s="13" t="s">
        <v>40</v>
      </c>
      <c r="AK43" s="27">
        <v>44342</v>
      </c>
      <c r="AL43" s="19">
        <f t="shared" si="2"/>
        <v>91033</v>
      </c>
    </row>
    <row r="44" spans="1:38" s="43" customFormat="1" ht="18" customHeight="1" x14ac:dyDescent="0.25">
      <c r="A44" s="3">
        <v>39</v>
      </c>
      <c r="B44" s="13">
        <v>91034</v>
      </c>
      <c r="C44" s="14"/>
      <c r="D44" s="14" t="s">
        <v>40</v>
      </c>
      <c r="E44" s="13"/>
      <c r="F44" s="46"/>
      <c r="G44" s="46"/>
      <c r="H44" s="46"/>
      <c r="I44" s="46" t="s">
        <v>283</v>
      </c>
      <c r="J44" s="46"/>
      <c r="K44" s="46" t="s">
        <v>284</v>
      </c>
      <c r="L44" s="46"/>
      <c r="M44" s="46"/>
      <c r="N44" s="46" t="s">
        <v>113</v>
      </c>
      <c r="O44" s="49"/>
      <c r="P44" s="67" t="s">
        <v>94</v>
      </c>
      <c r="Q44" s="20" t="s">
        <v>271</v>
      </c>
      <c r="R44" s="20" t="s">
        <v>627</v>
      </c>
      <c r="S44" s="51" t="s">
        <v>37</v>
      </c>
      <c r="T44" s="49" t="s">
        <v>253</v>
      </c>
      <c r="U44" s="49"/>
      <c r="V44" s="46" t="s">
        <v>38</v>
      </c>
      <c r="W44" s="46" t="s">
        <v>46</v>
      </c>
      <c r="X44" s="19">
        <v>10</v>
      </c>
      <c r="Y44" s="19"/>
      <c r="Z44" s="46" t="s">
        <v>283</v>
      </c>
      <c r="AA44" s="46" t="s">
        <v>82</v>
      </c>
      <c r="AB44" s="49" t="s">
        <v>39</v>
      </c>
      <c r="AC44" s="46" t="s">
        <v>287</v>
      </c>
      <c r="AD44" s="46" t="s">
        <v>285</v>
      </c>
      <c r="AE44" s="46" t="s">
        <v>286</v>
      </c>
      <c r="AF44" s="49"/>
      <c r="AG44" s="46"/>
      <c r="AH44" s="18" t="s">
        <v>277</v>
      </c>
      <c r="AI44" s="46"/>
      <c r="AJ44" s="13" t="s">
        <v>40</v>
      </c>
      <c r="AK44" s="27">
        <v>44342</v>
      </c>
      <c r="AL44" s="19">
        <f t="shared" si="2"/>
        <v>91034</v>
      </c>
    </row>
    <row r="45" spans="1:38" s="43" customFormat="1" ht="18" customHeight="1" x14ac:dyDescent="0.25">
      <c r="A45" s="3">
        <v>40</v>
      </c>
      <c r="B45" s="13">
        <v>91035</v>
      </c>
      <c r="C45" s="14"/>
      <c r="D45" s="14" t="s">
        <v>40</v>
      </c>
      <c r="E45" s="13"/>
      <c r="F45" s="46"/>
      <c r="G45" s="46"/>
      <c r="H45" s="46"/>
      <c r="I45" s="46" t="s">
        <v>288</v>
      </c>
      <c r="J45" s="46"/>
      <c r="K45" s="46" t="s">
        <v>31</v>
      </c>
      <c r="L45" s="46"/>
      <c r="M45" s="46"/>
      <c r="N45" s="46" t="s">
        <v>113</v>
      </c>
      <c r="O45" s="49"/>
      <c r="P45" s="67" t="s">
        <v>94</v>
      </c>
      <c r="Q45" s="20" t="s">
        <v>271</v>
      </c>
      <c r="R45" s="20" t="s">
        <v>627</v>
      </c>
      <c r="S45" s="51" t="s">
        <v>37</v>
      </c>
      <c r="T45" s="49" t="s">
        <v>253</v>
      </c>
      <c r="U45" s="49"/>
      <c r="V45" s="46" t="s">
        <v>32</v>
      </c>
      <c r="W45" s="46" t="s">
        <v>33</v>
      </c>
      <c r="X45" s="19">
        <f>3+4+4</f>
        <v>11</v>
      </c>
      <c r="Y45" s="19"/>
      <c r="Z45" s="46" t="s">
        <v>288</v>
      </c>
      <c r="AA45" s="46" t="s">
        <v>51</v>
      </c>
      <c r="AB45" s="49" t="s">
        <v>39</v>
      </c>
      <c r="AC45" s="49" t="s">
        <v>291</v>
      </c>
      <c r="AD45" s="46" t="s">
        <v>289</v>
      </c>
      <c r="AE45" s="46" t="s">
        <v>290</v>
      </c>
      <c r="AF45" s="49" t="s">
        <v>74</v>
      </c>
      <c r="AG45" s="46" t="s">
        <v>292</v>
      </c>
      <c r="AH45" s="18" t="s">
        <v>293</v>
      </c>
      <c r="AI45" s="46"/>
      <c r="AJ45" s="20" t="s">
        <v>40</v>
      </c>
      <c r="AK45" s="27">
        <v>44342</v>
      </c>
      <c r="AL45" s="19">
        <f t="shared" si="2"/>
        <v>91035</v>
      </c>
    </row>
    <row r="46" spans="1:38" s="43" customFormat="1" ht="18" customHeight="1" x14ac:dyDescent="0.25">
      <c r="A46" s="3">
        <v>41</v>
      </c>
      <c r="B46" s="13">
        <v>91036</v>
      </c>
      <c r="C46" s="14"/>
      <c r="D46" s="14" t="s">
        <v>40</v>
      </c>
      <c r="E46" s="13"/>
      <c r="F46" s="46"/>
      <c r="G46" s="46"/>
      <c r="H46" s="46"/>
      <c r="I46" s="46" t="s">
        <v>294</v>
      </c>
      <c r="J46" s="46"/>
      <c r="K46" s="46"/>
      <c r="L46" s="46"/>
      <c r="M46" s="46"/>
      <c r="N46" s="46" t="s">
        <v>113</v>
      </c>
      <c r="O46" s="49"/>
      <c r="P46" s="67" t="s">
        <v>94</v>
      </c>
      <c r="Q46" s="20" t="s">
        <v>271</v>
      </c>
      <c r="R46" s="20" t="s">
        <v>627</v>
      </c>
      <c r="S46" s="51" t="s">
        <v>37</v>
      </c>
      <c r="T46" s="49" t="s">
        <v>253</v>
      </c>
      <c r="U46" s="49"/>
      <c r="V46" s="46" t="s">
        <v>32</v>
      </c>
      <c r="W46" s="46" t="s">
        <v>33</v>
      </c>
      <c r="X46" s="19">
        <v>4</v>
      </c>
      <c r="Y46" s="19"/>
      <c r="Z46" s="46" t="s">
        <v>294</v>
      </c>
      <c r="AA46" s="46" t="s">
        <v>52</v>
      </c>
      <c r="AB46" s="49" t="s">
        <v>39</v>
      </c>
      <c r="AC46" s="46" t="s">
        <v>297</v>
      </c>
      <c r="AD46" s="46" t="s">
        <v>295</v>
      </c>
      <c r="AE46" s="46" t="s">
        <v>296</v>
      </c>
      <c r="AF46" s="49"/>
      <c r="AG46" s="46"/>
      <c r="AH46" s="18" t="s">
        <v>298</v>
      </c>
      <c r="AI46" s="46"/>
      <c r="AJ46" s="20" t="s">
        <v>40</v>
      </c>
      <c r="AK46" s="27">
        <v>44342</v>
      </c>
      <c r="AL46" s="19">
        <f t="shared" si="2"/>
        <v>91036</v>
      </c>
    </row>
    <row r="47" spans="1:38" s="43" customFormat="1" ht="18" customHeight="1" x14ac:dyDescent="0.25">
      <c r="A47" s="3">
        <v>42</v>
      </c>
      <c r="B47" s="13">
        <v>91037</v>
      </c>
      <c r="C47" s="14"/>
      <c r="D47" s="14" t="s">
        <v>40</v>
      </c>
      <c r="E47" s="13"/>
      <c r="F47" s="46"/>
      <c r="G47" s="46"/>
      <c r="H47" s="46"/>
      <c r="I47" s="46" t="s">
        <v>299</v>
      </c>
      <c r="J47" s="46" t="s">
        <v>300</v>
      </c>
      <c r="K47" s="46" t="s">
        <v>45</v>
      </c>
      <c r="L47" s="46"/>
      <c r="M47" s="46"/>
      <c r="N47" s="46" t="s">
        <v>113</v>
      </c>
      <c r="O47" s="49"/>
      <c r="P47" s="67" t="s">
        <v>94</v>
      </c>
      <c r="Q47" s="20" t="s">
        <v>271</v>
      </c>
      <c r="R47" s="20" t="s">
        <v>627</v>
      </c>
      <c r="S47" s="51" t="s">
        <v>37</v>
      </c>
      <c r="T47" s="49" t="s">
        <v>253</v>
      </c>
      <c r="U47" s="49"/>
      <c r="V47" s="46"/>
      <c r="W47" s="46"/>
      <c r="X47" s="19">
        <v>120</v>
      </c>
      <c r="Y47" s="19"/>
      <c r="Z47" s="46" t="s">
        <v>301</v>
      </c>
      <c r="AA47" s="46" t="s">
        <v>52</v>
      </c>
      <c r="AB47" s="49" t="s">
        <v>39</v>
      </c>
      <c r="AC47" s="46" t="s">
        <v>297</v>
      </c>
      <c r="AD47" s="46" t="s">
        <v>302</v>
      </c>
      <c r="AE47" s="46" t="s">
        <v>286</v>
      </c>
      <c r="AF47" s="49"/>
      <c r="AG47" s="46"/>
      <c r="AH47" s="18" t="s">
        <v>277</v>
      </c>
      <c r="AI47" s="46"/>
      <c r="AJ47" s="20" t="s">
        <v>40</v>
      </c>
      <c r="AK47" s="27">
        <v>44342</v>
      </c>
      <c r="AL47" s="19">
        <f t="shared" si="2"/>
        <v>91037</v>
      </c>
    </row>
    <row r="48" spans="1:38" s="43" customFormat="1" ht="18" customHeight="1" x14ac:dyDescent="0.25">
      <c r="A48" s="3">
        <v>43</v>
      </c>
      <c r="B48" s="13">
        <v>91038</v>
      </c>
      <c r="C48" s="14"/>
      <c r="D48" s="14" t="s">
        <v>40</v>
      </c>
      <c r="E48" s="13"/>
      <c r="F48" s="46"/>
      <c r="G48" s="46"/>
      <c r="H48" s="46"/>
      <c r="I48" s="46" t="s">
        <v>303</v>
      </c>
      <c r="J48" s="46"/>
      <c r="K48" s="46"/>
      <c r="L48" s="46"/>
      <c r="M48" s="46"/>
      <c r="N48" s="46" t="s">
        <v>113</v>
      </c>
      <c r="O48" s="49"/>
      <c r="P48" s="67" t="s">
        <v>94</v>
      </c>
      <c r="Q48" s="20" t="s">
        <v>271</v>
      </c>
      <c r="R48" s="20" t="s">
        <v>627</v>
      </c>
      <c r="S48" s="51" t="s">
        <v>37</v>
      </c>
      <c r="T48" s="49" t="s">
        <v>253</v>
      </c>
      <c r="U48" s="49"/>
      <c r="V48" s="46"/>
      <c r="W48" s="46"/>
      <c r="X48" s="19">
        <v>15</v>
      </c>
      <c r="Y48" s="19"/>
      <c r="Z48" s="46" t="s">
        <v>303</v>
      </c>
      <c r="AA48" s="46" t="s">
        <v>52</v>
      </c>
      <c r="AB48" s="49" t="s">
        <v>39</v>
      </c>
      <c r="AC48" s="46" t="s">
        <v>297</v>
      </c>
      <c r="AD48" s="46" t="s">
        <v>302</v>
      </c>
      <c r="AE48" s="46" t="s">
        <v>286</v>
      </c>
      <c r="AF48" s="49"/>
      <c r="AG48" s="46"/>
      <c r="AH48" s="18" t="s">
        <v>277</v>
      </c>
      <c r="AI48" s="46"/>
      <c r="AJ48" s="20" t="s">
        <v>40</v>
      </c>
      <c r="AK48" s="27">
        <v>44342</v>
      </c>
      <c r="AL48" s="19">
        <f t="shared" si="2"/>
        <v>91038</v>
      </c>
    </row>
    <row r="49" spans="1:38" s="43" customFormat="1" ht="18" customHeight="1" x14ac:dyDescent="0.25">
      <c r="A49" s="3">
        <v>44</v>
      </c>
      <c r="B49" s="13">
        <v>91039</v>
      </c>
      <c r="C49" s="14"/>
      <c r="D49" s="14" t="s">
        <v>40</v>
      </c>
      <c r="E49" s="13"/>
      <c r="F49" s="49" t="s">
        <v>304</v>
      </c>
      <c r="G49" s="49"/>
      <c r="H49" s="49"/>
      <c r="I49" s="46" t="s">
        <v>305</v>
      </c>
      <c r="J49" s="46"/>
      <c r="K49" s="46" t="s">
        <v>31</v>
      </c>
      <c r="L49" s="46"/>
      <c r="M49" s="46"/>
      <c r="N49" s="46" t="s">
        <v>113</v>
      </c>
      <c r="O49" s="49"/>
      <c r="P49" s="67" t="s">
        <v>94</v>
      </c>
      <c r="Q49" s="20" t="s">
        <v>271</v>
      </c>
      <c r="R49" s="20" t="s">
        <v>627</v>
      </c>
      <c r="S49" s="51" t="s">
        <v>37</v>
      </c>
      <c r="T49" s="49" t="s">
        <v>253</v>
      </c>
      <c r="U49" s="49"/>
      <c r="V49" s="46" t="s">
        <v>32</v>
      </c>
      <c r="W49" s="46" t="s">
        <v>33</v>
      </c>
      <c r="X49" s="19">
        <f>6+4</f>
        <v>10</v>
      </c>
      <c r="Y49" s="19"/>
      <c r="Z49" s="46" t="s">
        <v>89</v>
      </c>
      <c r="AA49" s="46" t="s">
        <v>52</v>
      </c>
      <c r="AB49" s="49" t="s">
        <v>39</v>
      </c>
      <c r="AC49" s="46" t="s">
        <v>108</v>
      </c>
      <c r="AD49" s="46" t="s">
        <v>306</v>
      </c>
      <c r="AE49" s="46" t="s">
        <v>106</v>
      </c>
      <c r="AF49" s="49" t="s">
        <v>39</v>
      </c>
      <c r="AG49" s="46" t="s">
        <v>107</v>
      </c>
      <c r="AH49" s="18" t="s">
        <v>109</v>
      </c>
      <c r="AI49" s="46"/>
      <c r="AJ49" s="13" t="s">
        <v>307</v>
      </c>
      <c r="AK49" s="27">
        <v>44342</v>
      </c>
      <c r="AL49" s="19">
        <f t="shared" si="2"/>
        <v>91039</v>
      </c>
    </row>
    <row r="50" spans="1:38" s="43" customFormat="1" ht="18" customHeight="1" x14ac:dyDescent="0.25">
      <c r="A50" s="3">
        <v>45</v>
      </c>
      <c r="B50" s="13">
        <v>91040</v>
      </c>
      <c r="C50" s="14"/>
      <c r="D50" s="14" t="s">
        <v>40</v>
      </c>
      <c r="E50" s="13"/>
      <c r="F50" s="46" t="s">
        <v>308</v>
      </c>
      <c r="G50" s="46"/>
      <c r="H50" s="46"/>
      <c r="I50" s="46" t="s">
        <v>309</v>
      </c>
      <c r="J50" s="46" t="s">
        <v>310</v>
      </c>
      <c r="K50" s="46" t="s">
        <v>31</v>
      </c>
      <c r="L50" s="46"/>
      <c r="M50" s="46"/>
      <c r="N50" s="46" t="s">
        <v>113</v>
      </c>
      <c r="O50" s="49"/>
      <c r="P50" s="67" t="s">
        <v>94</v>
      </c>
      <c r="Q50" s="20" t="s">
        <v>271</v>
      </c>
      <c r="R50" s="20" t="s">
        <v>627</v>
      </c>
      <c r="S50" s="51" t="s">
        <v>37</v>
      </c>
      <c r="T50" s="49" t="s">
        <v>253</v>
      </c>
      <c r="U50" s="49"/>
      <c r="V50" s="46" t="s">
        <v>32</v>
      </c>
      <c r="W50" s="46" t="s">
        <v>33</v>
      </c>
      <c r="X50" s="19">
        <v>40</v>
      </c>
      <c r="Y50" s="19"/>
      <c r="Z50" s="46" t="s">
        <v>309</v>
      </c>
      <c r="AA50" s="46" t="s">
        <v>64</v>
      </c>
      <c r="AB50" s="49" t="s">
        <v>39</v>
      </c>
      <c r="AC50" s="46" t="s">
        <v>313</v>
      </c>
      <c r="AD50" s="46" t="s">
        <v>311</v>
      </c>
      <c r="AE50" s="46" t="s">
        <v>312</v>
      </c>
      <c r="AF50" s="49"/>
      <c r="AG50" s="46"/>
      <c r="AH50" s="18" t="s">
        <v>314</v>
      </c>
      <c r="AI50" s="46"/>
      <c r="AJ50" s="13" t="s">
        <v>315</v>
      </c>
      <c r="AK50" s="27">
        <v>44342</v>
      </c>
      <c r="AL50" s="19">
        <f t="shared" si="2"/>
        <v>91040</v>
      </c>
    </row>
    <row r="51" spans="1:38" s="43" customFormat="1" ht="18" customHeight="1" x14ac:dyDescent="0.25">
      <c r="A51" s="3">
        <v>46</v>
      </c>
      <c r="B51" s="13">
        <v>20281</v>
      </c>
      <c r="C51" s="14" t="s">
        <v>323</v>
      </c>
      <c r="D51" s="14" t="s">
        <v>36</v>
      </c>
      <c r="E51" s="13"/>
      <c r="F51" s="22" t="s">
        <v>316</v>
      </c>
      <c r="G51" s="22"/>
      <c r="H51" s="22"/>
      <c r="I51" s="48" t="s">
        <v>317</v>
      </c>
      <c r="J51" s="48"/>
      <c r="K51" s="48" t="s">
        <v>318</v>
      </c>
      <c r="L51" s="48" t="s">
        <v>319</v>
      </c>
      <c r="M51" s="48"/>
      <c r="N51" s="46" t="s">
        <v>113</v>
      </c>
      <c r="O51" s="48" t="s">
        <v>113</v>
      </c>
      <c r="P51" s="67" t="s">
        <v>94</v>
      </c>
      <c r="Q51" s="20" t="s">
        <v>271</v>
      </c>
      <c r="R51" s="20" t="s">
        <v>627</v>
      </c>
      <c r="S51" s="51" t="s">
        <v>37</v>
      </c>
      <c r="T51" s="49" t="s">
        <v>253</v>
      </c>
      <c r="U51" s="49"/>
      <c r="V51" s="49" t="s">
        <v>38</v>
      </c>
      <c r="W51" s="49" t="s">
        <v>33</v>
      </c>
      <c r="X51" s="15">
        <v>251</v>
      </c>
      <c r="Y51" s="19"/>
      <c r="Z51" s="49" t="s">
        <v>320</v>
      </c>
      <c r="AA51" s="49"/>
      <c r="AB51" s="49" t="s">
        <v>39</v>
      </c>
      <c r="AC51" s="49" t="s">
        <v>321</v>
      </c>
      <c r="AD51" s="49" t="s">
        <v>66</v>
      </c>
      <c r="AE51" s="49" t="s">
        <v>65</v>
      </c>
      <c r="AF51" s="49" t="s">
        <v>39</v>
      </c>
      <c r="AG51" s="49" t="s">
        <v>69</v>
      </c>
      <c r="AH51" s="18" t="s">
        <v>322</v>
      </c>
      <c r="AI51" s="18"/>
      <c r="AJ51" s="20" t="s">
        <v>80</v>
      </c>
      <c r="AK51" s="20" t="s">
        <v>638</v>
      </c>
      <c r="AL51" s="19">
        <f t="shared" si="2"/>
        <v>20281</v>
      </c>
    </row>
    <row r="52" spans="1:38" s="43" customFormat="1" ht="18" customHeight="1" x14ac:dyDescent="0.25">
      <c r="A52" s="3">
        <v>47</v>
      </c>
      <c r="B52" s="76">
        <v>20282</v>
      </c>
      <c r="C52" s="72"/>
      <c r="D52" s="72" t="s">
        <v>36</v>
      </c>
      <c r="E52" s="76"/>
      <c r="F52" s="77" t="s">
        <v>324</v>
      </c>
      <c r="G52" s="77" t="s">
        <v>683</v>
      </c>
      <c r="H52" s="77"/>
      <c r="I52" s="78" t="s">
        <v>325</v>
      </c>
      <c r="J52" s="78"/>
      <c r="K52" s="78" t="s">
        <v>31</v>
      </c>
      <c r="L52" s="61"/>
      <c r="M52" s="78"/>
      <c r="N52" s="61" t="s">
        <v>113</v>
      </c>
      <c r="O52" s="78" t="s">
        <v>113</v>
      </c>
      <c r="P52" s="79" t="s">
        <v>94</v>
      </c>
      <c r="Q52" s="80" t="s">
        <v>271</v>
      </c>
      <c r="R52" s="80" t="s">
        <v>627</v>
      </c>
      <c r="S52" s="139" t="s">
        <v>37</v>
      </c>
      <c r="T52" s="62" t="s">
        <v>253</v>
      </c>
      <c r="U52" s="62"/>
      <c r="V52" s="62" t="s">
        <v>32</v>
      </c>
      <c r="W52" s="62" t="s">
        <v>33</v>
      </c>
      <c r="X52" s="81">
        <v>30</v>
      </c>
      <c r="Y52" s="82"/>
      <c r="Z52" s="62" t="s">
        <v>326</v>
      </c>
      <c r="AA52" s="61"/>
      <c r="AB52" s="62" t="s">
        <v>39</v>
      </c>
      <c r="AC52" s="62" t="s">
        <v>328</v>
      </c>
      <c r="AD52" s="61" t="s">
        <v>327</v>
      </c>
      <c r="AE52" s="61"/>
      <c r="AF52" s="62" t="s">
        <v>39</v>
      </c>
      <c r="AG52" s="62" t="s">
        <v>329</v>
      </c>
      <c r="AH52" s="33" t="s">
        <v>330</v>
      </c>
      <c r="AI52" s="33"/>
      <c r="AJ52" s="80" t="s">
        <v>36</v>
      </c>
      <c r="AK52" s="80"/>
      <c r="AL52" s="82">
        <f t="shared" si="2"/>
        <v>20282</v>
      </c>
    </row>
    <row r="53" spans="1:38" s="43" customFormat="1" ht="18" customHeight="1" x14ac:dyDescent="0.25">
      <c r="A53" s="3">
        <v>48</v>
      </c>
      <c r="B53" s="13">
        <v>40237</v>
      </c>
      <c r="C53" s="17" t="s">
        <v>63</v>
      </c>
      <c r="D53" s="14" t="s">
        <v>73</v>
      </c>
      <c r="E53" s="13"/>
      <c r="F53" s="46" t="s">
        <v>331</v>
      </c>
      <c r="G53" s="46"/>
      <c r="H53" s="46"/>
      <c r="I53" s="46" t="s">
        <v>639</v>
      </c>
      <c r="J53" s="46"/>
      <c r="K53" s="46" t="s">
        <v>31</v>
      </c>
      <c r="L53" s="46"/>
      <c r="M53" s="46"/>
      <c r="N53" s="46" t="s">
        <v>113</v>
      </c>
      <c r="O53" s="46" t="s">
        <v>113</v>
      </c>
      <c r="P53" s="67" t="s">
        <v>94</v>
      </c>
      <c r="Q53" s="20" t="s">
        <v>271</v>
      </c>
      <c r="R53" s="20" t="s">
        <v>627</v>
      </c>
      <c r="S53" s="51" t="s">
        <v>37</v>
      </c>
      <c r="T53" s="49" t="s">
        <v>253</v>
      </c>
      <c r="U53" s="46"/>
      <c r="V53" s="46" t="s">
        <v>67</v>
      </c>
      <c r="W53" s="46" t="s">
        <v>33</v>
      </c>
      <c r="X53" s="19">
        <v>10</v>
      </c>
      <c r="Y53" s="19"/>
      <c r="Z53" s="46" t="s">
        <v>640</v>
      </c>
      <c r="AA53" s="46" t="s">
        <v>48</v>
      </c>
      <c r="AB53" s="49" t="s">
        <v>39</v>
      </c>
      <c r="AC53" s="46" t="s">
        <v>333</v>
      </c>
      <c r="AD53" s="46" t="s">
        <v>332</v>
      </c>
      <c r="AE53" s="46"/>
      <c r="AF53" s="49" t="s">
        <v>35</v>
      </c>
      <c r="AG53" s="49" t="s">
        <v>87</v>
      </c>
      <c r="AH53" s="141"/>
      <c r="AI53" s="46"/>
      <c r="AJ53" s="13" t="s">
        <v>55</v>
      </c>
      <c r="AK53" s="27">
        <v>44342</v>
      </c>
      <c r="AL53" s="28">
        <f t="shared" si="2"/>
        <v>40237</v>
      </c>
    </row>
    <row r="54" spans="1:38" s="43" customFormat="1" ht="18" customHeight="1" x14ac:dyDescent="0.25">
      <c r="A54" s="3">
        <v>49</v>
      </c>
      <c r="B54" s="13">
        <v>10213</v>
      </c>
      <c r="C54" s="14"/>
      <c r="D54" s="14" t="s">
        <v>43</v>
      </c>
      <c r="E54" s="13"/>
      <c r="F54" s="46"/>
      <c r="G54" s="46"/>
      <c r="H54" s="13"/>
      <c r="I54" s="46" t="s">
        <v>334</v>
      </c>
      <c r="J54" s="23"/>
      <c r="K54" s="46" t="s">
        <v>335</v>
      </c>
      <c r="L54" s="46" t="s">
        <v>336</v>
      </c>
      <c r="M54" s="46"/>
      <c r="N54" s="46" t="s">
        <v>113</v>
      </c>
      <c r="O54" s="23"/>
      <c r="P54" s="67" t="s">
        <v>94</v>
      </c>
      <c r="Q54" s="20" t="s">
        <v>271</v>
      </c>
      <c r="R54" s="20" t="s">
        <v>627</v>
      </c>
      <c r="S54" s="51" t="s">
        <v>37</v>
      </c>
      <c r="T54" s="49" t="s">
        <v>253</v>
      </c>
      <c r="U54" s="46"/>
      <c r="V54" s="46" t="s">
        <v>41</v>
      </c>
      <c r="W54" s="46" t="s">
        <v>33</v>
      </c>
      <c r="X54" s="19">
        <v>40</v>
      </c>
      <c r="Y54" s="19"/>
      <c r="Z54" s="46" t="s">
        <v>334</v>
      </c>
      <c r="AA54" s="46"/>
      <c r="AB54" s="49" t="s">
        <v>39</v>
      </c>
      <c r="AC54" s="49" t="s">
        <v>274</v>
      </c>
      <c r="AD54" s="49" t="s">
        <v>273</v>
      </c>
      <c r="AE54" s="46" t="s">
        <v>276</v>
      </c>
      <c r="AF54" s="156" t="s">
        <v>39</v>
      </c>
      <c r="AG54" s="156" t="s">
        <v>274</v>
      </c>
      <c r="AH54" s="33" t="s">
        <v>277</v>
      </c>
      <c r="AI54" s="23"/>
      <c r="AJ54" s="13" t="s">
        <v>44</v>
      </c>
      <c r="AK54" s="27">
        <v>44159</v>
      </c>
      <c r="AL54" s="19">
        <f t="shared" si="2"/>
        <v>10213</v>
      </c>
    </row>
    <row r="55" spans="1:38" s="43" customFormat="1" ht="18" customHeight="1" x14ac:dyDescent="0.25">
      <c r="A55" s="3">
        <v>50</v>
      </c>
      <c r="B55" s="13">
        <v>91043</v>
      </c>
      <c r="C55" s="14"/>
      <c r="D55" s="14" t="s">
        <v>40</v>
      </c>
      <c r="E55" s="13"/>
      <c r="F55" s="46"/>
      <c r="G55" s="46"/>
      <c r="H55" s="46"/>
      <c r="I55" s="46" t="s">
        <v>337</v>
      </c>
      <c r="J55" s="46"/>
      <c r="K55" s="46" t="s">
        <v>31</v>
      </c>
      <c r="L55" s="46"/>
      <c r="M55" s="46"/>
      <c r="N55" s="46" t="s">
        <v>113</v>
      </c>
      <c r="O55" s="49"/>
      <c r="P55" s="67" t="s">
        <v>94</v>
      </c>
      <c r="Q55" s="20" t="s">
        <v>271</v>
      </c>
      <c r="R55" s="20" t="s">
        <v>627</v>
      </c>
      <c r="S55" s="51" t="s">
        <v>37</v>
      </c>
      <c r="T55" s="49" t="s">
        <v>253</v>
      </c>
      <c r="U55" s="49"/>
      <c r="V55" s="46" t="s">
        <v>32</v>
      </c>
      <c r="W55" s="46" t="s">
        <v>33</v>
      </c>
      <c r="X55" s="19">
        <v>7</v>
      </c>
      <c r="Y55" s="19"/>
      <c r="Z55" s="46" t="s">
        <v>337</v>
      </c>
      <c r="AA55" s="46" t="s">
        <v>52</v>
      </c>
      <c r="AB55" s="49" t="s">
        <v>81</v>
      </c>
      <c r="AC55" s="46" t="s">
        <v>338</v>
      </c>
      <c r="AD55" s="46"/>
      <c r="AE55" s="46"/>
      <c r="AF55" s="49"/>
      <c r="AG55" s="46"/>
      <c r="AH55" s="18"/>
      <c r="AI55" s="46"/>
      <c r="AJ55" s="13" t="s">
        <v>40</v>
      </c>
      <c r="AK55" s="27">
        <v>44342</v>
      </c>
      <c r="AL55" s="19">
        <f t="shared" si="2"/>
        <v>91043</v>
      </c>
    </row>
    <row r="56" spans="1:38" s="43" customFormat="1" ht="18" customHeight="1" x14ac:dyDescent="0.25">
      <c r="A56" s="3">
        <v>51</v>
      </c>
      <c r="B56" s="13">
        <v>40238</v>
      </c>
      <c r="C56" s="17" t="s">
        <v>47</v>
      </c>
      <c r="D56" s="14" t="s">
        <v>73</v>
      </c>
      <c r="E56" s="13"/>
      <c r="F56" s="46" t="s">
        <v>340</v>
      </c>
      <c r="G56" s="46"/>
      <c r="H56" s="46"/>
      <c r="I56" s="46" t="s">
        <v>341</v>
      </c>
      <c r="J56" s="46" t="s">
        <v>684</v>
      </c>
      <c r="K56" s="46" t="s">
        <v>339</v>
      </c>
      <c r="L56" s="46"/>
      <c r="M56" s="46"/>
      <c r="N56" s="46" t="s">
        <v>113</v>
      </c>
      <c r="O56" s="46" t="s">
        <v>113</v>
      </c>
      <c r="P56" s="67" t="s">
        <v>94</v>
      </c>
      <c r="Q56" s="20" t="s">
        <v>271</v>
      </c>
      <c r="R56" s="20" t="s">
        <v>627</v>
      </c>
      <c r="S56" s="51" t="s">
        <v>37</v>
      </c>
      <c r="T56" s="49" t="s">
        <v>253</v>
      </c>
      <c r="U56" s="46"/>
      <c r="V56" s="46" t="s">
        <v>38</v>
      </c>
      <c r="W56" s="46" t="s">
        <v>33</v>
      </c>
      <c r="X56" s="19">
        <v>80</v>
      </c>
      <c r="Y56" s="19"/>
      <c r="Z56" s="46" t="s">
        <v>342</v>
      </c>
      <c r="AA56" s="46" t="s">
        <v>48</v>
      </c>
      <c r="AB56" s="49" t="s">
        <v>39</v>
      </c>
      <c r="AC56" s="46" t="s">
        <v>343</v>
      </c>
      <c r="AD56" s="46" t="s">
        <v>85</v>
      </c>
      <c r="AE56" s="46" t="s">
        <v>86</v>
      </c>
      <c r="AF56" s="49" t="s">
        <v>35</v>
      </c>
      <c r="AG56" s="49" t="s">
        <v>87</v>
      </c>
      <c r="AH56" s="18" t="s">
        <v>344</v>
      </c>
      <c r="AI56" s="46"/>
      <c r="AJ56" s="13" t="s">
        <v>55</v>
      </c>
      <c r="AK56" s="27">
        <v>44342</v>
      </c>
      <c r="AL56" s="28">
        <f t="shared" si="2"/>
        <v>40238</v>
      </c>
    </row>
    <row r="57" spans="1:38" s="43" customFormat="1" ht="18" customHeight="1" x14ac:dyDescent="0.25">
      <c r="A57" s="3">
        <v>52</v>
      </c>
      <c r="B57" s="13">
        <v>10214</v>
      </c>
      <c r="C57" s="14"/>
      <c r="D57" s="14" t="s">
        <v>43</v>
      </c>
      <c r="E57" s="13"/>
      <c r="F57" s="46"/>
      <c r="G57" s="46"/>
      <c r="H57" s="13"/>
      <c r="I57" s="46" t="s">
        <v>345</v>
      </c>
      <c r="J57" s="23"/>
      <c r="K57" s="46" t="s">
        <v>346</v>
      </c>
      <c r="L57" s="46" t="s">
        <v>347</v>
      </c>
      <c r="M57" s="46"/>
      <c r="N57" s="46" t="s">
        <v>113</v>
      </c>
      <c r="O57" s="23"/>
      <c r="P57" s="67" t="s">
        <v>94</v>
      </c>
      <c r="Q57" s="20" t="s">
        <v>271</v>
      </c>
      <c r="R57" s="20" t="s">
        <v>627</v>
      </c>
      <c r="S57" s="51" t="s">
        <v>37</v>
      </c>
      <c r="T57" s="49" t="s">
        <v>253</v>
      </c>
      <c r="U57" s="46"/>
      <c r="V57" s="46" t="s">
        <v>41</v>
      </c>
      <c r="W57" s="46" t="s">
        <v>33</v>
      </c>
      <c r="X57" s="19">
        <v>24</v>
      </c>
      <c r="Y57" s="19"/>
      <c r="Z57" s="46" t="s">
        <v>345</v>
      </c>
      <c r="AA57" s="46"/>
      <c r="AB57" s="49" t="s">
        <v>39</v>
      </c>
      <c r="AC57" s="49" t="s">
        <v>274</v>
      </c>
      <c r="AD57" s="49" t="s">
        <v>273</v>
      </c>
      <c r="AE57" s="46" t="s">
        <v>276</v>
      </c>
      <c r="AF57" s="156" t="s">
        <v>39</v>
      </c>
      <c r="AG57" s="156" t="s">
        <v>274</v>
      </c>
      <c r="AH57" s="157" t="s">
        <v>280</v>
      </c>
      <c r="AI57" s="23"/>
      <c r="AJ57" s="13" t="s">
        <v>44</v>
      </c>
      <c r="AK57" s="27">
        <v>44159</v>
      </c>
      <c r="AL57" s="19">
        <f t="shared" si="2"/>
        <v>10214</v>
      </c>
    </row>
    <row r="58" spans="1:38" s="43" customFormat="1" ht="18" customHeight="1" x14ac:dyDescent="0.3">
      <c r="A58" s="3">
        <v>53</v>
      </c>
      <c r="B58" s="13"/>
      <c r="C58" s="14"/>
      <c r="D58" s="14"/>
      <c r="E58" s="13"/>
      <c r="F58" s="46"/>
      <c r="G58" s="46"/>
      <c r="H58" s="70" t="s">
        <v>353</v>
      </c>
      <c r="I58" s="46"/>
      <c r="J58" s="23"/>
      <c r="K58" s="46"/>
      <c r="L58" s="46"/>
      <c r="M58" s="46"/>
      <c r="N58" s="46"/>
      <c r="O58" s="23"/>
      <c r="P58" s="67"/>
      <c r="Q58" s="20"/>
      <c r="R58" s="42"/>
      <c r="S58" s="51"/>
      <c r="T58" s="49"/>
      <c r="U58" s="46"/>
      <c r="V58" s="46"/>
      <c r="W58" s="46"/>
      <c r="X58" s="19"/>
      <c r="Y58" s="19"/>
      <c r="Z58" s="46"/>
      <c r="AA58" s="46"/>
      <c r="AB58" s="49"/>
      <c r="AC58" s="49"/>
      <c r="AD58" s="49"/>
      <c r="AE58" s="46"/>
      <c r="AF58" s="49"/>
      <c r="AG58" s="49"/>
      <c r="AH58" s="23"/>
      <c r="AI58" s="23"/>
      <c r="AJ58" s="13"/>
      <c r="AK58" s="27"/>
      <c r="AL58" s="19"/>
    </row>
    <row r="59" spans="1:38" s="43" customFormat="1" ht="18" customHeight="1" x14ac:dyDescent="0.25">
      <c r="A59" s="3">
        <v>54</v>
      </c>
      <c r="B59" s="13">
        <v>30114</v>
      </c>
      <c r="C59" s="14"/>
      <c r="D59" s="14" t="s">
        <v>30</v>
      </c>
      <c r="E59" s="13"/>
      <c r="F59" s="47" t="s">
        <v>348</v>
      </c>
      <c r="G59" s="49" t="s">
        <v>349</v>
      </c>
      <c r="H59" s="50"/>
      <c r="I59" s="48" t="s">
        <v>641</v>
      </c>
      <c r="J59" s="142"/>
      <c r="K59" s="47" t="s">
        <v>31</v>
      </c>
      <c r="L59" s="46"/>
      <c r="M59" s="46"/>
      <c r="N59" s="46" t="s">
        <v>353</v>
      </c>
      <c r="O59" s="47" t="s">
        <v>350</v>
      </c>
      <c r="P59" s="49" t="s">
        <v>94</v>
      </c>
      <c r="Q59" s="51" t="s">
        <v>351</v>
      </c>
      <c r="R59" s="51" t="s">
        <v>628</v>
      </c>
      <c r="S59" s="51" t="s">
        <v>37</v>
      </c>
      <c r="T59" s="53" t="s">
        <v>352</v>
      </c>
      <c r="U59" s="53"/>
      <c r="V59" s="53" t="s">
        <v>32</v>
      </c>
      <c r="W59" s="49" t="s">
        <v>33</v>
      </c>
      <c r="X59" s="15">
        <v>3</v>
      </c>
      <c r="Y59" s="15"/>
      <c r="Z59" s="48" t="s">
        <v>642</v>
      </c>
      <c r="AA59" s="53"/>
      <c r="AB59" s="62" t="s">
        <v>34</v>
      </c>
      <c r="AC59" s="61" t="s">
        <v>108</v>
      </c>
      <c r="AD59" s="46" t="s">
        <v>70</v>
      </c>
      <c r="AE59" s="53" t="s">
        <v>71</v>
      </c>
      <c r="AF59" s="62" t="s">
        <v>34</v>
      </c>
      <c r="AG59" s="61" t="s">
        <v>354</v>
      </c>
      <c r="AH59" s="33" t="s">
        <v>355</v>
      </c>
      <c r="AI59" s="61"/>
      <c r="AJ59" s="80" t="s">
        <v>54</v>
      </c>
      <c r="AK59" s="41">
        <v>44342</v>
      </c>
      <c r="AL59" s="19">
        <f>B59</f>
        <v>30114</v>
      </c>
    </row>
    <row r="60" spans="1:38" s="43" customFormat="1" ht="18" customHeight="1" x14ac:dyDescent="0.25">
      <c r="A60" s="3">
        <v>55</v>
      </c>
      <c r="B60" s="13">
        <v>91046</v>
      </c>
      <c r="C60" s="14"/>
      <c r="D60" s="14" t="s">
        <v>40</v>
      </c>
      <c r="E60" s="13"/>
      <c r="F60" s="46" t="s">
        <v>356</v>
      </c>
      <c r="G60" s="46"/>
      <c r="H60" s="46"/>
      <c r="I60" s="46" t="s">
        <v>357</v>
      </c>
      <c r="J60" s="46" t="s">
        <v>252</v>
      </c>
      <c r="K60" s="46" t="s">
        <v>358</v>
      </c>
      <c r="L60" s="46"/>
      <c r="M60" s="46"/>
      <c r="N60" s="46" t="s">
        <v>353</v>
      </c>
      <c r="O60" s="49"/>
      <c r="P60" s="67" t="s">
        <v>94</v>
      </c>
      <c r="Q60" s="20" t="s">
        <v>351</v>
      </c>
      <c r="R60" s="51" t="s">
        <v>628</v>
      </c>
      <c r="S60" s="51" t="s">
        <v>37</v>
      </c>
      <c r="T60" s="49" t="s">
        <v>352</v>
      </c>
      <c r="U60" s="49"/>
      <c r="V60" s="46" t="s">
        <v>41</v>
      </c>
      <c r="W60" s="46" t="s">
        <v>33</v>
      </c>
      <c r="X60" s="19">
        <v>59</v>
      </c>
      <c r="Y60" s="19"/>
      <c r="Z60" s="46" t="s">
        <v>357</v>
      </c>
      <c r="AA60" s="46" t="s">
        <v>51</v>
      </c>
      <c r="AB60" s="49" t="s">
        <v>39</v>
      </c>
      <c r="AC60" s="46" t="s">
        <v>360</v>
      </c>
      <c r="AD60" s="46" t="s">
        <v>252</v>
      </c>
      <c r="AE60" s="46" t="s">
        <v>359</v>
      </c>
      <c r="AF60" s="49" t="s">
        <v>39</v>
      </c>
      <c r="AG60" s="46" t="s">
        <v>255</v>
      </c>
      <c r="AH60" s="18" t="s">
        <v>361</v>
      </c>
      <c r="AI60" s="46"/>
      <c r="AJ60" s="13" t="s">
        <v>54</v>
      </c>
      <c r="AK60" s="27">
        <v>44342</v>
      </c>
      <c r="AL60" s="19">
        <f>B60</f>
        <v>91046</v>
      </c>
    </row>
    <row r="61" spans="1:38" s="43" customFormat="1" ht="18" customHeight="1" x14ac:dyDescent="0.3">
      <c r="A61" s="3">
        <v>56</v>
      </c>
      <c r="B61" s="13"/>
      <c r="C61" s="14"/>
      <c r="D61" s="14"/>
      <c r="E61" s="13"/>
      <c r="F61" s="47"/>
      <c r="G61" s="47"/>
      <c r="H61" s="70" t="s">
        <v>363</v>
      </c>
      <c r="I61" s="47"/>
      <c r="J61" s="47"/>
      <c r="K61" s="47"/>
      <c r="L61" s="47"/>
      <c r="M61" s="46"/>
      <c r="N61" s="47"/>
      <c r="O61" s="47"/>
      <c r="P61" s="67"/>
      <c r="Q61" s="51"/>
      <c r="R61" s="51"/>
      <c r="S61" s="51"/>
      <c r="T61" s="53"/>
      <c r="U61" s="53"/>
      <c r="V61" s="53"/>
      <c r="W61" s="49"/>
      <c r="X61" s="15"/>
      <c r="Y61" s="15"/>
      <c r="Z61" s="48"/>
      <c r="AA61" s="53"/>
      <c r="AB61" s="52"/>
      <c r="AC61" s="52"/>
      <c r="AD61" s="53"/>
      <c r="AE61" s="53"/>
      <c r="AF61" s="52"/>
      <c r="AG61" s="52"/>
      <c r="AH61" s="18"/>
      <c r="AI61" s="18"/>
      <c r="AJ61" s="51"/>
      <c r="AK61" s="13"/>
      <c r="AL61" s="19"/>
    </row>
    <row r="62" spans="1:38" s="43" customFormat="1" ht="18" customHeight="1" x14ac:dyDescent="0.25">
      <c r="A62" s="3">
        <v>57</v>
      </c>
      <c r="B62" s="13">
        <v>91047</v>
      </c>
      <c r="C62" s="14"/>
      <c r="D62" s="14" t="s">
        <v>40</v>
      </c>
      <c r="E62" s="13"/>
      <c r="F62" s="46"/>
      <c r="G62" s="46"/>
      <c r="H62" s="46"/>
      <c r="I62" s="46" t="s">
        <v>362</v>
      </c>
      <c r="J62" s="46"/>
      <c r="K62" s="46"/>
      <c r="L62" s="46"/>
      <c r="M62" s="46"/>
      <c r="N62" s="46" t="s">
        <v>363</v>
      </c>
      <c r="O62" s="49"/>
      <c r="P62" s="67" t="s">
        <v>94</v>
      </c>
      <c r="Q62" s="20" t="s">
        <v>364</v>
      </c>
      <c r="R62" s="65">
        <v>808</v>
      </c>
      <c r="S62" s="51" t="s">
        <v>37</v>
      </c>
      <c r="T62" s="49" t="s">
        <v>365</v>
      </c>
      <c r="U62" s="49"/>
      <c r="V62" s="46"/>
      <c r="W62" s="46"/>
      <c r="X62" s="19">
        <v>4</v>
      </c>
      <c r="Y62" s="19"/>
      <c r="Z62" s="46" t="s">
        <v>362</v>
      </c>
      <c r="AA62" s="46" t="s">
        <v>52</v>
      </c>
      <c r="AB62" s="49" t="s">
        <v>39</v>
      </c>
      <c r="AC62" s="46" t="s">
        <v>368</v>
      </c>
      <c r="AD62" s="46" t="s">
        <v>366</v>
      </c>
      <c r="AE62" s="46" t="s">
        <v>367</v>
      </c>
      <c r="AF62" s="49" t="s">
        <v>39</v>
      </c>
      <c r="AG62" s="46" t="s">
        <v>369</v>
      </c>
      <c r="AH62" s="18" t="s">
        <v>370</v>
      </c>
      <c r="AI62" s="46"/>
      <c r="AJ62" s="20" t="s">
        <v>40</v>
      </c>
      <c r="AK62" s="27">
        <v>44342</v>
      </c>
      <c r="AL62" s="19">
        <f>B62</f>
        <v>91047</v>
      </c>
    </row>
    <row r="63" spans="1:38" s="43" customFormat="1" ht="18" customHeight="1" x14ac:dyDescent="0.25">
      <c r="A63" s="3">
        <v>58</v>
      </c>
      <c r="B63" s="63">
        <v>50031</v>
      </c>
      <c r="C63" s="31" t="s">
        <v>50</v>
      </c>
      <c r="D63" s="31" t="s">
        <v>126</v>
      </c>
      <c r="E63" s="63"/>
      <c r="F63" s="58"/>
      <c r="G63" s="58"/>
      <c r="H63" s="58"/>
      <c r="I63" s="58" t="s">
        <v>378</v>
      </c>
      <c r="J63" s="64"/>
      <c r="K63" s="58" t="s">
        <v>372</v>
      </c>
      <c r="L63" s="58" t="s">
        <v>373</v>
      </c>
      <c r="M63" s="58"/>
      <c r="N63" s="46" t="s">
        <v>363</v>
      </c>
      <c r="O63" s="58" t="s">
        <v>374</v>
      </c>
      <c r="P63" s="67" t="s">
        <v>94</v>
      </c>
      <c r="Q63" s="29" t="s">
        <v>364</v>
      </c>
      <c r="R63" s="65">
        <v>808</v>
      </c>
      <c r="S63" s="51" t="s">
        <v>37</v>
      </c>
      <c r="T63" s="59" t="s">
        <v>365</v>
      </c>
      <c r="U63" s="58"/>
      <c r="V63" s="31" t="s">
        <v>38</v>
      </c>
      <c r="W63" s="31" t="s">
        <v>33</v>
      </c>
      <c r="X63" s="28">
        <v>168</v>
      </c>
      <c r="Y63" s="28"/>
      <c r="Z63" s="58" t="s">
        <v>371</v>
      </c>
      <c r="AA63" s="58" t="s">
        <v>129</v>
      </c>
      <c r="AB63" s="30" t="s">
        <v>39</v>
      </c>
      <c r="AC63" s="58" t="s">
        <v>377</v>
      </c>
      <c r="AD63" s="58" t="s">
        <v>375</v>
      </c>
      <c r="AE63" s="58" t="s">
        <v>376</v>
      </c>
      <c r="AF63" s="59" t="s">
        <v>35</v>
      </c>
      <c r="AG63" s="58" t="s">
        <v>77</v>
      </c>
      <c r="AH63" s="33" t="s">
        <v>379</v>
      </c>
      <c r="AI63" s="33"/>
      <c r="AJ63" s="63" t="s">
        <v>643</v>
      </c>
      <c r="AK63" s="66">
        <v>44235</v>
      </c>
      <c r="AL63" s="28">
        <f>B63</f>
        <v>50031</v>
      </c>
    </row>
    <row r="64" spans="1:38" s="43" customFormat="1" ht="18" customHeight="1" x14ac:dyDescent="0.25">
      <c r="A64" s="3">
        <v>59</v>
      </c>
      <c r="B64" s="13">
        <v>91048</v>
      </c>
      <c r="C64" s="14"/>
      <c r="D64" s="14" t="s">
        <v>40</v>
      </c>
      <c r="E64" s="13"/>
      <c r="F64" s="46"/>
      <c r="G64" s="46"/>
      <c r="H64" s="46"/>
      <c r="I64" s="46" t="s">
        <v>232</v>
      </c>
      <c r="J64" s="46"/>
      <c r="K64" s="46" t="s">
        <v>31</v>
      </c>
      <c r="L64" s="46"/>
      <c r="M64" s="46"/>
      <c r="N64" s="46" t="s">
        <v>363</v>
      </c>
      <c r="O64" s="49" t="s">
        <v>374</v>
      </c>
      <c r="P64" s="67" t="s">
        <v>94</v>
      </c>
      <c r="Q64" s="20" t="s">
        <v>364</v>
      </c>
      <c r="R64" s="65">
        <v>808</v>
      </c>
      <c r="S64" s="51" t="s">
        <v>37</v>
      </c>
      <c r="T64" s="49" t="s">
        <v>365</v>
      </c>
      <c r="U64" s="49"/>
      <c r="V64" s="46" t="s">
        <v>32</v>
      </c>
      <c r="W64" s="46" t="s">
        <v>33</v>
      </c>
      <c r="X64" s="19">
        <v>3</v>
      </c>
      <c r="Y64" s="19"/>
      <c r="Z64" s="46" t="s">
        <v>232</v>
      </c>
      <c r="AA64" s="46" t="s">
        <v>52</v>
      </c>
      <c r="AB64" s="49" t="s">
        <v>39</v>
      </c>
      <c r="AC64" s="46" t="s">
        <v>236</v>
      </c>
      <c r="AD64" s="46" t="s">
        <v>234</v>
      </c>
      <c r="AE64" s="46" t="s">
        <v>235</v>
      </c>
      <c r="AF64" s="49"/>
      <c r="AG64" s="46"/>
      <c r="AH64" s="18"/>
      <c r="AI64" s="46"/>
      <c r="AJ64" s="20" t="s">
        <v>40</v>
      </c>
      <c r="AK64" s="27">
        <v>44342</v>
      </c>
      <c r="AL64" s="19">
        <f>B64</f>
        <v>91048</v>
      </c>
    </row>
    <row r="65" spans="1:38" s="43" customFormat="1" ht="18" customHeight="1" x14ac:dyDescent="0.25">
      <c r="A65" s="3">
        <v>60</v>
      </c>
      <c r="B65" s="13">
        <v>40239</v>
      </c>
      <c r="C65" s="17" t="s">
        <v>645</v>
      </c>
      <c r="D65" s="14" t="s">
        <v>73</v>
      </c>
      <c r="E65" s="13"/>
      <c r="F65" s="46" t="s">
        <v>380</v>
      </c>
      <c r="G65" s="46" t="s">
        <v>685</v>
      </c>
      <c r="H65" s="46"/>
      <c r="I65" s="46" t="s">
        <v>644</v>
      </c>
      <c r="J65" s="46"/>
      <c r="K65" s="46" t="s">
        <v>382</v>
      </c>
      <c r="L65" s="46"/>
      <c r="M65" s="46"/>
      <c r="N65" s="46" t="s">
        <v>363</v>
      </c>
      <c r="O65" s="46" t="s">
        <v>383</v>
      </c>
      <c r="P65" s="67" t="s">
        <v>94</v>
      </c>
      <c r="Q65" s="20" t="s">
        <v>364</v>
      </c>
      <c r="R65" s="65">
        <v>808</v>
      </c>
      <c r="S65" s="51" t="s">
        <v>37</v>
      </c>
      <c r="T65" s="49" t="s">
        <v>365</v>
      </c>
      <c r="U65" s="46"/>
      <c r="V65" s="46" t="s">
        <v>38</v>
      </c>
      <c r="W65" s="46" t="s">
        <v>33</v>
      </c>
      <c r="X65" s="19">
        <v>94</v>
      </c>
      <c r="Y65" s="19"/>
      <c r="Z65" s="46" t="s">
        <v>381</v>
      </c>
      <c r="AA65" s="46" t="s">
        <v>48</v>
      </c>
      <c r="AB65" s="49" t="s">
        <v>39</v>
      </c>
      <c r="AC65" s="46" t="s">
        <v>384</v>
      </c>
      <c r="AD65" s="46" t="s">
        <v>60</v>
      </c>
      <c r="AE65" s="46" t="s">
        <v>61</v>
      </c>
      <c r="AF65" s="49" t="s">
        <v>39</v>
      </c>
      <c r="AG65" s="49" t="s">
        <v>59</v>
      </c>
      <c r="AH65" s="18" t="s">
        <v>385</v>
      </c>
      <c r="AI65" s="46"/>
      <c r="AJ65" s="13" t="s">
        <v>55</v>
      </c>
      <c r="AK65" s="27">
        <v>44342</v>
      </c>
      <c r="AL65" s="28">
        <f>B65</f>
        <v>40239</v>
      </c>
    </row>
    <row r="66" spans="1:38" s="43" customFormat="1" ht="18" customHeight="1" x14ac:dyDescent="0.3">
      <c r="A66" s="3">
        <v>61</v>
      </c>
      <c r="B66" s="13"/>
      <c r="C66" s="14"/>
      <c r="D66" s="14"/>
      <c r="E66" s="13"/>
      <c r="F66" s="46"/>
      <c r="G66" s="46"/>
      <c r="H66" s="70" t="s">
        <v>388</v>
      </c>
      <c r="I66" s="46"/>
      <c r="J66" s="46"/>
      <c r="K66" s="46"/>
      <c r="L66" s="46"/>
      <c r="M66" s="46"/>
      <c r="N66" s="46"/>
      <c r="O66" s="49"/>
      <c r="P66" s="67"/>
      <c r="Q66" s="20"/>
      <c r="R66" s="20"/>
      <c r="S66" s="51"/>
      <c r="T66" s="49"/>
      <c r="U66" s="49"/>
      <c r="V66" s="46"/>
      <c r="W66" s="46"/>
      <c r="X66" s="19"/>
      <c r="Y66" s="19"/>
      <c r="Z66" s="46"/>
      <c r="AA66" s="46"/>
      <c r="AB66" s="49"/>
      <c r="AC66" s="46"/>
      <c r="AD66" s="46"/>
      <c r="AE66" s="46"/>
      <c r="AF66" s="49"/>
      <c r="AG66" s="46"/>
      <c r="AH66" s="18"/>
      <c r="AI66" s="46"/>
      <c r="AJ66" s="13"/>
      <c r="AK66" s="27"/>
      <c r="AL66" s="19"/>
    </row>
    <row r="67" spans="1:38" s="43" customFormat="1" ht="18" customHeight="1" x14ac:dyDescent="0.25">
      <c r="A67" s="3">
        <v>62</v>
      </c>
      <c r="B67" s="13">
        <v>91050</v>
      </c>
      <c r="C67" s="14"/>
      <c r="D67" s="14" t="s">
        <v>40</v>
      </c>
      <c r="E67" s="13"/>
      <c r="F67" s="46"/>
      <c r="G67" s="46"/>
      <c r="H67" s="46"/>
      <c r="I67" s="46" t="s">
        <v>386</v>
      </c>
      <c r="J67" s="46"/>
      <c r="K67" s="46" t="s">
        <v>387</v>
      </c>
      <c r="L67" s="46"/>
      <c r="M67" s="46"/>
      <c r="N67" s="46" t="s">
        <v>388</v>
      </c>
      <c r="O67" s="49"/>
      <c r="P67" s="67" t="s">
        <v>94</v>
      </c>
      <c r="Q67" s="20" t="s">
        <v>389</v>
      </c>
      <c r="R67" s="65">
        <v>810</v>
      </c>
      <c r="S67" s="51" t="s">
        <v>37</v>
      </c>
      <c r="T67" s="49"/>
      <c r="U67" s="49"/>
      <c r="V67" s="46" t="s">
        <v>41</v>
      </c>
      <c r="W67" s="46" t="s">
        <v>33</v>
      </c>
      <c r="X67" s="19">
        <v>33</v>
      </c>
      <c r="Y67" s="19"/>
      <c r="Z67" s="46" t="s">
        <v>390</v>
      </c>
      <c r="AA67" s="46" t="s">
        <v>51</v>
      </c>
      <c r="AB67" s="49" t="s">
        <v>39</v>
      </c>
      <c r="AC67" s="46" t="s">
        <v>391</v>
      </c>
      <c r="AD67" s="46"/>
      <c r="AE67" s="46"/>
      <c r="AF67" s="49" t="s">
        <v>39</v>
      </c>
      <c r="AG67" s="46" t="s">
        <v>392</v>
      </c>
      <c r="AH67" s="46"/>
      <c r="AI67" s="46"/>
      <c r="AJ67" s="13" t="s">
        <v>40</v>
      </c>
      <c r="AK67" s="27">
        <v>44342</v>
      </c>
      <c r="AL67" s="19">
        <f>B67</f>
        <v>91050</v>
      </c>
    </row>
    <row r="68" spans="1:38" s="43" customFormat="1" ht="18" customHeight="1" x14ac:dyDescent="0.25">
      <c r="A68" s="3">
        <v>63</v>
      </c>
      <c r="B68" s="13">
        <v>91051</v>
      </c>
      <c r="C68" s="14"/>
      <c r="D68" s="14" t="s">
        <v>40</v>
      </c>
      <c r="E68" s="13"/>
      <c r="F68" s="46"/>
      <c r="G68" s="46"/>
      <c r="H68" s="46"/>
      <c r="I68" s="46" t="s">
        <v>393</v>
      </c>
      <c r="J68" s="141"/>
      <c r="K68" s="46" t="s">
        <v>394</v>
      </c>
      <c r="L68" s="46" t="s">
        <v>395</v>
      </c>
      <c r="M68" s="46"/>
      <c r="N68" s="46" t="s">
        <v>388</v>
      </c>
      <c r="O68" s="49"/>
      <c r="P68" s="67" t="s">
        <v>94</v>
      </c>
      <c r="Q68" s="20" t="s">
        <v>389</v>
      </c>
      <c r="R68" s="65">
        <v>810</v>
      </c>
      <c r="S68" s="51" t="s">
        <v>37</v>
      </c>
      <c r="T68" s="49"/>
      <c r="U68" s="49"/>
      <c r="V68" s="46" t="s">
        <v>41</v>
      </c>
      <c r="W68" s="46" t="s">
        <v>33</v>
      </c>
      <c r="X68" s="19">
        <v>16</v>
      </c>
      <c r="Y68" s="19"/>
      <c r="Z68" s="46" t="s">
        <v>390</v>
      </c>
      <c r="AA68" s="46" t="s">
        <v>51</v>
      </c>
      <c r="AB68" s="49" t="s">
        <v>39</v>
      </c>
      <c r="AC68" s="46" t="s">
        <v>391</v>
      </c>
      <c r="AD68" s="46"/>
      <c r="AE68" s="46"/>
      <c r="AF68" s="49" t="s">
        <v>39</v>
      </c>
      <c r="AG68" s="46" t="s">
        <v>392</v>
      </c>
      <c r="AH68" s="46"/>
      <c r="AI68" s="46"/>
      <c r="AJ68" s="13" t="s">
        <v>40</v>
      </c>
      <c r="AK68" s="27">
        <v>44342</v>
      </c>
      <c r="AL68" s="19">
        <f>B68</f>
        <v>91051</v>
      </c>
    </row>
    <row r="69" spans="1:38" s="43" customFormat="1" ht="18" customHeight="1" x14ac:dyDescent="0.25">
      <c r="A69" s="3">
        <v>64</v>
      </c>
      <c r="B69" s="13">
        <v>40240</v>
      </c>
      <c r="C69" s="17" t="s">
        <v>47</v>
      </c>
      <c r="D69" s="14" t="s">
        <v>73</v>
      </c>
      <c r="E69" s="13"/>
      <c r="F69" s="46" t="s">
        <v>403</v>
      </c>
      <c r="G69" s="46" t="s">
        <v>686</v>
      </c>
      <c r="H69" s="46"/>
      <c r="I69" s="46" t="s">
        <v>404</v>
      </c>
      <c r="J69" s="46"/>
      <c r="K69" s="46" t="s">
        <v>398</v>
      </c>
      <c r="L69" s="46" t="s">
        <v>396</v>
      </c>
      <c r="M69" s="46"/>
      <c r="N69" s="46" t="s">
        <v>388</v>
      </c>
      <c r="O69" s="46" t="s">
        <v>388</v>
      </c>
      <c r="P69" s="67" t="s">
        <v>94</v>
      </c>
      <c r="Q69" s="20" t="s">
        <v>389</v>
      </c>
      <c r="R69" s="65">
        <v>810</v>
      </c>
      <c r="S69" s="51" t="s">
        <v>37</v>
      </c>
      <c r="T69" s="49" t="s">
        <v>400</v>
      </c>
      <c r="U69" s="46"/>
      <c r="V69" s="46" t="s">
        <v>38</v>
      </c>
      <c r="W69" s="46" t="s">
        <v>33</v>
      </c>
      <c r="X69" s="19">
        <v>57</v>
      </c>
      <c r="Y69" s="19"/>
      <c r="Z69" s="46" t="s">
        <v>405</v>
      </c>
      <c r="AA69" s="46" t="s">
        <v>48</v>
      </c>
      <c r="AB69" s="49" t="s">
        <v>39</v>
      </c>
      <c r="AC69" s="46" t="s">
        <v>402</v>
      </c>
      <c r="AD69" s="46" t="s">
        <v>85</v>
      </c>
      <c r="AE69" s="46" t="s">
        <v>86</v>
      </c>
      <c r="AF69" s="49" t="s">
        <v>35</v>
      </c>
      <c r="AG69" s="49" t="s">
        <v>406</v>
      </c>
      <c r="AH69" s="18" t="s">
        <v>397</v>
      </c>
      <c r="AI69" s="46"/>
      <c r="AJ69" s="13" t="s">
        <v>401</v>
      </c>
      <c r="AK69" s="27">
        <v>44342</v>
      </c>
      <c r="AL69" s="28">
        <f>B69</f>
        <v>40240</v>
      </c>
    </row>
    <row r="70" spans="1:38" s="43" customFormat="1" ht="18" customHeight="1" x14ac:dyDescent="0.25">
      <c r="A70" s="3">
        <v>65</v>
      </c>
      <c r="B70" s="13">
        <v>91053</v>
      </c>
      <c r="C70" s="14"/>
      <c r="D70" s="14" t="s">
        <v>40</v>
      </c>
      <c r="E70" s="13"/>
      <c r="F70" s="46"/>
      <c r="G70" s="46"/>
      <c r="H70" s="46"/>
      <c r="I70" s="46" t="s">
        <v>407</v>
      </c>
      <c r="J70" s="46"/>
      <c r="K70" s="46" t="s">
        <v>408</v>
      </c>
      <c r="L70" s="46"/>
      <c r="M70" s="46"/>
      <c r="N70" s="46" t="s">
        <v>388</v>
      </c>
      <c r="O70" s="49"/>
      <c r="P70" s="67" t="s">
        <v>94</v>
      </c>
      <c r="Q70" s="20" t="s">
        <v>389</v>
      </c>
      <c r="R70" s="65">
        <v>810</v>
      </c>
      <c r="S70" s="51" t="s">
        <v>37</v>
      </c>
      <c r="T70" s="49"/>
      <c r="U70" s="49"/>
      <c r="V70" s="46" t="s">
        <v>38</v>
      </c>
      <c r="W70" s="46" t="s">
        <v>46</v>
      </c>
      <c r="X70" s="19">
        <v>46</v>
      </c>
      <c r="Y70" s="19"/>
      <c r="Z70" s="46" t="s">
        <v>407</v>
      </c>
      <c r="AA70" s="46" t="s">
        <v>52</v>
      </c>
      <c r="AB70" s="49" t="s">
        <v>39</v>
      </c>
      <c r="AC70" s="46" t="s">
        <v>410</v>
      </c>
      <c r="AD70" s="46" t="s">
        <v>399</v>
      </c>
      <c r="AE70" s="46" t="s">
        <v>409</v>
      </c>
      <c r="AF70" s="49"/>
      <c r="AG70" s="46"/>
      <c r="AH70" s="18" t="s">
        <v>411</v>
      </c>
      <c r="AI70" s="46"/>
      <c r="AJ70" s="20" t="s">
        <v>40</v>
      </c>
      <c r="AK70" s="27">
        <v>44342</v>
      </c>
      <c r="AL70" s="19">
        <f>B70</f>
        <v>91053</v>
      </c>
    </row>
    <row r="71" spans="1:38" s="43" customFormat="1" ht="18" customHeight="1" x14ac:dyDescent="0.25">
      <c r="A71" s="3">
        <v>66</v>
      </c>
      <c r="B71" s="13">
        <v>40241</v>
      </c>
      <c r="C71" s="17" t="s">
        <v>47</v>
      </c>
      <c r="D71" s="14" t="s">
        <v>73</v>
      </c>
      <c r="E71" s="13"/>
      <c r="F71" s="46" t="s">
        <v>415</v>
      </c>
      <c r="G71" s="46" t="s">
        <v>687</v>
      </c>
      <c r="H71" s="46"/>
      <c r="I71" s="46" t="s">
        <v>416</v>
      </c>
      <c r="J71" s="46"/>
      <c r="K71" s="46" t="s">
        <v>412</v>
      </c>
      <c r="L71" s="46"/>
      <c r="M71" s="46"/>
      <c r="N71" s="46" t="s">
        <v>388</v>
      </c>
      <c r="O71" s="46" t="s">
        <v>388</v>
      </c>
      <c r="P71" s="67" t="s">
        <v>94</v>
      </c>
      <c r="Q71" s="20" t="s">
        <v>389</v>
      </c>
      <c r="R71" s="65">
        <v>810</v>
      </c>
      <c r="S71" s="51" t="s">
        <v>37</v>
      </c>
      <c r="T71" s="49" t="s">
        <v>400</v>
      </c>
      <c r="U71" s="46"/>
      <c r="V71" s="54" t="s">
        <v>38</v>
      </c>
      <c r="W71" s="46" t="s">
        <v>33</v>
      </c>
      <c r="X71" s="19">
        <v>72</v>
      </c>
      <c r="Y71" s="19"/>
      <c r="Z71" s="46" t="s">
        <v>417</v>
      </c>
      <c r="AA71" s="46" t="s">
        <v>48</v>
      </c>
      <c r="AB71" s="49" t="s">
        <v>39</v>
      </c>
      <c r="AC71" s="46" t="s">
        <v>413</v>
      </c>
      <c r="AD71" s="46" t="s">
        <v>152</v>
      </c>
      <c r="AE71" s="46" t="s">
        <v>153</v>
      </c>
      <c r="AF71" s="49" t="s">
        <v>39</v>
      </c>
      <c r="AG71" s="49" t="s">
        <v>164</v>
      </c>
      <c r="AH71" s="18" t="s">
        <v>414</v>
      </c>
      <c r="AI71" s="46"/>
      <c r="AJ71" s="13" t="s">
        <v>55</v>
      </c>
      <c r="AK71" s="27">
        <v>44342</v>
      </c>
      <c r="AL71" s="28">
        <f>B71</f>
        <v>40241</v>
      </c>
    </row>
    <row r="72" spans="1:38" s="43" customFormat="1" ht="18" customHeight="1" x14ac:dyDescent="0.3">
      <c r="A72" s="3">
        <v>67</v>
      </c>
      <c r="B72" s="13"/>
      <c r="C72" s="14"/>
      <c r="D72" s="14"/>
      <c r="E72" s="13"/>
      <c r="F72" s="22"/>
      <c r="G72" s="22"/>
      <c r="H72" s="70" t="s">
        <v>646</v>
      </c>
      <c r="I72" s="48"/>
      <c r="J72" s="48"/>
      <c r="K72" s="48"/>
      <c r="L72" s="48"/>
      <c r="M72" s="48"/>
      <c r="N72" s="48"/>
      <c r="O72" s="48"/>
      <c r="P72" s="67"/>
      <c r="Q72" s="20"/>
      <c r="R72" s="38"/>
      <c r="S72" s="51"/>
      <c r="T72" s="49"/>
      <c r="U72" s="49"/>
      <c r="V72" s="49"/>
      <c r="W72" s="49"/>
      <c r="X72" s="15"/>
      <c r="Y72" s="19"/>
      <c r="Z72" s="46"/>
      <c r="AA72" s="46"/>
      <c r="AB72" s="49"/>
      <c r="AC72" s="46"/>
      <c r="AD72" s="46"/>
      <c r="AE72" s="46"/>
      <c r="AF72" s="49"/>
      <c r="AG72" s="46"/>
      <c r="AH72" s="18"/>
      <c r="AI72" s="18"/>
      <c r="AJ72" s="13"/>
      <c r="AK72" s="13"/>
      <c r="AL72" s="19"/>
    </row>
    <row r="73" spans="1:38" s="43" customFormat="1" ht="18" customHeight="1" x14ac:dyDescent="0.25">
      <c r="A73" s="3">
        <v>68</v>
      </c>
      <c r="B73" s="13">
        <v>91055</v>
      </c>
      <c r="C73" s="14"/>
      <c r="D73" s="14" t="s">
        <v>40</v>
      </c>
      <c r="E73" s="13"/>
      <c r="F73" s="46"/>
      <c r="G73" s="46"/>
      <c r="H73" s="46"/>
      <c r="I73" s="46" t="s">
        <v>418</v>
      </c>
      <c r="J73" s="46"/>
      <c r="K73" s="46" t="s">
        <v>419</v>
      </c>
      <c r="L73" s="46"/>
      <c r="M73" s="46"/>
      <c r="N73" s="46" t="s">
        <v>420</v>
      </c>
      <c r="O73" s="49" t="s">
        <v>421</v>
      </c>
      <c r="P73" s="67" t="s">
        <v>94</v>
      </c>
      <c r="Q73" s="20" t="s">
        <v>422</v>
      </c>
      <c r="R73" s="13">
        <v>811</v>
      </c>
      <c r="S73" s="51" t="s">
        <v>37</v>
      </c>
      <c r="T73" s="49" t="s">
        <v>423</v>
      </c>
      <c r="U73" s="49"/>
      <c r="V73" s="46" t="s">
        <v>38</v>
      </c>
      <c r="W73" s="46" t="s">
        <v>46</v>
      </c>
      <c r="X73" s="19">
        <v>17</v>
      </c>
      <c r="Y73" s="19"/>
      <c r="Z73" s="46" t="s">
        <v>418</v>
      </c>
      <c r="AA73" s="46" t="s">
        <v>52</v>
      </c>
      <c r="AB73" s="49" t="s">
        <v>39</v>
      </c>
      <c r="AC73" s="46" t="s">
        <v>426</v>
      </c>
      <c r="AD73" s="46" t="s">
        <v>424</v>
      </c>
      <c r="AE73" s="46" t="s">
        <v>425</v>
      </c>
      <c r="AF73" s="49"/>
      <c r="AG73" s="46"/>
      <c r="AH73" s="18" t="s">
        <v>427</v>
      </c>
      <c r="AI73" s="46"/>
      <c r="AJ73" s="20" t="s">
        <v>40</v>
      </c>
      <c r="AK73" s="13"/>
      <c r="AL73" s="19">
        <f t="shared" ref="AL73:AL82" si="3">B73</f>
        <v>91055</v>
      </c>
    </row>
    <row r="74" spans="1:38" s="43" customFormat="1" ht="18" customHeight="1" x14ac:dyDescent="0.25">
      <c r="A74" s="3">
        <v>69</v>
      </c>
      <c r="B74" s="13">
        <v>10215</v>
      </c>
      <c r="C74" s="14"/>
      <c r="D74" s="14" t="s">
        <v>43</v>
      </c>
      <c r="E74" s="13"/>
      <c r="F74" s="46" t="s">
        <v>429</v>
      </c>
      <c r="G74" s="46"/>
      <c r="H74" s="16"/>
      <c r="I74" s="46" t="s">
        <v>430</v>
      </c>
      <c r="J74" s="23"/>
      <c r="K74" s="46" t="s">
        <v>428</v>
      </c>
      <c r="L74" s="46"/>
      <c r="M74" s="46"/>
      <c r="N74" s="46" t="s">
        <v>420</v>
      </c>
      <c r="O74" s="23"/>
      <c r="P74" s="67" t="s">
        <v>94</v>
      </c>
      <c r="Q74" s="20" t="s">
        <v>422</v>
      </c>
      <c r="R74" s="13">
        <v>811</v>
      </c>
      <c r="S74" s="51" t="s">
        <v>37</v>
      </c>
      <c r="T74" s="49" t="s">
        <v>423</v>
      </c>
      <c r="U74" s="46"/>
      <c r="V74" s="46" t="s">
        <v>41</v>
      </c>
      <c r="W74" s="46" t="s">
        <v>33</v>
      </c>
      <c r="X74" s="19">
        <v>100</v>
      </c>
      <c r="Y74" s="19"/>
      <c r="Z74" s="46" t="s">
        <v>430</v>
      </c>
      <c r="AA74" s="46"/>
      <c r="AB74" s="49" t="s">
        <v>39</v>
      </c>
      <c r="AC74" s="46" t="s">
        <v>99</v>
      </c>
      <c r="AD74" s="49" t="s">
        <v>98</v>
      </c>
      <c r="AE74" s="46" t="s">
        <v>175</v>
      </c>
      <c r="AF74" s="49" t="s">
        <v>39</v>
      </c>
      <c r="AG74" s="46" t="s">
        <v>99</v>
      </c>
      <c r="AH74" s="143" t="s">
        <v>179</v>
      </c>
      <c r="AI74" s="23"/>
      <c r="AJ74" s="13" t="s">
        <v>181</v>
      </c>
      <c r="AK74" s="27">
        <v>44160</v>
      </c>
      <c r="AL74" s="19">
        <f t="shared" si="3"/>
        <v>10215</v>
      </c>
    </row>
    <row r="75" spans="1:38" s="43" customFormat="1" ht="18" customHeight="1" x14ac:dyDescent="0.25">
      <c r="A75" s="3">
        <v>70</v>
      </c>
      <c r="B75" s="13">
        <v>91058</v>
      </c>
      <c r="C75" s="14"/>
      <c r="D75" s="14" t="s">
        <v>40</v>
      </c>
      <c r="E75" s="13"/>
      <c r="F75" s="46"/>
      <c r="G75" s="46"/>
      <c r="H75" s="46"/>
      <c r="I75" s="46" t="s">
        <v>431</v>
      </c>
      <c r="J75" s="46"/>
      <c r="K75" s="46" t="s">
        <v>45</v>
      </c>
      <c r="L75" s="46"/>
      <c r="M75" s="46"/>
      <c r="N75" s="46" t="s">
        <v>420</v>
      </c>
      <c r="O75" s="49"/>
      <c r="P75" s="67" t="s">
        <v>94</v>
      </c>
      <c r="Q75" s="20" t="s">
        <v>422</v>
      </c>
      <c r="R75" s="13">
        <v>811</v>
      </c>
      <c r="S75" s="51" t="s">
        <v>37</v>
      </c>
      <c r="T75" s="49" t="s">
        <v>423</v>
      </c>
      <c r="U75" s="49"/>
      <c r="V75" s="46" t="s">
        <v>38</v>
      </c>
      <c r="W75" s="46" t="s">
        <v>46</v>
      </c>
      <c r="X75" s="19">
        <v>15</v>
      </c>
      <c r="Y75" s="19"/>
      <c r="Z75" s="46" t="s">
        <v>431</v>
      </c>
      <c r="AA75" s="46" t="s">
        <v>42</v>
      </c>
      <c r="AB75" s="49" t="s">
        <v>39</v>
      </c>
      <c r="AC75" s="46" t="s">
        <v>99</v>
      </c>
      <c r="AD75" s="46" t="s">
        <v>98</v>
      </c>
      <c r="AE75" s="46" t="s">
        <v>175</v>
      </c>
      <c r="AF75" s="49"/>
      <c r="AG75" s="46"/>
      <c r="AH75" s="18" t="s">
        <v>100</v>
      </c>
      <c r="AI75" s="46"/>
      <c r="AJ75" s="13" t="s">
        <v>40</v>
      </c>
      <c r="AK75" s="27">
        <v>44342</v>
      </c>
      <c r="AL75" s="19">
        <f t="shared" si="3"/>
        <v>91058</v>
      </c>
    </row>
    <row r="76" spans="1:38" s="43" customFormat="1" ht="18" customHeight="1" x14ac:dyDescent="0.25">
      <c r="A76" s="3">
        <v>71</v>
      </c>
      <c r="B76" s="13">
        <v>91059</v>
      </c>
      <c r="C76" s="14"/>
      <c r="D76" s="14" t="s">
        <v>40</v>
      </c>
      <c r="E76" s="13"/>
      <c r="F76" s="46"/>
      <c r="G76" s="46"/>
      <c r="H76" s="46"/>
      <c r="I76" s="46" t="s">
        <v>432</v>
      </c>
      <c r="J76" s="46"/>
      <c r="K76" s="46"/>
      <c r="L76" s="46"/>
      <c r="M76" s="46"/>
      <c r="N76" s="46" t="s">
        <v>420</v>
      </c>
      <c r="O76" s="49"/>
      <c r="P76" s="67" t="s">
        <v>94</v>
      </c>
      <c r="Q76" s="20" t="s">
        <v>422</v>
      </c>
      <c r="R76" s="13">
        <v>811</v>
      </c>
      <c r="S76" s="51" t="s">
        <v>37</v>
      </c>
      <c r="T76" s="49" t="s">
        <v>423</v>
      </c>
      <c r="U76" s="49"/>
      <c r="V76" s="46"/>
      <c r="W76" s="46"/>
      <c r="X76" s="19">
        <v>18</v>
      </c>
      <c r="Y76" s="19"/>
      <c r="Z76" s="46" t="s">
        <v>432</v>
      </c>
      <c r="AA76" s="46" t="s">
        <v>52</v>
      </c>
      <c r="AB76" s="49" t="s">
        <v>39</v>
      </c>
      <c r="AC76" s="46" t="s">
        <v>426</v>
      </c>
      <c r="AD76" s="46" t="s">
        <v>424</v>
      </c>
      <c r="AE76" s="46" t="s">
        <v>425</v>
      </c>
      <c r="AF76" s="49"/>
      <c r="AG76" s="46"/>
      <c r="AH76" s="18" t="s">
        <v>427</v>
      </c>
      <c r="AI76" s="46"/>
      <c r="AJ76" s="20" t="s">
        <v>40</v>
      </c>
      <c r="AK76" s="27">
        <v>44342</v>
      </c>
      <c r="AL76" s="19">
        <f t="shared" si="3"/>
        <v>91059</v>
      </c>
    </row>
    <row r="77" spans="1:38" s="43" customFormat="1" ht="18" customHeight="1" x14ac:dyDescent="0.25">
      <c r="A77" s="3">
        <v>72</v>
      </c>
      <c r="B77" s="63">
        <v>50033</v>
      </c>
      <c r="C77" s="31" t="s">
        <v>50</v>
      </c>
      <c r="D77" s="31" t="s">
        <v>126</v>
      </c>
      <c r="E77" s="63"/>
      <c r="F77" s="58"/>
      <c r="G77" s="58"/>
      <c r="H77" s="58"/>
      <c r="I77" s="58" t="s">
        <v>439</v>
      </c>
      <c r="J77" s="64"/>
      <c r="K77" s="58" t="s">
        <v>440</v>
      </c>
      <c r="L77" s="58"/>
      <c r="M77" s="58"/>
      <c r="N77" s="46" t="s">
        <v>420</v>
      </c>
      <c r="O77" s="58" t="s">
        <v>435</v>
      </c>
      <c r="P77" s="67" t="s">
        <v>94</v>
      </c>
      <c r="Q77" s="29" t="s">
        <v>422</v>
      </c>
      <c r="R77" s="13">
        <v>811</v>
      </c>
      <c r="S77" s="51" t="s">
        <v>37</v>
      </c>
      <c r="T77" s="59" t="s">
        <v>423</v>
      </c>
      <c r="U77" s="58"/>
      <c r="V77" s="31" t="s">
        <v>38</v>
      </c>
      <c r="W77" s="31" t="s">
        <v>33</v>
      </c>
      <c r="X77" s="28">
        <v>30</v>
      </c>
      <c r="Y77" s="28"/>
      <c r="Z77" s="58" t="s">
        <v>439</v>
      </c>
      <c r="AA77" s="61" t="s">
        <v>122</v>
      </c>
      <c r="AB77" s="62" t="s">
        <v>39</v>
      </c>
      <c r="AC77" s="61" t="s">
        <v>443</v>
      </c>
      <c r="AD77" s="61" t="s">
        <v>441</v>
      </c>
      <c r="AE77" s="61" t="s">
        <v>442</v>
      </c>
      <c r="AF77" s="62" t="s">
        <v>39</v>
      </c>
      <c r="AG77" s="61" t="s">
        <v>443</v>
      </c>
      <c r="AH77" s="33" t="s">
        <v>444</v>
      </c>
      <c r="AI77" s="61"/>
      <c r="AJ77" s="76" t="s">
        <v>125</v>
      </c>
      <c r="AK77" s="41">
        <v>44342</v>
      </c>
      <c r="AL77" s="28">
        <f t="shared" si="3"/>
        <v>50033</v>
      </c>
    </row>
    <row r="78" spans="1:38" s="43" customFormat="1" ht="18" customHeight="1" x14ac:dyDescent="0.25">
      <c r="A78" s="3">
        <v>73</v>
      </c>
      <c r="B78" s="13">
        <v>91061</v>
      </c>
      <c r="C78" s="14" t="s">
        <v>50</v>
      </c>
      <c r="D78" s="14" t="s">
        <v>40</v>
      </c>
      <c r="E78" s="13"/>
      <c r="F78" s="46"/>
      <c r="G78" s="46"/>
      <c r="H78" s="46"/>
      <c r="I78" s="46" t="s">
        <v>445</v>
      </c>
      <c r="J78" s="46"/>
      <c r="K78" s="46" t="s">
        <v>446</v>
      </c>
      <c r="L78" s="46"/>
      <c r="M78" s="46"/>
      <c r="N78" s="46" t="s">
        <v>420</v>
      </c>
      <c r="O78" s="49" t="s">
        <v>421</v>
      </c>
      <c r="P78" s="67" t="s">
        <v>94</v>
      </c>
      <c r="Q78" s="20" t="s">
        <v>422</v>
      </c>
      <c r="R78" s="13">
        <v>811</v>
      </c>
      <c r="S78" s="51" t="s">
        <v>37</v>
      </c>
      <c r="T78" s="49" t="s">
        <v>423</v>
      </c>
      <c r="U78" s="49"/>
      <c r="V78" s="46" t="s">
        <v>38</v>
      </c>
      <c r="W78" s="46" t="s">
        <v>33</v>
      </c>
      <c r="X78" s="19">
        <v>38</v>
      </c>
      <c r="Y78" s="19"/>
      <c r="Z78" s="46" t="s">
        <v>445</v>
      </c>
      <c r="AA78" s="46" t="s">
        <v>122</v>
      </c>
      <c r="AB78" s="49" t="s">
        <v>39</v>
      </c>
      <c r="AC78" s="46" t="s">
        <v>130</v>
      </c>
      <c r="AD78" s="46" t="s">
        <v>447</v>
      </c>
      <c r="AE78" s="46" t="s">
        <v>121</v>
      </c>
      <c r="AF78" s="49" t="s">
        <v>39</v>
      </c>
      <c r="AG78" s="46" t="s">
        <v>130</v>
      </c>
      <c r="AH78" s="46"/>
      <c r="AI78" s="46"/>
      <c r="AJ78" s="13" t="s">
        <v>125</v>
      </c>
      <c r="AK78" s="27">
        <v>44342</v>
      </c>
      <c r="AL78" s="19">
        <f t="shared" si="3"/>
        <v>91061</v>
      </c>
    </row>
    <row r="79" spans="1:38" s="43" customFormat="1" ht="18" customHeight="1" x14ac:dyDescent="0.25">
      <c r="A79" s="3">
        <v>74</v>
      </c>
      <c r="B79" s="13">
        <v>91062</v>
      </c>
      <c r="C79" s="14" t="s">
        <v>50</v>
      </c>
      <c r="D79" s="14" t="s">
        <v>40</v>
      </c>
      <c r="E79" s="13"/>
      <c r="F79" s="46"/>
      <c r="G79" s="46"/>
      <c r="H79" s="46"/>
      <c r="I79" s="46" t="s">
        <v>448</v>
      </c>
      <c r="J79" s="46" t="s">
        <v>449</v>
      </c>
      <c r="K79" s="46" t="s">
        <v>450</v>
      </c>
      <c r="L79" s="46"/>
      <c r="M79" s="46"/>
      <c r="N79" s="46" t="s">
        <v>420</v>
      </c>
      <c r="O79" s="49" t="s">
        <v>421</v>
      </c>
      <c r="P79" s="67" t="s">
        <v>94</v>
      </c>
      <c r="Q79" s="20" t="s">
        <v>422</v>
      </c>
      <c r="R79" s="13">
        <v>811</v>
      </c>
      <c r="S79" s="51" t="s">
        <v>37</v>
      </c>
      <c r="T79" s="49" t="s">
        <v>423</v>
      </c>
      <c r="U79" s="49"/>
      <c r="V79" s="46" t="s">
        <v>38</v>
      </c>
      <c r="W79" s="46" t="s">
        <v>33</v>
      </c>
      <c r="X79" s="19">
        <f>36+36</f>
        <v>72</v>
      </c>
      <c r="Y79" s="19"/>
      <c r="Z79" s="46" t="s">
        <v>448</v>
      </c>
      <c r="AA79" s="46" t="s">
        <v>122</v>
      </c>
      <c r="AB79" s="49" t="s">
        <v>39</v>
      </c>
      <c r="AC79" s="46" t="s">
        <v>130</v>
      </c>
      <c r="AD79" s="46" t="s">
        <v>447</v>
      </c>
      <c r="AE79" s="46" t="s">
        <v>121</v>
      </c>
      <c r="AF79" s="49" t="s">
        <v>39</v>
      </c>
      <c r="AG79" s="46" t="s">
        <v>130</v>
      </c>
      <c r="AH79" s="141"/>
      <c r="AI79" s="46"/>
      <c r="AJ79" s="13" t="s">
        <v>125</v>
      </c>
      <c r="AK79" s="27">
        <v>44342</v>
      </c>
      <c r="AL79" s="19">
        <f t="shared" si="3"/>
        <v>91062</v>
      </c>
    </row>
    <row r="80" spans="1:38" s="43" customFormat="1" ht="18" customHeight="1" x14ac:dyDescent="0.25">
      <c r="A80" s="3">
        <v>75</v>
      </c>
      <c r="B80" s="13">
        <v>91063</v>
      </c>
      <c r="C80" s="14"/>
      <c r="D80" s="14" t="s">
        <v>40</v>
      </c>
      <c r="E80" s="13"/>
      <c r="F80" s="46"/>
      <c r="G80" s="46"/>
      <c r="H80" s="46"/>
      <c r="I80" s="46" t="s">
        <v>451</v>
      </c>
      <c r="J80" s="46"/>
      <c r="K80" s="46"/>
      <c r="L80" s="46"/>
      <c r="M80" s="46"/>
      <c r="N80" s="46" t="s">
        <v>420</v>
      </c>
      <c r="O80" s="49" t="s">
        <v>421</v>
      </c>
      <c r="P80" s="67" t="s">
        <v>94</v>
      </c>
      <c r="Q80" s="20" t="s">
        <v>422</v>
      </c>
      <c r="R80" s="13">
        <v>811</v>
      </c>
      <c r="S80" s="51" t="s">
        <v>37</v>
      </c>
      <c r="T80" s="49" t="s">
        <v>423</v>
      </c>
      <c r="U80" s="49"/>
      <c r="V80" s="46"/>
      <c r="W80" s="46"/>
      <c r="X80" s="19">
        <v>4</v>
      </c>
      <c r="Y80" s="19"/>
      <c r="Z80" s="46" t="s">
        <v>451</v>
      </c>
      <c r="AA80" s="46" t="s">
        <v>52</v>
      </c>
      <c r="AB80" s="49" t="s">
        <v>39</v>
      </c>
      <c r="AC80" s="46" t="s">
        <v>426</v>
      </c>
      <c r="AD80" s="46" t="s">
        <v>424</v>
      </c>
      <c r="AE80" s="46" t="s">
        <v>425</v>
      </c>
      <c r="AF80" s="49"/>
      <c r="AG80" s="46"/>
      <c r="AH80" s="18" t="s">
        <v>427</v>
      </c>
      <c r="AI80" s="46"/>
      <c r="AJ80" s="20" t="s">
        <v>40</v>
      </c>
      <c r="AK80" s="27">
        <v>44342</v>
      </c>
      <c r="AL80" s="19">
        <f t="shared" si="3"/>
        <v>91063</v>
      </c>
    </row>
    <row r="81" spans="1:38" s="43" customFormat="1" ht="18" customHeight="1" x14ac:dyDescent="0.25">
      <c r="A81" s="3">
        <v>76</v>
      </c>
      <c r="B81" s="63">
        <v>50036</v>
      </c>
      <c r="C81" s="31"/>
      <c r="D81" s="31" t="s">
        <v>126</v>
      </c>
      <c r="E81" s="63"/>
      <c r="F81" s="58"/>
      <c r="G81" s="58"/>
      <c r="H81" s="58"/>
      <c r="I81" s="58" t="s">
        <v>452</v>
      </c>
      <c r="J81" s="58"/>
      <c r="K81" s="58" t="s">
        <v>453</v>
      </c>
      <c r="L81" s="58"/>
      <c r="M81" s="58"/>
      <c r="N81" s="46" t="s">
        <v>420</v>
      </c>
      <c r="O81" s="58" t="s">
        <v>435</v>
      </c>
      <c r="P81" s="67" t="s">
        <v>94</v>
      </c>
      <c r="Q81" s="29" t="s">
        <v>422</v>
      </c>
      <c r="R81" s="13">
        <v>811</v>
      </c>
      <c r="S81" s="51" t="s">
        <v>37</v>
      </c>
      <c r="T81" s="59" t="s">
        <v>423</v>
      </c>
      <c r="U81" s="58"/>
      <c r="V81" s="31" t="s">
        <v>38</v>
      </c>
      <c r="W81" s="31" t="s">
        <v>33</v>
      </c>
      <c r="X81" s="28">
        <v>36</v>
      </c>
      <c r="Y81" s="28"/>
      <c r="Z81" s="58" t="s">
        <v>452</v>
      </c>
      <c r="AA81" s="58" t="s">
        <v>129</v>
      </c>
      <c r="AB81" s="30" t="s">
        <v>39</v>
      </c>
      <c r="AC81" s="58" t="s">
        <v>130</v>
      </c>
      <c r="AD81" s="58" t="s">
        <v>120</v>
      </c>
      <c r="AE81" s="58" t="s">
        <v>128</v>
      </c>
      <c r="AF81" s="59" t="s">
        <v>39</v>
      </c>
      <c r="AG81" s="58" t="s">
        <v>130</v>
      </c>
      <c r="AH81" s="58"/>
      <c r="AI81" s="58"/>
      <c r="AJ81" s="63" t="s">
        <v>40</v>
      </c>
      <c r="AK81" s="66">
        <v>44235</v>
      </c>
      <c r="AL81" s="28">
        <f t="shared" si="3"/>
        <v>50036</v>
      </c>
    </row>
    <row r="82" spans="1:38" s="43" customFormat="1" ht="18" customHeight="1" x14ac:dyDescent="0.25">
      <c r="A82" s="3">
        <v>77</v>
      </c>
      <c r="B82" s="13">
        <v>40242</v>
      </c>
      <c r="C82" s="17" t="s">
        <v>47</v>
      </c>
      <c r="D82" s="14" t="s">
        <v>73</v>
      </c>
      <c r="E82" s="13"/>
      <c r="F82" s="46" t="s">
        <v>433</v>
      </c>
      <c r="G82" s="46" t="s">
        <v>688</v>
      </c>
      <c r="H82" s="46"/>
      <c r="I82" s="46" t="s">
        <v>647</v>
      </c>
      <c r="J82" s="46" t="s">
        <v>689</v>
      </c>
      <c r="K82" s="46" t="s">
        <v>454</v>
      </c>
      <c r="L82" s="46" t="s">
        <v>434</v>
      </c>
      <c r="M82" s="46"/>
      <c r="N82" s="46" t="s">
        <v>420</v>
      </c>
      <c r="O82" s="46" t="s">
        <v>435</v>
      </c>
      <c r="P82" s="67" t="s">
        <v>94</v>
      </c>
      <c r="Q82" s="20" t="s">
        <v>422</v>
      </c>
      <c r="R82" s="13">
        <v>811</v>
      </c>
      <c r="S82" s="51" t="s">
        <v>37</v>
      </c>
      <c r="T82" s="49" t="s">
        <v>423</v>
      </c>
      <c r="U82" s="46"/>
      <c r="V82" s="46" t="s">
        <v>38</v>
      </c>
      <c r="W82" s="46" t="s">
        <v>33</v>
      </c>
      <c r="X82" s="19">
        <v>133</v>
      </c>
      <c r="Y82" s="19"/>
      <c r="Z82" s="46" t="s">
        <v>438</v>
      </c>
      <c r="AA82" s="46" t="s">
        <v>48</v>
      </c>
      <c r="AB82" s="49" t="s">
        <v>39</v>
      </c>
      <c r="AC82" s="46" t="s">
        <v>436</v>
      </c>
      <c r="AD82" s="46" t="s">
        <v>60</v>
      </c>
      <c r="AE82" s="46" t="s">
        <v>61</v>
      </c>
      <c r="AF82" s="49" t="s">
        <v>39</v>
      </c>
      <c r="AG82" s="49" t="s">
        <v>59</v>
      </c>
      <c r="AH82" s="18" t="s">
        <v>437</v>
      </c>
      <c r="AI82" s="46"/>
      <c r="AJ82" s="13" t="s">
        <v>648</v>
      </c>
      <c r="AK82" s="27">
        <v>44342</v>
      </c>
      <c r="AL82" s="28">
        <f t="shared" si="3"/>
        <v>40242</v>
      </c>
    </row>
    <row r="83" spans="1:38" s="43" customFormat="1" ht="18" customHeight="1" x14ac:dyDescent="0.3">
      <c r="A83" s="3">
        <v>78</v>
      </c>
      <c r="B83" s="13"/>
      <c r="C83" s="14"/>
      <c r="D83" s="14"/>
      <c r="E83" s="13"/>
      <c r="F83" s="46"/>
      <c r="G83" s="46"/>
      <c r="H83" s="70" t="s">
        <v>458</v>
      </c>
      <c r="I83" s="46"/>
      <c r="J83" s="46"/>
      <c r="K83" s="46"/>
      <c r="L83" s="46"/>
      <c r="M83" s="46"/>
      <c r="N83" s="46"/>
      <c r="O83" s="49"/>
      <c r="P83" s="67"/>
      <c r="Q83" s="20"/>
      <c r="R83" s="20"/>
      <c r="S83" s="51"/>
      <c r="T83" s="49"/>
      <c r="U83" s="49"/>
      <c r="V83" s="46"/>
      <c r="W83" s="46"/>
      <c r="X83" s="19"/>
      <c r="Y83" s="19"/>
      <c r="Z83" s="46"/>
      <c r="AA83" s="46"/>
      <c r="AB83" s="49"/>
      <c r="AC83" s="46"/>
      <c r="AD83" s="46"/>
      <c r="AE83" s="46"/>
      <c r="AF83" s="49"/>
      <c r="AG83" s="46"/>
      <c r="AH83" s="18"/>
      <c r="AI83" s="46"/>
      <c r="AJ83" s="20"/>
      <c r="AK83" s="27"/>
      <c r="AL83" s="19"/>
    </row>
    <row r="84" spans="1:38" s="43" customFormat="1" ht="18" customHeight="1" x14ac:dyDescent="0.25">
      <c r="A84" s="3">
        <v>79</v>
      </c>
      <c r="B84" s="13">
        <v>30307</v>
      </c>
      <c r="C84" s="14"/>
      <c r="D84" s="14" t="s">
        <v>30</v>
      </c>
      <c r="E84" s="13"/>
      <c r="F84" s="47" t="s">
        <v>455</v>
      </c>
      <c r="G84" s="32" t="s">
        <v>690</v>
      </c>
      <c r="H84" s="50"/>
      <c r="I84" s="47" t="s">
        <v>456</v>
      </c>
      <c r="J84" s="142" t="s">
        <v>684</v>
      </c>
      <c r="K84" s="48" t="s">
        <v>457</v>
      </c>
      <c r="L84" s="46"/>
      <c r="M84" s="46"/>
      <c r="N84" s="48" t="s">
        <v>458</v>
      </c>
      <c r="O84" s="47"/>
      <c r="P84" s="67" t="s">
        <v>94</v>
      </c>
      <c r="Q84" s="20" t="s">
        <v>459</v>
      </c>
      <c r="R84" s="20" t="s">
        <v>629</v>
      </c>
      <c r="S84" s="51" t="s">
        <v>37</v>
      </c>
      <c r="T84" s="49" t="s">
        <v>460</v>
      </c>
      <c r="U84" s="49"/>
      <c r="V84" s="49" t="s">
        <v>38</v>
      </c>
      <c r="W84" s="49" t="s">
        <v>33</v>
      </c>
      <c r="X84" s="15">
        <v>150</v>
      </c>
      <c r="Y84" s="15"/>
      <c r="Z84" s="48" t="s">
        <v>456</v>
      </c>
      <c r="AA84" s="49"/>
      <c r="AB84" s="17" t="s">
        <v>39</v>
      </c>
      <c r="AC84" s="14" t="s">
        <v>461</v>
      </c>
      <c r="AD84" s="49"/>
      <c r="AE84" s="49"/>
      <c r="AF84" s="17"/>
      <c r="AG84" s="17"/>
      <c r="AH84" s="14"/>
      <c r="AI84" s="14"/>
      <c r="AJ84" s="51" t="s">
        <v>75</v>
      </c>
      <c r="AK84" s="13"/>
      <c r="AL84" s="19">
        <f>B84</f>
        <v>30307</v>
      </c>
    </row>
    <row r="85" spans="1:38" s="43" customFormat="1" ht="18" customHeight="1" x14ac:dyDescent="0.25">
      <c r="A85" s="3">
        <v>80</v>
      </c>
      <c r="B85" s="13">
        <v>91065</v>
      </c>
      <c r="C85" s="14"/>
      <c r="D85" s="14" t="s">
        <v>40</v>
      </c>
      <c r="E85" s="13"/>
      <c r="F85" s="46"/>
      <c r="G85" s="46"/>
      <c r="H85" s="46"/>
      <c r="I85" s="46" t="s">
        <v>462</v>
      </c>
      <c r="J85" s="46" t="s">
        <v>691</v>
      </c>
      <c r="K85" s="46" t="s">
        <v>45</v>
      </c>
      <c r="L85" s="46"/>
      <c r="M85" s="46"/>
      <c r="N85" s="46" t="s">
        <v>458</v>
      </c>
      <c r="O85" s="49"/>
      <c r="P85" s="67" t="s">
        <v>94</v>
      </c>
      <c r="Q85" s="20" t="s">
        <v>459</v>
      </c>
      <c r="R85" s="20" t="s">
        <v>629</v>
      </c>
      <c r="S85" s="51" t="s">
        <v>37</v>
      </c>
      <c r="T85" s="49" t="s">
        <v>460</v>
      </c>
      <c r="U85" s="49"/>
      <c r="V85" s="46"/>
      <c r="W85" s="46"/>
      <c r="X85" s="19">
        <f>27+30</f>
        <v>57</v>
      </c>
      <c r="Y85" s="19"/>
      <c r="Z85" s="46" t="s">
        <v>462</v>
      </c>
      <c r="AA85" s="46" t="s">
        <v>52</v>
      </c>
      <c r="AB85" s="49" t="s">
        <v>39</v>
      </c>
      <c r="AC85" s="46" t="s">
        <v>465</v>
      </c>
      <c r="AD85" s="46" t="s">
        <v>463</v>
      </c>
      <c r="AE85" s="46" t="s">
        <v>464</v>
      </c>
      <c r="AF85" s="49"/>
      <c r="AG85" s="46"/>
      <c r="AH85" s="18" t="s">
        <v>466</v>
      </c>
      <c r="AI85" s="46"/>
      <c r="AJ85" s="20" t="s">
        <v>40</v>
      </c>
      <c r="AK85" s="27">
        <v>44342</v>
      </c>
      <c r="AL85" s="19">
        <f>B85</f>
        <v>91065</v>
      </c>
    </row>
    <row r="86" spans="1:38" s="43" customFormat="1" ht="18" customHeight="1" x14ac:dyDescent="0.3">
      <c r="A86" s="3">
        <v>81</v>
      </c>
      <c r="B86" s="13"/>
      <c r="C86" s="14"/>
      <c r="D86" s="14"/>
      <c r="E86" s="13"/>
      <c r="F86" s="46"/>
      <c r="G86" s="46"/>
      <c r="H86" s="70" t="s">
        <v>468</v>
      </c>
      <c r="I86" s="46"/>
      <c r="J86" s="46"/>
      <c r="K86" s="46"/>
      <c r="L86" s="46"/>
      <c r="M86" s="46"/>
      <c r="N86" s="46"/>
      <c r="O86" s="49"/>
      <c r="P86" s="67"/>
      <c r="Q86" s="20"/>
      <c r="R86" s="20"/>
      <c r="S86" s="51"/>
      <c r="T86" s="49"/>
      <c r="U86" s="49"/>
      <c r="V86" s="46"/>
      <c r="W86" s="46"/>
      <c r="X86" s="19"/>
      <c r="Y86" s="19"/>
      <c r="Z86" s="46"/>
      <c r="AA86" s="46"/>
      <c r="AB86" s="49"/>
      <c r="AC86" s="46"/>
      <c r="AD86" s="46"/>
      <c r="AE86" s="46"/>
      <c r="AF86" s="49"/>
      <c r="AG86" s="46"/>
      <c r="AH86" s="18"/>
      <c r="AI86" s="46"/>
      <c r="AJ86" s="20"/>
      <c r="AK86" s="27"/>
      <c r="AL86" s="19"/>
    </row>
    <row r="87" spans="1:38" s="43" customFormat="1" ht="18" customHeight="1" x14ac:dyDescent="0.25">
      <c r="A87" s="3">
        <v>82</v>
      </c>
      <c r="B87" s="13">
        <v>91066</v>
      </c>
      <c r="C87" s="14"/>
      <c r="D87" s="14" t="s">
        <v>40</v>
      </c>
      <c r="E87" s="13"/>
      <c r="F87" s="46"/>
      <c r="G87" s="46"/>
      <c r="H87" s="46"/>
      <c r="I87" s="46" t="s">
        <v>467</v>
      </c>
      <c r="J87" s="46"/>
      <c r="K87" s="46" t="s">
        <v>31</v>
      </c>
      <c r="L87" s="46"/>
      <c r="M87" s="46"/>
      <c r="N87" s="46" t="s">
        <v>468</v>
      </c>
      <c r="O87" s="49"/>
      <c r="P87" s="67" t="s">
        <v>94</v>
      </c>
      <c r="Q87" s="20" t="s">
        <v>469</v>
      </c>
      <c r="R87" s="20" t="s">
        <v>630</v>
      </c>
      <c r="S87" s="51" t="s">
        <v>37</v>
      </c>
      <c r="T87" s="49" t="s">
        <v>470</v>
      </c>
      <c r="U87" s="49"/>
      <c r="V87" s="46" t="s">
        <v>32</v>
      </c>
      <c r="W87" s="46" t="s">
        <v>33</v>
      </c>
      <c r="X87" s="19">
        <f>6*3</f>
        <v>18</v>
      </c>
      <c r="Y87" s="19"/>
      <c r="Z87" s="46" t="s">
        <v>467</v>
      </c>
      <c r="AA87" s="46" t="s">
        <v>51</v>
      </c>
      <c r="AB87" s="49" t="s">
        <v>39</v>
      </c>
      <c r="AC87" s="49" t="s">
        <v>291</v>
      </c>
      <c r="AD87" s="46" t="s">
        <v>289</v>
      </c>
      <c r="AE87" s="46" t="s">
        <v>290</v>
      </c>
      <c r="AF87" s="49" t="s">
        <v>74</v>
      </c>
      <c r="AG87" s="46" t="s">
        <v>292</v>
      </c>
      <c r="AH87" s="18" t="s">
        <v>293</v>
      </c>
      <c r="AI87" s="46"/>
      <c r="AJ87" s="13" t="s">
        <v>40</v>
      </c>
      <c r="AK87" s="27">
        <v>44342</v>
      </c>
      <c r="AL87" s="19">
        <f>B87</f>
        <v>91066</v>
      </c>
    </row>
    <row r="88" spans="1:38" s="43" customFormat="1" ht="18" customHeight="1" x14ac:dyDescent="0.25">
      <c r="A88" s="3">
        <v>83</v>
      </c>
      <c r="B88" s="13">
        <v>91067</v>
      </c>
      <c r="C88" s="14"/>
      <c r="D88" s="14" t="s">
        <v>40</v>
      </c>
      <c r="E88" s="13"/>
      <c r="F88" s="46"/>
      <c r="G88" s="46"/>
      <c r="H88" s="46"/>
      <c r="I88" s="46" t="s">
        <v>471</v>
      </c>
      <c r="J88" s="46"/>
      <c r="K88" s="46" t="s">
        <v>472</v>
      </c>
      <c r="L88" s="46"/>
      <c r="M88" s="46"/>
      <c r="N88" s="46" t="s">
        <v>468</v>
      </c>
      <c r="O88" s="49"/>
      <c r="P88" s="67" t="s">
        <v>94</v>
      </c>
      <c r="Q88" s="20" t="s">
        <v>469</v>
      </c>
      <c r="R88" s="20" t="s">
        <v>630</v>
      </c>
      <c r="S88" s="51" t="s">
        <v>37</v>
      </c>
      <c r="T88" s="49" t="s">
        <v>470</v>
      </c>
      <c r="U88" s="49"/>
      <c r="V88" s="46" t="s">
        <v>38</v>
      </c>
      <c r="W88" s="46" t="s">
        <v>46</v>
      </c>
      <c r="X88" s="19">
        <v>5</v>
      </c>
      <c r="Y88" s="19"/>
      <c r="Z88" s="46" t="s">
        <v>471</v>
      </c>
      <c r="AA88" s="46" t="s">
        <v>52</v>
      </c>
      <c r="AB88" s="49" t="s">
        <v>39</v>
      </c>
      <c r="AC88" s="46" t="s">
        <v>475</v>
      </c>
      <c r="AD88" s="46" t="s">
        <v>473</v>
      </c>
      <c r="AE88" s="46" t="s">
        <v>474</v>
      </c>
      <c r="AF88" s="49"/>
      <c r="AG88" s="46"/>
      <c r="AH88" s="18" t="s">
        <v>476</v>
      </c>
      <c r="AI88" s="46"/>
      <c r="AJ88" s="20" t="s">
        <v>40</v>
      </c>
      <c r="AK88" s="27">
        <v>44342</v>
      </c>
      <c r="AL88" s="19">
        <f>B88</f>
        <v>91067</v>
      </c>
    </row>
    <row r="89" spans="1:38" s="43" customFormat="1" ht="18" customHeight="1" x14ac:dyDescent="0.25">
      <c r="A89" s="3">
        <v>84</v>
      </c>
      <c r="B89" s="13">
        <v>91068</v>
      </c>
      <c r="C89" s="14"/>
      <c r="D89" s="14" t="s">
        <v>40</v>
      </c>
      <c r="E89" s="13"/>
      <c r="F89" s="46"/>
      <c r="G89" s="46"/>
      <c r="H89" s="46"/>
      <c r="I89" s="46" t="s">
        <v>477</v>
      </c>
      <c r="J89" s="46"/>
      <c r="K89" s="46" t="s">
        <v>45</v>
      </c>
      <c r="L89" s="46"/>
      <c r="M89" s="46"/>
      <c r="N89" s="46" t="s">
        <v>468</v>
      </c>
      <c r="O89" s="49"/>
      <c r="P89" s="67" t="s">
        <v>94</v>
      </c>
      <c r="Q89" s="20" t="s">
        <v>469</v>
      </c>
      <c r="R89" s="20" t="s">
        <v>630</v>
      </c>
      <c r="S89" s="51" t="s">
        <v>37</v>
      </c>
      <c r="T89" s="49" t="s">
        <v>470</v>
      </c>
      <c r="U89" s="49"/>
      <c r="V89" s="46"/>
      <c r="W89" s="46"/>
      <c r="X89" s="19">
        <v>6</v>
      </c>
      <c r="Y89" s="19"/>
      <c r="Z89" s="46" t="s">
        <v>477</v>
      </c>
      <c r="AA89" s="46" t="s">
        <v>52</v>
      </c>
      <c r="AB89" s="49" t="s">
        <v>39</v>
      </c>
      <c r="AC89" s="46" t="s">
        <v>475</v>
      </c>
      <c r="AD89" s="46" t="s">
        <v>473</v>
      </c>
      <c r="AE89" s="46" t="s">
        <v>474</v>
      </c>
      <c r="AF89" s="49"/>
      <c r="AG89" s="46"/>
      <c r="AH89" s="18" t="s">
        <v>476</v>
      </c>
      <c r="AI89" s="46"/>
      <c r="AJ89" s="20" t="s">
        <v>40</v>
      </c>
      <c r="AK89" s="27">
        <v>44342</v>
      </c>
      <c r="AL89" s="19">
        <f>B89</f>
        <v>91068</v>
      </c>
    </row>
    <row r="90" spans="1:38" s="43" customFormat="1" ht="18" customHeight="1" x14ac:dyDescent="0.3">
      <c r="A90" s="3">
        <v>85</v>
      </c>
      <c r="B90" s="13"/>
      <c r="C90" s="14"/>
      <c r="D90" s="14"/>
      <c r="E90" s="13"/>
      <c r="F90" s="46"/>
      <c r="G90" s="46"/>
      <c r="H90" s="70" t="s">
        <v>479</v>
      </c>
      <c r="I90" s="46"/>
      <c r="J90" s="46"/>
      <c r="K90" s="46"/>
      <c r="L90" s="46"/>
      <c r="M90" s="46"/>
      <c r="N90" s="46"/>
      <c r="O90" s="49"/>
      <c r="P90" s="67"/>
      <c r="Q90" s="20"/>
      <c r="R90" s="20"/>
      <c r="S90" s="51"/>
      <c r="T90" s="49"/>
      <c r="U90" s="49"/>
      <c r="V90" s="46"/>
      <c r="W90" s="46"/>
      <c r="X90" s="19"/>
      <c r="Y90" s="19"/>
      <c r="Z90" s="46"/>
      <c r="AA90" s="46"/>
      <c r="AB90" s="49"/>
      <c r="AC90" s="46"/>
      <c r="AD90" s="46"/>
      <c r="AE90" s="46"/>
      <c r="AF90" s="49"/>
      <c r="AG90" s="46"/>
      <c r="AH90" s="18"/>
      <c r="AI90" s="46"/>
      <c r="AJ90" s="20"/>
      <c r="AK90" s="27"/>
      <c r="AL90" s="19"/>
    </row>
    <row r="91" spans="1:38" s="43" customFormat="1" ht="18" customHeight="1" x14ac:dyDescent="0.25">
      <c r="A91" s="3">
        <v>86</v>
      </c>
      <c r="B91" s="13">
        <v>91069</v>
      </c>
      <c r="C91" s="14"/>
      <c r="D91" s="14" t="s">
        <v>40</v>
      </c>
      <c r="E91" s="13"/>
      <c r="F91" s="46"/>
      <c r="G91" s="46"/>
      <c r="H91" s="46"/>
      <c r="I91" s="46" t="s">
        <v>478</v>
      </c>
      <c r="J91" s="46"/>
      <c r="K91" s="46"/>
      <c r="L91" s="46"/>
      <c r="M91" s="46"/>
      <c r="N91" s="46" t="s">
        <v>479</v>
      </c>
      <c r="O91" s="49"/>
      <c r="P91" s="67" t="s">
        <v>94</v>
      </c>
      <c r="Q91" s="20" t="s">
        <v>480</v>
      </c>
      <c r="R91" s="20" t="s">
        <v>631</v>
      </c>
      <c r="S91" s="51" t="s">
        <v>37</v>
      </c>
      <c r="T91" s="49" t="s">
        <v>365</v>
      </c>
      <c r="U91" s="49"/>
      <c r="V91" s="46"/>
      <c r="W91" s="46"/>
      <c r="X91" s="19">
        <v>1</v>
      </c>
      <c r="Y91" s="19"/>
      <c r="Z91" s="46" t="s">
        <v>478</v>
      </c>
      <c r="AA91" s="46" t="s">
        <v>52</v>
      </c>
      <c r="AB91" s="49" t="s">
        <v>39</v>
      </c>
      <c r="AC91" s="46" t="s">
        <v>483</v>
      </c>
      <c r="AD91" s="46" t="s">
        <v>481</v>
      </c>
      <c r="AE91" s="46" t="s">
        <v>482</v>
      </c>
      <c r="AF91" s="49"/>
      <c r="AG91" s="46"/>
      <c r="AH91" s="18" t="s">
        <v>484</v>
      </c>
      <c r="AI91" s="46"/>
      <c r="AJ91" s="20" t="s">
        <v>40</v>
      </c>
      <c r="AK91" s="27">
        <v>44342</v>
      </c>
      <c r="AL91" s="19">
        <f>B91</f>
        <v>91069</v>
      </c>
    </row>
    <row r="92" spans="1:38" s="43" customFormat="1" ht="18" customHeight="1" x14ac:dyDescent="0.3">
      <c r="A92" s="3">
        <v>87</v>
      </c>
      <c r="B92" s="13"/>
      <c r="C92" s="14"/>
      <c r="D92" s="14"/>
      <c r="E92" s="13"/>
      <c r="F92" s="46"/>
      <c r="G92" s="46"/>
      <c r="H92" s="70" t="s">
        <v>486</v>
      </c>
      <c r="I92" s="46"/>
      <c r="J92" s="46"/>
      <c r="K92" s="46"/>
      <c r="L92" s="46"/>
      <c r="M92" s="46"/>
      <c r="N92" s="46"/>
      <c r="O92" s="49"/>
      <c r="P92" s="67"/>
      <c r="Q92" s="20"/>
      <c r="R92" s="20"/>
      <c r="S92" s="51"/>
      <c r="T92" s="49"/>
      <c r="U92" s="49"/>
      <c r="V92" s="46"/>
      <c r="W92" s="46"/>
      <c r="X92" s="19"/>
      <c r="Y92" s="19"/>
      <c r="Z92" s="46"/>
      <c r="AA92" s="46"/>
      <c r="AB92" s="49"/>
      <c r="AC92" s="46"/>
      <c r="AD92" s="46"/>
      <c r="AE92" s="46"/>
      <c r="AF92" s="49"/>
      <c r="AG92" s="46"/>
      <c r="AH92" s="18"/>
      <c r="AI92" s="46"/>
      <c r="AJ92" s="20"/>
      <c r="AK92" s="27"/>
      <c r="AL92" s="19"/>
    </row>
    <row r="93" spans="1:38" s="43" customFormat="1" ht="18" customHeight="1" x14ac:dyDescent="0.25">
      <c r="A93" s="3">
        <v>88</v>
      </c>
      <c r="B93" s="63">
        <v>50037</v>
      </c>
      <c r="C93" s="31"/>
      <c r="D93" s="31" t="s">
        <v>126</v>
      </c>
      <c r="E93" s="63"/>
      <c r="F93" s="77" t="s">
        <v>489</v>
      </c>
      <c r="G93" s="58" t="s">
        <v>692</v>
      </c>
      <c r="H93" s="58"/>
      <c r="I93" s="58" t="s">
        <v>492</v>
      </c>
      <c r="J93" s="64"/>
      <c r="K93" s="58" t="s">
        <v>485</v>
      </c>
      <c r="L93" s="58" t="s">
        <v>493</v>
      </c>
      <c r="M93" s="58"/>
      <c r="N93" s="46" t="s">
        <v>486</v>
      </c>
      <c r="O93" s="58" t="s">
        <v>486</v>
      </c>
      <c r="P93" s="67" t="s">
        <v>94</v>
      </c>
      <c r="Q93" s="29" t="s">
        <v>487</v>
      </c>
      <c r="R93" s="20" t="s">
        <v>632</v>
      </c>
      <c r="S93" s="51" t="s">
        <v>37</v>
      </c>
      <c r="T93" s="59" t="s">
        <v>491</v>
      </c>
      <c r="U93" s="58"/>
      <c r="V93" s="31" t="s">
        <v>41</v>
      </c>
      <c r="W93" s="31" t="s">
        <v>33</v>
      </c>
      <c r="X93" s="28">
        <v>36</v>
      </c>
      <c r="Y93" s="28"/>
      <c r="Z93" s="58" t="s">
        <v>492</v>
      </c>
      <c r="AA93" s="58" t="s">
        <v>129</v>
      </c>
      <c r="AB93" s="30" t="s">
        <v>39</v>
      </c>
      <c r="AC93" s="58" t="s">
        <v>488</v>
      </c>
      <c r="AD93" s="58" t="s">
        <v>120</v>
      </c>
      <c r="AE93" s="58" t="s">
        <v>649</v>
      </c>
      <c r="AF93" s="59" t="s">
        <v>39</v>
      </c>
      <c r="AG93" s="58" t="s">
        <v>130</v>
      </c>
      <c r="AH93" s="143" t="s">
        <v>650</v>
      </c>
      <c r="AI93" s="46"/>
      <c r="AJ93" s="63" t="s">
        <v>651</v>
      </c>
      <c r="AK93" s="66">
        <v>44342</v>
      </c>
      <c r="AL93" s="28">
        <f>B93</f>
        <v>50037</v>
      </c>
    </row>
    <row r="94" spans="1:38" s="43" customFormat="1" ht="18" customHeight="1" x14ac:dyDescent="0.25">
      <c r="A94" s="3">
        <v>89</v>
      </c>
      <c r="B94" s="13">
        <v>91071</v>
      </c>
      <c r="C94" s="14"/>
      <c r="D94" s="14" t="s">
        <v>40</v>
      </c>
      <c r="E94" s="13"/>
      <c r="F94" s="46"/>
      <c r="G94" s="46"/>
      <c r="H94" s="46"/>
      <c r="I94" s="46" t="s">
        <v>494</v>
      </c>
      <c r="J94" s="46" t="s">
        <v>495</v>
      </c>
      <c r="K94" s="46"/>
      <c r="L94" s="46"/>
      <c r="M94" s="46"/>
      <c r="N94" s="46" t="s">
        <v>486</v>
      </c>
      <c r="O94" s="49"/>
      <c r="P94" s="67" t="s">
        <v>94</v>
      </c>
      <c r="Q94" s="20" t="s">
        <v>487</v>
      </c>
      <c r="R94" s="20" t="s">
        <v>632</v>
      </c>
      <c r="S94" s="51" t="s">
        <v>37</v>
      </c>
      <c r="T94" s="49"/>
      <c r="U94" s="49"/>
      <c r="V94" s="46"/>
      <c r="W94" s="46"/>
      <c r="X94" s="19">
        <v>9</v>
      </c>
      <c r="Y94" s="19"/>
      <c r="Z94" s="46" t="s">
        <v>494</v>
      </c>
      <c r="AA94" s="46" t="s">
        <v>52</v>
      </c>
      <c r="AB94" s="49" t="s">
        <v>39</v>
      </c>
      <c r="AC94" s="46" t="s">
        <v>497</v>
      </c>
      <c r="AD94" s="46" t="s">
        <v>490</v>
      </c>
      <c r="AE94" s="46" t="s">
        <v>496</v>
      </c>
      <c r="AF94" s="49"/>
      <c r="AG94" s="46"/>
      <c r="AH94" s="18" t="s">
        <v>498</v>
      </c>
      <c r="AI94" s="46"/>
      <c r="AJ94" s="20" t="s">
        <v>40</v>
      </c>
      <c r="AK94" s="27">
        <v>44342</v>
      </c>
      <c r="AL94" s="19">
        <f>B94</f>
        <v>91071</v>
      </c>
    </row>
    <row r="95" spans="1:38" s="43" customFormat="1" ht="18" customHeight="1" x14ac:dyDescent="0.3">
      <c r="A95" s="3">
        <v>90</v>
      </c>
      <c r="B95" s="13"/>
      <c r="C95" s="14"/>
      <c r="D95" s="14"/>
      <c r="E95" s="13"/>
      <c r="F95" s="46"/>
      <c r="G95" s="46"/>
      <c r="H95" s="70" t="s">
        <v>652</v>
      </c>
      <c r="I95" s="46"/>
      <c r="J95" s="46"/>
      <c r="K95" s="46"/>
      <c r="L95" s="46"/>
      <c r="M95" s="46"/>
      <c r="N95" s="46"/>
      <c r="O95" s="49"/>
      <c r="P95" s="67"/>
      <c r="Q95" s="20"/>
      <c r="R95" s="20"/>
      <c r="S95" s="51"/>
      <c r="T95" s="49"/>
      <c r="U95" s="49"/>
      <c r="V95" s="46"/>
      <c r="W95" s="46"/>
      <c r="X95" s="19"/>
      <c r="Y95" s="19"/>
      <c r="Z95" s="46"/>
      <c r="AA95" s="46"/>
      <c r="AB95" s="49"/>
      <c r="AC95" s="46"/>
      <c r="AD95" s="46"/>
      <c r="AE95" s="46"/>
      <c r="AF95" s="49"/>
      <c r="AG95" s="46"/>
      <c r="AH95" s="18"/>
      <c r="AI95" s="46"/>
      <c r="AJ95" s="20"/>
      <c r="AK95" s="27"/>
      <c r="AL95" s="19"/>
    </row>
    <row r="96" spans="1:38" s="43" customFormat="1" ht="18" customHeight="1" x14ac:dyDescent="0.25">
      <c r="A96" s="3">
        <v>91</v>
      </c>
      <c r="B96" s="13">
        <v>91072</v>
      </c>
      <c r="C96" s="14"/>
      <c r="D96" s="14" t="s">
        <v>40</v>
      </c>
      <c r="E96" s="13"/>
      <c r="F96" s="46"/>
      <c r="G96" s="46"/>
      <c r="H96" s="46"/>
      <c r="I96" s="46" t="s">
        <v>499</v>
      </c>
      <c r="J96" s="46"/>
      <c r="K96" s="46" t="s">
        <v>500</v>
      </c>
      <c r="L96" s="46"/>
      <c r="M96" s="46"/>
      <c r="N96" s="46" t="s">
        <v>501</v>
      </c>
      <c r="O96" s="49" t="s">
        <v>192</v>
      </c>
      <c r="P96" s="67" t="s">
        <v>94</v>
      </c>
      <c r="Q96" s="20" t="s">
        <v>502</v>
      </c>
      <c r="R96" s="13">
        <v>818</v>
      </c>
      <c r="S96" s="51" t="s">
        <v>37</v>
      </c>
      <c r="T96" s="49" t="s">
        <v>193</v>
      </c>
      <c r="U96" s="49"/>
      <c r="V96" s="46" t="s">
        <v>41</v>
      </c>
      <c r="W96" s="46" t="s">
        <v>33</v>
      </c>
      <c r="X96" s="19">
        <v>75</v>
      </c>
      <c r="Y96" s="19"/>
      <c r="Z96" s="46" t="s">
        <v>499</v>
      </c>
      <c r="AA96" s="46" t="s">
        <v>52</v>
      </c>
      <c r="AB96" s="49" t="s">
        <v>39</v>
      </c>
      <c r="AC96" s="46" t="s">
        <v>504</v>
      </c>
      <c r="AD96" s="46" t="s">
        <v>503</v>
      </c>
      <c r="AE96" s="46"/>
      <c r="AF96" s="49" t="s">
        <v>39</v>
      </c>
      <c r="AG96" s="46" t="s">
        <v>505</v>
      </c>
      <c r="AH96" s="18" t="s">
        <v>506</v>
      </c>
      <c r="AI96" s="46"/>
      <c r="AJ96" s="20" t="s">
        <v>40</v>
      </c>
      <c r="AK96" s="27">
        <v>44342</v>
      </c>
      <c r="AL96" s="19">
        <f t="shared" ref="AL96:AL107" si="4">B96</f>
        <v>91072</v>
      </c>
    </row>
    <row r="97" spans="1:38" s="43" customFormat="1" ht="18" customHeight="1" x14ac:dyDescent="0.25">
      <c r="A97" s="3">
        <v>92</v>
      </c>
      <c r="B97" s="13">
        <v>91073</v>
      </c>
      <c r="C97" s="14"/>
      <c r="D97" s="14" t="s">
        <v>40</v>
      </c>
      <c r="E97" s="13"/>
      <c r="F97" s="46"/>
      <c r="G97" s="46"/>
      <c r="H97" s="46"/>
      <c r="I97" s="46" t="s">
        <v>513</v>
      </c>
      <c r="J97" s="46"/>
      <c r="K97" s="46" t="s">
        <v>31</v>
      </c>
      <c r="L97" s="46"/>
      <c r="M97" s="46"/>
      <c r="N97" s="46" t="s">
        <v>501</v>
      </c>
      <c r="O97" s="49"/>
      <c r="P97" s="67" t="s">
        <v>94</v>
      </c>
      <c r="Q97" s="20" t="s">
        <v>502</v>
      </c>
      <c r="R97" s="13">
        <v>818</v>
      </c>
      <c r="S97" s="51" t="s">
        <v>37</v>
      </c>
      <c r="T97" s="49" t="s">
        <v>514</v>
      </c>
      <c r="U97" s="49"/>
      <c r="V97" s="46" t="s">
        <v>32</v>
      </c>
      <c r="W97" s="46" t="s">
        <v>33</v>
      </c>
      <c r="X97" s="19">
        <f>5+4+4</f>
        <v>13</v>
      </c>
      <c r="Y97" s="19"/>
      <c r="Z97" s="46" t="s">
        <v>513</v>
      </c>
      <c r="AA97" s="46" t="s">
        <v>51</v>
      </c>
      <c r="AB97" s="49" t="s">
        <v>39</v>
      </c>
      <c r="AC97" s="49" t="s">
        <v>291</v>
      </c>
      <c r="AD97" s="46" t="s">
        <v>289</v>
      </c>
      <c r="AE97" s="46" t="s">
        <v>290</v>
      </c>
      <c r="AF97" s="49" t="s">
        <v>74</v>
      </c>
      <c r="AG97" s="46" t="s">
        <v>292</v>
      </c>
      <c r="AH97" s="18" t="s">
        <v>293</v>
      </c>
      <c r="AI97" s="46"/>
      <c r="AJ97" s="20" t="s">
        <v>40</v>
      </c>
      <c r="AK97" s="27">
        <v>44342</v>
      </c>
      <c r="AL97" s="19">
        <f t="shared" si="4"/>
        <v>91073</v>
      </c>
    </row>
    <row r="98" spans="1:38" s="43" customFormat="1" ht="18" customHeight="1" x14ac:dyDescent="0.25">
      <c r="A98" s="3">
        <v>93</v>
      </c>
      <c r="B98" s="13">
        <v>91074</v>
      </c>
      <c r="C98" s="14"/>
      <c r="D98" s="14" t="s">
        <v>40</v>
      </c>
      <c r="E98" s="13"/>
      <c r="F98" s="46"/>
      <c r="G98" s="46"/>
      <c r="H98" s="46"/>
      <c r="I98" s="46" t="s">
        <v>515</v>
      </c>
      <c r="J98" s="46"/>
      <c r="K98" s="46" t="s">
        <v>516</v>
      </c>
      <c r="L98" s="46"/>
      <c r="M98" s="46"/>
      <c r="N98" s="46" t="s">
        <v>501</v>
      </c>
      <c r="O98" s="49" t="s">
        <v>113</v>
      </c>
      <c r="P98" s="67" t="s">
        <v>94</v>
      </c>
      <c r="Q98" s="20" t="s">
        <v>502</v>
      </c>
      <c r="R98" s="13">
        <v>818</v>
      </c>
      <c r="S98" s="51" t="s">
        <v>37</v>
      </c>
      <c r="T98" s="49" t="s">
        <v>514</v>
      </c>
      <c r="U98" s="49"/>
      <c r="V98" s="46" t="s">
        <v>41</v>
      </c>
      <c r="W98" s="46" t="s">
        <v>33</v>
      </c>
      <c r="X98" s="19">
        <v>59</v>
      </c>
      <c r="Y98" s="19"/>
      <c r="Z98" s="46" t="s">
        <v>515</v>
      </c>
      <c r="AA98" s="46" t="s">
        <v>52</v>
      </c>
      <c r="AB98" s="49" t="s">
        <v>39</v>
      </c>
      <c r="AC98" s="46" t="s">
        <v>517</v>
      </c>
      <c r="AD98" s="46"/>
      <c r="AE98" s="46"/>
      <c r="AF98" s="49"/>
      <c r="AG98" s="46"/>
      <c r="AH98" s="18" t="s">
        <v>518</v>
      </c>
      <c r="AI98" s="46"/>
      <c r="AJ98" s="20" t="s">
        <v>40</v>
      </c>
      <c r="AK98" s="27">
        <v>44342</v>
      </c>
      <c r="AL98" s="19">
        <f t="shared" si="4"/>
        <v>91074</v>
      </c>
    </row>
    <row r="99" spans="1:38" s="43" customFormat="1" ht="18" customHeight="1" x14ac:dyDescent="0.25">
      <c r="A99" s="3">
        <v>94</v>
      </c>
      <c r="B99" s="13">
        <v>91075</v>
      </c>
      <c r="C99" s="14"/>
      <c r="D99" s="14" t="s">
        <v>40</v>
      </c>
      <c r="E99" s="13"/>
      <c r="F99" s="46"/>
      <c r="G99" s="46"/>
      <c r="H99" s="46"/>
      <c r="I99" s="46" t="s">
        <v>187</v>
      </c>
      <c r="J99" s="46"/>
      <c r="K99" s="46" t="s">
        <v>31</v>
      </c>
      <c r="L99" s="46"/>
      <c r="M99" s="46"/>
      <c r="N99" s="46" t="s">
        <v>501</v>
      </c>
      <c r="O99" s="49"/>
      <c r="P99" s="67" t="s">
        <v>94</v>
      </c>
      <c r="Q99" s="20" t="s">
        <v>502</v>
      </c>
      <c r="R99" s="13">
        <v>818</v>
      </c>
      <c r="S99" s="51" t="s">
        <v>37</v>
      </c>
      <c r="T99" s="49" t="s">
        <v>514</v>
      </c>
      <c r="U99" s="49"/>
      <c r="V99" s="46" t="s">
        <v>32</v>
      </c>
      <c r="W99" s="46" t="s">
        <v>33</v>
      </c>
      <c r="X99" s="19">
        <v>3</v>
      </c>
      <c r="Y99" s="19"/>
      <c r="Z99" s="46" t="s">
        <v>89</v>
      </c>
      <c r="AA99" s="46" t="s">
        <v>52</v>
      </c>
      <c r="AB99" s="49" t="s">
        <v>39</v>
      </c>
      <c r="AC99" s="46" t="s">
        <v>107</v>
      </c>
      <c r="AD99" s="46" t="s">
        <v>105</v>
      </c>
      <c r="AE99" s="46" t="s">
        <v>106</v>
      </c>
      <c r="AF99" s="49" t="s">
        <v>39</v>
      </c>
      <c r="AG99" s="46" t="s">
        <v>108</v>
      </c>
      <c r="AH99" s="18" t="s">
        <v>109</v>
      </c>
      <c r="AI99" s="46"/>
      <c r="AJ99" s="13" t="s">
        <v>40</v>
      </c>
      <c r="AK99" s="27">
        <v>44341</v>
      </c>
      <c r="AL99" s="19">
        <f t="shared" si="4"/>
        <v>91075</v>
      </c>
    </row>
    <row r="100" spans="1:38" s="43" customFormat="1" ht="18" customHeight="1" x14ac:dyDescent="0.25">
      <c r="A100" s="3">
        <v>95</v>
      </c>
      <c r="B100" s="13">
        <v>91076</v>
      </c>
      <c r="C100" s="14"/>
      <c r="D100" s="14" t="s">
        <v>40</v>
      </c>
      <c r="E100" s="13"/>
      <c r="F100" s="46"/>
      <c r="G100" s="46"/>
      <c r="H100" s="46"/>
      <c r="I100" s="46" t="s">
        <v>98</v>
      </c>
      <c r="J100" s="46"/>
      <c r="K100" s="46"/>
      <c r="L100" s="46"/>
      <c r="M100" s="46"/>
      <c r="N100" s="46" t="s">
        <v>501</v>
      </c>
      <c r="O100" s="49"/>
      <c r="P100" s="67" t="s">
        <v>94</v>
      </c>
      <c r="Q100" s="20" t="s">
        <v>502</v>
      </c>
      <c r="R100" s="13">
        <v>818</v>
      </c>
      <c r="S100" s="51" t="s">
        <v>37</v>
      </c>
      <c r="T100" s="49" t="s">
        <v>514</v>
      </c>
      <c r="U100" s="49"/>
      <c r="V100" s="46"/>
      <c r="W100" s="46"/>
      <c r="X100" s="19">
        <v>5</v>
      </c>
      <c r="Y100" s="19"/>
      <c r="Z100" s="46" t="s">
        <v>98</v>
      </c>
      <c r="AA100" s="46" t="s">
        <v>42</v>
      </c>
      <c r="AB100" s="49" t="s">
        <v>39</v>
      </c>
      <c r="AC100" s="46" t="s">
        <v>99</v>
      </c>
      <c r="AD100" s="46" t="s">
        <v>98</v>
      </c>
      <c r="AE100" s="46" t="s">
        <v>175</v>
      </c>
      <c r="AF100" s="49"/>
      <c r="AG100" s="46"/>
      <c r="AH100" s="18" t="s">
        <v>100</v>
      </c>
      <c r="AI100" s="46"/>
      <c r="AJ100" s="20" t="s">
        <v>40</v>
      </c>
      <c r="AK100" s="27">
        <v>44342</v>
      </c>
      <c r="AL100" s="19">
        <f t="shared" si="4"/>
        <v>91076</v>
      </c>
    </row>
    <row r="101" spans="1:38" s="43" customFormat="1" ht="18" customHeight="1" x14ac:dyDescent="0.25">
      <c r="A101" s="3">
        <v>96</v>
      </c>
      <c r="B101" s="13">
        <v>40244</v>
      </c>
      <c r="C101" s="17" t="s">
        <v>654</v>
      </c>
      <c r="D101" s="14" t="s">
        <v>73</v>
      </c>
      <c r="E101" s="13"/>
      <c r="F101" s="46" t="s">
        <v>519</v>
      </c>
      <c r="G101" s="46" t="s">
        <v>693</v>
      </c>
      <c r="H101" s="46"/>
      <c r="I101" s="46" t="s">
        <v>520</v>
      </c>
      <c r="J101" s="46"/>
      <c r="K101" s="46" t="s">
        <v>521</v>
      </c>
      <c r="L101" s="46"/>
      <c r="M101" s="46"/>
      <c r="N101" s="46" t="s">
        <v>501</v>
      </c>
      <c r="O101" s="46" t="s">
        <v>522</v>
      </c>
      <c r="P101" s="67" t="s">
        <v>94</v>
      </c>
      <c r="Q101" s="20" t="s">
        <v>502</v>
      </c>
      <c r="R101" s="13">
        <v>818</v>
      </c>
      <c r="S101" s="51" t="s">
        <v>37</v>
      </c>
      <c r="T101" s="49" t="s">
        <v>514</v>
      </c>
      <c r="U101" s="46"/>
      <c r="V101" s="46" t="s">
        <v>38</v>
      </c>
      <c r="W101" s="46" t="s">
        <v>33</v>
      </c>
      <c r="X101" s="19">
        <v>96</v>
      </c>
      <c r="Y101" s="19"/>
      <c r="Z101" s="46" t="s">
        <v>520</v>
      </c>
      <c r="AA101" s="46" t="s">
        <v>48</v>
      </c>
      <c r="AB101" s="49" t="s">
        <v>39</v>
      </c>
      <c r="AC101" s="46" t="s">
        <v>523</v>
      </c>
      <c r="AD101" s="46" t="s">
        <v>152</v>
      </c>
      <c r="AE101" s="46" t="s">
        <v>153</v>
      </c>
      <c r="AF101" s="49" t="s">
        <v>39</v>
      </c>
      <c r="AG101" s="49" t="s">
        <v>164</v>
      </c>
      <c r="AH101" s="18" t="s">
        <v>524</v>
      </c>
      <c r="AI101" s="46"/>
      <c r="AJ101" s="13" t="s">
        <v>55</v>
      </c>
      <c r="AK101" s="27">
        <v>44342</v>
      </c>
      <c r="AL101" s="28">
        <f t="shared" si="4"/>
        <v>40244</v>
      </c>
    </row>
    <row r="102" spans="1:38" s="43" customFormat="1" ht="18" customHeight="1" x14ac:dyDescent="0.25">
      <c r="A102" s="3">
        <v>97</v>
      </c>
      <c r="B102" s="13">
        <v>91078</v>
      </c>
      <c r="C102" s="14"/>
      <c r="D102" s="14" t="s">
        <v>40</v>
      </c>
      <c r="E102" s="13"/>
      <c r="F102" s="46"/>
      <c r="G102" s="46"/>
      <c r="H102" s="46"/>
      <c r="I102" s="46" t="s">
        <v>525</v>
      </c>
      <c r="J102" s="141"/>
      <c r="K102" s="46"/>
      <c r="L102" s="46"/>
      <c r="M102" s="46"/>
      <c r="N102" s="46" t="s">
        <v>501</v>
      </c>
      <c r="O102" s="49"/>
      <c r="P102" s="67" t="s">
        <v>94</v>
      </c>
      <c r="Q102" s="20" t="s">
        <v>502</v>
      </c>
      <c r="R102" s="13">
        <v>818</v>
      </c>
      <c r="S102" s="51" t="s">
        <v>37</v>
      </c>
      <c r="T102" s="49" t="s">
        <v>514</v>
      </c>
      <c r="U102" s="49"/>
      <c r="V102" s="46" t="s">
        <v>32</v>
      </c>
      <c r="W102" s="46" t="s">
        <v>33</v>
      </c>
      <c r="X102" s="19">
        <v>3</v>
      </c>
      <c r="Y102" s="19"/>
      <c r="Z102" s="46" t="s">
        <v>525</v>
      </c>
      <c r="AA102" s="46" t="s">
        <v>52</v>
      </c>
      <c r="AB102" s="49" t="s">
        <v>39</v>
      </c>
      <c r="AC102" s="46" t="s">
        <v>527</v>
      </c>
      <c r="AD102" s="46" t="s">
        <v>501</v>
      </c>
      <c r="AE102" s="46" t="s">
        <v>526</v>
      </c>
      <c r="AF102" s="49"/>
      <c r="AG102" s="46"/>
      <c r="AH102" s="18" t="s">
        <v>528</v>
      </c>
      <c r="AI102" s="46"/>
      <c r="AJ102" s="20" t="s">
        <v>40</v>
      </c>
      <c r="AK102" s="27">
        <v>44342</v>
      </c>
      <c r="AL102" s="19">
        <f t="shared" si="4"/>
        <v>91078</v>
      </c>
    </row>
    <row r="103" spans="1:38" s="43" customFormat="1" ht="18" customHeight="1" x14ac:dyDescent="0.25">
      <c r="A103" s="3">
        <v>98</v>
      </c>
      <c r="B103" s="13">
        <v>91079</v>
      </c>
      <c r="C103" s="14"/>
      <c r="D103" s="14" t="s">
        <v>40</v>
      </c>
      <c r="E103" s="13"/>
      <c r="F103" s="46"/>
      <c r="G103" s="46"/>
      <c r="H103" s="46"/>
      <c r="I103" s="46" t="s">
        <v>529</v>
      </c>
      <c r="J103" s="46"/>
      <c r="K103" s="46" t="s">
        <v>530</v>
      </c>
      <c r="L103" s="46"/>
      <c r="M103" s="46"/>
      <c r="N103" s="46" t="s">
        <v>501</v>
      </c>
      <c r="O103" s="49" t="s">
        <v>192</v>
      </c>
      <c r="P103" s="67" t="s">
        <v>94</v>
      </c>
      <c r="Q103" s="20" t="s">
        <v>502</v>
      </c>
      <c r="R103" s="13">
        <v>818</v>
      </c>
      <c r="S103" s="51" t="s">
        <v>37</v>
      </c>
      <c r="T103" s="49" t="s">
        <v>193</v>
      </c>
      <c r="U103" s="49"/>
      <c r="V103" s="46" t="s">
        <v>41</v>
      </c>
      <c r="W103" s="46" t="s">
        <v>33</v>
      </c>
      <c r="X103" s="19">
        <v>72</v>
      </c>
      <c r="Y103" s="19"/>
      <c r="Z103" s="46" t="s">
        <v>529</v>
      </c>
      <c r="AA103" s="46" t="s">
        <v>52</v>
      </c>
      <c r="AB103" s="49" t="s">
        <v>39</v>
      </c>
      <c r="AC103" s="46" t="s">
        <v>531</v>
      </c>
      <c r="AD103" s="46"/>
      <c r="AE103" s="46"/>
      <c r="AF103" s="49"/>
      <c r="AG103" s="46"/>
      <c r="AH103" s="18" t="s">
        <v>532</v>
      </c>
      <c r="AI103" s="46"/>
      <c r="AJ103" s="20" t="s">
        <v>40</v>
      </c>
      <c r="AK103" s="27">
        <v>44342</v>
      </c>
      <c r="AL103" s="19">
        <f t="shared" si="4"/>
        <v>91079</v>
      </c>
    </row>
    <row r="104" spans="1:38" s="43" customFormat="1" ht="18" customHeight="1" x14ac:dyDescent="0.25">
      <c r="A104" s="3">
        <v>99</v>
      </c>
      <c r="B104" s="13">
        <v>91080</v>
      </c>
      <c r="C104" s="14"/>
      <c r="D104" s="14" t="s">
        <v>40</v>
      </c>
      <c r="E104" s="13"/>
      <c r="F104" s="46"/>
      <c r="G104" s="46"/>
      <c r="H104" s="46"/>
      <c r="I104" s="46" t="s">
        <v>533</v>
      </c>
      <c r="J104" s="46"/>
      <c r="K104" s="46" t="s">
        <v>45</v>
      </c>
      <c r="L104" s="46"/>
      <c r="M104" s="46"/>
      <c r="N104" s="46" t="s">
        <v>501</v>
      </c>
      <c r="O104" s="49" t="s">
        <v>192</v>
      </c>
      <c r="P104" s="67" t="s">
        <v>94</v>
      </c>
      <c r="Q104" s="20" t="s">
        <v>502</v>
      </c>
      <c r="R104" s="13">
        <v>818</v>
      </c>
      <c r="S104" s="51" t="s">
        <v>37</v>
      </c>
      <c r="T104" s="49" t="s">
        <v>193</v>
      </c>
      <c r="U104" s="49"/>
      <c r="V104" s="46"/>
      <c r="W104" s="46"/>
      <c r="X104" s="19">
        <v>14</v>
      </c>
      <c r="Y104" s="19"/>
      <c r="Z104" s="46" t="s">
        <v>533</v>
      </c>
      <c r="AA104" s="46" t="s">
        <v>52</v>
      </c>
      <c r="AB104" s="49" t="s">
        <v>39</v>
      </c>
      <c r="AC104" s="46" t="s">
        <v>527</v>
      </c>
      <c r="AD104" s="46" t="s">
        <v>501</v>
      </c>
      <c r="AE104" s="46" t="s">
        <v>526</v>
      </c>
      <c r="AF104" s="49"/>
      <c r="AG104" s="46"/>
      <c r="AH104" s="18" t="s">
        <v>528</v>
      </c>
      <c r="AI104" s="46"/>
      <c r="AJ104" s="20" t="s">
        <v>40</v>
      </c>
      <c r="AK104" s="27">
        <v>44342</v>
      </c>
      <c r="AL104" s="19">
        <f t="shared" si="4"/>
        <v>91080</v>
      </c>
    </row>
    <row r="105" spans="1:38" s="43" customFormat="1" ht="18" customHeight="1" x14ac:dyDescent="0.25">
      <c r="A105" s="3">
        <v>100</v>
      </c>
      <c r="B105" s="13">
        <v>91081</v>
      </c>
      <c r="C105" s="14"/>
      <c r="D105" s="14" t="s">
        <v>40</v>
      </c>
      <c r="E105" s="13"/>
      <c r="F105" s="46"/>
      <c r="G105" s="46"/>
      <c r="H105" s="46"/>
      <c r="I105" s="46" t="s">
        <v>534</v>
      </c>
      <c r="J105" s="46"/>
      <c r="K105" s="46" t="s">
        <v>535</v>
      </c>
      <c r="L105" s="46"/>
      <c r="M105" s="46"/>
      <c r="N105" s="46" t="s">
        <v>501</v>
      </c>
      <c r="O105" s="49" t="s">
        <v>192</v>
      </c>
      <c r="P105" s="67" t="s">
        <v>94</v>
      </c>
      <c r="Q105" s="20" t="s">
        <v>502</v>
      </c>
      <c r="R105" s="13">
        <v>818</v>
      </c>
      <c r="S105" s="51" t="s">
        <v>37</v>
      </c>
      <c r="T105" s="49" t="s">
        <v>193</v>
      </c>
      <c r="U105" s="49"/>
      <c r="V105" s="46" t="s">
        <v>41</v>
      </c>
      <c r="W105" s="46" t="s">
        <v>33</v>
      </c>
      <c r="X105" s="19">
        <v>90</v>
      </c>
      <c r="Y105" s="19"/>
      <c r="Z105" s="46" t="s">
        <v>534</v>
      </c>
      <c r="AA105" s="46" t="s">
        <v>52</v>
      </c>
      <c r="AB105" s="49" t="s">
        <v>39</v>
      </c>
      <c r="AC105" s="46" t="s">
        <v>536</v>
      </c>
      <c r="AD105" s="46"/>
      <c r="AE105" s="46"/>
      <c r="AF105" s="49"/>
      <c r="AG105" s="46"/>
      <c r="AH105" s="18"/>
      <c r="AI105" s="46"/>
      <c r="AJ105" s="20" t="s">
        <v>40</v>
      </c>
      <c r="AK105" s="27">
        <v>44342</v>
      </c>
      <c r="AL105" s="19">
        <f t="shared" si="4"/>
        <v>91081</v>
      </c>
    </row>
    <row r="106" spans="1:38" s="43" customFormat="1" ht="18" customHeight="1" x14ac:dyDescent="0.25">
      <c r="A106" s="3">
        <v>101</v>
      </c>
      <c r="B106" s="13">
        <v>40243</v>
      </c>
      <c r="C106" s="17" t="s">
        <v>655</v>
      </c>
      <c r="D106" s="14" t="s">
        <v>73</v>
      </c>
      <c r="E106" s="13"/>
      <c r="F106" s="46" t="s">
        <v>507</v>
      </c>
      <c r="G106" s="46"/>
      <c r="H106" s="46"/>
      <c r="I106" s="46" t="s">
        <v>653</v>
      </c>
      <c r="J106" s="46"/>
      <c r="K106" s="46" t="s">
        <v>508</v>
      </c>
      <c r="L106" s="46"/>
      <c r="M106" s="46"/>
      <c r="N106" s="46" t="s">
        <v>501</v>
      </c>
      <c r="O106" s="46" t="s">
        <v>192</v>
      </c>
      <c r="P106" s="67" t="s">
        <v>94</v>
      </c>
      <c r="Q106" s="20" t="s">
        <v>502</v>
      </c>
      <c r="R106" s="13">
        <v>818</v>
      </c>
      <c r="S106" s="51" t="s">
        <v>37</v>
      </c>
      <c r="T106" s="49" t="s">
        <v>193</v>
      </c>
      <c r="U106" s="46"/>
      <c r="V106" s="46" t="s">
        <v>38</v>
      </c>
      <c r="W106" s="46" t="s">
        <v>33</v>
      </c>
      <c r="X106" s="19">
        <v>96</v>
      </c>
      <c r="Y106" s="19"/>
      <c r="Z106" s="46" t="s">
        <v>509</v>
      </c>
      <c r="AA106" s="46" t="s">
        <v>72</v>
      </c>
      <c r="AB106" s="49" t="s">
        <v>39</v>
      </c>
      <c r="AC106" s="46" t="s">
        <v>510</v>
      </c>
      <c r="AD106" s="46" t="s">
        <v>60</v>
      </c>
      <c r="AE106" s="46" t="s">
        <v>61</v>
      </c>
      <c r="AF106" s="49" t="s">
        <v>39</v>
      </c>
      <c r="AG106" s="46" t="s">
        <v>511</v>
      </c>
      <c r="AH106" s="18" t="s">
        <v>512</v>
      </c>
      <c r="AI106" s="46"/>
      <c r="AJ106" s="13" t="s">
        <v>55</v>
      </c>
      <c r="AK106" s="27">
        <v>44322</v>
      </c>
      <c r="AL106" s="28">
        <f t="shared" si="4"/>
        <v>40243</v>
      </c>
    </row>
    <row r="107" spans="1:38" s="43" customFormat="1" ht="18" customHeight="1" x14ac:dyDescent="0.25">
      <c r="A107" s="3">
        <v>102</v>
      </c>
      <c r="B107" s="13">
        <v>91083</v>
      </c>
      <c r="C107" s="14"/>
      <c r="D107" s="14" t="s">
        <v>40</v>
      </c>
      <c r="E107" s="13"/>
      <c r="F107" s="46"/>
      <c r="G107" s="46"/>
      <c r="H107" s="46"/>
      <c r="I107" s="46" t="s">
        <v>537</v>
      </c>
      <c r="J107" s="46"/>
      <c r="K107" s="46" t="s">
        <v>538</v>
      </c>
      <c r="L107" s="46"/>
      <c r="M107" s="46"/>
      <c r="N107" s="46" t="s">
        <v>501</v>
      </c>
      <c r="O107" s="49" t="s">
        <v>192</v>
      </c>
      <c r="P107" s="67" t="s">
        <v>94</v>
      </c>
      <c r="Q107" s="20" t="s">
        <v>502</v>
      </c>
      <c r="R107" s="13">
        <v>818</v>
      </c>
      <c r="S107" s="51" t="s">
        <v>37</v>
      </c>
      <c r="T107" s="49" t="s">
        <v>193</v>
      </c>
      <c r="U107" s="49"/>
      <c r="V107" s="46" t="s">
        <v>38</v>
      </c>
      <c r="W107" s="46" t="s">
        <v>33</v>
      </c>
      <c r="X107" s="19">
        <v>70</v>
      </c>
      <c r="Y107" s="19"/>
      <c r="Z107" s="46" t="s">
        <v>537</v>
      </c>
      <c r="AA107" s="46"/>
      <c r="AB107" s="49" t="s">
        <v>35</v>
      </c>
      <c r="AC107" s="46" t="s">
        <v>57</v>
      </c>
      <c r="AD107" s="46" t="s">
        <v>88</v>
      </c>
      <c r="AE107" s="46" t="s">
        <v>56</v>
      </c>
      <c r="AF107" s="49"/>
      <c r="AG107" s="46"/>
      <c r="AH107" s="18" t="s">
        <v>58</v>
      </c>
      <c r="AI107" s="46"/>
      <c r="AJ107" s="20" t="s">
        <v>40</v>
      </c>
      <c r="AK107" s="27">
        <v>44461</v>
      </c>
      <c r="AL107" s="19">
        <f t="shared" si="4"/>
        <v>91083</v>
      </c>
    </row>
    <row r="108" spans="1:38" s="43" customFormat="1" ht="18" customHeight="1" x14ac:dyDescent="0.3">
      <c r="A108" s="3">
        <v>103</v>
      </c>
      <c r="B108" s="13"/>
      <c r="C108" s="14"/>
      <c r="D108" s="14"/>
      <c r="E108" s="13"/>
      <c r="F108" s="46"/>
      <c r="G108" s="46"/>
      <c r="H108" s="70" t="s">
        <v>540</v>
      </c>
      <c r="I108" s="46"/>
      <c r="J108" s="46"/>
      <c r="K108" s="46"/>
      <c r="L108" s="46"/>
      <c r="M108" s="46"/>
      <c r="N108" s="46"/>
      <c r="O108" s="49"/>
      <c r="P108" s="67"/>
      <c r="Q108" s="20"/>
      <c r="R108" s="20"/>
      <c r="S108" s="51"/>
      <c r="T108" s="49"/>
      <c r="U108" s="49"/>
      <c r="V108" s="46"/>
      <c r="W108" s="46"/>
      <c r="X108" s="19"/>
      <c r="Y108" s="19"/>
      <c r="Z108" s="46"/>
      <c r="AA108" s="46"/>
      <c r="AB108" s="49"/>
      <c r="AC108" s="46"/>
      <c r="AD108" s="46"/>
      <c r="AE108" s="46"/>
      <c r="AF108" s="49"/>
      <c r="AG108" s="46"/>
      <c r="AH108" s="18"/>
      <c r="AI108" s="46"/>
      <c r="AJ108" s="20"/>
      <c r="AK108" s="27"/>
      <c r="AL108" s="19"/>
    </row>
    <row r="109" spans="1:38" s="43" customFormat="1" ht="18" customHeight="1" x14ac:dyDescent="0.25">
      <c r="A109" s="3">
        <v>104</v>
      </c>
      <c r="B109" s="13">
        <v>91084</v>
      </c>
      <c r="C109" s="14"/>
      <c r="D109" s="14" t="s">
        <v>40</v>
      </c>
      <c r="E109" s="13"/>
      <c r="F109" s="46"/>
      <c r="G109" s="46"/>
      <c r="H109" s="46"/>
      <c r="I109" s="46" t="s">
        <v>539</v>
      </c>
      <c r="J109" s="46"/>
      <c r="K109" s="46" t="s">
        <v>31</v>
      </c>
      <c r="L109" s="46"/>
      <c r="M109" s="46"/>
      <c r="N109" s="46" t="s">
        <v>540</v>
      </c>
      <c r="O109" s="49"/>
      <c r="P109" s="67" t="s">
        <v>94</v>
      </c>
      <c r="Q109" s="20" t="s">
        <v>541</v>
      </c>
      <c r="R109" s="20" t="s">
        <v>633</v>
      </c>
      <c r="S109" s="51" t="s">
        <v>37</v>
      </c>
      <c r="T109" s="49"/>
      <c r="U109" s="49"/>
      <c r="V109" s="46" t="s">
        <v>32</v>
      </c>
      <c r="W109" s="46" t="s">
        <v>33</v>
      </c>
      <c r="X109" s="19">
        <v>4</v>
      </c>
      <c r="Y109" s="19"/>
      <c r="Z109" s="46" t="s">
        <v>539</v>
      </c>
      <c r="AA109" s="46" t="s">
        <v>52</v>
      </c>
      <c r="AB109" s="49" t="s">
        <v>39</v>
      </c>
      <c r="AC109" s="46" t="s">
        <v>544</v>
      </c>
      <c r="AD109" s="46" t="s">
        <v>542</v>
      </c>
      <c r="AE109" s="46" t="s">
        <v>543</v>
      </c>
      <c r="AF109" s="49"/>
      <c r="AG109" s="46"/>
      <c r="AH109" s="18"/>
      <c r="AI109" s="46"/>
      <c r="AJ109" s="20" t="s">
        <v>40</v>
      </c>
      <c r="AK109" s="27">
        <v>44343</v>
      </c>
      <c r="AL109" s="19">
        <f>B109</f>
        <v>91084</v>
      </c>
    </row>
    <row r="110" spans="1:38" s="43" customFormat="1" ht="18" customHeight="1" x14ac:dyDescent="0.3">
      <c r="A110" s="3">
        <v>105</v>
      </c>
      <c r="B110" s="13"/>
      <c r="C110" s="14"/>
      <c r="D110" s="14"/>
      <c r="E110" s="13"/>
      <c r="F110" s="46"/>
      <c r="G110" s="46"/>
      <c r="H110" s="70" t="s">
        <v>547</v>
      </c>
      <c r="I110" s="46"/>
      <c r="J110" s="46"/>
      <c r="K110" s="46"/>
      <c r="L110" s="46"/>
      <c r="M110" s="46"/>
      <c r="N110" s="46"/>
      <c r="O110" s="49"/>
      <c r="P110" s="67"/>
      <c r="Q110" s="20"/>
      <c r="R110" s="20"/>
      <c r="S110" s="51"/>
      <c r="T110" s="49"/>
      <c r="U110" s="49"/>
      <c r="V110" s="46"/>
      <c r="W110" s="46"/>
      <c r="X110" s="19"/>
      <c r="Y110" s="19"/>
      <c r="Z110" s="46"/>
      <c r="AA110" s="46"/>
      <c r="AB110" s="49"/>
      <c r="AC110" s="46"/>
      <c r="AD110" s="46"/>
      <c r="AE110" s="46"/>
      <c r="AF110" s="49"/>
      <c r="AG110" s="46"/>
      <c r="AH110" s="18"/>
      <c r="AI110" s="46"/>
      <c r="AJ110" s="20"/>
      <c r="AK110" s="27"/>
      <c r="AL110" s="19"/>
    </row>
    <row r="111" spans="1:38" s="43" customFormat="1" ht="18" customHeight="1" x14ac:dyDescent="0.25">
      <c r="A111" s="3">
        <v>106</v>
      </c>
      <c r="B111" s="13">
        <v>40245</v>
      </c>
      <c r="C111" s="17" t="s">
        <v>50</v>
      </c>
      <c r="D111" s="14" t="s">
        <v>73</v>
      </c>
      <c r="E111" s="13"/>
      <c r="F111" s="46" t="s">
        <v>551</v>
      </c>
      <c r="G111" s="46" t="s">
        <v>694</v>
      </c>
      <c r="H111" s="46"/>
      <c r="I111" s="46" t="s">
        <v>552</v>
      </c>
      <c r="J111" s="142"/>
      <c r="K111" s="46" t="s">
        <v>545</v>
      </c>
      <c r="L111" s="46" t="s">
        <v>546</v>
      </c>
      <c r="M111" s="46"/>
      <c r="N111" s="46" t="s">
        <v>547</v>
      </c>
      <c r="O111" s="46"/>
      <c r="P111" s="67" t="s">
        <v>94</v>
      </c>
      <c r="Q111" s="20" t="s">
        <v>548</v>
      </c>
      <c r="R111" s="13">
        <v>820</v>
      </c>
      <c r="S111" s="51" t="s">
        <v>37</v>
      </c>
      <c r="T111" s="49" t="s">
        <v>460</v>
      </c>
      <c r="U111" s="46"/>
      <c r="V111" s="46" t="s">
        <v>38</v>
      </c>
      <c r="W111" s="46" t="s">
        <v>33</v>
      </c>
      <c r="X111" s="19">
        <v>26</v>
      </c>
      <c r="Y111" s="19"/>
      <c r="Z111" s="46" t="s">
        <v>553</v>
      </c>
      <c r="AA111" s="46" t="s">
        <v>64</v>
      </c>
      <c r="AB111" s="49" t="s">
        <v>39</v>
      </c>
      <c r="AC111" s="46" t="s">
        <v>241</v>
      </c>
      <c r="AD111" s="46" t="s">
        <v>85</v>
      </c>
      <c r="AE111" s="46" t="s">
        <v>86</v>
      </c>
      <c r="AF111" s="49" t="s">
        <v>35</v>
      </c>
      <c r="AG111" s="49" t="s">
        <v>554</v>
      </c>
      <c r="AH111" s="18" t="s">
        <v>550</v>
      </c>
      <c r="AI111" s="46"/>
      <c r="AJ111" s="13" t="s">
        <v>49</v>
      </c>
      <c r="AK111" s="27">
        <v>43234</v>
      </c>
      <c r="AL111" s="28">
        <f>B111</f>
        <v>40245</v>
      </c>
    </row>
    <row r="112" spans="1:38" s="43" customFormat="1" ht="18" customHeight="1" x14ac:dyDescent="0.25">
      <c r="A112" s="3">
        <v>107</v>
      </c>
      <c r="B112" s="13">
        <v>10216</v>
      </c>
      <c r="C112" s="14"/>
      <c r="D112" s="14" t="s">
        <v>43</v>
      </c>
      <c r="E112" s="13"/>
      <c r="F112" s="46"/>
      <c r="G112" s="83" t="s">
        <v>696</v>
      </c>
      <c r="H112" s="16"/>
      <c r="I112" s="46" t="s">
        <v>555</v>
      </c>
      <c r="J112" s="46" t="s">
        <v>695</v>
      </c>
      <c r="K112" s="46" t="s">
        <v>556</v>
      </c>
      <c r="L112" s="46"/>
      <c r="M112" s="46"/>
      <c r="N112" s="46" t="s">
        <v>547</v>
      </c>
      <c r="O112" s="23"/>
      <c r="P112" s="67" t="s">
        <v>94</v>
      </c>
      <c r="Q112" s="20" t="s">
        <v>548</v>
      </c>
      <c r="R112" s="13">
        <v>820</v>
      </c>
      <c r="S112" s="51" t="s">
        <v>37</v>
      </c>
      <c r="T112" s="49" t="s">
        <v>549</v>
      </c>
      <c r="U112" s="46"/>
      <c r="V112" s="46" t="s">
        <v>41</v>
      </c>
      <c r="W112" s="46" t="s">
        <v>33</v>
      </c>
      <c r="X112" s="19">
        <v>75</v>
      </c>
      <c r="Y112" s="19"/>
      <c r="Z112" s="46" t="s">
        <v>555</v>
      </c>
      <c r="AA112" s="53"/>
      <c r="AB112" s="30" t="s">
        <v>39</v>
      </c>
      <c r="AC112" s="31" t="s">
        <v>557</v>
      </c>
      <c r="AD112" s="49" t="s">
        <v>98</v>
      </c>
      <c r="AE112" s="53" t="s">
        <v>560</v>
      </c>
      <c r="AF112" s="52" t="s">
        <v>39</v>
      </c>
      <c r="AG112" s="52" t="s">
        <v>99</v>
      </c>
      <c r="AH112" s="23" t="s">
        <v>558</v>
      </c>
      <c r="AI112" s="23"/>
      <c r="AJ112" s="13" t="s">
        <v>559</v>
      </c>
      <c r="AK112" s="27">
        <v>44160</v>
      </c>
      <c r="AL112" s="19">
        <f>B112</f>
        <v>10216</v>
      </c>
    </row>
    <row r="113" spans="1:38" s="43" customFormat="1" ht="18" customHeight="1" x14ac:dyDescent="0.3">
      <c r="A113" s="3">
        <v>108</v>
      </c>
      <c r="B113" s="13"/>
      <c r="C113" s="14"/>
      <c r="D113" s="14"/>
      <c r="E113" s="13"/>
      <c r="F113" s="47"/>
      <c r="G113" s="47"/>
      <c r="H113" s="70" t="s">
        <v>173</v>
      </c>
      <c r="I113" s="47"/>
      <c r="J113" s="47"/>
      <c r="K113" s="46"/>
      <c r="L113" s="47"/>
      <c r="M113" s="46"/>
      <c r="N113" s="47"/>
      <c r="O113" s="47"/>
      <c r="P113" s="67"/>
      <c r="Q113" s="51"/>
      <c r="R113" s="51"/>
      <c r="S113" s="51"/>
      <c r="T113" s="53"/>
      <c r="U113" s="53"/>
      <c r="V113" s="53"/>
      <c r="W113" s="49"/>
      <c r="X113" s="15"/>
      <c r="Y113" s="15"/>
      <c r="Z113" s="48"/>
      <c r="AA113" s="53"/>
      <c r="AB113" s="30"/>
      <c r="AC113" s="31"/>
      <c r="AD113" s="53"/>
      <c r="AE113" s="53"/>
      <c r="AF113" s="52"/>
      <c r="AG113" s="52"/>
      <c r="AH113" s="18"/>
      <c r="AI113" s="18"/>
      <c r="AJ113" s="51"/>
      <c r="AK113" s="13"/>
      <c r="AL113" s="19"/>
    </row>
    <row r="114" spans="1:38" s="43" customFormat="1" ht="18" customHeight="1" x14ac:dyDescent="0.25">
      <c r="A114" s="3">
        <v>109</v>
      </c>
      <c r="B114" s="13">
        <v>91085</v>
      </c>
      <c r="C114" s="14"/>
      <c r="D114" s="14" t="s">
        <v>40</v>
      </c>
      <c r="E114" s="13"/>
      <c r="F114" s="46"/>
      <c r="G114" s="46"/>
      <c r="H114" s="46"/>
      <c r="I114" s="46" t="s">
        <v>561</v>
      </c>
      <c r="J114" s="46"/>
      <c r="K114" s="46" t="s">
        <v>31</v>
      </c>
      <c r="L114" s="46"/>
      <c r="M114" s="46"/>
      <c r="N114" s="46" t="s">
        <v>173</v>
      </c>
      <c r="O114" s="49"/>
      <c r="P114" s="67" t="s">
        <v>94</v>
      </c>
      <c r="Q114" s="20" t="s">
        <v>563</v>
      </c>
      <c r="R114" s="13">
        <v>822</v>
      </c>
      <c r="S114" s="51" t="s">
        <v>37</v>
      </c>
      <c r="T114" s="49" t="s">
        <v>96</v>
      </c>
      <c r="U114" s="49"/>
      <c r="V114" s="46" t="s">
        <v>32</v>
      </c>
      <c r="W114" s="46" t="s">
        <v>33</v>
      </c>
      <c r="X114" s="19">
        <f>10+10+3+2</f>
        <v>25</v>
      </c>
      <c r="Y114" s="19"/>
      <c r="Z114" s="46" t="s">
        <v>561</v>
      </c>
      <c r="AA114" s="46" t="s">
        <v>52</v>
      </c>
      <c r="AB114" s="49" t="s">
        <v>39</v>
      </c>
      <c r="AC114" s="49" t="s">
        <v>566</v>
      </c>
      <c r="AD114" s="46" t="s">
        <v>564</v>
      </c>
      <c r="AE114" s="46" t="s">
        <v>565</v>
      </c>
      <c r="AF114" s="49"/>
      <c r="AG114" s="46"/>
      <c r="AH114" s="18" t="s">
        <v>567</v>
      </c>
      <c r="AI114" s="46"/>
      <c r="AJ114" s="154" t="s">
        <v>40</v>
      </c>
      <c r="AK114" s="27">
        <v>44343</v>
      </c>
      <c r="AL114" s="19">
        <f t="shared" ref="AL114:AL122" si="5">B114</f>
        <v>91085</v>
      </c>
    </row>
    <row r="115" spans="1:38" s="43" customFormat="1" ht="18" customHeight="1" x14ac:dyDescent="0.25">
      <c r="A115" s="3">
        <v>110</v>
      </c>
      <c r="B115" s="13">
        <v>40246</v>
      </c>
      <c r="C115" s="17" t="s">
        <v>47</v>
      </c>
      <c r="D115" s="14" t="s">
        <v>73</v>
      </c>
      <c r="E115" s="13"/>
      <c r="F115" s="46" t="s">
        <v>572</v>
      </c>
      <c r="G115" s="46"/>
      <c r="H115" s="46"/>
      <c r="I115" s="46" t="s">
        <v>573</v>
      </c>
      <c r="J115" s="46"/>
      <c r="K115" s="46" t="s">
        <v>569</v>
      </c>
      <c r="L115" s="46"/>
      <c r="M115" s="46"/>
      <c r="N115" s="46" t="s">
        <v>173</v>
      </c>
      <c r="O115" s="46"/>
      <c r="P115" s="67" t="s">
        <v>94</v>
      </c>
      <c r="Q115" s="20" t="s">
        <v>563</v>
      </c>
      <c r="R115" s="13">
        <v>822</v>
      </c>
      <c r="S115" s="51" t="s">
        <v>37</v>
      </c>
      <c r="T115" s="49" t="s">
        <v>96</v>
      </c>
      <c r="U115" s="46"/>
      <c r="V115" s="46" t="s">
        <v>41</v>
      </c>
      <c r="W115" s="46" t="s">
        <v>33</v>
      </c>
      <c r="X115" s="19">
        <v>199</v>
      </c>
      <c r="Y115" s="19"/>
      <c r="Z115" s="46" t="s">
        <v>568</v>
      </c>
      <c r="AA115" s="62"/>
      <c r="AB115" s="40" t="s">
        <v>39</v>
      </c>
      <c r="AC115" s="72" t="s">
        <v>570</v>
      </c>
      <c r="AD115" s="62" t="s">
        <v>98</v>
      </c>
      <c r="AE115" s="62" t="s">
        <v>175</v>
      </c>
      <c r="AF115" s="73" t="s">
        <v>39</v>
      </c>
      <c r="AG115" s="73" t="s">
        <v>99</v>
      </c>
      <c r="AH115" s="33" t="s">
        <v>100</v>
      </c>
      <c r="AI115" s="33"/>
      <c r="AJ115" s="139" t="s">
        <v>571</v>
      </c>
      <c r="AK115" s="27">
        <v>44343</v>
      </c>
      <c r="AL115" s="28">
        <f t="shared" si="5"/>
        <v>40246</v>
      </c>
    </row>
    <row r="116" spans="1:38" s="43" customFormat="1" ht="18" customHeight="1" x14ac:dyDescent="0.25">
      <c r="A116" s="3">
        <v>111</v>
      </c>
      <c r="B116" s="13">
        <v>20294</v>
      </c>
      <c r="C116" s="14"/>
      <c r="D116" s="14" t="s">
        <v>36</v>
      </c>
      <c r="E116" s="13"/>
      <c r="F116" s="22" t="s">
        <v>574</v>
      </c>
      <c r="G116" s="22"/>
      <c r="H116" s="22"/>
      <c r="I116" s="48" t="s">
        <v>575</v>
      </c>
      <c r="J116" s="48"/>
      <c r="K116" s="48" t="s">
        <v>576</v>
      </c>
      <c r="L116" s="48"/>
      <c r="M116" s="48"/>
      <c r="N116" s="46" t="s">
        <v>173</v>
      </c>
      <c r="O116" s="48"/>
      <c r="P116" s="67" t="s">
        <v>94</v>
      </c>
      <c r="Q116" s="20" t="s">
        <v>563</v>
      </c>
      <c r="R116" s="13">
        <v>822</v>
      </c>
      <c r="S116" s="51" t="s">
        <v>37</v>
      </c>
      <c r="T116" s="49" t="s">
        <v>96</v>
      </c>
      <c r="U116" s="49"/>
      <c r="V116" s="49" t="s">
        <v>41</v>
      </c>
      <c r="W116" s="49" t="s">
        <v>33</v>
      </c>
      <c r="X116" s="15">
        <v>55</v>
      </c>
      <c r="Y116" s="19"/>
      <c r="Z116" s="49" t="s">
        <v>577</v>
      </c>
      <c r="AA116" s="49"/>
      <c r="AB116" s="49" t="s">
        <v>39</v>
      </c>
      <c r="AC116" s="49" t="s">
        <v>578</v>
      </c>
      <c r="AD116" s="49" t="s">
        <v>78</v>
      </c>
      <c r="AE116" s="49" t="s">
        <v>79</v>
      </c>
      <c r="AF116" s="49" t="s">
        <v>39</v>
      </c>
      <c r="AG116" s="49" t="s">
        <v>579</v>
      </c>
      <c r="AH116" s="18" t="s">
        <v>580</v>
      </c>
      <c r="AI116" s="18"/>
      <c r="AJ116" s="20" t="s">
        <v>36</v>
      </c>
      <c r="AK116" s="20"/>
      <c r="AL116" s="19">
        <f t="shared" si="5"/>
        <v>20294</v>
      </c>
    </row>
    <row r="117" spans="1:38" s="43" customFormat="1" ht="18" customHeight="1" x14ac:dyDescent="0.25">
      <c r="A117" s="3">
        <v>112</v>
      </c>
      <c r="B117" s="13">
        <v>91087</v>
      </c>
      <c r="C117" s="14"/>
      <c r="D117" s="14" t="s">
        <v>40</v>
      </c>
      <c r="E117" s="13"/>
      <c r="F117" s="46"/>
      <c r="G117" s="46"/>
      <c r="H117" s="46"/>
      <c r="I117" s="46" t="s">
        <v>187</v>
      </c>
      <c r="J117" s="46"/>
      <c r="K117" s="46" t="s">
        <v>31</v>
      </c>
      <c r="L117" s="46"/>
      <c r="M117" s="46"/>
      <c r="N117" s="46" t="s">
        <v>173</v>
      </c>
      <c r="O117" s="49"/>
      <c r="P117" s="67" t="s">
        <v>94</v>
      </c>
      <c r="Q117" s="20" t="s">
        <v>563</v>
      </c>
      <c r="R117" s="13">
        <v>822</v>
      </c>
      <c r="S117" s="51" t="s">
        <v>37</v>
      </c>
      <c r="T117" s="49" t="s">
        <v>96</v>
      </c>
      <c r="U117" s="49"/>
      <c r="V117" s="46" t="s">
        <v>32</v>
      </c>
      <c r="W117" s="46" t="s">
        <v>33</v>
      </c>
      <c r="X117" s="19">
        <f>3+4</f>
        <v>7</v>
      </c>
      <c r="Y117" s="19"/>
      <c r="Z117" s="46" t="s">
        <v>53</v>
      </c>
      <c r="AA117" s="46" t="s">
        <v>52</v>
      </c>
      <c r="AB117" s="49" t="s">
        <v>39</v>
      </c>
      <c r="AC117" s="46" t="s">
        <v>107</v>
      </c>
      <c r="AD117" s="46" t="s">
        <v>105</v>
      </c>
      <c r="AE117" s="46" t="s">
        <v>106</v>
      </c>
      <c r="AF117" s="49" t="s">
        <v>39</v>
      </c>
      <c r="AG117" s="46" t="s">
        <v>108</v>
      </c>
      <c r="AH117" s="18" t="s">
        <v>109</v>
      </c>
      <c r="AI117" s="46"/>
      <c r="AJ117" s="13" t="s">
        <v>40</v>
      </c>
      <c r="AK117" s="27">
        <v>44343</v>
      </c>
      <c r="AL117" s="19">
        <f t="shared" si="5"/>
        <v>91087</v>
      </c>
    </row>
    <row r="118" spans="1:38" s="43" customFormat="1" ht="18" customHeight="1" x14ac:dyDescent="0.25">
      <c r="A118" s="3">
        <v>113</v>
      </c>
      <c r="B118" s="13">
        <v>40247</v>
      </c>
      <c r="C118" s="17" t="s">
        <v>47</v>
      </c>
      <c r="D118" s="14" t="s">
        <v>73</v>
      </c>
      <c r="E118" s="13"/>
      <c r="F118" s="46" t="s">
        <v>581</v>
      </c>
      <c r="G118" s="46"/>
      <c r="H118" s="46"/>
      <c r="I118" s="46" t="s">
        <v>582</v>
      </c>
      <c r="J118" s="46" t="s">
        <v>583</v>
      </c>
      <c r="K118" s="46" t="s">
        <v>584</v>
      </c>
      <c r="L118" s="46" t="s">
        <v>585</v>
      </c>
      <c r="M118" s="46"/>
      <c r="N118" s="46" t="s">
        <v>173</v>
      </c>
      <c r="O118" s="46"/>
      <c r="P118" s="67" t="s">
        <v>94</v>
      </c>
      <c r="Q118" s="20" t="s">
        <v>563</v>
      </c>
      <c r="R118" s="13">
        <v>822</v>
      </c>
      <c r="S118" s="51" t="s">
        <v>37</v>
      </c>
      <c r="T118" s="49" t="s">
        <v>96</v>
      </c>
      <c r="U118" s="46"/>
      <c r="V118" s="46" t="s">
        <v>38</v>
      </c>
      <c r="W118" s="46" t="s">
        <v>33</v>
      </c>
      <c r="X118" s="19">
        <v>96</v>
      </c>
      <c r="Y118" s="19"/>
      <c r="Z118" s="46" t="s">
        <v>586</v>
      </c>
      <c r="AA118" s="46" t="s">
        <v>48</v>
      </c>
      <c r="AB118" s="49" t="s">
        <v>39</v>
      </c>
      <c r="AC118" s="46" t="s">
        <v>589</v>
      </c>
      <c r="AD118" s="46" t="s">
        <v>587</v>
      </c>
      <c r="AE118" s="46" t="s">
        <v>588</v>
      </c>
      <c r="AF118" s="49" t="s">
        <v>39</v>
      </c>
      <c r="AG118" s="46" t="s">
        <v>590</v>
      </c>
      <c r="AH118" s="46"/>
      <c r="AI118" s="46"/>
      <c r="AJ118" s="13" t="s">
        <v>68</v>
      </c>
      <c r="AK118" s="27">
        <v>43235</v>
      </c>
      <c r="AL118" s="28">
        <f t="shared" si="5"/>
        <v>40247</v>
      </c>
    </row>
    <row r="119" spans="1:38" s="43" customFormat="1" ht="18" customHeight="1" x14ac:dyDescent="0.25">
      <c r="A119" s="3">
        <v>114</v>
      </c>
      <c r="B119" s="13">
        <v>91088</v>
      </c>
      <c r="C119" s="14"/>
      <c r="D119" s="14" t="s">
        <v>40</v>
      </c>
      <c r="E119" s="13"/>
      <c r="F119" s="46"/>
      <c r="G119" s="46"/>
      <c r="H119" s="46"/>
      <c r="I119" s="46" t="s">
        <v>232</v>
      </c>
      <c r="J119" s="46"/>
      <c r="K119" s="46" t="s">
        <v>31</v>
      </c>
      <c r="L119" s="46"/>
      <c r="M119" s="46"/>
      <c r="N119" s="46" t="s">
        <v>173</v>
      </c>
      <c r="O119" s="49"/>
      <c r="P119" s="67" t="s">
        <v>94</v>
      </c>
      <c r="Q119" s="20" t="s">
        <v>563</v>
      </c>
      <c r="R119" s="13">
        <v>822</v>
      </c>
      <c r="S119" s="51" t="s">
        <v>37</v>
      </c>
      <c r="T119" s="49" t="s">
        <v>96</v>
      </c>
      <c r="U119" s="49"/>
      <c r="V119" s="46" t="s">
        <v>32</v>
      </c>
      <c r="W119" s="46" t="s">
        <v>33</v>
      </c>
      <c r="X119" s="19">
        <v>5</v>
      </c>
      <c r="Y119" s="19"/>
      <c r="Z119" s="46" t="s">
        <v>232</v>
      </c>
      <c r="AA119" s="46" t="s">
        <v>52</v>
      </c>
      <c r="AB119" s="49" t="s">
        <v>39</v>
      </c>
      <c r="AC119" s="46" t="s">
        <v>236</v>
      </c>
      <c r="AD119" s="46" t="s">
        <v>234</v>
      </c>
      <c r="AE119" s="46" t="s">
        <v>235</v>
      </c>
      <c r="AF119" s="49"/>
      <c r="AG119" s="46"/>
      <c r="AH119" s="18"/>
      <c r="AI119" s="46"/>
      <c r="AJ119" s="20" t="s">
        <v>40</v>
      </c>
      <c r="AK119" s="27">
        <v>44343</v>
      </c>
      <c r="AL119" s="19">
        <f t="shared" si="5"/>
        <v>91088</v>
      </c>
    </row>
    <row r="120" spans="1:38" s="43" customFormat="1" ht="18" customHeight="1" x14ac:dyDescent="0.25">
      <c r="A120" s="3">
        <v>115</v>
      </c>
      <c r="B120" s="13">
        <v>91089</v>
      </c>
      <c r="C120" s="14"/>
      <c r="D120" s="14" t="s">
        <v>40</v>
      </c>
      <c r="E120" s="13"/>
      <c r="F120" s="46"/>
      <c r="G120" s="46"/>
      <c r="H120" s="46"/>
      <c r="I120" s="46" t="s">
        <v>656</v>
      </c>
      <c r="J120" s="46"/>
      <c r="K120" s="46"/>
      <c r="L120" s="46"/>
      <c r="M120" s="46"/>
      <c r="N120" s="46" t="s">
        <v>173</v>
      </c>
      <c r="O120" s="49"/>
      <c r="P120" s="67" t="s">
        <v>94</v>
      </c>
      <c r="Q120" s="20" t="s">
        <v>563</v>
      </c>
      <c r="R120" s="13">
        <v>822</v>
      </c>
      <c r="S120" s="51" t="s">
        <v>37</v>
      </c>
      <c r="T120" s="49" t="s">
        <v>96</v>
      </c>
      <c r="U120" s="49"/>
      <c r="V120" s="46"/>
      <c r="W120" s="46"/>
      <c r="X120" s="19">
        <v>34</v>
      </c>
      <c r="Y120" s="19"/>
      <c r="Z120" s="46" t="s">
        <v>591</v>
      </c>
      <c r="AA120" s="46" t="s">
        <v>52</v>
      </c>
      <c r="AB120" s="49" t="s">
        <v>39</v>
      </c>
      <c r="AC120" s="46" t="s">
        <v>593</v>
      </c>
      <c r="AD120" s="46" t="s">
        <v>562</v>
      </c>
      <c r="AE120" s="46" t="s">
        <v>592</v>
      </c>
      <c r="AF120" s="49"/>
      <c r="AG120" s="46"/>
      <c r="AH120" s="18" t="s">
        <v>594</v>
      </c>
      <c r="AI120" s="46"/>
      <c r="AJ120" s="20" t="s">
        <v>40</v>
      </c>
      <c r="AK120" s="13" t="s">
        <v>62</v>
      </c>
      <c r="AL120" s="19">
        <f t="shared" si="5"/>
        <v>91089</v>
      </c>
    </row>
    <row r="121" spans="1:38" s="43" customFormat="1" ht="18" customHeight="1" x14ac:dyDescent="0.25">
      <c r="A121" s="3">
        <v>116</v>
      </c>
      <c r="B121" s="13">
        <v>91090</v>
      </c>
      <c r="C121" s="14"/>
      <c r="D121" s="14" t="s">
        <v>40</v>
      </c>
      <c r="E121" s="13"/>
      <c r="F121" s="46"/>
      <c r="G121" s="46"/>
      <c r="H121" s="46"/>
      <c r="I121" s="46" t="s">
        <v>657</v>
      </c>
      <c r="J121" s="46" t="s">
        <v>596</v>
      </c>
      <c r="K121" s="46" t="s">
        <v>45</v>
      </c>
      <c r="L121" s="46"/>
      <c r="M121" s="46"/>
      <c r="N121" s="46" t="s">
        <v>173</v>
      </c>
      <c r="O121" s="49"/>
      <c r="P121" s="67" t="s">
        <v>94</v>
      </c>
      <c r="Q121" s="20" t="s">
        <v>563</v>
      </c>
      <c r="R121" s="13">
        <v>822</v>
      </c>
      <c r="S121" s="51" t="s">
        <v>37</v>
      </c>
      <c r="T121" s="49" t="s">
        <v>96</v>
      </c>
      <c r="U121" s="49"/>
      <c r="V121" s="46"/>
      <c r="W121" s="46"/>
      <c r="X121" s="19">
        <f>26+65</f>
        <v>91</v>
      </c>
      <c r="Y121" s="19"/>
      <c r="Z121" s="46" t="s">
        <v>595</v>
      </c>
      <c r="AA121" s="46" t="s">
        <v>52</v>
      </c>
      <c r="AB121" s="49" t="s">
        <v>39</v>
      </c>
      <c r="AC121" s="46" t="s">
        <v>593</v>
      </c>
      <c r="AD121" s="46" t="s">
        <v>562</v>
      </c>
      <c r="AE121" s="46" t="s">
        <v>592</v>
      </c>
      <c r="AF121" s="49"/>
      <c r="AG121" s="46"/>
      <c r="AH121" s="18" t="s">
        <v>594</v>
      </c>
      <c r="AI121" s="46"/>
      <c r="AJ121" s="20" t="s">
        <v>40</v>
      </c>
      <c r="AK121" s="27">
        <v>44343</v>
      </c>
      <c r="AL121" s="19">
        <f t="shared" si="5"/>
        <v>91090</v>
      </c>
    </row>
    <row r="122" spans="1:38" s="43" customFormat="1" ht="18" customHeight="1" x14ac:dyDescent="0.25">
      <c r="A122" s="3">
        <v>117</v>
      </c>
      <c r="B122" s="13">
        <v>20296</v>
      </c>
      <c r="C122" s="14"/>
      <c r="D122" s="14" t="s">
        <v>36</v>
      </c>
      <c r="E122" s="13"/>
      <c r="F122" s="146" t="s">
        <v>597</v>
      </c>
      <c r="G122" s="22"/>
      <c r="H122" s="22"/>
      <c r="I122" s="48" t="s">
        <v>598</v>
      </c>
      <c r="J122" s="48"/>
      <c r="K122" s="48" t="s">
        <v>599</v>
      </c>
      <c r="L122" s="48"/>
      <c r="M122" s="48"/>
      <c r="N122" s="46" t="s">
        <v>173</v>
      </c>
      <c r="O122" s="48"/>
      <c r="P122" s="67" t="s">
        <v>94</v>
      </c>
      <c r="Q122" s="20" t="s">
        <v>563</v>
      </c>
      <c r="R122" s="13">
        <v>822</v>
      </c>
      <c r="S122" s="51" t="s">
        <v>37</v>
      </c>
      <c r="T122" s="49" t="s">
        <v>96</v>
      </c>
      <c r="U122" s="49"/>
      <c r="V122" s="49" t="s">
        <v>41</v>
      </c>
      <c r="W122" s="49" t="s">
        <v>33</v>
      </c>
      <c r="X122" s="15">
        <v>93</v>
      </c>
      <c r="Y122" s="19"/>
      <c r="Z122" s="49" t="s">
        <v>598</v>
      </c>
      <c r="AA122" s="49"/>
      <c r="AB122" s="49" t="s">
        <v>39</v>
      </c>
      <c r="AC122" s="49" t="s">
        <v>600</v>
      </c>
      <c r="AD122" s="49"/>
      <c r="AE122" s="49"/>
      <c r="AF122" s="49"/>
      <c r="AG122" s="49"/>
      <c r="AH122" s="18" t="s">
        <v>601</v>
      </c>
      <c r="AI122" s="18"/>
      <c r="AJ122" s="20" t="s">
        <v>36</v>
      </c>
      <c r="AK122" s="20"/>
      <c r="AL122" s="19">
        <f t="shared" si="5"/>
        <v>20296</v>
      </c>
    </row>
    <row r="123" spans="1:38" s="43" customFormat="1" ht="18" customHeight="1" x14ac:dyDescent="0.3">
      <c r="A123" s="3">
        <v>118</v>
      </c>
      <c r="B123" s="13"/>
      <c r="C123" s="14"/>
      <c r="D123" s="14"/>
      <c r="E123" s="13"/>
      <c r="F123" s="47"/>
      <c r="G123" s="47"/>
      <c r="H123" s="70" t="s">
        <v>607</v>
      </c>
      <c r="I123" s="47"/>
      <c r="J123" s="48"/>
      <c r="K123" s="48"/>
      <c r="L123" s="48"/>
      <c r="M123" s="46"/>
      <c r="N123" s="47"/>
      <c r="O123" s="47"/>
      <c r="P123" s="67"/>
      <c r="Q123" s="51"/>
      <c r="R123" s="51"/>
      <c r="S123" s="51"/>
      <c r="T123" s="53"/>
      <c r="U123" s="53"/>
      <c r="V123" s="53"/>
      <c r="W123" s="49"/>
      <c r="X123" s="15"/>
      <c r="Y123" s="15"/>
      <c r="Z123" s="48"/>
      <c r="AA123" s="49"/>
      <c r="AB123" s="17"/>
      <c r="AC123" s="14"/>
      <c r="AD123" s="49"/>
      <c r="AE123" s="49"/>
      <c r="AF123" s="17"/>
      <c r="AG123" s="17"/>
      <c r="AH123" s="46"/>
      <c r="AI123" s="46"/>
      <c r="AJ123" s="51"/>
      <c r="AK123" s="13"/>
      <c r="AL123" s="19"/>
    </row>
    <row r="124" spans="1:38" s="43" customFormat="1" ht="18" customHeight="1" x14ac:dyDescent="0.25">
      <c r="A124" s="3">
        <v>119</v>
      </c>
      <c r="B124" s="13">
        <v>20297</v>
      </c>
      <c r="C124" s="14"/>
      <c r="D124" s="14" t="s">
        <v>36</v>
      </c>
      <c r="E124" s="13"/>
      <c r="F124" s="142"/>
      <c r="G124" s="39"/>
      <c r="H124" s="39"/>
      <c r="I124" s="48" t="s">
        <v>602</v>
      </c>
      <c r="J124" s="48" t="s">
        <v>603</v>
      </c>
      <c r="K124" s="48" t="s">
        <v>604</v>
      </c>
      <c r="L124" s="48" t="s">
        <v>605</v>
      </c>
      <c r="M124" s="48"/>
      <c r="N124" s="46" t="s">
        <v>607</v>
      </c>
      <c r="O124" s="48" t="s">
        <v>607</v>
      </c>
      <c r="P124" s="67" t="s">
        <v>94</v>
      </c>
      <c r="Q124" s="20" t="s">
        <v>608</v>
      </c>
      <c r="R124" s="16">
        <v>824</v>
      </c>
      <c r="S124" s="51" t="s">
        <v>37</v>
      </c>
      <c r="T124" s="49" t="s">
        <v>491</v>
      </c>
      <c r="U124" s="49"/>
      <c r="V124" s="49" t="s">
        <v>38</v>
      </c>
      <c r="W124" s="49" t="s">
        <v>33</v>
      </c>
      <c r="X124" s="15">
        <v>80</v>
      </c>
      <c r="Y124" s="69"/>
      <c r="Z124" s="49" t="s">
        <v>602</v>
      </c>
      <c r="AA124" s="49"/>
      <c r="AB124" s="49" t="s">
        <v>39</v>
      </c>
      <c r="AC124" s="49" t="s">
        <v>609</v>
      </c>
      <c r="AD124" s="49" t="s">
        <v>152</v>
      </c>
      <c r="AE124" s="49" t="s">
        <v>153</v>
      </c>
      <c r="AF124" s="49" t="s">
        <v>39</v>
      </c>
      <c r="AG124" s="49" t="s">
        <v>610</v>
      </c>
      <c r="AH124" s="18" t="s">
        <v>611</v>
      </c>
      <c r="AI124" s="18"/>
      <c r="AJ124" s="20" t="s">
        <v>40</v>
      </c>
      <c r="AK124" s="39">
        <v>44473</v>
      </c>
      <c r="AL124" s="19">
        <f>B124</f>
        <v>20297</v>
      </c>
    </row>
    <row r="125" spans="1:38" s="43" customFormat="1" ht="18" customHeight="1" x14ac:dyDescent="0.25">
      <c r="A125" s="3">
        <v>120</v>
      </c>
      <c r="B125" s="13">
        <v>40248</v>
      </c>
      <c r="C125" s="17" t="s">
        <v>658</v>
      </c>
      <c r="D125" s="14" t="s">
        <v>73</v>
      </c>
      <c r="E125" s="13"/>
      <c r="F125" s="46" t="s">
        <v>612</v>
      </c>
      <c r="G125" s="46" t="s">
        <v>697</v>
      </c>
      <c r="H125" s="46"/>
      <c r="I125" s="46" t="s">
        <v>613</v>
      </c>
      <c r="J125" s="46"/>
      <c r="K125" s="46" t="s">
        <v>614</v>
      </c>
      <c r="L125" s="46"/>
      <c r="M125" s="46"/>
      <c r="N125" s="46" t="s">
        <v>607</v>
      </c>
      <c r="O125" s="46" t="s">
        <v>607</v>
      </c>
      <c r="P125" s="67" t="s">
        <v>94</v>
      </c>
      <c r="Q125" s="20" t="s">
        <v>608</v>
      </c>
      <c r="R125" s="16">
        <v>824</v>
      </c>
      <c r="S125" s="51" t="s">
        <v>37</v>
      </c>
      <c r="T125" s="49" t="s">
        <v>491</v>
      </c>
      <c r="U125" s="46"/>
      <c r="V125" s="46" t="s">
        <v>38</v>
      </c>
      <c r="W125" s="46" t="s">
        <v>33</v>
      </c>
      <c r="X125" s="19">
        <v>85</v>
      </c>
      <c r="Y125" s="19"/>
      <c r="Z125" s="46" t="s">
        <v>613</v>
      </c>
      <c r="AA125" s="46" t="s">
        <v>48</v>
      </c>
      <c r="AB125" s="49" t="s">
        <v>39</v>
      </c>
      <c r="AC125" s="46" t="s">
        <v>615</v>
      </c>
      <c r="AD125" s="46" t="s">
        <v>85</v>
      </c>
      <c r="AE125" s="46" t="s">
        <v>86</v>
      </c>
      <c r="AF125" s="49" t="s">
        <v>35</v>
      </c>
      <c r="AG125" s="49" t="s">
        <v>210</v>
      </c>
      <c r="AH125" s="18" t="s">
        <v>616</v>
      </c>
      <c r="AI125" s="46"/>
      <c r="AJ125" s="13" t="s">
        <v>55</v>
      </c>
      <c r="AK125" s="27">
        <v>44343</v>
      </c>
      <c r="AL125" s="28">
        <f>B125</f>
        <v>40248</v>
      </c>
    </row>
    <row r="126" spans="1:38" s="43" customFormat="1" ht="18" customHeight="1" x14ac:dyDescent="0.25">
      <c r="A126" s="3">
        <v>121</v>
      </c>
      <c r="B126" s="13">
        <v>91092</v>
      </c>
      <c r="C126" s="14"/>
      <c r="D126" s="14" t="s">
        <v>40</v>
      </c>
      <c r="E126" s="13"/>
      <c r="F126" s="46"/>
      <c r="G126" s="46"/>
      <c r="H126" s="46"/>
      <c r="I126" s="46" t="s">
        <v>617</v>
      </c>
      <c r="J126" s="46"/>
      <c r="K126" s="46" t="s">
        <v>31</v>
      </c>
      <c r="L126" s="46"/>
      <c r="M126" s="46"/>
      <c r="N126" s="46" t="s">
        <v>607</v>
      </c>
      <c r="O126" s="49"/>
      <c r="P126" s="67" t="s">
        <v>94</v>
      </c>
      <c r="Q126" s="20" t="s">
        <v>608</v>
      </c>
      <c r="R126" s="16">
        <v>824</v>
      </c>
      <c r="S126" s="51" t="s">
        <v>37</v>
      </c>
      <c r="T126" s="49" t="s">
        <v>491</v>
      </c>
      <c r="U126" s="49"/>
      <c r="V126" s="46" t="s">
        <v>32</v>
      </c>
      <c r="W126" s="46" t="s">
        <v>33</v>
      </c>
      <c r="X126" s="19">
        <v>27</v>
      </c>
      <c r="Y126" s="19"/>
      <c r="Z126" s="46" t="s">
        <v>617</v>
      </c>
      <c r="AA126" s="46" t="s">
        <v>52</v>
      </c>
      <c r="AB126" s="49" t="s">
        <v>39</v>
      </c>
      <c r="AC126" s="46" t="s">
        <v>619</v>
      </c>
      <c r="AD126" s="46" t="s">
        <v>606</v>
      </c>
      <c r="AE126" s="46" t="s">
        <v>618</v>
      </c>
      <c r="AF126" s="49"/>
      <c r="AG126" s="46"/>
      <c r="AH126" s="18" t="s">
        <v>620</v>
      </c>
      <c r="AI126" s="46"/>
      <c r="AJ126" s="20" t="s">
        <v>40</v>
      </c>
      <c r="AK126" s="27">
        <v>44343</v>
      </c>
      <c r="AL126" s="19">
        <f>B126</f>
        <v>91092</v>
      </c>
    </row>
    <row r="127" spans="1:38" s="43" customFormat="1" ht="18" customHeight="1" x14ac:dyDescent="0.3">
      <c r="A127" s="3">
        <v>122</v>
      </c>
      <c r="B127" s="13"/>
      <c r="C127" s="14"/>
      <c r="D127" s="14"/>
      <c r="E127" s="13"/>
      <c r="F127" s="46"/>
      <c r="G127" s="46"/>
      <c r="H127" s="70" t="s">
        <v>622</v>
      </c>
      <c r="I127" s="46"/>
      <c r="J127" s="46"/>
      <c r="K127" s="46"/>
      <c r="L127" s="46"/>
      <c r="M127" s="46"/>
      <c r="N127" s="46"/>
      <c r="O127" s="49"/>
      <c r="P127" s="67"/>
      <c r="Q127" s="20"/>
      <c r="R127" s="20"/>
      <c r="S127" s="51"/>
      <c r="T127" s="49"/>
      <c r="U127" s="49"/>
      <c r="V127" s="46"/>
      <c r="W127" s="46"/>
      <c r="X127" s="19"/>
      <c r="Y127" s="19"/>
      <c r="Z127" s="46"/>
      <c r="AA127" s="46"/>
      <c r="AB127" s="49"/>
      <c r="AC127" s="46"/>
      <c r="AD127" s="46"/>
      <c r="AE127" s="46"/>
      <c r="AF127" s="49"/>
      <c r="AG127" s="46"/>
      <c r="AH127" s="18"/>
      <c r="AI127" s="46"/>
      <c r="AJ127" s="20"/>
      <c r="AK127" s="27"/>
      <c r="AL127" s="19"/>
    </row>
    <row r="128" spans="1:38" s="43" customFormat="1" ht="18" customHeight="1" x14ac:dyDescent="0.25">
      <c r="A128" s="3">
        <v>123</v>
      </c>
      <c r="B128" s="13">
        <v>91093</v>
      </c>
      <c r="C128" s="14"/>
      <c r="D128" s="14" t="s">
        <v>40</v>
      </c>
      <c r="E128" s="13"/>
      <c r="F128" s="46"/>
      <c r="G128" s="46"/>
      <c r="H128" s="46"/>
      <c r="I128" s="46" t="s">
        <v>621</v>
      </c>
      <c r="J128" s="46"/>
      <c r="K128" s="46" t="s">
        <v>31</v>
      </c>
      <c r="L128" s="46"/>
      <c r="M128" s="46"/>
      <c r="N128" s="46" t="s">
        <v>622</v>
      </c>
      <c r="O128" s="49"/>
      <c r="P128" s="67" t="s">
        <v>94</v>
      </c>
      <c r="Q128" s="20" t="s">
        <v>623</v>
      </c>
      <c r="R128" s="20" t="s">
        <v>634</v>
      </c>
      <c r="S128" s="51" t="s">
        <v>37</v>
      </c>
      <c r="T128" s="49" t="s">
        <v>624</v>
      </c>
      <c r="U128" s="49"/>
      <c r="V128" s="46" t="s">
        <v>32</v>
      </c>
      <c r="W128" s="46" t="s">
        <v>33</v>
      </c>
      <c r="X128" s="19">
        <v>7</v>
      </c>
      <c r="Y128" s="19"/>
      <c r="Z128" s="46" t="s">
        <v>621</v>
      </c>
      <c r="AA128" s="46" t="s">
        <v>52</v>
      </c>
      <c r="AB128" s="49" t="s">
        <v>39</v>
      </c>
      <c r="AC128" s="46" t="s">
        <v>107</v>
      </c>
      <c r="AD128" s="46" t="s">
        <v>105</v>
      </c>
      <c r="AE128" s="46" t="s">
        <v>106</v>
      </c>
      <c r="AF128" s="49"/>
      <c r="AG128" s="46"/>
      <c r="AH128" s="18" t="s">
        <v>625</v>
      </c>
      <c r="AI128" s="46"/>
      <c r="AJ128" s="20" t="s">
        <v>40</v>
      </c>
      <c r="AK128" s="27">
        <v>44343</v>
      </c>
      <c r="AL128" s="19">
        <f>B128</f>
        <v>91093</v>
      </c>
    </row>
    <row r="129" spans="1:36" s="43" customFormat="1" ht="18" customHeight="1" x14ac:dyDescent="0.25">
      <c r="A129" s="43" t="s">
        <v>699</v>
      </c>
      <c r="C129" s="2"/>
      <c r="E129" s="3"/>
      <c r="S129" s="3"/>
      <c r="X129" s="4"/>
      <c r="Y129" s="4"/>
      <c r="AH129" s="60"/>
      <c r="AJ129" s="3"/>
    </row>
    <row r="130" spans="1:36" ht="18" customHeight="1" x14ac:dyDescent="0.25">
      <c r="Y130" s="4"/>
    </row>
    <row r="131" spans="1:36" ht="18" customHeight="1" x14ac:dyDescent="0.25">
      <c r="Y131" s="4"/>
    </row>
  </sheetData>
  <sortState xmlns:xlrd2="http://schemas.microsoft.com/office/spreadsheetml/2017/richdata2" ref="A6:AL128">
    <sortCondition ref="A6:A128"/>
  </sortState>
  <hyperlinks>
    <hyperlink ref="AH65" r:id="rId1" display="https://livewillows.com/communities/the-willows-at-spring-mill/" xr:uid="{23599937-2302-456B-AD29-E3469DC12799}"/>
    <hyperlink ref="AH82" r:id="rId2" display="https://livewillows.com/communities/the-willows-at-justin-commons/" xr:uid="{F59D24FD-56BB-458A-9195-CA7F16E0D306}"/>
    <hyperlink ref="AH106" r:id="rId3" display="https://livewillows.com/communities/the-willows-at-county-house/" xr:uid="{28493FA5-8CE8-4848-82FB-D1FB4E260530}"/>
    <hyperlink ref="AH15" r:id="rId4" display="https://coniferllc.com/properties/conifer-village-at-deptford/" xr:uid="{3E95B983-6085-4043-B087-74052293CB03}"/>
    <hyperlink ref="AH71" r:id="rId5" display="https://coniferllc.com/properties/white-oak-at-mantua/" xr:uid="{160FCF8C-2A06-4D1A-886E-7C9B5B3475D4}"/>
    <hyperlink ref="AH101" r:id="rId6" display="https://coniferllc.com/properties/millstream-apartments/" xr:uid="{66AA26C8-D3C3-4B9A-9AB8-6D468B52E64B}"/>
    <hyperlink ref="AH24" r:id="rId7" display="https://www.cis-tanyardoaks.com/brochure.aspx" xr:uid="{10C6F509-B8CF-4671-BA1F-8FAC276F1BD8}"/>
    <hyperlink ref="AH111" r:id="rId8" display="https://www.cis-hamptoncrescent.com/" xr:uid="{2B259220-3B7D-40C3-AED8-8FB6FF00346A}"/>
    <hyperlink ref="AH32" r:id="rId9" display="https://www.cis-royalcrescent.com/" xr:uid="{FCE85534-7120-4303-ADDB-B0F103D683B6}"/>
    <hyperlink ref="AH56" r:id="rId10" display="https://www.cis-whitneycrescent.com/" xr:uid="{75413593-8741-40DA-8C36-9A0AAEA78E14}"/>
    <hyperlink ref="AH69" r:id="rId11" display="https://www.cis-royaloaks.com/" xr:uid="{D5FA3273-B2B0-49F1-BF1E-A9392B366C22}"/>
    <hyperlink ref="AH125" r:id="rId12" display="https://www.cis-oaksatweatherby.com/brochure.aspx" xr:uid="{8159AF26-A912-4AD5-84EB-2ECA957BAFDE}"/>
    <hyperlink ref="AH7" r:id="rId13" display="https://coniferllc.com/properties/camp-salute/" xr:uid="{20EA0086-F2F1-435B-8089-0C5F37280F34}"/>
    <hyperlink ref="AH124" r:id="rId14" display="https://coniferllc.com/properties/eagle-view-trail/" xr:uid="{6549A48D-081A-46AA-85A0-4345B32AE2D2}"/>
    <hyperlink ref="AH116" r:id="rId15" display="https://www.gggreennj.com/" xr:uid="{2DC68611-8A67-4852-A272-9394232F3783}"/>
    <hyperlink ref="AH51" r:id="rId16" display="https://www.hollybushgardensapts.com/" xr:uid="{C2421014-A42F-497D-8A3F-D3D088B9A003}"/>
    <hyperlink ref="AH52" r:id="rId17" display="https://affordablehousingonline.com/housing-search/New-Jersey/Glassboro/Litc-06405-Life-Link-Homes/10053497" xr:uid="{A55D5AC8-33C6-44B3-ADC1-6B32D9306785}"/>
    <hyperlink ref="AH122" r:id="rId18" display="https://www.seniorly.com/assisted-living/new-jersey/woodbury/woodbury-mews" xr:uid="{6B2C5FCC-0F21-41C7-B0C1-A12B57F6028F}"/>
    <hyperlink ref="AH98" r:id="rId19" display="https://www.merchantcircle.com/the-gardens-at-cross-keys-glassboro-nj" xr:uid="{FC4EE476-E9D1-481F-9D92-2D11E74CBACA}"/>
    <hyperlink ref="AH104" r:id="rId20" display="https://www.twp.washington.nj.us/" xr:uid="{95AD20B9-5E25-4D6D-AA5B-9050BF487ADA}"/>
    <hyperlink ref="AH8" r:id="rId21" display="https://www.thearcgloucester.org/" xr:uid="{E9DF6552-F33C-491C-B50A-7E38DB37C0B7}"/>
    <hyperlink ref="AH11" r:id="rId22" display="https://www.fernmoorhomes.com/" xr:uid="{E7DF24C6-0344-496F-BF7D-B59EE947D89E}"/>
    <hyperlink ref="AH12" r:id="rId23" display="https://www.claytonnj.com/" xr:uid="{4C2093D4-1F94-40CA-A9C2-50DA4C608F4E}"/>
    <hyperlink ref="AH13" r:id="rId24" display="https://www.habitat.org/" xr:uid="{B9A82F76-B26A-447B-AB3E-2976A3BAF337}"/>
    <hyperlink ref="AH16" r:id="rId25" display="https://www.deptford-nj.org/" xr:uid="{B16A40AB-869D-4DFA-826C-D334D97E488B}"/>
    <hyperlink ref="AH20" r:id="rId26" display="https://www.thearcgloucester.org/" xr:uid="{4A448687-D254-4E5C-A224-027715A3B613}"/>
    <hyperlink ref="AH21" r:id="rId27" display="http://www.hagc.org/" xr:uid="{783290FD-4C1F-4DE7-8365-16D3AF33C141}"/>
    <hyperlink ref="AH26" r:id="rId28" display="https://www.deptford-nj.org/" xr:uid="{822246FB-649F-4A9F-8D68-CBD2659D2990}"/>
    <hyperlink ref="AH28" r:id="rId29" display="https://advoserv.com/programs/new-jersey-program/" xr:uid="{E431F8C9-5414-4AFD-94F5-7E768747E28A}"/>
    <hyperlink ref="AH29" r:id="rId30" display="https://eastgreenwichnj.com/" xr:uid="{E5700C38-ABC5-4645-BAEE-DA3776D2602E}"/>
    <hyperlink ref="AH35" r:id="rId31" display="https://www.voadv.org/" xr:uid="{1031A8F0-DB65-40C9-979A-B1F4765BE560}"/>
    <hyperlink ref="AH36" r:id="rId32" display="http://elktownshipnj.gov/" xr:uid="{CD6031FE-442D-44C8-A7FC-43D9CD27595F}"/>
    <hyperlink ref="AH37" r:id="rId33" display="https://www.thearcgloucester.org/" xr:uid="{911B7D9A-DB1B-4516-BC25-798E4B84A4C0}"/>
    <hyperlink ref="AH45" r:id="rId34" display="https://www.elwyn.org/" xr:uid="{312CA20E-5F04-42F4-937B-3CD16DE65939}"/>
    <hyperlink ref="AH49" r:id="rId35" display="https://www.thearcgloucester.org/" xr:uid="{5D2588E9-826E-48D6-BD11-0DA72C5A0184}"/>
    <hyperlink ref="AH60" r:id="rId36" display="https://www.voadv.org/about" xr:uid="{1B84A4D6-015F-4665-AD8C-05F9B0738BD9}"/>
    <hyperlink ref="AH62" r:id="rId37" display="https://harrisontwp.us/" xr:uid="{612B9A26-FE99-4D21-8E63-94CF792EC199}"/>
    <hyperlink ref="AH70" r:id="rId38" display="https://mantuatownship.com/" xr:uid="{7F3F2A75-09FA-4BD3-9C14-8E8C2A86D571}"/>
    <hyperlink ref="AH85" r:id="rId39" display="https://paulsboronj.org/" xr:uid="{F7DB4521-A4A7-47BC-B488-6EC4D4BDE1BE}"/>
    <hyperlink ref="AH87" r:id="rId40" display="https://www.elwyn.org/" xr:uid="{0A4D40BA-8CC4-498D-B6D7-AAD17C33F13D}"/>
    <hyperlink ref="AH88" r:id="rId41" display="https://www.pitman.org/" xr:uid="{E7757B13-6A18-4A69-B185-E7DB51665718}"/>
    <hyperlink ref="AH91" r:id="rId42" display="http://www.southharrison-nj.org/" xr:uid="{08ACC688-E8FF-493D-A969-87134063F877}"/>
    <hyperlink ref="AH94" r:id="rId43" display="http://www.historicswedesboro.com/" xr:uid="{0FBC659D-C528-43A5-982A-9F54F20E9013}"/>
    <hyperlink ref="AH96" r:id="rId44" display="https://www.cardinalvillage.com/" xr:uid="{42AAB3F8-3D2F-4864-AD4E-6A931345EE41}"/>
    <hyperlink ref="AH97" r:id="rId45" display="https://www.elwyn.org/" xr:uid="{8B75303F-5D8C-4282-9095-5FA3236B9D61}"/>
    <hyperlink ref="AH99" r:id="rId46" display="https://www.thearcgloucester.org/" xr:uid="{F2DD526A-781F-4453-8364-9FC03A19C35C}"/>
    <hyperlink ref="AH102" r:id="rId47" display="https://www.twp.washington.nj.us/" xr:uid="{9649FEB4-570B-40AD-AB05-D8DEC8B656C4}"/>
    <hyperlink ref="AH107" r:id="rId48" display="https://www.affordablehomesnewjersey.com/all-opportunities/developments/?did=a0J1N00001cc8NtUAI" xr:uid="{DF2E8717-0C1C-465D-813A-56F98CEF0EE5}"/>
    <hyperlink ref="AH114" r:id="rId49" display="https://www.centerffs.org/" xr:uid="{6FD12290-C1A4-4F7D-9C53-7E84DDC86B47}"/>
    <hyperlink ref="AH117" r:id="rId50" display="https://www.thearcgloucester.org/" xr:uid="{BE5E5E55-FBB8-4D5E-9EC1-1292E32AF133}"/>
    <hyperlink ref="AH120" r:id="rId51" display="http://woodbury.nj.us/" xr:uid="{2C7F8987-2AFE-4A15-BFD7-60FBF9AEE52B}"/>
    <hyperlink ref="AH128" r:id="rId52" display="https://www.thearcgloucester.org/our-programs" xr:uid="{09D9B6DF-491A-4633-9B68-BF0BADDEB333}"/>
    <hyperlink ref="AH126" r:id="rId53" display="https://woolwichtwp.org/" xr:uid="{4EFAA54A-DA47-4938-B6B0-91BA78AFCAEF}"/>
    <hyperlink ref="AH10" r:id="rId54" display="https://affordablehousingonline.com/housing-search/New-Jersey/Clayton/Delsea-View/10070977" xr:uid="{A7CF2312-01C0-409F-B733-78E8015084E5}"/>
    <hyperlink ref="AH19" r:id="rId55" display="https://www.devereux.org/site/SPageServer/;jsessionid=00000000.app20116b?NONCE_TOKEN=D082992854F9C6649814165D4453F145" xr:uid="{65116744-9DE7-45B3-AF96-4FA99C7EA815}"/>
    <hyperlink ref="AH43" r:id="rId56" display="https://www.devereux.org/site/SPageServer/;jsessionid=00000000.app20116b?NONCE_TOKEN=D082992854F9C6649814165D4453F145" xr:uid="{1FA33E91-9E23-4371-817F-064A2B674F36}"/>
    <hyperlink ref="AH46" r:id="rId57" display="https://oaksintcare.org/" xr:uid="{E561BB27-FBB8-447B-B214-E2FC8979454E}"/>
    <hyperlink ref="AH47" r:id="rId58" display="https://www.glassboro.org/" xr:uid="{00C9378D-AABD-4070-8C8E-3FD72235965F}"/>
    <hyperlink ref="AH48" r:id="rId59" display="https://www.glassboro.org/" xr:uid="{0875593E-3F0F-4591-A63A-6D153E2B5E03}"/>
    <hyperlink ref="AH44:AH45" r:id="rId60" display="https://www.glassboro.org/" xr:uid="{76AAFE26-9479-4416-8CFD-A6EFEDD1DC04}"/>
    <hyperlink ref="AH76" r:id="rId61" display="https://monroetownshipnj.org/" xr:uid="{4C025A53-F0B8-4571-891B-13049D30D5AB}"/>
    <hyperlink ref="AH80" r:id="rId62" display="https://monroetownshipnj.org/" xr:uid="{C5956ED9-EEFD-43C3-8CAA-7763689BB6F9}"/>
    <hyperlink ref="AH73" r:id="rId63" display="https://monroetownshipnj.org/" xr:uid="{2AD3FE2F-656F-439D-98FA-561B0442D4C4}"/>
    <hyperlink ref="AH89" r:id="rId64" display="https://www.pitman.org/" xr:uid="{6082742E-B02E-48F7-A65B-24256EB16193}"/>
    <hyperlink ref="AH50" r:id="rId65" display="https://prd.net/" xr:uid="{01FF27FE-EBE4-47AC-889D-42362BFB4012}"/>
    <hyperlink ref="AH103" r:id="rId66" display="https://terracesatparkeplace.com/" xr:uid="{35684723-0E54-44B9-9F85-DF833888895D}"/>
    <hyperlink ref="AH121" r:id="rId67" display="http://woodbury.nj.us/" xr:uid="{5DE011F2-76BC-4447-A271-4F0E1C9DD20E}"/>
    <hyperlink ref="AH5" r:id="rId68" display="http://www.hagc.org/" xr:uid="{18CD3AC9-B7D9-4DB6-8D84-A6DAFA9E3CDB}"/>
    <hyperlink ref="AH22" r:id="rId69" display="http://www.hagc.org/Default.aspx?tabid=5276" xr:uid="{59075678-4CD7-4C15-B856-3899D4B3D873}"/>
    <hyperlink ref="AH112" r:id="rId70" display="http://www.hagc.org/Default.aspx?tabid=5275" xr:uid="{40C36C51-A2E5-4ACB-A237-0BC9D74ED74C}"/>
    <hyperlink ref="AH23" r:id="rId71" display="http://www.hagc.org/Programs/PublicHousing/tabid/5273/Default.aspx" xr:uid="{A87388C5-E962-44CD-A4B2-8C3D57D63974}"/>
    <hyperlink ref="AH9" r:id="rId72" display="https://affordablehousingonline.com/housing-search/New-Jersey/Clayton/Clayton-Mews-Senior-Apartments/67416" xr:uid="{94AC928A-E886-40DA-9776-4C882FC74917}"/>
    <hyperlink ref="AH18" r:id="rId73" display="http://hagc.org/Default.aspx?tabid=5273" xr:uid="{F1C229AD-E4EC-436A-A42F-F67942B820B3}"/>
    <hyperlink ref="AH17" r:id="rId74" display="http://www.hagc.org/Default.aspx?tabid=5273" xr:uid="{926E9263-3B35-4B6D-8422-0E936A1C4F68}"/>
    <hyperlink ref="AH25" r:id="rId75" display="https://fairsharedevelopment.org/housing/development/new-sharon-woods/" xr:uid="{94099676-9DB3-4632-9F71-4E1EB7F90755}"/>
    <hyperlink ref="AH54" r:id="rId76" display="https://www.glassboro.org/" xr:uid="{9BD330B7-251A-4303-A92D-0AACB9093C96}"/>
    <hyperlink ref="AH59" r:id="rId77" display="https://cspnj.org/" xr:uid="{AC2359E4-FCC5-4139-B07C-3147983D7026}"/>
    <hyperlink ref="AH63" r:id="rId78" display="http://www.mullicawest.com/" xr:uid="{EC18232D-3178-4AB6-8787-DBFA840CA006}"/>
    <hyperlink ref="AH77" r:id="rId79" display="https://www.wilmarprop.com/" xr:uid="{022BD850-3EBF-467A-AF35-0696789D25BD}"/>
    <hyperlink ref="AH74" r:id="rId80" display="http://www.hagc.org/Default.aspx?tabid=5273" xr:uid="{50630E09-EE36-4418-B82D-5C41794B5631}"/>
    <hyperlink ref="AH93" r:id="rId81" display="https://affordablehousingonline.com/housing-search/New-Jersey/Swedesboro/Kingsway-Apartments/10071015" xr:uid="{C8C427EB-74CC-41A3-8442-4A8BC54292E1}"/>
    <hyperlink ref="AH115" r:id="rId82" display="http://www.hagc.org/" xr:uid="{50E20948-9B59-4FA8-A94D-C5B0D6D0CF61}"/>
    <hyperlink ref="AI3" r:id="rId83" display="https://www.nj.gov/dca/divisions/dhcr/offices/section8hcv.html" xr:uid="{788D2579-72C3-476D-A6CF-374E31F9CAD0}"/>
    <hyperlink ref="AI4" r:id="rId84" display="https://www.nj.gov/dca/hmfa/" xr:uid="{1AE29819-2E49-49E2-B57F-FA152479312F}"/>
    <hyperlink ref="AH3" r:id="rId85" display="https://www.nj.gov/dca/divisions/dhcr/offices/section8hcv.html" xr:uid="{907867CC-69F1-43E3-95EF-4D10327E7B93}"/>
    <hyperlink ref="AH4" r:id="rId86" display="https://www.nj.gov/dca/hmfa/" xr:uid="{06962580-974F-4E4B-907C-43E18AF29A63}"/>
    <hyperlink ref="AH57" r:id="rId87" display="http://www.glassborohousing.org/programs.php" xr:uid="{CFF3964D-4871-4C8D-BF90-0CDF837913DB}"/>
  </hyperlinks>
  <pageMargins left="0.7" right="0.7" top="0.75" bottom="0.75" header="0.3" footer="0.3"/>
  <pageSetup scale="32" fitToHeight="6" orientation="landscape" verticalDpi="0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GLOUCESTER COUNTY 2022</vt:lpstr>
      <vt:lpstr>'GLOUCESTER COUNTY 2022'!Print_Area</vt:lpstr>
      <vt:lpstr>'GLOUCESTER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2022-02-08T20:01:30Z</cp:lastPrinted>
  <dcterms:created xsi:type="dcterms:W3CDTF">2022-01-13T15:22:03Z</dcterms:created>
  <dcterms:modified xsi:type="dcterms:W3CDTF">2022-02-08T20:01:49Z</dcterms:modified>
</cp:coreProperties>
</file>