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des Docs\Guide to Affordable Hsg website tables\2022 tables\excel tables\"/>
    </mc:Choice>
  </mc:AlternateContent>
  <xr:revisionPtr revIDLastSave="0" documentId="13_ncr:1_{3B0F3DEC-B8D2-43AF-98AD-6EE6361AFE41}" xr6:coauthVersionLast="47" xr6:coauthVersionMax="47" xr10:uidLastSave="{00000000-0000-0000-0000-000000000000}"/>
  <bookViews>
    <workbookView xWindow="-120" yWindow="-120" windowWidth="29040" windowHeight="15840" xr2:uid="{F4C0807E-FF86-44D2-8965-0F9D93751DBD}"/>
  </bookViews>
  <sheets>
    <sheet name="HUDSON COUNTY 2022" sheetId="1" r:id="rId1"/>
  </sheets>
  <definedNames>
    <definedName name="_xlnm.Print_Area" localSheetId="0">'HUDSON COUNTY 2022'!$A$5:$AL$271</definedName>
    <definedName name="_xlnm.Print_Titles" localSheetId="0">'HUDSON COUNTY 2022'!$1:$3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5" i="1" l="1"/>
  <c r="AL4" i="1"/>
  <c r="AL3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3" i="1"/>
  <c r="AL255" i="1"/>
  <c r="AL254" i="1"/>
  <c r="AL251" i="1"/>
  <c r="AL250" i="1"/>
  <c r="AL249" i="1"/>
  <c r="AL248" i="1"/>
  <c r="AL247" i="1"/>
  <c r="AL246" i="1"/>
  <c r="AL244" i="1"/>
  <c r="AL245" i="1"/>
  <c r="AL242" i="1"/>
  <c r="AL241" i="1"/>
  <c r="AL238" i="1"/>
  <c r="AL240" i="1"/>
  <c r="AL239" i="1"/>
  <c r="AL237" i="1"/>
  <c r="AL236" i="1"/>
  <c r="AL235" i="1"/>
  <c r="AL234" i="1"/>
  <c r="AL233" i="1"/>
  <c r="AL232" i="1"/>
  <c r="AL231" i="1"/>
  <c r="AL229" i="1"/>
  <c r="AL228" i="1"/>
  <c r="AL227" i="1"/>
  <c r="AL226" i="1"/>
  <c r="AL225" i="1"/>
  <c r="AL224" i="1"/>
  <c r="AL223" i="1"/>
  <c r="AL222" i="1"/>
  <c r="AL221" i="1"/>
  <c r="AL219" i="1"/>
  <c r="AL218" i="1"/>
  <c r="AL217" i="1"/>
  <c r="AL216" i="1"/>
  <c r="AL215" i="1"/>
  <c r="AL214" i="1"/>
  <c r="AL213" i="1"/>
  <c r="AL212" i="1"/>
  <c r="AL211" i="1"/>
  <c r="AL210" i="1"/>
  <c r="AL209" i="1"/>
  <c r="AL207" i="1"/>
  <c r="AL206" i="1"/>
  <c r="AL205" i="1"/>
  <c r="X205" i="1"/>
  <c r="AL204" i="1"/>
  <c r="AL203" i="1"/>
  <c r="AL202" i="1"/>
  <c r="AL201" i="1"/>
  <c r="AL200" i="1"/>
  <c r="AL199" i="1"/>
  <c r="AL198" i="1"/>
  <c r="AL197" i="1"/>
  <c r="X197" i="1"/>
  <c r="AL196" i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X165" i="1"/>
  <c r="AL164" i="1"/>
  <c r="AL163" i="1"/>
  <c r="X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4" i="1"/>
  <c r="X144" i="1"/>
  <c r="AL146" i="1"/>
  <c r="AL145" i="1"/>
  <c r="AL147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X118" i="1"/>
  <c r="AL117" i="1"/>
  <c r="AL116" i="1"/>
  <c r="AL115" i="1"/>
  <c r="AL114" i="1"/>
  <c r="AL113" i="1"/>
  <c r="AL112" i="1"/>
  <c r="AL111" i="1"/>
  <c r="AL110" i="1"/>
  <c r="AL109" i="1"/>
  <c r="AL108" i="1"/>
  <c r="AL107" i="1"/>
  <c r="X107" i="1"/>
  <c r="AL106" i="1"/>
  <c r="AL105" i="1"/>
  <c r="AL104" i="1"/>
  <c r="AL103" i="1"/>
  <c r="AL102" i="1"/>
  <c r="AL101" i="1"/>
  <c r="AL100" i="1"/>
  <c r="AL99" i="1"/>
  <c r="AL98" i="1"/>
  <c r="AL97" i="1"/>
  <c r="AL96" i="1"/>
  <c r="AL95" i="1"/>
  <c r="AL94" i="1"/>
  <c r="AL83" i="1"/>
  <c r="AL82" i="1"/>
  <c r="AL93" i="1"/>
  <c r="AL92" i="1"/>
  <c r="AL91" i="1"/>
  <c r="AL90" i="1"/>
  <c r="AL89" i="1"/>
  <c r="AL88" i="1"/>
  <c r="AL87" i="1"/>
  <c r="AL86" i="1"/>
  <c r="AL85" i="1"/>
  <c r="AL84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X61" i="1"/>
  <c r="AL54" i="1"/>
  <c r="AL60" i="1"/>
  <c r="AL59" i="1"/>
  <c r="AL58" i="1"/>
  <c r="AL57" i="1"/>
  <c r="AL56" i="1"/>
  <c r="AL55" i="1"/>
  <c r="AL52" i="1"/>
  <c r="AL51" i="1"/>
  <c r="AL50" i="1"/>
  <c r="AL48" i="1"/>
  <c r="AL47" i="1"/>
  <c r="AL46" i="1"/>
  <c r="AL45" i="1"/>
  <c r="AL44" i="1"/>
  <c r="AL42" i="1"/>
  <c r="AL41" i="1"/>
  <c r="AL40" i="1"/>
  <c r="AL39" i="1"/>
  <c r="AL38" i="1"/>
  <c r="AL37" i="1"/>
  <c r="AL36" i="1"/>
  <c r="AL35" i="1"/>
  <c r="AL34" i="1"/>
  <c r="AL33" i="1"/>
  <c r="X33" i="1"/>
  <c r="AL32" i="1"/>
  <c r="AL30" i="1"/>
  <c r="AL31" i="1"/>
  <c r="AL29" i="1"/>
  <c r="AL28" i="1"/>
  <c r="AL27" i="1"/>
  <c r="AL26" i="1"/>
  <c r="AL25" i="1"/>
  <c r="AL24" i="1"/>
  <c r="X24" i="1"/>
  <c r="AL23" i="1"/>
  <c r="AL22" i="1"/>
  <c r="AL21" i="1"/>
  <c r="AL6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</calcChain>
</file>

<file path=xl/sharedStrings.xml><?xml version="1.0" encoding="utf-8"?>
<sst xmlns="http://schemas.openxmlformats.org/spreadsheetml/2006/main" count="5272" uniqueCount="1585">
  <si>
    <t>seq</t>
  </si>
  <si>
    <t>ltd</t>
  </si>
  <si>
    <t>source</t>
  </si>
  <si>
    <t>notes</t>
  </si>
  <si>
    <t>proj_no</t>
  </si>
  <si>
    <t>development / aka</t>
  </si>
  <si>
    <t>aka</t>
  </si>
  <si>
    <t>street</t>
  </si>
  <si>
    <t>street_2</t>
  </si>
  <si>
    <t>municipality</t>
  </si>
  <si>
    <t>muni_2</t>
  </si>
  <si>
    <t>county</t>
  </si>
  <si>
    <t>comu</t>
  </si>
  <si>
    <t>comu_2</t>
  </si>
  <si>
    <t>st</t>
  </si>
  <si>
    <t>zip</t>
  </si>
  <si>
    <t>type</t>
  </si>
  <si>
    <t>tenure</t>
  </si>
  <si>
    <t>units</t>
  </si>
  <si>
    <t>property</t>
  </si>
  <si>
    <t>agent</t>
  </si>
  <si>
    <t>agent address</t>
  </si>
  <si>
    <t>ph_srce</t>
  </si>
  <si>
    <t>area</t>
  </si>
  <si>
    <t>phone</t>
  </si>
  <si>
    <t>area_2</t>
  </si>
  <si>
    <t>phone_2</t>
  </si>
  <si>
    <t>website</t>
  </si>
  <si>
    <t>program</t>
  </si>
  <si>
    <t>date</t>
  </si>
  <si>
    <t>HUD</t>
  </si>
  <si>
    <t>intentional blank</t>
  </si>
  <si>
    <t>special</t>
  </si>
  <si>
    <t>rent</t>
  </si>
  <si>
    <t>(732)</t>
  </si>
  <si>
    <t>Section 202</t>
  </si>
  <si>
    <t>(609)</t>
  </si>
  <si>
    <t>tax credit</t>
  </si>
  <si>
    <t>added</t>
  </si>
  <si>
    <t>NJ</t>
  </si>
  <si>
    <t>family</t>
  </si>
  <si>
    <t>(856)</t>
  </si>
  <si>
    <t>MtL</t>
  </si>
  <si>
    <t>age</t>
  </si>
  <si>
    <t>whte_pgs</t>
  </si>
  <si>
    <t>PHA</t>
  </si>
  <si>
    <t>Public Housing</t>
  </si>
  <si>
    <t>scattered sites</t>
  </si>
  <si>
    <t>sale</t>
  </si>
  <si>
    <t>FP</t>
  </si>
  <si>
    <t>HMFA / tax credit</t>
  </si>
  <si>
    <t>LD</t>
  </si>
  <si>
    <t>called</t>
  </si>
  <si>
    <t>web</t>
  </si>
  <si>
    <t>Section 202 / MtL</t>
  </si>
  <si>
    <t>HMFA / tax credit / MtL</t>
  </si>
  <si>
    <t>1249 South River Rd, ste 301, Cranbury 08512</t>
  </si>
  <si>
    <t>664-2769</t>
  </si>
  <si>
    <t>Locations - CGP&amp;H (affordablehomesnewjersey.com)</t>
  </si>
  <si>
    <t>662-1730</t>
  </si>
  <si>
    <t>Ingerman Properties</t>
  </si>
  <si>
    <t>5 Powell Ln, Collingswood 08108</t>
  </si>
  <si>
    <t>duplicate</t>
  </si>
  <si>
    <t>NP</t>
  </si>
  <si>
    <t>khoq</t>
  </si>
  <si>
    <t>special needs</t>
  </si>
  <si>
    <t>wht_pgs</t>
  </si>
  <si>
    <t>Section 8</t>
  </si>
  <si>
    <t>HMFA</t>
  </si>
  <si>
    <t>Section 221</t>
  </si>
  <si>
    <t>RPM Development</t>
  </si>
  <si>
    <t>coah</t>
  </si>
  <si>
    <t>o</t>
  </si>
  <si>
    <t>Public Housing / MtL</t>
  </si>
  <si>
    <t>Volunteers of America</t>
  </si>
  <si>
    <t>Harrison</t>
  </si>
  <si>
    <t>274 Avenue B Apts</t>
  </si>
  <si>
    <t>Creskill RCA</t>
  </si>
  <si>
    <t>274 Av B</t>
  </si>
  <si>
    <t>block 39; lot 3</t>
  </si>
  <si>
    <t>Bayonne</t>
  </si>
  <si>
    <t>Hudson</t>
  </si>
  <si>
    <t>0901</t>
  </si>
  <si>
    <t>07002</t>
  </si>
  <si>
    <t>29-31 E 17th St</t>
  </si>
  <si>
    <t>Bayonne Housing Authority</t>
  </si>
  <si>
    <t>630 Av C, Bayonne 07002</t>
  </si>
  <si>
    <t>(201)</t>
  </si>
  <si>
    <t>339-8700</t>
  </si>
  <si>
    <t>Housing Authority of the City of Bayonne : Home (bayonneha.org)</t>
  </si>
  <si>
    <t>NJ012000004</t>
  </si>
  <si>
    <t>29-31 E 21st</t>
  </si>
  <si>
    <t>29-31 E 21st ; 519 JF Kennedy Blvd; 919-21 E 19th St</t>
  </si>
  <si>
    <t>50 E 21st St, PO Box 277 07002</t>
  </si>
  <si>
    <t>334 Avenue E Apts</t>
  </si>
  <si>
    <t>Wyckoff RCA</t>
  </si>
  <si>
    <t>34 Avenue E</t>
  </si>
  <si>
    <t>Avenue E Apts</t>
  </si>
  <si>
    <t>Bayonne Community Development</t>
  </si>
  <si>
    <t>858-6076</t>
  </si>
  <si>
    <t>858-6029</t>
  </si>
  <si>
    <t>The Official Website of City of Bayonne, NJ - Home (bayonnenj.org)</t>
  </si>
  <si>
    <t>391 &amp; 397 Broadway Apts</t>
  </si>
  <si>
    <t>391 &amp; 397 Broadway</t>
  </si>
  <si>
    <t>415-17 Broadway Apts</t>
  </si>
  <si>
    <t>415-17 Broadway</t>
  </si>
  <si>
    <t>858-2448</t>
  </si>
  <si>
    <t>464-66 Broadway Apts</t>
  </si>
  <si>
    <t>464-66 Broadway</t>
  </si>
  <si>
    <t>0702</t>
  </si>
  <si>
    <t xml:space="preserve">478 Kennedy Blvd Apts </t>
  </si>
  <si>
    <t>Washington RCA</t>
  </si>
  <si>
    <t>478 Kennedy Blvd</t>
  </si>
  <si>
    <t>478 Kennedy Blvd Apts</t>
  </si>
  <si>
    <t>247-8808</t>
  </si>
  <si>
    <t xml:space="preserve">490 Broadway Apts </t>
  </si>
  <si>
    <t>Waldwick RCA</t>
  </si>
  <si>
    <t>490 Broadway</t>
  </si>
  <si>
    <t>Broadway Apts</t>
  </si>
  <si>
    <t>51 E 21st St Apts</t>
  </si>
  <si>
    <t>51 E 21st Apts</t>
  </si>
  <si>
    <t>block 212; lot 11</t>
  </si>
  <si>
    <t xml:space="preserve">521 Kennedy Blvd  </t>
  </si>
  <si>
    <t>519 JF Kennedy Blvd</t>
  </si>
  <si>
    <t>548-54 Avenue C housing rehab</t>
  </si>
  <si>
    <t>548-54 Avenue C</t>
  </si>
  <si>
    <t>Orca Capital Properties</t>
  </si>
  <si>
    <t>65 Kingsland Av, ste 2, Clifton 07074</t>
  </si>
  <si>
    <t>(973)</t>
  </si>
  <si>
    <t>365-1990</t>
  </si>
  <si>
    <t>648-3917</t>
  </si>
  <si>
    <t>570 Avenue C Apts</t>
  </si>
  <si>
    <t>570 1/2 Av C</t>
  </si>
  <si>
    <t>Avenue C Apts</t>
  </si>
  <si>
    <t xml:space="preserve">87 E 25th St Apts </t>
  </si>
  <si>
    <t>87 E 25th St</t>
  </si>
  <si>
    <t>EIG Real Estate Mgt</t>
  </si>
  <si>
    <t>13 W 24th St</t>
  </si>
  <si>
    <t>954-3088</t>
  </si>
  <si>
    <t xml:space="preserve">919-21 E 19th St </t>
  </si>
  <si>
    <t>919-21 E 19th St</t>
  </si>
  <si>
    <t>NJ012</t>
  </si>
  <si>
    <t>PO Box 277</t>
  </si>
  <si>
    <t>252 Section 8 vouchers</t>
  </si>
  <si>
    <t>Annie E Mahken Senior Apts</t>
  </si>
  <si>
    <t>Bayonne Senior Residence</t>
  </si>
  <si>
    <t>44 W 32nd St</t>
  </si>
  <si>
    <t>243-0059</t>
  </si>
  <si>
    <t>333-5700</t>
  </si>
  <si>
    <t>NJA20123019</t>
  </si>
  <si>
    <t>Women Rising</t>
  </si>
  <si>
    <t>tax credit / MtL</t>
  </si>
  <si>
    <t>NJ012000003</t>
  </si>
  <si>
    <t>Back Bay Gardens</t>
  </si>
  <si>
    <t>535 Avenue A &amp; 23rd St</t>
  </si>
  <si>
    <t>HFA01476</t>
  </si>
  <si>
    <t>Bayonne Community Action for independent living</t>
  </si>
  <si>
    <t>432 Avenue C</t>
  </si>
  <si>
    <t xml:space="preserve">Bayonne Community Action </t>
  </si>
  <si>
    <t>Bayonne Community Action project</t>
  </si>
  <si>
    <t>28 W 20th St, Bayonne 07002</t>
  </si>
  <si>
    <t>656-4350</t>
  </si>
  <si>
    <t>339-9162</t>
  </si>
  <si>
    <t>Bayonne housing rehab</t>
  </si>
  <si>
    <t>274 Av B, 391 &amp; 397 Broadway, 464-66 Broadway, 51 E 21 St</t>
  </si>
  <si>
    <t>Bergen Point Gardens</t>
  </si>
  <si>
    <t>6-10 Av C; 28-32 Av C</t>
  </si>
  <si>
    <t>Centerville Gardens</t>
  </si>
  <si>
    <t>15 &amp; 19 E 25th; 30 &amp; 40 E 26th…</t>
  </si>
  <si>
    <t>35 &amp; 41 E 25th</t>
  </si>
  <si>
    <t>mix</t>
  </si>
  <si>
    <t>Hobart Housing</t>
  </si>
  <si>
    <t>180-86 Hobart Av</t>
  </si>
  <si>
    <t>Community Grants, Planning &amp; Housing (CGP&amp;G)</t>
  </si>
  <si>
    <t>NJ012000005</t>
  </si>
  <si>
    <t>Hook Village / Constable Hook Village</t>
  </si>
  <si>
    <t>24 &amp; 50 E 21st St</t>
  </si>
  <si>
    <t>Interfaith Housing</t>
  </si>
  <si>
    <t>407, 409, 411, &amp; 570 Av C</t>
  </si>
  <si>
    <t>NJ012000006</t>
  </si>
  <si>
    <t>Kill Van Kull Annex</t>
  </si>
  <si>
    <t>159 W 2nd St</t>
  </si>
  <si>
    <t>NJ012000007</t>
  </si>
  <si>
    <t>Kill Van Kull Gardens</t>
  </si>
  <si>
    <t xml:space="preserve">2nd St </t>
  </si>
  <si>
    <t>147, 148, &amp; 151 W 2nd St, 156 W 3rd St</t>
  </si>
  <si>
    <t>Latourette Gardens</t>
  </si>
  <si>
    <t>35 E 1st St; 40 E 2nd St…</t>
  </si>
  <si>
    <t>6, 14, 30 &amp; 42 Lord Av; 15, 25, &amp; 29 Lexington Av</t>
  </si>
  <si>
    <t>Millstone group homes</t>
  </si>
  <si>
    <t>Hudson Milestones Inc</t>
  </si>
  <si>
    <t>365-81 Clendenny Av, Jersey City 07304</t>
  </si>
  <si>
    <t>434-7783</t>
  </si>
  <si>
    <t>977-4004</t>
  </si>
  <si>
    <t>Hudson County Developmental Disability Home | Hudson Milestones</t>
  </si>
  <si>
    <t>Pamrapo Gardens</t>
  </si>
  <si>
    <t xml:space="preserve">17 E 49th St; 38 &amp; 44 E 50th St... </t>
  </si>
  <si>
    <t>1006 &amp; 1016 Broadway; 795 Av E</t>
  </si>
  <si>
    <t>LD #273</t>
  </si>
  <si>
    <t>NJ390016032</t>
  </si>
  <si>
    <t xml:space="preserve">Platty Kill Manor                                 </t>
  </si>
  <si>
    <t>22-26 &amp; 32-36 E 12th St</t>
  </si>
  <si>
    <t>Applied Housing</t>
  </si>
  <si>
    <t>333 River St, Hoboken 07030</t>
  </si>
  <si>
    <t>436-3305</t>
  </si>
  <si>
    <t>Apply Online | Applied Property Company (appliedapartments.com)</t>
  </si>
  <si>
    <t>NJ390014041</t>
  </si>
  <si>
    <t>Post Road Gardens / South Shore Village 2</t>
  </si>
  <si>
    <t>549 Avenue A</t>
  </si>
  <si>
    <t>11 W 8th St; 13 W 8th St</t>
  </si>
  <si>
    <t>823-9404</t>
  </si>
  <si>
    <t>Senior Horizons at Bayonne</t>
  </si>
  <si>
    <t>74 Lexington Av</t>
  </si>
  <si>
    <t>1055 Saw Mill River Rd, Ardsley, NY 10502</t>
  </si>
  <si>
    <t>339-6686</t>
  </si>
  <si>
    <t>NJA20029016</t>
  </si>
  <si>
    <t>Senior Horizons</t>
  </si>
  <si>
    <t>Regan Developers</t>
  </si>
  <si>
    <t>(914)</t>
  </si>
  <si>
    <t>693-6613</t>
  </si>
  <si>
    <t>Our Developments | Regan Development</t>
  </si>
  <si>
    <t>Tagliareni Plaza</t>
  </si>
  <si>
    <t>732 Avenue E</t>
  </si>
  <si>
    <t>823-2896</t>
  </si>
  <si>
    <t>HFA02674</t>
  </si>
  <si>
    <t>Tagliareni Plaza / Bayonne Transit Village</t>
  </si>
  <si>
    <t>Regan Development</t>
  </si>
  <si>
    <t>858-1482</t>
  </si>
  <si>
    <t>Tagliareni Plaza | Regan Development</t>
  </si>
  <si>
    <t>Thomas Zito Bayside Apts</t>
  </si>
  <si>
    <t>Bayside Apts</t>
  </si>
  <si>
    <t>Newark Bay &amp; W 23rd</t>
  </si>
  <si>
    <t>Windmill Alliance</t>
  </si>
  <si>
    <t>141 Broadway, Bayonne 07002</t>
  </si>
  <si>
    <t>858-8706</t>
  </si>
  <si>
    <t>858-4460</t>
  </si>
  <si>
    <t>Windmill Alliance, Inc. Windmill Alliance, Inc. » Just another WordPress site</t>
  </si>
  <si>
    <t>Windmill supportive housing</t>
  </si>
  <si>
    <t>Windmill Alliance Inc</t>
  </si>
  <si>
    <t>858-0605</t>
  </si>
  <si>
    <t>YMCA single room occupancy</t>
  </si>
  <si>
    <t>259 Avenue E</t>
  </si>
  <si>
    <t>Bayonne Family YMCA</t>
  </si>
  <si>
    <t>259 Av E, Bayonne 07002</t>
  </si>
  <si>
    <t>339-2330</t>
  </si>
  <si>
    <t>NJ06</t>
  </si>
  <si>
    <t>6900 Broadway</t>
  </si>
  <si>
    <t>Guttenberg</t>
  </si>
  <si>
    <t>0903</t>
  </si>
  <si>
    <t>07093</t>
  </si>
  <si>
    <t>198 Section 8 vouchers</t>
  </si>
  <si>
    <t>Guttenburg Housing  Authority</t>
  </si>
  <si>
    <t>6900 Broadway, Guttenburg 07093</t>
  </si>
  <si>
    <t>861-0900</t>
  </si>
  <si>
    <t>Guttenberg Housing Authority (guttenbergha.org)</t>
  </si>
  <si>
    <t>NJ036000002</t>
  </si>
  <si>
    <t>Centennial Towers</t>
  </si>
  <si>
    <t>Guttenburg Housing Authority</t>
  </si>
  <si>
    <t>NJ036000003</t>
  </si>
  <si>
    <t>Golden Gardens</t>
  </si>
  <si>
    <t>136 69th St</t>
  </si>
  <si>
    <t>NJ036000004</t>
  </si>
  <si>
    <t>Herman G Klein Towers</t>
  </si>
  <si>
    <t>7005 Boulevard East</t>
  </si>
  <si>
    <t>NJ036000001</t>
  </si>
  <si>
    <t>Joseph P Macaluso Towers</t>
  </si>
  <si>
    <t>400 68th St</t>
  </si>
  <si>
    <t>NJ016</t>
  </si>
  <si>
    <t>Harrison &amp; Schuyler Av</t>
  </si>
  <si>
    <t>0904</t>
  </si>
  <si>
    <t>07029</t>
  </si>
  <si>
    <t>No Section 8 vouchers</t>
  </si>
  <si>
    <t>Harrison Housing Authority</t>
  </si>
  <si>
    <t>483-1488</t>
  </si>
  <si>
    <t>Harrison Housing Authority | Harrison Housing Authority, Harrison, NJ</t>
  </si>
  <si>
    <t>Harrison Gardens</t>
  </si>
  <si>
    <t>Kingsland Court</t>
  </si>
  <si>
    <t>740-60 Willaim St</t>
  </si>
  <si>
    <t>NJA20059001</t>
  </si>
  <si>
    <t>1118 Adams St Apts</t>
  </si>
  <si>
    <t>1118 Adams St</t>
  </si>
  <si>
    <t>Hoboken</t>
  </si>
  <si>
    <t>0905</t>
  </si>
  <si>
    <t>07030</t>
  </si>
  <si>
    <t>420-7706</t>
  </si>
  <si>
    <t>1118 Adams Street | Hoboken, NJ Low Income Apartments (affordablehousingonline.com)</t>
  </si>
  <si>
    <t>401-403 Jackson Apts</t>
  </si>
  <si>
    <t>401-403 Jackson St</t>
  </si>
  <si>
    <t>4th &amp; Jackson</t>
  </si>
  <si>
    <t>600 Harrison St Apts</t>
  </si>
  <si>
    <t>600 Harrisoin St</t>
  </si>
  <si>
    <t>7 Seventy House</t>
  </si>
  <si>
    <t>770 Jackson St</t>
  </si>
  <si>
    <t>721 Clinton St Apts</t>
  </si>
  <si>
    <t>721 Clinton St</t>
  </si>
  <si>
    <t>800 Jackson</t>
  </si>
  <si>
    <t>800 Jackson St</t>
  </si>
  <si>
    <t>NJ015</t>
  </si>
  <si>
    <t>400 Marshall Dr</t>
  </si>
  <si>
    <t>326 Section 8 vouchers</t>
  </si>
  <si>
    <t>Hoboken Housing Authority</t>
  </si>
  <si>
    <t>400 Harrison St, Hoboken 07030</t>
  </si>
  <si>
    <t>NJA2005195</t>
  </si>
  <si>
    <t xml:space="preserve">Adams St Apts </t>
  </si>
  <si>
    <t>RCAs from Wanaque, North Haledon, Green, &amp; Demarest</t>
  </si>
  <si>
    <t>Adams St Apt</t>
  </si>
  <si>
    <t>(212)</t>
  </si>
  <si>
    <t>949-5600</t>
  </si>
  <si>
    <t>NJ015000001</t>
  </si>
  <si>
    <t>Andrew Jackson Gardens</t>
  </si>
  <si>
    <t>300 Marshall Dr</t>
  </si>
  <si>
    <t>400 Harrison, Hoboken 07030</t>
  </si>
  <si>
    <t>798-0370</t>
  </si>
  <si>
    <t>LD #375</t>
  </si>
  <si>
    <t>NJ39A010001</t>
  </si>
  <si>
    <t>Church Square South</t>
  </si>
  <si>
    <t>126 Willow Av</t>
  </si>
  <si>
    <t>217-9893</t>
  </si>
  <si>
    <t>LD #158</t>
  </si>
  <si>
    <t>NJ39M000098</t>
  </si>
  <si>
    <t>Clock Towers Apts</t>
  </si>
  <si>
    <t>300 Adams St</t>
  </si>
  <si>
    <t>Low Income Housing Investment Group</t>
  </si>
  <si>
    <t>1 Portland Sq ste 6A; Portland, ME 04101</t>
  </si>
  <si>
    <t>963-4640</t>
  </si>
  <si>
    <t>(207)</t>
  </si>
  <si>
    <t>772-8800</t>
  </si>
  <si>
    <t>Home - LIHC Investment Group</t>
  </si>
  <si>
    <t>Section 223</t>
  </si>
  <si>
    <t>NJ39T871003</t>
  </si>
  <si>
    <t>Columbian Arms</t>
  </si>
  <si>
    <t>514-26 Madison St</t>
  </si>
  <si>
    <t>659-8894</t>
  </si>
  <si>
    <t>NJ39T811021</t>
  </si>
  <si>
    <t>Columbian Towers</t>
  </si>
  <si>
    <t>76 Bloomfield St</t>
  </si>
  <si>
    <t>795-1144</t>
  </si>
  <si>
    <t>secton 202</t>
  </si>
  <si>
    <t>NJ015000002</t>
  </si>
  <si>
    <t>Columbus Gardens / Christopher Columbus</t>
  </si>
  <si>
    <t>455 9th St</t>
  </si>
  <si>
    <t>460 8th St / 455 9th St</t>
  </si>
  <si>
    <t>LD #303</t>
  </si>
  <si>
    <t>NJ398023004</t>
  </si>
  <si>
    <t>Eastview Apts</t>
  </si>
  <si>
    <t>60-70 Washington St</t>
  </si>
  <si>
    <t>50-7 Washington St; 58-72 Washington St</t>
  </si>
  <si>
    <t>963-3194</t>
  </si>
  <si>
    <t>Edge Adams</t>
  </si>
  <si>
    <t>1405 Adams St</t>
  </si>
  <si>
    <t>LD #304</t>
  </si>
  <si>
    <t>NJ39A010003</t>
  </si>
  <si>
    <t>Elysian Estates</t>
  </si>
  <si>
    <t>1300-12 Washington St</t>
  </si>
  <si>
    <t>NJ015000005</t>
  </si>
  <si>
    <t>Fox Hill Gardens</t>
  </si>
  <si>
    <t>311 13th St</t>
  </si>
  <si>
    <t>HFA00298</t>
  </si>
  <si>
    <t>Grogan Marineview Plaza</t>
  </si>
  <si>
    <t>Marine View Plaza</t>
  </si>
  <si>
    <t>2 Marine View Plaza</t>
  </si>
  <si>
    <t>3rd &amp; Hudson Sts</t>
  </si>
  <si>
    <t>Marineview Housing</t>
  </si>
  <si>
    <t>Empire State Mgt Co</t>
  </si>
  <si>
    <t>111 Broadway, ste 2102, NY, NY 10006</t>
  </si>
  <si>
    <t>798-1800</t>
  </si>
  <si>
    <t>320-2400</t>
  </si>
  <si>
    <t>NJ015000003</t>
  </si>
  <si>
    <t>320 Jackson St</t>
  </si>
  <si>
    <t>Jackson &amp; Harrison Sts</t>
  </si>
  <si>
    <t>1301 Washington St</t>
  </si>
  <si>
    <t>block 245; lot 1</t>
  </si>
  <si>
    <t>Hoboken Community Center</t>
  </si>
  <si>
    <t>1301 Washington St 07030</t>
  </si>
  <si>
    <t>963-4100</t>
  </si>
  <si>
    <t>NJA20123062</t>
  </si>
  <si>
    <t>Hoboken YMCA single-room occupancy</t>
  </si>
  <si>
    <t>YMCA Hoboken</t>
  </si>
  <si>
    <t>Contact Us — Hoboken Community Center (hobokencc.org)</t>
  </si>
  <si>
    <t xml:space="preserve">tax credit </t>
  </si>
  <si>
    <t>NJ015000004</t>
  </si>
  <si>
    <t>James Monroe Gardens / Monroe Gardens</t>
  </si>
  <si>
    <t>221 Jackson St</t>
  </si>
  <si>
    <t>John Adams Gardens / Adams Gardens</t>
  </si>
  <si>
    <t>220 Adams St</t>
  </si>
  <si>
    <t>Marian Towers</t>
  </si>
  <si>
    <t>653-7788</t>
  </si>
  <si>
    <t>LD #191</t>
  </si>
  <si>
    <t>HFA01319 / HFA00605 / 031065NI</t>
  </si>
  <si>
    <t>Marian Towers Senior Apts</t>
  </si>
  <si>
    <t>400 1st St</t>
  </si>
  <si>
    <t>Urban Atlantic</t>
  </si>
  <si>
    <t>7735 Old Georgetown Rd, ste 600, Bethesda MD 20814</t>
  </si>
  <si>
    <t>(301)</t>
  </si>
  <si>
    <t>280-6613</t>
  </si>
  <si>
    <t>Urban Atlantic (urban-atlantic.com)</t>
  </si>
  <si>
    <t>NJ390019024</t>
  </si>
  <si>
    <t>Northvale 4</t>
  </si>
  <si>
    <t>58 11th St</t>
  </si>
  <si>
    <t>LD #397</t>
  </si>
  <si>
    <t>NJ39A010002</t>
  </si>
  <si>
    <t>Project Uplift</t>
  </si>
  <si>
    <t>800-12 Willow Av</t>
  </si>
  <si>
    <t>Elaires Corp</t>
  </si>
  <si>
    <t>101 Clinton St, Hoboken 07030</t>
  </si>
  <si>
    <t>798-5889</t>
  </si>
  <si>
    <t>Project Uplift | Hoboken, NJ Low Income Apartments (affordablehousingonline.com)</t>
  </si>
  <si>
    <t>NJ398023005</t>
  </si>
  <si>
    <t xml:space="preserve">Westview Apts                       </t>
  </si>
  <si>
    <t>55-75 Bloomfield Av</t>
  </si>
  <si>
    <t>207 15th St condos</t>
  </si>
  <si>
    <t>207 15th St</t>
  </si>
  <si>
    <t>Jersey City</t>
  </si>
  <si>
    <t>0906</t>
  </si>
  <si>
    <t>07310</t>
  </si>
  <si>
    <t>856-1456</t>
  </si>
  <si>
    <t>447-1030</t>
  </si>
  <si>
    <t>HFA01099</t>
  </si>
  <si>
    <t>254 Bergen Av</t>
  </si>
  <si>
    <t>400 US Hwy 1</t>
  </si>
  <si>
    <t>07306</t>
  </si>
  <si>
    <t>Jersey City Housing Authority</t>
  </si>
  <si>
    <t>706-4740</t>
  </si>
  <si>
    <t>547-8940</t>
  </si>
  <si>
    <t>HMFA / MtL</t>
  </si>
  <si>
    <t>268 Farimount Av</t>
  </si>
  <si>
    <t>YWCA / Fairmount Housing</t>
  </si>
  <si>
    <t>270 Fairmount Av, Jersey City 07306</t>
  </si>
  <si>
    <t>442-44 Bergen Av</t>
  </si>
  <si>
    <t>1 Duncan St, Jersey City 07304</t>
  </si>
  <si>
    <t>434-3095</t>
  </si>
  <si>
    <t>HFA02325</t>
  </si>
  <si>
    <t>450 Ocean Av</t>
  </si>
  <si>
    <t>07305</t>
  </si>
  <si>
    <t>Ocean Av Apts</t>
  </si>
  <si>
    <t>RAV Group LLC</t>
  </si>
  <si>
    <t>81-81 Vesey St, Newark 07015</t>
  </si>
  <si>
    <t>491-0403</t>
  </si>
  <si>
    <t>596-6093</t>
  </si>
  <si>
    <t>HFA00485</t>
  </si>
  <si>
    <t>500 Manila Av Apts / Unico Towers / Grove St Apts</t>
  </si>
  <si>
    <t>Grove St Apts / Unico Towers</t>
  </si>
  <si>
    <t>500 Manila Av</t>
  </si>
  <si>
    <t>07302</t>
  </si>
  <si>
    <t>Unico Towers</t>
  </si>
  <si>
    <t>CCM LLC</t>
  </si>
  <si>
    <t>1 Portland Sq, ste 6A, Portland ME 04101</t>
  </si>
  <si>
    <t>792-4600</t>
  </si>
  <si>
    <t>HMFA / Section 236</t>
  </si>
  <si>
    <t>NJA19940050</t>
  </si>
  <si>
    <t>6-8-10 Bergen Av Apts / Mattison Arms</t>
  </si>
  <si>
    <t>6 Bergen Av</t>
  </si>
  <si>
    <t>6-8-10 Bergen Av</t>
  </si>
  <si>
    <t>called 11/21/2021</t>
  </si>
  <si>
    <t>936-4666</t>
  </si>
  <si>
    <t>Mattison Arms | Jersey City, NJ Low Income Apartments (affordablehousingonline.com)</t>
  </si>
  <si>
    <t>NJ39M000057</t>
  </si>
  <si>
    <t>714-16 Ocean Av Apts</t>
  </si>
  <si>
    <t>714-16 Ocean Av</t>
  </si>
  <si>
    <t>Cervelli Real Estate &amp; Prop Mgt</t>
  </si>
  <si>
    <t>1 Marine Plaza, ste 304, North Bergen 07047</t>
  </si>
  <si>
    <t>868-6300</t>
  </si>
  <si>
    <t>Cervelli Real Estate &amp; Property Management – Brokerage • Property Management • Consulting (realestatenj.com)</t>
  </si>
  <si>
    <t>78-80 Stevens Av Apts</t>
  </si>
  <si>
    <t>78-80 Stevens Av</t>
  </si>
  <si>
    <t>NJA20123012</t>
  </si>
  <si>
    <t>99 Rutgers Av Apts / 99 Rutgers Av urban renewal</t>
  </si>
  <si>
    <t>99 Rutgers Av</t>
  </si>
  <si>
    <t>Rutgers Av Apts</t>
  </si>
  <si>
    <t>1 Marine Plz, ste 304, North Bergen 07047</t>
  </si>
  <si>
    <t>(213)</t>
  </si>
  <si>
    <t>687-5700</t>
  </si>
  <si>
    <t>332-4609</t>
  </si>
  <si>
    <t>333-8107</t>
  </si>
  <si>
    <t>NJ882</t>
  </si>
  <si>
    <t>118 Summit Av</t>
  </si>
  <si>
    <t>07304</t>
  </si>
  <si>
    <t>50 Section 8 vouchers</t>
  </si>
  <si>
    <t>Jersey City / Garden State Episcopal CDC</t>
  </si>
  <si>
    <t>Garden State Episcopal Community Development Corp</t>
  </si>
  <si>
    <t>118 Summit Av, Jersey City 07304</t>
  </si>
  <si>
    <t>659-1046</t>
  </si>
  <si>
    <t>659-1028</t>
  </si>
  <si>
    <t>Garden State CDC</t>
  </si>
  <si>
    <t>NJ009</t>
  </si>
  <si>
    <t>4,363 Section 8 vouchers</t>
  </si>
  <si>
    <t>400 US Hwy 1, Jersey City 07306</t>
  </si>
  <si>
    <t>706-4600</t>
  </si>
  <si>
    <t>Community-LIPH | Jersey City Housing Authority (jerseycityha.org)</t>
  </si>
  <si>
    <t>NJ390033008</t>
  </si>
  <si>
    <t>Arlington Arms Apts</t>
  </si>
  <si>
    <t>750-66 Grand St</t>
  </si>
  <si>
    <t>435-6360</t>
  </si>
  <si>
    <t>Arlington Gardens</t>
  </si>
  <si>
    <t>Ramsey RCA</t>
  </si>
  <si>
    <t>706-4741</t>
  </si>
  <si>
    <t>315 Randolph Av</t>
  </si>
  <si>
    <t>Randolph &amp; Arlingotn Avs; 305-9, 301-11, 315-25 Randolph; 380-82, 388-90 Arlington</t>
  </si>
  <si>
    <t>NJ390033003</t>
  </si>
  <si>
    <t>Audobon Park Apts</t>
  </si>
  <si>
    <t>112 Bergen Av</t>
  </si>
  <si>
    <t>434-4212</t>
  </si>
  <si>
    <t>HFA02126</t>
  </si>
  <si>
    <t>Barbara Place Terrace</t>
  </si>
  <si>
    <t>471 Pacific Av</t>
  </si>
  <si>
    <t>Michaels Group / Integrated Realty Mgt</t>
  </si>
  <si>
    <t>3 E Stow Rd, ste 100, Marlton 08053</t>
  </si>
  <si>
    <t>395-0900</t>
  </si>
  <si>
    <t>547-6680</t>
  </si>
  <si>
    <t>Michaels Management Apartments For Rent (michaelscommunities.com)</t>
  </si>
  <si>
    <t>Michaels Group / Interstate Realt Mgt</t>
  </si>
  <si>
    <t>395-0911</t>
  </si>
  <si>
    <t>Community Information | Jersey City Housing Authority (jerseycityha.org)</t>
  </si>
  <si>
    <t>LD #140</t>
  </si>
  <si>
    <t>HFA00547 / 031060NI</t>
  </si>
  <si>
    <t>Battery View Senior Apts / Tikvah Towers</t>
  </si>
  <si>
    <t>Tikvah Towrs</t>
  </si>
  <si>
    <t>72 Montgomery St</t>
  </si>
  <si>
    <t>Battery View Senior Apts</t>
  </si>
  <si>
    <t>Gershen Group / Moderate Income Mgt</t>
  </si>
  <si>
    <t>29 Emmons Dr, ste C-10, Princeton 08540</t>
  </si>
  <si>
    <t>332-9400</t>
  </si>
  <si>
    <t>683-7227</t>
  </si>
  <si>
    <t>Battery View Senior Citizen Housing About Us (bvsch.com)</t>
  </si>
  <si>
    <t>HMFA / 236</t>
  </si>
  <si>
    <t>Bayview Ct</t>
  </si>
  <si>
    <t>New Community Corp</t>
  </si>
  <si>
    <t>27 Orchard S, Jersey City 07306</t>
  </si>
  <si>
    <t>985-1341</t>
  </si>
  <si>
    <t>623-0910</t>
  </si>
  <si>
    <t>Bayview Homes</t>
  </si>
  <si>
    <t>Old Tappan RCA</t>
  </si>
  <si>
    <t>Jersey City Community Development</t>
  </si>
  <si>
    <t>30 Montgomery St, rm 404, Jersey City 07032</t>
  </si>
  <si>
    <t>547-4550</t>
  </si>
  <si>
    <t>Bergen Av Apts</t>
  </si>
  <si>
    <t>Bergen Corridor</t>
  </si>
  <si>
    <t>HFA02663</t>
  </si>
  <si>
    <t>Bergen Court Apts</t>
  </si>
  <si>
    <t>242 Bergen Av</t>
  </si>
  <si>
    <t>Garden State Episcopal CDC</t>
  </si>
  <si>
    <t>118 Summit Pl</t>
  </si>
  <si>
    <t>946-9960</t>
  </si>
  <si>
    <t>Bergen Court Apts — Garden State CDC</t>
  </si>
  <si>
    <t>LD #331</t>
  </si>
  <si>
    <t>NJ390016005</t>
  </si>
  <si>
    <t>Bergen Manor Apts</t>
  </si>
  <si>
    <t>277-83 Bergen Av</t>
  </si>
  <si>
    <t>Westside Mgt</t>
  </si>
  <si>
    <t>333 Meadowlands Pkwy, Secaucus 07904</t>
  </si>
  <si>
    <t>866-3888</t>
  </si>
  <si>
    <t>Section 8 / 221</t>
  </si>
  <si>
    <t>NJA20123065</t>
  </si>
  <si>
    <t>Bergenview in McGinley Sq / YMCA redevelopment</t>
  </si>
  <si>
    <t>654 Bergen Av</t>
  </si>
  <si>
    <t>Bergenview Apts</t>
  </si>
  <si>
    <t>the Community Builders</t>
  </si>
  <si>
    <t>185 Dartmouth St, Boston MA 02116</t>
  </si>
  <si>
    <t>434-3211</t>
  </si>
  <si>
    <t>(617)</t>
  </si>
  <si>
    <t>783-3846</t>
  </si>
  <si>
    <t>The Power of Home - The Community Builders (tcbinc.org)</t>
  </si>
  <si>
    <t>HFA01471</t>
  </si>
  <si>
    <t>Bernius Court / Toy Factory</t>
  </si>
  <si>
    <t>Toy Factory</t>
  </si>
  <si>
    <t>152 Central Av</t>
  </si>
  <si>
    <t>Bernius Court</t>
  </si>
  <si>
    <t>The Toy Factory Apts LP</t>
  </si>
  <si>
    <t>853 Summit Av, Jersey City 07306</t>
  </si>
  <si>
    <t>435-1133</t>
  </si>
  <si>
    <t>Litc 05903 Bernius Court - Toy Factory | Jersey City, NJ Low Income Apartments (affordablehousingonline.com)</t>
  </si>
  <si>
    <t>NJ009000009</t>
  </si>
  <si>
    <t>Berry Gardens 1, 2, 3, &amp; 4</t>
  </si>
  <si>
    <t>199 Ocean Av; 92 Danforth Av</t>
  </si>
  <si>
    <t>72-92 Danforth Av</t>
  </si>
  <si>
    <t>706-4751</t>
  </si>
  <si>
    <t>547-6910</t>
  </si>
  <si>
    <t>Birchwood at Fairmount Hotel</t>
  </si>
  <si>
    <t>2595 Kennedy Blvd</t>
  </si>
  <si>
    <t>Birchwood at Fairmont Hotel</t>
  </si>
  <si>
    <t>946-4667</t>
  </si>
  <si>
    <t>Birchwood at Fairmount Hotel 62+ Community | Birchwood (livebirchwood.com)</t>
  </si>
  <si>
    <t>NJ009000003</t>
  </si>
  <si>
    <t>Booker T Washington Apts</t>
  </si>
  <si>
    <t>200 Colden St</t>
  </si>
  <si>
    <t>50-98 Fremont St</t>
  </si>
  <si>
    <t>706-4756</t>
  </si>
  <si>
    <t>479-6630</t>
  </si>
  <si>
    <t>Bostwick Court</t>
  </si>
  <si>
    <t>30 Bostwick Av</t>
  </si>
  <si>
    <t>NJA20123021</t>
  </si>
  <si>
    <t>50 Bostwick Av; 97 Myrtle Av</t>
  </si>
  <si>
    <t>RPM Develoopment</t>
  </si>
  <si>
    <t>77 Park Av, Montclair 07042</t>
  </si>
  <si>
    <t>433-4898</t>
  </si>
  <si>
    <t>744-5410 ext 149</t>
  </si>
  <si>
    <t>RPM Development Group</t>
  </si>
  <si>
    <t>LD #279</t>
  </si>
  <si>
    <t>NJ390014082</t>
  </si>
  <si>
    <t>Boyd McGuiness Senior Apts / 2555 Kennedy Blvd</t>
  </si>
  <si>
    <t>2555 Kennedy Blvd</t>
  </si>
  <si>
    <t>434-2227</t>
  </si>
  <si>
    <t>NJA20123022</t>
  </si>
  <si>
    <t>Bramhall Av  Apts</t>
  </si>
  <si>
    <t xml:space="preserve">462 Bramhall Av </t>
  </si>
  <si>
    <t>Bramhall Av Apts</t>
  </si>
  <si>
    <t>Connell Folehy LLP</t>
  </si>
  <si>
    <t>29 Von Nostrand Av, Jersey City 07035</t>
  </si>
  <si>
    <t>434-7748</t>
  </si>
  <si>
    <t>bramhall avenue apartments - Jersey City, NJ | Apartments.com</t>
  </si>
  <si>
    <t>LD #395</t>
  </si>
  <si>
    <t>NJ390017002</t>
  </si>
  <si>
    <t xml:space="preserve">Brunswick Estates                                 </t>
  </si>
  <si>
    <t>591 Montgomery St</t>
  </si>
  <si>
    <t>435-7631</t>
  </si>
  <si>
    <t>LD #266</t>
  </si>
  <si>
    <t>NJ390015006</t>
  </si>
  <si>
    <t>Cambridge Apts</t>
  </si>
  <si>
    <t>80 Cambridge Av</t>
  </si>
  <si>
    <t>07307</t>
  </si>
  <si>
    <t>567-0070</t>
  </si>
  <si>
    <t>Catherine Todd Senior Living Center</t>
  </si>
  <si>
    <t>547 Montgomery St</t>
  </si>
  <si>
    <t>992-4460</t>
  </si>
  <si>
    <t>434-1100</t>
  </si>
  <si>
    <t xml:space="preserve">Clinton Av Apts </t>
  </si>
  <si>
    <t>193-5 Clinton Av</t>
  </si>
  <si>
    <t>NJ009000008</t>
  </si>
  <si>
    <t>Curries Woods Senior Apts</t>
  </si>
  <si>
    <t>3 New Heckman Dr</t>
  </si>
  <si>
    <t>706-4762</t>
  </si>
  <si>
    <t>547-6703</t>
  </si>
  <si>
    <t>Curries Woods townhouses 1, 2, 3, 4, &amp; 5</t>
  </si>
  <si>
    <t>3 Heckman Dr</t>
  </si>
  <si>
    <t>NJ009000010</t>
  </si>
  <si>
    <t>Dwight St Homes</t>
  </si>
  <si>
    <t>Dwight &amp; Stegman Sts, Fulton Av</t>
  </si>
  <si>
    <t>125A Dwight St; 96 Fulton Ave; 93-179 Dwight; 176-96 Dwight; 136-48 Stegman; 193-95 Stegman</t>
  </si>
  <si>
    <t>547-3746</t>
  </si>
  <si>
    <t>NJA20123025</t>
  </si>
  <si>
    <t>Edna McLaughlin Residence / Carmel House SRO</t>
  </si>
  <si>
    <t>160-2 Bidwell Av</t>
  </si>
  <si>
    <t xml:space="preserve">Carmel House SRO / Edna McLauglin </t>
  </si>
  <si>
    <t>RPM Management / Marzulli</t>
  </si>
  <si>
    <t>264 Belleville Av, Bloomfield 07003</t>
  </si>
  <si>
    <t>413-1556</t>
  </si>
  <si>
    <t>743-2300</t>
  </si>
  <si>
    <t>Carmel House I 442 | Jersey City, NJ Low Income Apartments (affordablehousingonline.com)</t>
  </si>
  <si>
    <t>tax credit / Section 8</t>
  </si>
  <si>
    <t>NJA19960060</t>
  </si>
  <si>
    <t>Fairmount Hotel Apts / Birchwood Senior Apts</t>
  </si>
  <si>
    <t>Communities | Birchwood (livebirchwood.com)</t>
  </si>
  <si>
    <t>NJA20087017</t>
  </si>
  <si>
    <t>Forrest Senior Apts</t>
  </si>
  <si>
    <t>376-82 Bergen Av</t>
  </si>
  <si>
    <t>Forest Senior Apts</t>
  </si>
  <si>
    <t>Realty Mgt Assoc</t>
  </si>
  <si>
    <t>14340 Sullyfield Rd, ste 220, Chantilly, VA 20151</t>
  </si>
  <si>
    <t>309-0080</t>
  </si>
  <si>
    <t>(703)</t>
  </si>
  <si>
    <t>818-6588</t>
  </si>
  <si>
    <t>Forrest Senior Apartments | Jersey City, NJ Low Income Apartments (affordablehousingonline.com)</t>
  </si>
  <si>
    <t>NJA20114014</t>
  </si>
  <si>
    <t>Fred W Martin Apts</t>
  </si>
  <si>
    <t>196 Martin Luther King Jr Dr</t>
  </si>
  <si>
    <t>152 Central Av, Jersey City 07306</t>
  </si>
  <si>
    <t>938-0380</t>
  </si>
  <si>
    <t>Fred W Martin Apartments - Jersey City, NJ | Apartment Finder</t>
  </si>
  <si>
    <t>NJA20123049</t>
  </si>
  <si>
    <t>Garfield Heights</t>
  </si>
  <si>
    <t>503 Garfield Av</t>
  </si>
  <si>
    <t>Lets Celebrate</t>
  </si>
  <si>
    <t>46-8 Fairfiew Av, Jersey City 07304</t>
  </si>
  <si>
    <t>375-4000</t>
  </si>
  <si>
    <t>433-5438</t>
  </si>
  <si>
    <t>Let’s Celebrate | Non-Profit Organization in Jersey City NJ (rentassistance.org)</t>
  </si>
  <si>
    <t>306 Woodward St</t>
  </si>
  <si>
    <t>HFA02589</t>
  </si>
  <si>
    <t>Glenview Townhomes</t>
  </si>
  <si>
    <t>Van Horn &amp; Grand sts; Barbara Pl &amp; Halladay</t>
  </si>
  <si>
    <t>918-6065</t>
  </si>
  <si>
    <t>547-6600</t>
  </si>
  <si>
    <t>Glennview Townhouses | Jersey City, NJ Low Income Apartments (affordablehousingonline.com)</t>
  </si>
  <si>
    <t>463 Pacific Av</t>
  </si>
  <si>
    <t>Glenview Townhouses 2 East &amp; West</t>
  </si>
  <si>
    <t>Willows at Gloria Robinson</t>
  </si>
  <si>
    <t>348 Duncan Av</t>
  </si>
  <si>
    <t>Gloria Robinson Court | The Willows (livewillows.com)</t>
  </si>
  <si>
    <t>NJ009000017</t>
  </si>
  <si>
    <t>Gloria Robinson Court Homes 1</t>
  </si>
  <si>
    <t>8 Harvey Av</t>
  </si>
  <si>
    <t>NJ009000019</t>
  </si>
  <si>
    <t>Gloria Robinson Court Homes 2</t>
  </si>
  <si>
    <t>10 Marcy Pl</t>
  </si>
  <si>
    <t>Gloria Robinson Court Homes 3</t>
  </si>
  <si>
    <t>11 Wilmont Av</t>
  </si>
  <si>
    <t>435-4646</t>
  </si>
  <si>
    <t>Gloria Robinson Court Homes 4</t>
  </si>
  <si>
    <t>44 Wilmont Av</t>
  </si>
  <si>
    <t>344 Duncan Av</t>
  </si>
  <si>
    <t>LD #70</t>
  </si>
  <si>
    <t>NJ39M000129</t>
  </si>
  <si>
    <t>Grace Church Van Vorst Apts</t>
  </si>
  <si>
    <t>270-2 &amp; 282 2nd St</t>
  </si>
  <si>
    <t>Truman Development &amp; Mgt</t>
  </si>
  <si>
    <t>4403 15th Av, ste 277, Brooklyn NY</t>
  </si>
  <si>
    <t>659-2211</t>
  </si>
  <si>
    <t>(718)</t>
  </si>
  <si>
    <t>435-0949</t>
  </si>
  <si>
    <t>Grace Church Van Vorst | Jersey City, NJ Low Income Apartments (affordablehousingonline.com)</t>
  </si>
  <si>
    <t>Gupta Associates</t>
  </si>
  <si>
    <t>Paramus RCA</t>
  </si>
  <si>
    <t>Hallady St affordable housing</t>
  </si>
  <si>
    <t>sale / rent</t>
  </si>
  <si>
    <t>JP Affordable Housing</t>
  </si>
  <si>
    <t>217-0855</t>
  </si>
  <si>
    <t>NJ39T831033</t>
  </si>
  <si>
    <t>Harborview Senior Apts</t>
  </si>
  <si>
    <t>031EH158; age, 99 du</t>
  </si>
  <si>
    <t>145 Ocean Av</t>
  </si>
  <si>
    <t>432-1377</t>
  </si>
  <si>
    <t>Harborview | Housing Properties | Volunteers of America (voa.org)</t>
  </si>
  <si>
    <t>NJA20123058</t>
  </si>
  <si>
    <t>Heights Senior Housing</t>
  </si>
  <si>
    <t>2 Hague St</t>
  </si>
  <si>
    <t>Pennwall Affordable Housing Assoc</t>
  </si>
  <si>
    <t>240 Paramus Rd, ste 25 Ridgewood 07450</t>
  </si>
  <si>
    <t>420-8335</t>
  </si>
  <si>
    <t>836-4500</t>
  </si>
  <si>
    <t>Heights Senior Housing Program | Jersey City, NJ Low Income Apartments (affordablehousingonline.com)</t>
  </si>
  <si>
    <t>NJ009000005</t>
  </si>
  <si>
    <t>Holland Gardens</t>
  </si>
  <si>
    <t>241 Sixteenth St</t>
  </si>
  <si>
    <t>227-55 16th St</t>
  </si>
  <si>
    <t>706-4768</t>
  </si>
  <si>
    <t>479-5548</t>
  </si>
  <si>
    <t>JCHA | The Future of Holland Gardens (hollandgardensvision.org)</t>
  </si>
  <si>
    <t>NJ009000004</t>
  </si>
  <si>
    <t>Hudson Gardens</t>
  </si>
  <si>
    <t>27 Palisades Av</t>
  </si>
  <si>
    <t>514 Newark Av</t>
  </si>
  <si>
    <t>706-4773</t>
  </si>
  <si>
    <t>547-6640</t>
  </si>
  <si>
    <t>Holland Gardens | Jersey City, NJ Low Income Apartments (affordablehousingonline.com)</t>
  </si>
  <si>
    <t>NJA20123067</t>
  </si>
  <si>
    <t>Jewish Home &amp; Rehabilitation Center Senior Apts</t>
  </si>
  <si>
    <t>259 Van Nostrand Av</t>
  </si>
  <si>
    <t>Jewish Home &amp; Rehab Center</t>
  </si>
  <si>
    <t>1 Park Plaza, Fort Lee 07024</t>
  </si>
  <si>
    <t>536-0050</t>
  </si>
  <si>
    <t>886-7800</t>
  </si>
  <si>
    <t>HFA00881</t>
  </si>
  <si>
    <t>Jones Hall</t>
  </si>
  <si>
    <t>Jones Hall Assoc</t>
  </si>
  <si>
    <t>591 Montgomery St, Jersey City 07302</t>
  </si>
  <si>
    <t>435-5775</t>
  </si>
  <si>
    <t>HMFA / Section 8</t>
  </si>
  <si>
    <t>Journal Square Tower</t>
  </si>
  <si>
    <t>2854 Kennedy Blvd</t>
  </si>
  <si>
    <t>Alpert Group</t>
  </si>
  <si>
    <t>610-9483</t>
  </si>
  <si>
    <t>Journal Square Towers | Jersey City, NJ Low Income Apartments (affordablehousingonline.com)</t>
  </si>
  <si>
    <t>HFA01375</t>
  </si>
  <si>
    <t>Journal Square Towers</t>
  </si>
  <si>
    <t>1 Parker Plaza, Fort Lee 07024</t>
  </si>
  <si>
    <t>JP affordable housing</t>
  </si>
  <si>
    <t>LD #279 &amp; 366</t>
  </si>
  <si>
    <t>NJ390019012</t>
  </si>
  <si>
    <t xml:space="preserve">KENNEDY BLVD REHAB                                </t>
  </si>
  <si>
    <t>2540-50 Kennedy Blvd</t>
  </si>
  <si>
    <t>LD #330</t>
  </si>
  <si>
    <t>NJ390016034</t>
  </si>
  <si>
    <t>Kennedy Manor</t>
  </si>
  <si>
    <t>2348-54 Kennedy Blvd</t>
  </si>
  <si>
    <t>395-0200</t>
  </si>
  <si>
    <t>Apartments for Rent in Jersey City, NJ | Kennedy Manor - Home (kennedymanorcrm.com)</t>
  </si>
  <si>
    <t>435-8300</t>
  </si>
  <si>
    <t>NJ009000012</t>
  </si>
  <si>
    <t>Lafayette 2 / Lafayetter Village Apts</t>
  </si>
  <si>
    <t>579 Grand St</t>
  </si>
  <si>
    <t>110 Manning Av; 511 Grand St</t>
  </si>
  <si>
    <t>McCormack Baron Mgt</t>
  </si>
  <si>
    <t>701 Sterling Pl, Lancaster PA 17603</t>
  </si>
  <si>
    <t>360-8358</t>
  </si>
  <si>
    <t>309-0409</t>
  </si>
  <si>
    <t>Lafayette Village Apartments | Apartments in Jersey City, NJ (lafayettevillagenj.com)</t>
  </si>
  <si>
    <t>Lafayette Park, phase 5 (RCA)</t>
  </si>
  <si>
    <t>547-5051</t>
  </si>
  <si>
    <t>HFA01464</t>
  </si>
  <si>
    <t>Lafayette Senior Living Center</t>
  </si>
  <si>
    <t>721-5689</t>
  </si>
  <si>
    <t>McCormack Baron Salazar</t>
  </si>
  <si>
    <t>720 Olive St, ste 2500, Saint Louis, MO 63101</t>
  </si>
  <si>
    <t>(314)</t>
  </si>
  <si>
    <t>621-3400</t>
  </si>
  <si>
    <t>Lafayetter Park Apts</t>
  </si>
  <si>
    <t>Old Tappan  &amp; Allendale RCAs</t>
  </si>
  <si>
    <t>Van Horne St</t>
  </si>
  <si>
    <t>NJ390016021</t>
  </si>
  <si>
    <t>Lexington Manor</t>
  </si>
  <si>
    <t>11-15 Lexington Av</t>
  </si>
  <si>
    <t>324-2969</t>
  </si>
  <si>
    <t xml:space="preserve">Lincoln Housing </t>
  </si>
  <si>
    <t>07303</t>
  </si>
  <si>
    <t>Lincoln Housing (HOME)</t>
  </si>
  <si>
    <t>City of Jersey City</t>
  </si>
  <si>
    <t>NJ009000002</t>
  </si>
  <si>
    <t>Marion Gardens</t>
  </si>
  <si>
    <t>57 Dales Av</t>
  </si>
  <si>
    <t>400 US Hwy 1; 9-85 Dales Av</t>
  </si>
  <si>
    <t>706-4779</t>
  </si>
  <si>
    <t>HFA01160</t>
  </si>
  <si>
    <t>69 Storms Av / scattered sites</t>
  </si>
  <si>
    <t>103-7 Arlington, 108-10 Orient</t>
  </si>
  <si>
    <t>Resurrection House Apts</t>
  </si>
  <si>
    <t>Landex Mgt LLC</t>
  </si>
  <si>
    <t>801 International Dr, ste 1, Baltimore, MD 21090</t>
  </si>
  <si>
    <t>(410)</t>
  </si>
  <si>
    <t>234-0111</t>
  </si>
  <si>
    <t>HFA01184</t>
  </si>
  <si>
    <t>Mid City Apts 1</t>
  </si>
  <si>
    <t>Mid - City Apartments | Jersey City, NJ Low Income Apartments (affordablehousingonline.com)</t>
  </si>
  <si>
    <t>Mid City Apts 2</t>
  </si>
  <si>
    <t>Mill Creek Gardens</t>
  </si>
  <si>
    <t>577 Montgomery St / 200 Cornelison Av</t>
  </si>
  <si>
    <t>site of old Montgomery Gardens</t>
  </si>
  <si>
    <t>HFA00924</t>
  </si>
  <si>
    <t>Montgomery Gateway East 1</t>
  </si>
  <si>
    <t>Montgomery 1</t>
  </si>
  <si>
    <t>336 Montgomery St</t>
  </si>
  <si>
    <t>LIHC Investment Group</t>
  </si>
  <si>
    <t>1 Portland Sq, ste 6A, Portland, ME</t>
  </si>
  <si>
    <t>435-0333</t>
  </si>
  <si>
    <t xml:space="preserve">(207) </t>
  </si>
  <si>
    <t>772-8802</t>
  </si>
  <si>
    <t>HFA00925</t>
  </si>
  <si>
    <t>Montgomery Gateway East 2</t>
  </si>
  <si>
    <t>Montgomery 2</t>
  </si>
  <si>
    <t>361 Montgomery St</t>
  </si>
  <si>
    <t>Essex Plaza Mgt Co</t>
  </si>
  <si>
    <t>Jersey City, NJ Catherine Todd Floor Plans | Apartments in Jersey City, NJ - Floor Plans (liveatcatherinetodd.com)</t>
  </si>
  <si>
    <t>NJ392804201</t>
  </si>
  <si>
    <t>Mulenberg Gardens</t>
  </si>
  <si>
    <t>1065 Summit Av</t>
  </si>
  <si>
    <t>792-4475</t>
  </si>
  <si>
    <t>NJ39S931003</t>
  </si>
  <si>
    <t>New Community Hudson Senior Apts</t>
  </si>
  <si>
    <t>21-7 Orchard St</t>
  </si>
  <si>
    <t>New Community Corporation</t>
  </si>
  <si>
    <t>233 W Market St, Newark 07103</t>
  </si>
  <si>
    <t>623-2800</t>
  </si>
  <si>
    <t>Home - New Community Corporation</t>
  </si>
  <si>
    <t>NJ39E000050</t>
  </si>
  <si>
    <t>New Hope Baptist 1</t>
  </si>
  <si>
    <t>445 Bergen Av</t>
  </si>
  <si>
    <t>Quality Urban Properties Inc</t>
  </si>
  <si>
    <t>339-3480</t>
  </si>
  <si>
    <t>NJ39E000037</t>
  </si>
  <si>
    <t>New Hope Baptist 2</t>
  </si>
  <si>
    <t>123-25 Summit Av</t>
  </si>
  <si>
    <t>92-94 Summit Av</t>
  </si>
  <si>
    <t>Lakshmi Mgt Corp</t>
  </si>
  <si>
    <t>125 Summit Av, Jersey City</t>
  </si>
  <si>
    <t>433-2732</t>
  </si>
  <si>
    <t>HFA01068</t>
  </si>
  <si>
    <t>Newport 1 / Presidential Plaza</t>
  </si>
  <si>
    <t>John Adams bldg</t>
  </si>
  <si>
    <t>20 River Dr S</t>
  </si>
  <si>
    <t>35 River Ct</t>
  </si>
  <si>
    <t>Newport Apts</t>
  </si>
  <si>
    <t>Newport Real Estate Development Corp</t>
  </si>
  <si>
    <t>40 W 57th St, 23 fl, NY, NY 10019</t>
  </si>
  <si>
    <t>626-2053</t>
  </si>
  <si>
    <t>708-6518</t>
  </si>
  <si>
    <t>HFA01071</t>
  </si>
  <si>
    <t>Newport 2 / Presidential Plaza</t>
  </si>
  <si>
    <t>Washinton, Jefferson, Madison</t>
  </si>
  <si>
    <t>55 River Ct</t>
  </si>
  <si>
    <t>NJA20123100</t>
  </si>
  <si>
    <t>Ocean Bayview 2</t>
  </si>
  <si>
    <t>509 - 515A Ocean Av</t>
  </si>
  <si>
    <t>Newark, 03713</t>
  </si>
  <si>
    <t>985-1156</t>
  </si>
  <si>
    <t>623-7280</t>
  </si>
  <si>
    <t>Housing Opportunities - New Community Corporation</t>
  </si>
  <si>
    <t>NJA1993100</t>
  </si>
  <si>
    <t>Ocean Bayview North</t>
  </si>
  <si>
    <t>Ramsey &amp; Rockleigh RCAs</t>
  </si>
  <si>
    <t>509-39 Ocean Av</t>
  </si>
  <si>
    <t>509-515A Ocean Av</t>
  </si>
  <si>
    <t>639-7800</t>
  </si>
  <si>
    <t>NJA20150018</t>
  </si>
  <si>
    <t>Ocean Green Senior Apts</t>
  </si>
  <si>
    <t>744 Ocean Av</t>
  </si>
  <si>
    <t>742-48 Ocean Av</t>
  </si>
  <si>
    <t>853 Summit Av, Jersey City 07037</t>
  </si>
  <si>
    <t>309-1810</t>
  </si>
  <si>
    <t>NJ009000020</t>
  </si>
  <si>
    <t>Ocean Pointe East and West</t>
  </si>
  <si>
    <t>460 Ocean Av</t>
  </si>
  <si>
    <t>Public Housing / tax credit</t>
  </si>
  <si>
    <t>Pacific Court townhouses</t>
  </si>
  <si>
    <t>333-7100</t>
  </si>
  <si>
    <t>148 Bramhall Av</t>
  </si>
  <si>
    <t>NJ009000014</t>
  </si>
  <si>
    <t>12 B Cannon Dr</t>
  </si>
  <si>
    <t>NJA20123102</t>
  </si>
  <si>
    <t>Padua Court</t>
  </si>
  <si>
    <t>Padua Court urban renewal #409</t>
  </si>
  <si>
    <t>350 6th St</t>
  </si>
  <si>
    <t>350 Sixth Av</t>
  </si>
  <si>
    <t>Gershen Group</t>
  </si>
  <si>
    <t>29 Emmons Dr, ste C-10, Princeton 08543</t>
  </si>
  <si>
    <t>332-4037</t>
  </si>
  <si>
    <t>Padua Court 409 | Jersey City, NJ Low Income Apartments (affordablehousingonline.com)</t>
  </si>
  <si>
    <t>HFA00206</t>
  </si>
  <si>
    <t>Paulus Hook</t>
  </si>
  <si>
    <t>100 Montgomery St</t>
  </si>
  <si>
    <t>Paulus Hook Community Housing</t>
  </si>
  <si>
    <t>Ukranian National Assoc</t>
  </si>
  <si>
    <t>One Portland Sq, ste 6A, Portland, ME 04101</t>
  </si>
  <si>
    <t>332-1175</t>
  </si>
  <si>
    <t>895-8890</t>
  </si>
  <si>
    <t>Plaza Apts</t>
  </si>
  <si>
    <t>91 Sip Av</t>
  </si>
  <si>
    <t>07036</t>
  </si>
  <si>
    <t>Region 9 Housing Corp</t>
  </si>
  <si>
    <t>88 Huntington St, New Brunswick 08901</t>
  </si>
  <si>
    <t>420-9526</t>
  </si>
  <si>
    <t>640-2088</t>
  </si>
  <si>
    <t>Plaza Apartments | Region Nine Housing Corporation (rnhousing.org)</t>
  </si>
  <si>
    <t>LD #335</t>
  </si>
  <si>
    <t>NJ391438201</t>
  </si>
  <si>
    <t>Plaza Senior Apts</t>
  </si>
  <si>
    <t>93 Sip Av</t>
  </si>
  <si>
    <t>HFA01104</t>
  </si>
  <si>
    <t>Resurrection House at School #18</t>
  </si>
  <si>
    <t>Resurrection House #1049</t>
  </si>
  <si>
    <t>67 Storms Av</t>
  </si>
  <si>
    <t>69-79 Storms Av</t>
  </si>
  <si>
    <t>Resurection House LP</t>
  </si>
  <si>
    <t>514 Newark Av, Jersey City 07306</t>
  </si>
  <si>
    <t>HFA00548</t>
  </si>
  <si>
    <t>Allendale RCA</t>
  </si>
  <si>
    <t>94 Union St</t>
  </si>
  <si>
    <t>Salem Lafayette Apts 2</t>
  </si>
  <si>
    <t>333-5130</t>
  </si>
  <si>
    <t>332-5705</t>
  </si>
  <si>
    <t>Salem Lafayette Apts 1</t>
  </si>
  <si>
    <t>Community Residences Inc CRI</t>
  </si>
  <si>
    <t>11200 Rockville Pk, Rockville, MD 20852</t>
  </si>
  <si>
    <t>231-0394</t>
  </si>
  <si>
    <t>Salem-Lafayette Apartments | Apartments in Jersey City, NJ</t>
  </si>
  <si>
    <t>HFA01146</t>
  </si>
  <si>
    <t>21 Monticello Av / 4 Madison Av</t>
  </si>
  <si>
    <t>4 Madison Av</t>
  </si>
  <si>
    <t>434-3907</t>
  </si>
  <si>
    <t>Seaview Avenue Apts</t>
  </si>
  <si>
    <t>Upper Saddle River RCA</t>
  </si>
  <si>
    <t>125 Seaview Av</t>
  </si>
  <si>
    <t>92 Old Bergen Av</t>
  </si>
  <si>
    <t>SERV group home</t>
  </si>
  <si>
    <t>SERV Behavioral Health Systems Inc</t>
  </si>
  <si>
    <t>20 Scotch Rd, Ewing 08628</t>
  </si>
  <si>
    <t>656-4212</t>
  </si>
  <si>
    <t>406-0100</t>
  </si>
  <si>
    <t>Home (servbhs.net)</t>
  </si>
  <si>
    <t>NJA20141011</t>
  </si>
  <si>
    <t>St Bridgets Senior Apts</t>
  </si>
  <si>
    <t>372 Montgomery St</t>
  </si>
  <si>
    <t>1 Parker Plaza, Fort Lee, 07024</t>
  </si>
  <si>
    <t>984-2305</t>
  </si>
  <si>
    <t>St. Bridget's Senior Residence - The Alpert Group</t>
  </si>
  <si>
    <t>State Theater</t>
  </si>
  <si>
    <t>St Theater Apts</t>
  </si>
  <si>
    <t>State Theater - The Alpert Group</t>
  </si>
  <si>
    <t>Stegman Arms</t>
  </si>
  <si>
    <t>228-30 Stegman St</t>
  </si>
  <si>
    <t>Stegman Arms Apartments - The Alpert Group</t>
  </si>
  <si>
    <t xml:space="preserve">city </t>
  </si>
  <si>
    <t>NJ009000016</t>
  </si>
  <si>
    <t>Stewart Apts / Thomas J Stewart Apts</t>
  </si>
  <si>
    <t>88-92 Erie St</t>
  </si>
  <si>
    <t>88 Erie St</t>
  </si>
  <si>
    <t>706-4778</t>
  </si>
  <si>
    <t>547-6618</t>
  </si>
  <si>
    <t>HFA00952</t>
  </si>
  <si>
    <t>Storms Av Senior Apts / YWCA Senior Hsg</t>
  </si>
  <si>
    <t>YWCA Senior Housing</t>
  </si>
  <si>
    <t>111 Storms Av</t>
  </si>
  <si>
    <t>Storms Av Elderly Housing</t>
  </si>
  <si>
    <t>333-6328</t>
  </si>
  <si>
    <t>McCormack Baron Salazar | Community Profile - Search</t>
  </si>
  <si>
    <t>LD #124</t>
  </si>
  <si>
    <t>NJ39L000039</t>
  </si>
  <si>
    <t>Summit Plaza Apts 2</t>
  </si>
  <si>
    <t>700-30 Newark Av</t>
  </si>
  <si>
    <t>963-1038</t>
  </si>
  <si>
    <t>512-51970</t>
  </si>
  <si>
    <t>Section 236</t>
  </si>
  <si>
    <t>HFA09211</t>
  </si>
  <si>
    <t>138 Duncan Av</t>
  </si>
  <si>
    <t>Jones Hall / Taylor House</t>
  </si>
  <si>
    <t>637 S Clinton Av, PO Box 18550 Trenton 08625</t>
  </si>
  <si>
    <t>278-7400</t>
  </si>
  <si>
    <t>Taylor House / 138 Duncan Av</t>
  </si>
  <si>
    <t>LD #222</t>
  </si>
  <si>
    <t>NJ390014053</t>
  </si>
  <si>
    <t>Van Wagenen Apts 1</t>
  </si>
  <si>
    <t>85 Van Wagenen Av</t>
  </si>
  <si>
    <t>LD #315</t>
  </si>
  <si>
    <t>NJ390016014</t>
  </si>
  <si>
    <t>Van Wagenen Apts 2</t>
  </si>
  <si>
    <t>117 Van Wagenen Av</t>
  </si>
  <si>
    <t>NJA20123130</t>
  </si>
  <si>
    <t>Victoria Gardens / 78 Stevens Av Apts</t>
  </si>
  <si>
    <t>78 Stevens Av</t>
  </si>
  <si>
    <t>78 Stevens Av, #80</t>
  </si>
  <si>
    <t>Victoria Gardens</t>
  </si>
  <si>
    <t>46 Fairfiew Av, Jersey City 07304</t>
  </si>
  <si>
    <t>369-0385</t>
  </si>
  <si>
    <t>HFA00333 /03104NI</t>
  </si>
  <si>
    <t>Puerto Rican Lutheran Hsg Corp</t>
  </si>
  <si>
    <t>192 3rd St</t>
  </si>
  <si>
    <t>396-432 Manila Av</t>
  </si>
  <si>
    <t>Villa Borinquen</t>
  </si>
  <si>
    <t>392 Manila Av, Jersey City 07302</t>
  </si>
  <si>
    <t>656-4111</t>
  </si>
  <si>
    <t>653-0165</t>
  </si>
  <si>
    <t>Villa Borinquen | Jersey City, NJ Low Income Apartments (affordablehousingonline.com)</t>
  </si>
  <si>
    <t>NJA20123139</t>
  </si>
  <si>
    <t>Villa Borinquen 2 / PACO</t>
  </si>
  <si>
    <t>432 &amp; 434 Manillal Av</t>
  </si>
  <si>
    <t>Villa Borinquen Apts</t>
  </si>
  <si>
    <t>Puerto Rican Association for Community Organization</t>
  </si>
  <si>
    <t>390 Manila Av, Jersey City 07302</t>
  </si>
  <si>
    <t>963-8282</t>
  </si>
  <si>
    <t>Villa Borinquen, Low Income Apartments</t>
  </si>
  <si>
    <t>HFA02056</t>
  </si>
  <si>
    <t>Webb Apts</t>
  </si>
  <si>
    <t>450 Martlin Luther King Jr Dr</t>
  </si>
  <si>
    <t>332-2999</t>
  </si>
  <si>
    <t>878-7491</t>
  </si>
  <si>
    <t>Webb Apt Apartments - Jersey City, NJ | Apartments.com</t>
  </si>
  <si>
    <t>LD #97</t>
  </si>
  <si>
    <t>NJ39L000011</t>
  </si>
  <si>
    <t>Welcome Baptist Homes</t>
  </si>
  <si>
    <t>513 Jersey Av</t>
  </si>
  <si>
    <t>Realty Mgt</t>
  </si>
  <si>
    <t>11 Madison Av, Newark 07108</t>
  </si>
  <si>
    <t>648-0279</t>
  </si>
  <si>
    <t>242-1445</t>
  </si>
  <si>
    <t>HFA01388</t>
  </si>
  <si>
    <t>Whitlock Mills Apts</t>
  </si>
  <si>
    <t>160 Lafayette St</t>
  </si>
  <si>
    <t>Whitlock Mills</t>
  </si>
  <si>
    <t>77 Park St, Montclair 07402</t>
  </si>
  <si>
    <t>793-3408</t>
  </si>
  <si>
    <t>744-5410</t>
  </si>
  <si>
    <t>Whitlock Mills | Apartments in Jersey City, NJ (whitlockmillsjc.com)</t>
  </si>
  <si>
    <t>Whiton St Apts</t>
  </si>
  <si>
    <t>Whiton St</t>
  </si>
  <si>
    <t>Wilkinson Bayview two-family homes</t>
  </si>
  <si>
    <t>07035</t>
  </si>
  <si>
    <t>338-8107</t>
  </si>
  <si>
    <t>NJ39T881008</t>
  </si>
  <si>
    <t>Wittenberg Manor</t>
  </si>
  <si>
    <t>66 Bleecker St</t>
  </si>
  <si>
    <t>Lutheran Residence Corp</t>
  </si>
  <si>
    <t>Muhlenberg Gardens, 1065 Summit Av, Jersey City 07307</t>
  </si>
  <si>
    <t>792-0235</t>
  </si>
  <si>
    <t>NJA20123110</t>
  </si>
  <si>
    <t>Women Rising / Project Home</t>
  </si>
  <si>
    <t>Project Home / Lutheran Social Ministries</t>
  </si>
  <si>
    <t>270 Fairmont Av, Jersey City 07306</t>
  </si>
  <si>
    <t>309-4613</t>
  </si>
  <si>
    <t>360-2453</t>
  </si>
  <si>
    <t>NJ Affordable Family Housing for Low Income Families | Lutheran Social Ministries of New Jersey (lsmnj.org)</t>
  </si>
  <si>
    <t>Developmental Disabilities Association of NJ Inc</t>
  </si>
  <si>
    <t>Kearny</t>
  </si>
  <si>
    <t>0907</t>
  </si>
  <si>
    <t>07032</t>
  </si>
  <si>
    <t>Developmental Disabilities Association of NJ group home</t>
  </si>
  <si>
    <t>Developmental Disabilities Assoc of NJ</t>
  </si>
  <si>
    <t>40 Woodbridge Av, Sewaren 07077</t>
  </si>
  <si>
    <t>636-6710</t>
  </si>
  <si>
    <t>292-4500</t>
  </si>
  <si>
    <t>Developmental Disabilities Association of New Jersey Inc. (ddanj.org)</t>
  </si>
  <si>
    <t>Hudson Milestones group homes 1 - 3</t>
  </si>
  <si>
    <t>Kearny boarding house</t>
  </si>
  <si>
    <t>Kearny Town</t>
  </si>
  <si>
    <t>645 Kearny Av, Kearny 07032</t>
  </si>
  <si>
    <t>997-0600</t>
  </si>
  <si>
    <t>KearnyTown.com (kearnynj.com)</t>
  </si>
  <si>
    <t>block 72; lot 8</t>
  </si>
  <si>
    <t>Kearny housing rehab</t>
  </si>
  <si>
    <t>Kearny rooming &amp; boarding houses 1 - 4</t>
  </si>
  <si>
    <t>NJ39S021001</t>
  </si>
  <si>
    <t>Kearny Senior Apts / Schyler Av Senior Housing</t>
  </si>
  <si>
    <t>031EE057; age, 49 du</t>
  </si>
  <si>
    <t>681-97 Schuyler Av</t>
  </si>
  <si>
    <t>Mazulli Real Estate</t>
  </si>
  <si>
    <t>991-0054</t>
  </si>
  <si>
    <t>Marzulli Real Estate - Home (weebly.com)</t>
  </si>
  <si>
    <t>031EE057</t>
  </si>
  <si>
    <t>NJ39S891001</t>
  </si>
  <si>
    <t>Spruce Terrace Senior Apts</t>
  </si>
  <si>
    <t>031EH238; age, 74 du</t>
  </si>
  <si>
    <t>21 Spruce St</t>
  </si>
  <si>
    <t>Hickory St</t>
  </si>
  <si>
    <t>National Church Residences</t>
  </si>
  <si>
    <t>2335 N Bank Dr, Columbus OH 43320</t>
  </si>
  <si>
    <t>997-4464</t>
  </si>
  <si>
    <t>(614)</t>
  </si>
  <si>
    <t>451-2151</t>
  </si>
  <si>
    <t>031EH238</t>
  </si>
  <si>
    <t>Spruce Terrace | National Church Residences</t>
  </si>
  <si>
    <t>NJ004</t>
  </si>
  <si>
    <t>6121 Grand Av</t>
  </si>
  <si>
    <t>North Bergen</t>
  </si>
  <si>
    <t>0908</t>
  </si>
  <si>
    <t>07047</t>
  </si>
  <si>
    <t>536 Section 8 vouchers</t>
  </si>
  <si>
    <t>North Bergen Housing Authority</t>
  </si>
  <si>
    <t>6121 Grand Av, North Bergen 07047</t>
  </si>
  <si>
    <t>868-8605</t>
  </si>
  <si>
    <t>Buildings – North Bergen Housing Authority</t>
  </si>
  <si>
    <t>NJ390015005</t>
  </si>
  <si>
    <t>Granton Gardens</t>
  </si>
  <si>
    <t>6310 Liberty Av</t>
  </si>
  <si>
    <t>592-9020</t>
  </si>
  <si>
    <t>NJ004000002</t>
  </si>
  <si>
    <t>Lawler Towers</t>
  </si>
  <si>
    <t>6131 Grand Av</t>
  </si>
  <si>
    <t>2, 13-story towers</t>
  </si>
  <si>
    <t>NJ004000001</t>
  </si>
  <si>
    <t>Meadowview Village</t>
  </si>
  <si>
    <t>5828 Meadowview Av</t>
  </si>
  <si>
    <t>5801 Meadowview Av</t>
  </si>
  <si>
    <t>LD #211 / 216</t>
  </si>
  <si>
    <t>NJ390014017</t>
  </si>
  <si>
    <t>New Floral Gardens 1A</t>
  </si>
  <si>
    <t>2502-19 Cottage Av &amp; 1435-75 26th St</t>
  </si>
  <si>
    <t>420-0157</t>
  </si>
  <si>
    <t>420-0463</t>
  </si>
  <si>
    <t>NJ390014044</t>
  </si>
  <si>
    <t>New Floral Gardens 1B</t>
  </si>
  <si>
    <t>2601-16 Newkirk Av; 1200-20 Cottage</t>
  </si>
  <si>
    <t>1200 26th St</t>
  </si>
  <si>
    <t>NJ390014018</t>
  </si>
  <si>
    <t>New Floral Gardens 2</t>
  </si>
  <si>
    <t>2615-35 Kennedy Blvd</t>
  </si>
  <si>
    <t>6201 Grand Av</t>
  </si>
  <si>
    <t>NJA20123097</t>
  </si>
  <si>
    <t>North Bergen Renaissance 1 / T Ferraro Senior Apts</t>
  </si>
  <si>
    <t xml:space="preserve">North Bergen Renaissance </t>
  </si>
  <si>
    <t>295-0863</t>
  </si>
  <si>
    <t>North Bergen Renaissance I - The Alpert Group</t>
  </si>
  <si>
    <t>NJ004000004</t>
  </si>
  <si>
    <t>PF Callum Tower / Cullum Tower</t>
  </si>
  <si>
    <t>6299 Grand Av</t>
  </si>
  <si>
    <t>NJ004000003</t>
  </si>
  <si>
    <t>Terrace Apts</t>
  </si>
  <si>
    <t>6800 Columbia Av</t>
  </si>
  <si>
    <t>HFA00814</t>
  </si>
  <si>
    <t>Westview Towers</t>
  </si>
  <si>
    <t>6115 Granton Av</t>
  </si>
  <si>
    <t>07046</t>
  </si>
  <si>
    <t>Associated Realty</t>
  </si>
  <si>
    <t>2050 Center Av, ste 530, Fort Lee 07025</t>
  </si>
  <si>
    <t>868-6590</t>
  </si>
  <si>
    <t>592-7117</t>
  </si>
  <si>
    <t>NJ083</t>
  </si>
  <si>
    <t>700 County Av</t>
  </si>
  <si>
    <t>Secaucus</t>
  </si>
  <si>
    <t>0909</t>
  </si>
  <si>
    <t>07094</t>
  </si>
  <si>
    <t>525 Section 8 vouchers</t>
  </si>
  <si>
    <t>Secaucus Housing Authority</t>
  </si>
  <si>
    <t>867-2957</t>
  </si>
  <si>
    <t>Secaucus Housing Authority (secaucusha.org)</t>
  </si>
  <si>
    <t>NJ083000001</t>
  </si>
  <si>
    <t>Elms</t>
  </si>
  <si>
    <t>777 5th St</t>
  </si>
  <si>
    <t>Hudson Milestones group home</t>
  </si>
  <si>
    <t>700 County Av, Secaucus 07094</t>
  </si>
  <si>
    <t>whtpgs</t>
  </si>
  <si>
    <t>Kroll Heights / Lincoln Heights</t>
  </si>
  <si>
    <t>867-5902</t>
  </si>
  <si>
    <t>NJ083000002</t>
  </si>
  <si>
    <t>Patriot Commons</t>
  </si>
  <si>
    <t>1178-90 Paterson Plank Rd</t>
  </si>
  <si>
    <t>Leased Hsg Corp / Secaucus</t>
  </si>
  <si>
    <t>Riverside Court townhouses</t>
  </si>
  <si>
    <t>Baker residential</t>
  </si>
  <si>
    <t>Riverside Ct</t>
  </si>
  <si>
    <t>16 story</t>
  </si>
  <si>
    <t>Rocco Impreveduto Towers / Lincoln Towers</t>
  </si>
  <si>
    <t>600 County Av</t>
  </si>
  <si>
    <t>Secaucus housing rehab</t>
  </si>
  <si>
    <t>Secaucus Town</t>
  </si>
  <si>
    <t>1203 Paterson Plank Rd, Secaucus 07094</t>
  </si>
  <si>
    <t>330-2000</t>
  </si>
  <si>
    <t>867-5473</t>
  </si>
  <si>
    <t>Town of Secaucus - Home (secaucusnj.gov)</t>
  </si>
  <si>
    <t>Xchange at Secaucus Junction</t>
  </si>
  <si>
    <t>4000 Riverside Station Blvd</t>
  </si>
  <si>
    <t>Xchange at Secaucus Jct</t>
  </si>
  <si>
    <t>(877)</t>
  </si>
  <si>
    <t>870-1515</t>
  </si>
  <si>
    <t>Wyckoff NJ | (wyckoff-nj.com)</t>
  </si>
  <si>
    <t>NJ026</t>
  </si>
  <si>
    <t>Union City</t>
  </si>
  <si>
    <t>0910</t>
  </si>
  <si>
    <t>07087</t>
  </si>
  <si>
    <t>693 Section 8 vouchers</t>
  </si>
  <si>
    <t>Union City Housing Authority</t>
  </si>
  <si>
    <t>3911 Kennedy Blvd, Union 07087</t>
  </si>
  <si>
    <t>864-1515</t>
  </si>
  <si>
    <t>Union City Housing Authority (unioncityha.org)</t>
  </si>
  <si>
    <t>Bella Vista Apts</t>
  </si>
  <si>
    <t>867-2134</t>
  </si>
  <si>
    <t>NJ39H085008</t>
  </si>
  <si>
    <t>522 22nd St</t>
  </si>
  <si>
    <t>Bergenline Av Apts</t>
  </si>
  <si>
    <t>1202-6 Bergenline Av</t>
  </si>
  <si>
    <t>662-1177</t>
  </si>
  <si>
    <t>NJ026000001</t>
  </si>
  <si>
    <t>Columbian Court</t>
  </si>
  <si>
    <t xml:space="preserve">512-14 3rd St; 513-15 4th St... </t>
  </si>
  <si>
    <t>…307-9 Bergenline Av; 306-8 West St</t>
  </si>
  <si>
    <t>Building Inventory — Union City Housing Authority (unioncityha.org)</t>
  </si>
  <si>
    <t>NJ026000002</t>
  </si>
  <si>
    <t>Hillside Terrace 1</t>
  </si>
  <si>
    <t>634, 640, &amp; 66 39th St</t>
  </si>
  <si>
    <t>NJ026000003</t>
  </si>
  <si>
    <t>Hillside Terrace 2</t>
  </si>
  <si>
    <t>3901 &amp; 3911 Kennedy Blvd</t>
  </si>
  <si>
    <t>NJ39S981006</t>
  </si>
  <si>
    <t>Holy Rosary Senior Apts</t>
  </si>
  <si>
    <t>031EE049</t>
  </si>
  <si>
    <t>1501-9 Bergenline Av</t>
  </si>
  <si>
    <t>553-0444</t>
  </si>
  <si>
    <t>Monastery Apts / St Michaels Pavilion</t>
  </si>
  <si>
    <t>1901 West St</t>
  </si>
  <si>
    <t>865-0576</t>
  </si>
  <si>
    <t>St Michaels Pavilion 529 | Union City, NJ Low Income Apartments (affordablehousingonline.com)</t>
  </si>
  <si>
    <t>NJ026000004</t>
  </si>
  <si>
    <t>Palisade Plaza Senior Apts</t>
  </si>
  <si>
    <t>3700 Palisade Av</t>
  </si>
  <si>
    <t>3911 Kennedy Blvd, Union City 07087</t>
  </si>
  <si>
    <t>NJA20123135</t>
  </si>
  <si>
    <t>2601-11 Central Av</t>
  </si>
  <si>
    <t>26th St &amp; Central Av</t>
  </si>
  <si>
    <t>601-0045</t>
  </si>
  <si>
    <t>Renaissance Urban Renewal | Union City, NJ Low Income Apartments (affordablehousingonline.com)</t>
  </si>
  <si>
    <t>Renaissance Apts</t>
  </si>
  <si>
    <t>HFA03048</t>
  </si>
  <si>
    <t>Union City housing rehab</t>
  </si>
  <si>
    <t>348-5700</t>
  </si>
  <si>
    <t>The Official Website of City of Union City, NJ - Home (ucnj.com)</t>
  </si>
  <si>
    <t>HFA00007</t>
  </si>
  <si>
    <t>Union Plaza Apts</t>
  </si>
  <si>
    <t>4501 Palisades Av</t>
  </si>
  <si>
    <t>Union Plaza Assoc</t>
  </si>
  <si>
    <t>14 Cliffwood Av, ste 200, Matawan 07747</t>
  </si>
  <si>
    <t>348-0680</t>
  </si>
  <si>
    <t>(908)</t>
  </si>
  <si>
    <t>388-3000</t>
  </si>
  <si>
    <t>NJA1997110</t>
  </si>
  <si>
    <t>2-4 Potter Pl Apts</t>
  </si>
  <si>
    <t>block 51.02; lot 1</t>
  </si>
  <si>
    <t>2-4 Potter Pl</t>
  </si>
  <si>
    <t>Weehawken</t>
  </si>
  <si>
    <t>0911</t>
  </si>
  <si>
    <t>07086</t>
  </si>
  <si>
    <t>Weehawken Housing Authority</t>
  </si>
  <si>
    <t>348-4188</t>
  </si>
  <si>
    <t>Weehawken Housing Authority | WEEHAWKEN TOWNSHIP (weehawken-nj.us)</t>
  </si>
  <si>
    <t>NJ077</t>
  </si>
  <si>
    <t>ste 1</t>
  </si>
  <si>
    <t>449 Section 8 vouchers</t>
  </si>
  <si>
    <t>319-6005</t>
  </si>
  <si>
    <t>Home (weehawkenha.com)</t>
  </si>
  <si>
    <t>Park House Apts</t>
  </si>
  <si>
    <t>4526-28 Park Av</t>
  </si>
  <si>
    <t>348-4189</t>
  </si>
  <si>
    <t>NJA20120950</t>
  </si>
  <si>
    <t>Park House Apts / 4526 Park Av</t>
  </si>
  <si>
    <t>525 Gregory Av, Weehawken 07086</t>
  </si>
  <si>
    <t>The Township of Weehawken - Housing Authority (weehawken-nj.us)</t>
  </si>
  <si>
    <t>4300 Park Av</t>
  </si>
  <si>
    <t>Applied Housing Mgt</t>
  </si>
  <si>
    <t>866-6346</t>
  </si>
  <si>
    <t>Park View East Apartments - Weehawken, NJ | Apartments.com</t>
  </si>
  <si>
    <t>Section 8 / MtL</t>
  </si>
  <si>
    <t>NJ390019023</t>
  </si>
  <si>
    <t xml:space="preserve">Park View East                                    </t>
  </si>
  <si>
    <t>Pleasant Av Housing 1 / Weehawken Senior Housing</t>
  </si>
  <si>
    <t>3200-3202 Pleasant Av</t>
  </si>
  <si>
    <t xml:space="preserve">Pleasant Av Housing 2 / Weehawken Senior Housing </t>
  </si>
  <si>
    <t>Weehawken Senior Apts / Gregory Av Apts</t>
  </si>
  <si>
    <t>319-6017</t>
  </si>
  <si>
    <t>NJ077000001</t>
  </si>
  <si>
    <t xml:space="preserve">525 Gregory Av </t>
  </si>
  <si>
    <t>Contact Us (weehawkenha.com)</t>
  </si>
  <si>
    <t>NJA19970110</t>
  </si>
  <si>
    <t>Weehawken Senior Housing</t>
  </si>
  <si>
    <t>2  -  4 Potter Pl</t>
  </si>
  <si>
    <t>Weehawken Senior Apts</t>
  </si>
  <si>
    <t>583-1423</t>
  </si>
  <si>
    <t>328 60th St</t>
  </si>
  <si>
    <t>HOME</t>
  </si>
  <si>
    <t>West New York</t>
  </si>
  <si>
    <t>0912</t>
  </si>
  <si>
    <t>328 60th St / HOME</t>
  </si>
  <si>
    <t>Hudson County Housing Resource Center</t>
  </si>
  <si>
    <t>574 Newark Av, Jersey City 07306</t>
  </si>
  <si>
    <t>795-5615</t>
  </si>
  <si>
    <t>5108 Hudson Av Apts</t>
  </si>
  <si>
    <t>5108 Hudson Av</t>
  </si>
  <si>
    <t>07083</t>
  </si>
  <si>
    <t>972-7879</t>
  </si>
  <si>
    <t>NJ030</t>
  </si>
  <si>
    <t>1,176 Section 8 vouchers</t>
  </si>
  <si>
    <t>West New York Housing Authority</t>
  </si>
  <si>
    <t>868-6100</t>
  </si>
  <si>
    <t>Home (mywnyhousing.com)</t>
  </si>
  <si>
    <t>6308 Dewey Av</t>
  </si>
  <si>
    <t>NJA20123086</t>
  </si>
  <si>
    <t>Dewey Gardens</t>
  </si>
  <si>
    <t>#631</t>
  </si>
  <si>
    <t>Madison &amp; Dewey Avs</t>
  </si>
  <si>
    <t>The Official Website of The Town of West New York, NJ - Home (westnewyorknj.org)</t>
  </si>
  <si>
    <t>tax credit /  MtL</t>
  </si>
  <si>
    <t>NJA20123047</t>
  </si>
  <si>
    <t>Fillmore Tower / Paridise Gardens</t>
  </si>
  <si>
    <t xml:space="preserve">6003 Fillmore Pl </t>
  </si>
  <si>
    <t>6001-17 Fillmore Pl</t>
  </si>
  <si>
    <t>Filmore Tower</t>
  </si>
  <si>
    <t>295-3085</t>
  </si>
  <si>
    <t>Franklin Delano Roosevelt / Paridise Gardens</t>
  </si>
  <si>
    <t>6100 Adams St</t>
  </si>
  <si>
    <t>Franklin Delano Roosevelt (mywnyhousing.com)</t>
  </si>
  <si>
    <t>Horizon Heights</t>
  </si>
  <si>
    <t>865-3291</t>
  </si>
  <si>
    <t>Horizon Heights | Regan Development</t>
  </si>
  <si>
    <t>HFA02307</t>
  </si>
  <si>
    <t xml:space="preserve">Horizon Heights </t>
  </si>
  <si>
    <t>4908 Broadway #14</t>
  </si>
  <si>
    <t>NJ030000002</t>
  </si>
  <si>
    <t>Kennedy Towers / J F Kennedy Towers</t>
  </si>
  <si>
    <t>430 62nd St</t>
  </si>
  <si>
    <t>Kennedy Towers (mywnyhousing.com)</t>
  </si>
  <si>
    <t>Our Communities (mywnyhousing.com)</t>
  </si>
  <si>
    <t>McGowan-Rainbow / McGowan bldg; Rainbow Gdns</t>
  </si>
  <si>
    <t>6300 Adams St</t>
  </si>
  <si>
    <t>McGowan Rainbow (mywnyhousing.com)</t>
  </si>
  <si>
    <t>Otis Gardens</t>
  </si>
  <si>
    <t>5800 Jefferson St</t>
  </si>
  <si>
    <t>Otis Gardens (mywnyhousing.com)</t>
  </si>
  <si>
    <t>HFA00020B</t>
  </si>
  <si>
    <t>Overlook North</t>
  </si>
  <si>
    <t>Overlook Terrace</t>
  </si>
  <si>
    <t>5701 Boulevard East</t>
  </si>
  <si>
    <t>Excel Properties Co</t>
  </si>
  <si>
    <t>5701 Boulevard East, West New York 07093</t>
  </si>
  <si>
    <t>868-6352</t>
  </si>
  <si>
    <t>861-3766</t>
  </si>
  <si>
    <t>HFA00020A</t>
  </si>
  <si>
    <t>Overlook South</t>
  </si>
  <si>
    <t>5601 Kennedy Blvd East</t>
  </si>
  <si>
    <t>Conforti Construction Corp</t>
  </si>
  <si>
    <t>234 E 40th St, NY, NY 10016</t>
  </si>
  <si>
    <t>686-7100</t>
  </si>
  <si>
    <t>NJ030000001</t>
  </si>
  <si>
    <t>Palisade Gardens</t>
  </si>
  <si>
    <t>4911 Palisade Av; 405, 409, 415, 423 50th St</t>
  </si>
  <si>
    <t>Palisade Gardens (mywnyhousing.com)</t>
  </si>
  <si>
    <t>Park East Gardens</t>
  </si>
  <si>
    <t>5806 &amp; 5814 Park Av</t>
  </si>
  <si>
    <t>Parkeast Gardens (mywnyhousing.com)</t>
  </si>
  <si>
    <t>Park Pointe Apts / Willows at Park Pointe</t>
  </si>
  <si>
    <t>6601-07 Park Av</t>
  </si>
  <si>
    <t>295-8744</t>
  </si>
  <si>
    <t>The Willows at Park Pointe | The Willows (livewillows.com)</t>
  </si>
  <si>
    <t>HFA00407</t>
  </si>
  <si>
    <t>Parkview Towers</t>
  </si>
  <si>
    <t xml:space="preserve">5101 Park Av </t>
  </si>
  <si>
    <t>PO Box 719</t>
  </si>
  <si>
    <t>865-4680</t>
  </si>
  <si>
    <t>LD #136</t>
  </si>
  <si>
    <t>Sunset Gardens</t>
  </si>
  <si>
    <t>590  62nd St</t>
  </si>
  <si>
    <t>Sunshine Gardens</t>
  </si>
  <si>
    <t>515 54th</t>
  </si>
  <si>
    <t>Sunshine Gardens (mywnyhousing.com)</t>
  </si>
  <si>
    <t>NJA20120909</t>
  </si>
  <si>
    <t>West New York Housing - Fillmore</t>
  </si>
  <si>
    <t>6005 Fillmore Pl</t>
  </si>
  <si>
    <t>x</t>
  </si>
  <si>
    <t>911</t>
  </si>
  <si>
    <t>909</t>
  </si>
  <si>
    <t>907</t>
  </si>
  <si>
    <t>906</t>
  </si>
  <si>
    <t>901</t>
  </si>
  <si>
    <t>5/272021</t>
  </si>
  <si>
    <t>Kill Van Kull Gardens Annex</t>
  </si>
  <si>
    <t xml:space="preserve">Post Road Gardens / South Shore Village </t>
  </si>
  <si>
    <t>5/27/2021</t>
  </si>
  <si>
    <t>Guttenburg</t>
  </si>
  <si>
    <t>tax credit  / MtL</t>
  </si>
  <si>
    <t xml:space="preserve">Northvale </t>
  </si>
  <si>
    <t>Public Housing / HMFA / tax credit</t>
  </si>
  <si>
    <t>Gloria Robinson Court Homes 1 / A Harry Moore</t>
  </si>
  <si>
    <t>Gloria Robinson Court Homes 2 / A Harry Moore</t>
  </si>
  <si>
    <t>Gloria Robinson Court Homes 3 / A Harry Moore</t>
  </si>
  <si>
    <t>348 Duncan</t>
  </si>
  <si>
    <t>330 Duncan</t>
  </si>
  <si>
    <t>3340 Duncan</t>
  </si>
  <si>
    <t>Kennedy Blvd rehab</t>
  </si>
  <si>
    <t>RCA</t>
  </si>
  <si>
    <t>Michaels Gro+Z146:AA149up / Integrated Realty Mgt</t>
  </si>
  <si>
    <t>Lafayette Senior Living Center  / Lafayette 1</t>
  </si>
  <si>
    <t xml:space="preserve">Lafayette Park Apts, phase 5 </t>
  </si>
  <si>
    <t>Lafayette Park Apts</t>
  </si>
  <si>
    <t>Lafayette Village / Lafayette 2</t>
  </si>
  <si>
    <t>Catherine Todd / Montgomery Senior Living Center</t>
  </si>
  <si>
    <t>Public Housing / HMFA / tax credit / MtL</t>
  </si>
  <si>
    <t>Pacific Court townhouses / Woodward Terrace</t>
  </si>
  <si>
    <t>HMFA / Section 202</t>
  </si>
  <si>
    <t>HMFA / tax credit / Section 8 /MtL</t>
  </si>
  <si>
    <t>HMFA / tax credit / Section 8 / MtL</t>
  </si>
  <si>
    <t>Villa Borinquen 1 / Puerto Rican Luthern Housing</t>
  </si>
  <si>
    <t>Kearny boarding houses 1 - 4</t>
  </si>
  <si>
    <t>Public Housing / tax credit / MtL</t>
  </si>
  <si>
    <t>6/27.2021</t>
  </si>
  <si>
    <t>59 13th St, Hoboken  07030</t>
  </si>
  <si>
    <t>6/3/2021</t>
  </si>
  <si>
    <t xml:space="preserve">Public Housing / tax credit </t>
  </si>
  <si>
    <t>HUDSON COUNTY</t>
  </si>
  <si>
    <t>LITC #614</t>
  </si>
  <si>
    <t>Annie E Mahnken Senior Apts</t>
  </si>
  <si>
    <t>03135168</t>
  </si>
  <si>
    <t>family, 146 du</t>
  </si>
  <si>
    <t>LITC #623</t>
  </si>
  <si>
    <t>LITC #704</t>
  </si>
  <si>
    <t>family, 79 du</t>
  </si>
  <si>
    <t>03111082 / 03144145</t>
  </si>
  <si>
    <t>family, 173 du</t>
  </si>
  <si>
    <t>031EH223</t>
  </si>
  <si>
    <t>age, 66 du</t>
  </si>
  <si>
    <t>age, 134 du</t>
  </si>
  <si>
    <t>031EH083 / 031EE073</t>
  </si>
  <si>
    <t>family, 55 du</t>
  </si>
  <si>
    <t>LITC #07912</t>
  </si>
  <si>
    <t>LITC #640</t>
  </si>
  <si>
    <t>family, 11 du</t>
  </si>
  <si>
    <t>03135199</t>
  </si>
  <si>
    <t>03135207</t>
  </si>
  <si>
    <t>family, 24 du</t>
  </si>
  <si>
    <t>03135056</t>
  </si>
  <si>
    <t>family, 51 du</t>
  </si>
  <si>
    <t>LITC #608</t>
  </si>
  <si>
    <t>03135237 / 03135304</t>
  </si>
  <si>
    <t>family, 50 du</t>
  </si>
  <si>
    <t>03135236</t>
  </si>
  <si>
    <t>special, 167 du</t>
  </si>
  <si>
    <t>03135181</t>
  </si>
  <si>
    <t>family, 39 du</t>
  </si>
  <si>
    <t>LITC #484</t>
  </si>
  <si>
    <t>LITC #485</t>
  </si>
  <si>
    <t>LITC #05903</t>
  </si>
  <si>
    <t>LITC #650</t>
  </si>
  <si>
    <t>03135159</t>
  </si>
  <si>
    <t>03135301</t>
  </si>
  <si>
    <t>family, 211 du</t>
  </si>
  <si>
    <t>LITC #520</t>
  </si>
  <si>
    <t>family, 85 du</t>
  </si>
  <si>
    <t>family, 131 du</t>
  </si>
  <si>
    <t>03135165</t>
  </si>
  <si>
    <t>family, 80 du</t>
  </si>
  <si>
    <t>LITC #442</t>
  </si>
  <si>
    <t>special, 22 du</t>
  </si>
  <si>
    <t>LITC #06903</t>
  </si>
  <si>
    <t>LITC #0811</t>
  </si>
  <si>
    <t>LITC #551</t>
  </si>
  <si>
    <t>LITC #0917</t>
  </si>
  <si>
    <t>03144029</t>
  </si>
  <si>
    <t>family, 29 du</t>
  </si>
  <si>
    <t>age, 99 du</t>
  </si>
  <si>
    <t>LITC #260</t>
  </si>
  <si>
    <t>age, 110 du</t>
  </si>
  <si>
    <t>03135197</t>
  </si>
  <si>
    <t>family, 145 du</t>
  </si>
  <si>
    <t>03135180</t>
  </si>
  <si>
    <t>LITC #654</t>
  </si>
  <si>
    <t>LITC #646</t>
  </si>
  <si>
    <t>03135296 / 03135177</t>
  </si>
  <si>
    <t>family, 148 du</t>
  </si>
  <si>
    <t>LITC #072</t>
  </si>
  <si>
    <t>LITC #399</t>
  </si>
  <si>
    <t>031EH042</t>
  </si>
  <si>
    <t>age, 150 du</t>
  </si>
  <si>
    <t>age, 80 du</t>
  </si>
  <si>
    <t>031EE015</t>
  </si>
  <si>
    <t xml:space="preserve">03135055 </t>
  </si>
  <si>
    <t>family, 36 du</t>
  </si>
  <si>
    <t>family, 60 du</t>
  </si>
  <si>
    <t>03144056</t>
  </si>
  <si>
    <t>LITC #264</t>
  </si>
  <si>
    <t>family, 18 du</t>
  </si>
  <si>
    <t>age, 44 du</t>
  </si>
  <si>
    <t>LITC #669</t>
  </si>
  <si>
    <t>03111077</t>
  </si>
  <si>
    <t>age, 93 du</t>
  </si>
  <si>
    <t>LITC #473</t>
  </si>
  <si>
    <t>family, 74 du</t>
  </si>
  <si>
    <t>LITC #1109</t>
  </si>
  <si>
    <t xml:space="preserve"> built 2014, 5 stories 46 du</t>
  </si>
  <si>
    <t>03144902</t>
  </si>
  <si>
    <t>family, 291 du</t>
  </si>
  <si>
    <t>LITC #092</t>
  </si>
  <si>
    <t>03135142</t>
  </si>
  <si>
    <t>03135162</t>
  </si>
  <si>
    <t>family, 231 du</t>
  </si>
  <si>
    <t>family, 113 du</t>
  </si>
  <si>
    <t>LITC #392</t>
  </si>
  <si>
    <t>03104NI</t>
  </si>
  <si>
    <t>LITC #271</t>
  </si>
  <si>
    <t>LITC #06918</t>
  </si>
  <si>
    <t>LITC #717</t>
  </si>
  <si>
    <t>03144078</t>
  </si>
  <si>
    <t>family, 8 du</t>
  </si>
  <si>
    <t>03111065</t>
  </si>
  <si>
    <t>LITC #528</t>
  </si>
  <si>
    <t>special, 18 du</t>
  </si>
  <si>
    <t>03111062 / 03135182</t>
  </si>
  <si>
    <t>03135098</t>
  </si>
  <si>
    <t>03135138</t>
  </si>
  <si>
    <t>LITC #587</t>
  </si>
  <si>
    <t>family, 155 du</t>
  </si>
  <si>
    <t>age, 230 du</t>
  </si>
  <si>
    <t>LITC #529 &amp; 1551</t>
  </si>
  <si>
    <t>LITC #611</t>
  </si>
  <si>
    <t>LITC #609</t>
  </si>
  <si>
    <t>family, 37 du</t>
  </si>
  <si>
    <t>LITC #285</t>
  </si>
  <si>
    <t>family, 71 du</t>
  </si>
  <si>
    <t>LITC #499</t>
  </si>
  <si>
    <t>LITC #631</t>
  </si>
  <si>
    <t>LITC #624</t>
  </si>
  <si>
    <t>LITC #0904</t>
  </si>
  <si>
    <t>LITC #06911</t>
  </si>
  <si>
    <t>family, 682 du</t>
  </si>
  <si>
    <t>NJ912</t>
  </si>
  <si>
    <t>NJ Department of Community Affairs / DCA</t>
  </si>
  <si>
    <t>DCA</t>
  </si>
  <si>
    <t>101 S Broad St, Trenton 08625</t>
  </si>
  <si>
    <t>PO Box 051</t>
  </si>
  <si>
    <t>Trenton</t>
  </si>
  <si>
    <t>Mercer</t>
  </si>
  <si>
    <t>1111</t>
  </si>
  <si>
    <t>08625</t>
  </si>
  <si>
    <t>22,193 Section 8 vouchers</t>
  </si>
  <si>
    <t>292-4080</t>
  </si>
  <si>
    <t>NJ Department of Community Affairs</t>
  </si>
  <si>
    <t>NJ902</t>
  </si>
  <si>
    <t>NJ Housing &amp; Mortgage Finance Agency  / HMFA</t>
  </si>
  <si>
    <t>PO Box 018550</t>
  </si>
  <si>
    <t>08650</t>
  </si>
  <si>
    <t>New Jersey Housing and Mortgage Finance Agency (nj.gov)</t>
  </si>
  <si>
    <t>NJ Guide to Affordable Housing 2022</t>
  </si>
  <si>
    <t>PO Box 18550</t>
  </si>
  <si>
    <t>LD #133</t>
  </si>
  <si>
    <t>LD #134 / 202</t>
  </si>
  <si>
    <t>637 S Clinton Av, Trenton 08650</t>
  </si>
  <si>
    <t>549 Avenue A, PO Box 277, Bayonne 07002</t>
  </si>
  <si>
    <t>339-9700</t>
  </si>
  <si>
    <t>788 Harrison Av, bldg 1, Harrison 07029</t>
  </si>
  <si>
    <t>Hoboken Housing Authority (myhhanj.com)</t>
  </si>
  <si>
    <t>400 US Highway 1, Marion Gardens Bldg 7, Jersey City 07306</t>
  </si>
  <si>
    <t>6100 Adams St, West New York 07093</t>
  </si>
  <si>
    <t>630 Avenue C, Bayonne 07002</t>
  </si>
  <si>
    <t>Glenview Townhomes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</si>
</sst>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double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double">
        <color indexed="64"/>
      </top>
      <bottom style="thin">
        <color theme="0" tint="-4.9989318521683403E-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6" fillId="0" borderId="0"/>
    <xf numFmtId="0" fontId="13" fillId="0" borderId="0"/>
  </cellStyleXfs>
  <cellXfs count="146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49" fontId="5" fillId="0" borderId="2" xfId="0" applyNumberFormat="1" applyFont="1" applyBorder="1" applyAlignment="1">
      <alignment horizontal="center"/>
    </xf>
    <xf numFmtId="49" fontId="5" fillId="0" borderId="2" xfId="0" applyNumberFormat="1" applyFont="1" applyBorder="1"/>
    <xf numFmtId="0" fontId="5" fillId="0" borderId="2" xfId="0" applyFont="1" applyBorder="1" applyAlignment="1">
      <alignment horizontal="right"/>
    </xf>
    <xf numFmtId="49" fontId="5" fillId="0" borderId="2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1" fontId="4" fillId="0" borderId="3" xfId="0" applyNumberFormat="1" applyFont="1" applyBorder="1" applyAlignment="1">
      <alignment horizontal="right"/>
    </xf>
    <xf numFmtId="1" fontId="4" fillId="0" borderId="3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left"/>
    </xf>
    <xf numFmtId="0" fontId="8" fillId="0" borderId="3" xfId="1" applyFont="1" applyBorder="1" applyAlignment="1" applyProtection="1"/>
    <xf numFmtId="0" fontId="4" fillId="0" borderId="3" xfId="0" applyFont="1" applyBorder="1" applyAlignment="1">
      <alignment horizontal="right"/>
    </xf>
    <xf numFmtId="49" fontId="4" fillId="0" borderId="3" xfId="0" applyNumberFormat="1" applyFont="1" applyBorder="1" applyAlignment="1">
      <alignment horizontal="center"/>
    </xf>
    <xf numFmtId="0" fontId="4" fillId="0" borderId="3" xfId="0" quotePrefix="1" applyFont="1" applyBorder="1" applyAlignment="1">
      <alignment horizontal="right"/>
    </xf>
    <xf numFmtId="1" fontId="4" fillId="0" borderId="3" xfId="0" applyNumberFormat="1" applyFont="1" applyBorder="1" applyAlignment="1">
      <alignment horizontal="left"/>
    </xf>
    <xf numFmtId="0" fontId="2" fillId="0" borderId="3" xfId="1" applyBorder="1" applyAlignment="1" applyProtection="1"/>
    <xf numFmtId="49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49" fontId="4" fillId="0" borderId="3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10" fillId="0" borderId="0" xfId="0" applyFont="1"/>
    <xf numFmtId="49" fontId="9" fillId="0" borderId="3" xfId="0" applyNumberFormat="1" applyFont="1" applyBorder="1" applyAlignment="1">
      <alignment horizontal="center"/>
    </xf>
    <xf numFmtId="14" fontId="4" fillId="0" borderId="3" xfId="0" applyNumberFormat="1" applyFont="1" applyBorder="1" applyAlignment="1">
      <alignment horizontal="left"/>
    </xf>
    <xf numFmtId="0" fontId="0" fillId="0" borderId="0" xfId="0" applyAlignment="1"/>
    <xf numFmtId="0" fontId="4" fillId="0" borderId="3" xfId="0" applyFont="1" applyBorder="1"/>
    <xf numFmtId="49" fontId="4" fillId="0" borderId="3" xfId="0" quotePrefix="1" applyNumberFormat="1" applyFont="1" applyBorder="1"/>
    <xf numFmtId="49" fontId="7" fillId="0" borderId="3" xfId="2" applyNumberFormat="1" applyFont="1" applyBorder="1" applyAlignment="1">
      <alignment horizontal="left" wrapText="1"/>
    </xf>
    <xf numFmtId="49" fontId="4" fillId="0" borderId="3" xfId="0" applyNumberFormat="1" applyFont="1" applyBorder="1"/>
    <xf numFmtId="49" fontId="8" fillId="0" borderId="3" xfId="1" applyNumberFormat="1" applyFont="1" applyBorder="1" applyAlignment="1" applyProtection="1"/>
    <xf numFmtId="0" fontId="5" fillId="0" borderId="3" xfId="0" applyFont="1" applyBorder="1"/>
    <xf numFmtId="1" fontId="5" fillId="0" borderId="3" xfId="0" applyNumberFormat="1" applyFont="1" applyBorder="1" applyAlignment="1">
      <alignment horizontal="center"/>
    </xf>
    <xf numFmtId="49" fontId="5" fillId="0" borderId="3" xfId="0" applyNumberFormat="1" applyFont="1" applyBorder="1"/>
    <xf numFmtId="1" fontId="4" fillId="0" borderId="3" xfId="0" applyNumberFormat="1" applyFont="1" applyBorder="1"/>
    <xf numFmtId="164" fontId="4" fillId="0" borderId="3" xfId="0" applyNumberFormat="1" applyFont="1" applyBorder="1" applyProtection="1">
      <protection locked="0"/>
    </xf>
    <xf numFmtId="0" fontId="7" fillId="0" borderId="3" xfId="2" applyFont="1" applyBorder="1" applyAlignment="1">
      <alignment wrapText="1"/>
    </xf>
    <xf numFmtId="0" fontId="7" fillId="0" borderId="3" xfId="2" applyFont="1" applyBorder="1" applyAlignment="1">
      <alignment horizontal="center" wrapText="1"/>
    </xf>
    <xf numFmtId="49" fontId="7" fillId="0" borderId="3" xfId="2" applyNumberFormat="1" applyFont="1" applyBorder="1" applyAlignment="1">
      <alignment wrapText="1"/>
    </xf>
    <xf numFmtId="49" fontId="7" fillId="0" borderId="3" xfId="2" applyNumberFormat="1" applyFont="1" applyBorder="1" applyAlignment="1">
      <alignment horizontal="center" wrapText="1"/>
    </xf>
    <xf numFmtId="0" fontId="4" fillId="0" borderId="3" xfId="0" quotePrefix="1" applyFont="1" applyBorder="1"/>
    <xf numFmtId="0" fontId="14" fillId="0" borderId="3" xfId="0" applyFont="1" applyBorder="1"/>
    <xf numFmtId="0" fontId="1" fillId="0" borderId="3" xfId="0" applyFont="1" applyBorder="1"/>
    <xf numFmtId="0" fontId="12" fillId="0" borderId="3" xfId="0" applyFont="1" applyBorder="1"/>
    <xf numFmtId="49" fontId="4" fillId="2" borderId="3" xfId="0" applyNumberFormat="1" applyFont="1" applyFill="1" applyBorder="1"/>
    <xf numFmtId="49" fontId="4" fillId="2" borderId="3" xfId="0" applyNumberFormat="1" applyFont="1" applyFill="1" applyBorder="1" applyAlignment="1">
      <alignment horizontal="left"/>
    </xf>
    <xf numFmtId="0" fontId="4" fillId="0" borderId="3" xfId="0" applyFont="1" applyBorder="1" applyAlignment="1"/>
    <xf numFmtId="1" fontId="4" fillId="0" borderId="3" xfId="0" applyNumberFormat="1" applyFont="1" applyBorder="1" applyAlignment="1"/>
    <xf numFmtId="0" fontId="4" fillId="0" borderId="3" xfId="0" quotePrefix="1" applyFont="1" applyBorder="1" applyAlignment="1"/>
    <xf numFmtId="0" fontId="10" fillId="0" borderId="0" xfId="0" applyFont="1" applyAlignment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/>
    <xf numFmtId="4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/>
    <xf numFmtId="0" fontId="5" fillId="0" borderId="0" xfId="0" applyFont="1" applyBorder="1" applyAlignment="1">
      <alignment horizontal="right"/>
    </xf>
    <xf numFmtId="0" fontId="11" fillId="0" borderId="0" xfId="0" applyFont="1" applyBorder="1"/>
    <xf numFmtId="0" fontId="15" fillId="0" borderId="0" xfId="0" applyFont="1"/>
    <xf numFmtId="0" fontId="8" fillId="0" borderId="3" xfId="1" applyFont="1" applyFill="1" applyBorder="1" applyAlignment="1" applyProtection="1"/>
    <xf numFmtId="0" fontId="16" fillId="0" borderId="3" xfId="2" applyFont="1" applyBorder="1" applyAlignment="1">
      <alignment horizontal="left"/>
    </xf>
    <xf numFmtId="14" fontId="4" fillId="0" borderId="3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right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49" fontId="4" fillId="0" borderId="3" xfId="0" applyNumberFormat="1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49" fontId="4" fillId="0" borderId="3" xfId="0" quotePrefix="1" applyNumberFormat="1" applyFont="1" applyFill="1" applyBorder="1"/>
    <xf numFmtId="49" fontId="4" fillId="0" borderId="3" xfId="0" applyNumberFormat="1" applyFont="1" applyFill="1" applyBorder="1" applyAlignment="1">
      <alignment horizontal="center"/>
    </xf>
    <xf numFmtId="49" fontId="7" fillId="0" borderId="3" xfId="2" applyNumberFormat="1" applyFont="1" applyFill="1" applyBorder="1" applyAlignment="1">
      <alignment horizontal="left" wrapText="1"/>
    </xf>
    <xf numFmtId="49" fontId="4" fillId="0" borderId="3" xfId="0" applyNumberFormat="1" applyFont="1" applyFill="1" applyBorder="1"/>
    <xf numFmtId="0" fontId="4" fillId="0" borderId="3" xfId="0" applyFont="1" applyFill="1" applyBorder="1" applyAlignment="1"/>
    <xf numFmtId="0" fontId="7" fillId="0" borderId="3" xfId="2" applyFont="1" applyFill="1" applyBorder="1" applyAlignment="1">
      <alignment wrapText="1"/>
    </xf>
    <xf numFmtId="49" fontId="4" fillId="0" borderId="3" xfId="0" quotePrefix="1" applyNumberFormat="1" applyFont="1" applyBorder="1" applyAlignment="1"/>
    <xf numFmtId="49" fontId="4" fillId="0" borderId="3" xfId="0" applyNumberFormat="1" applyFont="1" applyBorder="1" applyAlignment="1"/>
    <xf numFmtId="1" fontId="4" fillId="0" borderId="3" xfId="0" applyNumberFormat="1" applyFont="1" applyFill="1" applyBorder="1" applyAlignment="1">
      <alignment horizontal="left"/>
    </xf>
    <xf numFmtId="1" fontId="4" fillId="0" borderId="3" xfId="0" applyNumberFormat="1" applyFont="1" applyFill="1" applyBorder="1" applyAlignment="1"/>
    <xf numFmtId="1" fontId="4" fillId="0" borderId="3" xfId="0" applyNumberFormat="1" applyFont="1" applyFill="1" applyBorder="1"/>
    <xf numFmtId="1" fontId="4" fillId="0" borderId="3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4" xfId="0" applyFont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4" xfId="1" applyBorder="1" applyAlignment="1" applyProtection="1"/>
    <xf numFmtId="0" fontId="7" fillId="0" borderId="4" xfId="2" applyFont="1" applyBorder="1"/>
    <xf numFmtId="49" fontId="5" fillId="0" borderId="4" xfId="0" applyNumberFormat="1" applyFont="1" applyBorder="1" applyAlignment="1">
      <alignment horizontal="center"/>
    </xf>
    <xf numFmtId="49" fontId="7" fillId="0" borderId="4" xfId="2" applyNumberFormat="1" applyFont="1" applyBorder="1" applyAlignment="1">
      <alignment horizontal="center" wrapText="1"/>
    </xf>
    <xf numFmtId="49" fontId="7" fillId="0" borderId="4" xfId="2" applyNumberFormat="1" applyFont="1" applyBorder="1" applyAlignment="1">
      <alignment horizontal="center"/>
    </xf>
    <xf numFmtId="49" fontId="5" fillId="0" borderId="4" xfId="0" applyNumberFormat="1" applyFont="1" applyBorder="1"/>
    <xf numFmtId="49" fontId="14" fillId="0" borderId="4" xfId="0" applyNumberFormat="1" applyFont="1" applyBorder="1"/>
    <xf numFmtId="14" fontId="5" fillId="0" borderId="4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5" xfId="0" applyBorder="1"/>
    <xf numFmtId="0" fontId="4" fillId="0" borderId="0" xfId="0" applyFont="1" applyAlignment="1">
      <alignment horizontal="right"/>
    </xf>
    <xf numFmtId="0" fontId="5" fillId="0" borderId="6" xfId="0" applyFont="1" applyBorder="1" applyAlignment="1">
      <alignment horizontal="right"/>
    </xf>
    <xf numFmtId="0" fontId="0" fillId="0" borderId="7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14" fillId="0" borderId="2" xfId="0" applyFont="1" applyBorder="1"/>
    <xf numFmtId="0" fontId="2" fillId="0" borderId="2" xfId="1" applyBorder="1" applyAlignment="1" applyProtection="1"/>
    <xf numFmtId="0" fontId="7" fillId="0" borderId="2" xfId="2" applyFont="1" applyBorder="1"/>
    <xf numFmtId="49" fontId="7" fillId="0" borderId="2" xfId="2" applyNumberFormat="1" applyFont="1" applyBorder="1" applyAlignment="1">
      <alignment horizontal="center" wrapText="1"/>
    </xf>
    <xf numFmtId="49" fontId="7" fillId="0" borderId="2" xfId="2" applyNumberFormat="1" applyFont="1" applyBorder="1" applyAlignment="1">
      <alignment horizontal="center"/>
    </xf>
    <xf numFmtId="0" fontId="0" fillId="0" borderId="2" xfId="0" applyBorder="1"/>
    <xf numFmtId="49" fontId="14" fillId="0" borderId="2" xfId="0" applyNumberFormat="1" applyFont="1" applyBorder="1"/>
    <xf numFmtId="0" fontId="2" fillId="0" borderId="2" xfId="1" applyBorder="1"/>
    <xf numFmtId="14" fontId="5" fillId="0" borderId="2" xfId="0" applyNumberFormat="1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0" fillId="0" borderId="9" xfId="0" applyBorder="1"/>
    <xf numFmtId="0" fontId="0" fillId="0" borderId="2" xfId="0" applyBorder="1" applyAlignment="1">
      <alignment horizontal="center"/>
    </xf>
    <xf numFmtId="0" fontId="15" fillId="0" borderId="3" xfId="0" applyFont="1" applyBorder="1"/>
    <xf numFmtId="0" fontId="2" fillId="0" borderId="3" xfId="1" applyBorder="1"/>
    <xf numFmtId="0" fontId="0" fillId="0" borderId="3" xfId="0" applyBorder="1" applyAlignment="1"/>
    <xf numFmtId="0" fontId="5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left"/>
    </xf>
    <xf numFmtId="0" fontId="5" fillId="0" borderId="10" xfId="0" applyFont="1" applyBorder="1"/>
    <xf numFmtId="0" fontId="15" fillId="0" borderId="10" xfId="0" applyFont="1" applyBorder="1"/>
    <xf numFmtId="0" fontId="5" fillId="0" borderId="10" xfId="0" applyFont="1" applyBorder="1" applyAlignment="1"/>
    <xf numFmtId="49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49" fontId="5" fillId="0" borderId="10" xfId="0" applyNumberFormat="1" applyFont="1" applyBorder="1"/>
    <xf numFmtId="0" fontId="5" fillId="0" borderId="10" xfId="0" applyFont="1" applyBorder="1" applyAlignment="1">
      <alignment horizontal="right"/>
    </xf>
    <xf numFmtId="49" fontId="5" fillId="0" borderId="10" xfId="0" applyNumberFormat="1" applyFont="1" applyBorder="1" applyAlignment="1">
      <alignment horizontal="left"/>
    </xf>
    <xf numFmtId="0" fontId="11" fillId="0" borderId="10" xfId="0" applyFont="1" applyBorder="1"/>
    <xf numFmtId="0" fontId="0" fillId="0" borderId="3" xfId="0" applyFill="1" applyBorder="1" applyAlignment="1"/>
    <xf numFmtId="0" fontId="4" fillId="0" borderId="0" xfId="0" applyFont="1" applyAlignment="1">
      <alignment horizontal="center"/>
    </xf>
    <xf numFmtId="0" fontId="2" fillId="0" borderId="4" xfId="1" applyBorder="1" applyAlignment="1" applyProtection="1">
      <alignment horizontal="center"/>
    </xf>
    <xf numFmtId="0" fontId="2" fillId="0" borderId="2" xfId="1" applyBorder="1" applyAlignment="1" applyProtection="1">
      <alignment horizontal="center"/>
    </xf>
    <xf numFmtId="0" fontId="2" fillId="0" borderId="3" xfId="1" applyFont="1" applyBorder="1" applyAlignment="1" applyProtection="1"/>
    <xf numFmtId="0" fontId="0" fillId="0" borderId="3" xfId="0" applyFont="1" applyBorder="1"/>
    <xf numFmtId="0" fontId="2" fillId="0" borderId="0" xfId="1"/>
    <xf numFmtId="0" fontId="2" fillId="0" borderId="0" xfId="1" applyFont="1"/>
  </cellXfs>
  <cellStyles count="4">
    <cellStyle name="Hyperlink" xfId="1" builtinId="8"/>
    <cellStyle name="Normal" xfId="0" builtinId="0"/>
    <cellStyle name="Normal 5" xfId="3" xr:uid="{CA4395AA-E2EC-4C78-A0D0-CB9D013EFA85}"/>
    <cellStyle name="Normal_Sheet1" xfId="2" xr:uid="{7FB853E7-060B-4723-845E-095F077A5C9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uttenbergha.org/locations.html" TargetMode="External"/><Relationship Id="rId21" Type="http://schemas.openxmlformats.org/officeDocument/2006/relationships/hyperlink" Target="https://affordablehousingonline.com/housing-search/New-Jersey/Jersey-City/Carmel-House-I-442/10034968" TargetMode="External"/><Relationship Id="rId42" Type="http://schemas.openxmlformats.org/officeDocument/2006/relationships/hyperlink" Target="https://livewillows.com/communities/the-willows-at-park-pointe/" TargetMode="External"/><Relationship Id="rId63" Type="http://schemas.openxmlformats.org/officeDocument/2006/relationships/hyperlink" Target="http://www.kearnynj.com/" TargetMode="External"/><Relationship Id="rId84" Type="http://schemas.openxmlformats.org/officeDocument/2006/relationships/hyperlink" Target="http://northbergenhousing.com/buildings/" TargetMode="External"/><Relationship Id="rId138" Type="http://schemas.openxmlformats.org/officeDocument/2006/relationships/hyperlink" Target="https://www.apartments.com/webb-apt-jersey-city-nj/l654kwe/" TargetMode="External"/><Relationship Id="rId159" Type="http://schemas.openxmlformats.org/officeDocument/2006/relationships/hyperlink" Target="https://www.myhhanj.com/" TargetMode="External"/><Relationship Id="rId107" Type="http://schemas.openxmlformats.org/officeDocument/2006/relationships/hyperlink" Target="https://www.unioncityha.org/building-inventory" TargetMode="External"/><Relationship Id="rId11" Type="http://schemas.openxmlformats.org/officeDocument/2006/relationships/hyperlink" Target="https://affordablehousingonline.com/housing-search/New-Jersey/Jersey-City/Villa-Borinquen-/10019538" TargetMode="External"/><Relationship Id="rId32" Type="http://schemas.openxmlformats.org/officeDocument/2006/relationships/hyperlink" Target="https://www.hobokencc.org/contact/" TargetMode="External"/><Relationship Id="rId53" Type="http://schemas.openxmlformats.org/officeDocument/2006/relationships/hyperlink" Target="https://www.bayonnenj.org/" TargetMode="External"/><Relationship Id="rId74" Type="http://schemas.openxmlformats.org/officeDocument/2006/relationships/hyperlink" Target="https://lihc.com/" TargetMode="External"/><Relationship Id="rId128" Type="http://schemas.openxmlformats.org/officeDocument/2006/relationships/hyperlink" Target="https://bayonneha.org/" TargetMode="External"/><Relationship Id="rId149" Type="http://schemas.openxmlformats.org/officeDocument/2006/relationships/hyperlink" Target="https://bayonneha.org/" TargetMode="External"/><Relationship Id="rId5" Type="http://schemas.openxmlformats.org/officeDocument/2006/relationships/hyperlink" Target="https://www.regandevelopment.com/new-york-new-jersey-real-estate-developers/horizon-heights-affordable-housing-union-city-west-new-york-nj/" TargetMode="External"/><Relationship Id="rId95" Type="http://schemas.openxmlformats.org/officeDocument/2006/relationships/hyperlink" Target="https://www.jerseycityha.org/community-information" TargetMode="External"/><Relationship Id="rId160" Type="http://schemas.openxmlformats.org/officeDocument/2006/relationships/hyperlink" Target="https://www.myhhanj.com/" TargetMode="External"/><Relationship Id="rId22" Type="http://schemas.openxmlformats.org/officeDocument/2006/relationships/hyperlink" Target="https://livebirchwood.com/communities/?query=Jersey+City" TargetMode="External"/><Relationship Id="rId43" Type="http://schemas.openxmlformats.org/officeDocument/2006/relationships/hyperlink" Target="https://www.bayonnenj.org/" TargetMode="External"/><Relationship Id="rId64" Type="http://schemas.openxmlformats.org/officeDocument/2006/relationships/hyperlink" Target="https://newcommunity.org/" TargetMode="External"/><Relationship Id="rId118" Type="http://schemas.openxmlformats.org/officeDocument/2006/relationships/hyperlink" Target="http://www.guttenbergha.org/locations.html" TargetMode="External"/><Relationship Id="rId139" Type="http://schemas.openxmlformats.org/officeDocument/2006/relationships/hyperlink" Target="https://www.nationalchurchresidences.org/communities/spruce-terrace/" TargetMode="External"/><Relationship Id="rId85" Type="http://schemas.openxmlformats.org/officeDocument/2006/relationships/hyperlink" Target="http://northbergenhousing.com/buildings/" TargetMode="External"/><Relationship Id="rId150" Type="http://schemas.openxmlformats.org/officeDocument/2006/relationships/hyperlink" Target="https://bayonneha.org/" TargetMode="External"/><Relationship Id="rId12" Type="http://schemas.openxmlformats.org/officeDocument/2006/relationships/hyperlink" Target="https://www.thealpertgroup.com/properties/north-bergen-renaissance-i/" TargetMode="External"/><Relationship Id="rId17" Type="http://schemas.openxmlformats.org/officeDocument/2006/relationships/hyperlink" Target="https://www.tcbinc.org/" TargetMode="External"/><Relationship Id="rId33" Type="http://schemas.openxmlformats.org/officeDocument/2006/relationships/hyperlink" Target="https://www.apartments.com/bramhall-avenue-apartments-jersey-city-nj/x33c79p/" TargetMode="External"/><Relationship Id="rId38" Type="http://schemas.openxmlformats.org/officeDocument/2006/relationships/hyperlink" Target="http://hagc.org/Default.aspx?tabid=5273" TargetMode="External"/><Relationship Id="rId59" Type="http://schemas.openxmlformats.org/officeDocument/2006/relationships/hyperlink" Target="http://www.kearnynj.com/" TargetMode="External"/><Relationship Id="rId103" Type="http://schemas.openxmlformats.org/officeDocument/2006/relationships/hyperlink" Target="https://www.unioncityha.org/" TargetMode="External"/><Relationship Id="rId108" Type="http://schemas.openxmlformats.org/officeDocument/2006/relationships/hyperlink" Target="http://www.mywnyhousing.com/" TargetMode="External"/><Relationship Id="rId124" Type="http://schemas.openxmlformats.org/officeDocument/2006/relationships/hyperlink" Target="http://www.secaucusha.org/properties.aspx" TargetMode="External"/><Relationship Id="rId129" Type="http://schemas.openxmlformats.org/officeDocument/2006/relationships/hyperlink" Target="https://bayonneha.org/" TargetMode="External"/><Relationship Id="rId54" Type="http://schemas.openxmlformats.org/officeDocument/2006/relationships/hyperlink" Target="https://www.bayonnenj.org/" TargetMode="External"/><Relationship Id="rId70" Type="http://schemas.openxmlformats.org/officeDocument/2006/relationships/hyperlink" Target="https://servbhs.net/" TargetMode="External"/><Relationship Id="rId75" Type="http://schemas.openxmlformats.org/officeDocument/2006/relationships/hyperlink" Target="https://affordablehousingonline.com/housing-search/New-Jersey/Hoboken/Project-Uplift/10019758" TargetMode="External"/><Relationship Id="rId91" Type="http://schemas.openxmlformats.org/officeDocument/2006/relationships/hyperlink" Target="https://www.jerseycityha.org/community-information" TargetMode="External"/><Relationship Id="rId96" Type="http://schemas.openxmlformats.org/officeDocument/2006/relationships/hyperlink" Target="https://www.jerseycityha.org/community-information" TargetMode="External"/><Relationship Id="rId140" Type="http://schemas.openxmlformats.org/officeDocument/2006/relationships/hyperlink" Target="http://www.secaucusha.org/" TargetMode="External"/><Relationship Id="rId145" Type="http://schemas.openxmlformats.org/officeDocument/2006/relationships/hyperlink" Target="https://www.nj.gov/dca/hmfa/" TargetMode="External"/><Relationship Id="rId161" Type="http://schemas.openxmlformats.org/officeDocument/2006/relationships/hyperlink" Target="https://www.myhhanj.com/" TargetMode="External"/><Relationship Id="rId166" Type="http://schemas.openxmlformats.org/officeDocument/2006/relationships/hyperlink" Target="http://northbergenhousing.com/buildings/" TargetMode="External"/><Relationship Id="rId1" Type="http://schemas.openxmlformats.org/officeDocument/2006/relationships/hyperlink" Target="https://affordablehousingonline.com/housing-search/New-Jersey/Jersey-City/Glennview-Townhouses/10077192" TargetMode="External"/><Relationship Id="rId6" Type="http://schemas.openxmlformats.org/officeDocument/2006/relationships/hyperlink" Target="https://lihc.com/" TargetMode="External"/><Relationship Id="rId23" Type="http://schemas.openxmlformats.org/officeDocument/2006/relationships/hyperlink" Target="https://affordablehousingonline.com/housing-search/New-Jersey/Jersey-City/Mattison-Arms/10034946" TargetMode="External"/><Relationship Id="rId28" Type="http://schemas.openxmlformats.org/officeDocument/2006/relationships/hyperlink" Target="http://www.weehawken-nj.us/housing_authority.html" TargetMode="External"/><Relationship Id="rId49" Type="http://schemas.openxmlformats.org/officeDocument/2006/relationships/hyperlink" Target="https://www.affordablehomesnewjersey.com/all-opportunities/developments/?did=a0J1N00001gEeyPUAS" TargetMode="External"/><Relationship Id="rId114" Type="http://schemas.openxmlformats.org/officeDocument/2006/relationships/hyperlink" Target="http://www.mywnyhousing.com/OtisGardens.html" TargetMode="External"/><Relationship Id="rId119" Type="http://schemas.openxmlformats.org/officeDocument/2006/relationships/hyperlink" Target="http://www.guttenbergha.org/locations.html" TargetMode="External"/><Relationship Id="rId44" Type="http://schemas.openxmlformats.org/officeDocument/2006/relationships/hyperlink" Target="https://www.affordablehomesnewjersey.com/all-opportunities/developments/?did=a0J1N00001e8xydUAA" TargetMode="External"/><Relationship Id="rId60" Type="http://schemas.openxmlformats.org/officeDocument/2006/relationships/hyperlink" Target="http://www.kearnynj.com/" TargetMode="External"/><Relationship Id="rId65" Type="http://schemas.openxmlformats.org/officeDocument/2006/relationships/hyperlink" Target="http://www.hudsonmilestones.org/" TargetMode="External"/><Relationship Id="rId81" Type="http://schemas.openxmlformats.org/officeDocument/2006/relationships/hyperlink" Target="http://www.harrisonhousing.com/" TargetMode="External"/><Relationship Id="rId86" Type="http://schemas.openxmlformats.org/officeDocument/2006/relationships/hyperlink" Target="http://northbergenhousing.com/buildings/" TargetMode="External"/><Relationship Id="rId130" Type="http://schemas.openxmlformats.org/officeDocument/2006/relationships/hyperlink" Target="https://www.urban-atlantic.com/" TargetMode="External"/><Relationship Id="rId135" Type="http://schemas.openxmlformats.org/officeDocument/2006/relationships/hyperlink" Target="https://www.liveatcatherinetodd.com/home.aspx" TargetMode="External"/><Relationship Id="rId151" Type="http://schemas.openxmlformats.org/officeDocument/2006/relationships/hyperlink" Target="https://bayonneha.org/" TargetMode="External"/><Relationship Id="rId156" Type="http://schemas.openxmlformats.org/officeDocument/2006/relationships/hyperlink" Target="http://www.harrisonhousing.com/" TargetMode="External"/><Relationship Id="rId13" Type="http://schemas.openxmlformats.org/officeDocument/2006/relationships/hyperlink" Target="https://www.thealpertgroup.com/properties/st-bridgets-senior-residence/" TargetMode="External"/><Relationship Id="rId18" Type="http://schemas.openxmlformats.org/officeDocument/2006/relationships/hyperlink" Target="https://www.lsmnj.org/housing/affordable-housing/affordable-family-housing/" TargetMode="External"/><Relationship Id="rId39" Type="http://schemas.openxmlformats.org/officeDocument/2006/relationships/hyperlink" Target="http://www.secaucusha.org/" TargetMode="External"/><Relationship Id="rId109" Type="http://schemas.openxmlformats.org/officeDocument/2006/relationships/hyperlink" Target="http://www.mywnyhousing.com/McGowanRainbow.html" TargetMode="External"/><Relationship Id="rId34" Type="http://schemas.openxmlformats.org/officeDocument/2006/relationships/hyperlink" Target="https://affordablehousingonline.com/housing-search/New-Jersey/Jersey-City/Forrest-Senior-Apartments/10053510" TargetMode="External"/><Relationship Id="rId50" Type="http://schemas.openxmlformats.org/officeDocument/2006/relationships/hyperlink" Target="https://www.affordablehomesnewjersey.com/all-opportunities/developments/?did=a0J1N00001gEevaUAC" TargetMode="External"/><Relationship Id="rId55" Type="http://schemas.openxmlformats.org/officeDocument/2006/relationships/hyperlink" Target="https://bayonneha.org/" TargetMode="External"/><Relationship Id="rId76" Type="http://schemas.openxmlformats.org/officeDocument/2006/relationships/hyperlink" Target="https://affordablehousingonline.com/housing-search/New-Jersey/Jersey-City/Grace-Church-Van-Vorst/10019794" TargetMode="External"/><Relationship Id="rId97" Type="http://schemas.openxmlformats.org/officeDocument/2006/relationships/hyperlink" Target="https://www.jerseycityha.org/community-information" TargetMode="External"/><Relationship Id="rId104" Type="http://schemas.openxmlformats.org/officeDocument/2006/relationships/hyperlink" Target="https://www.unioncityha.org/building-inventory" TargetMode="External"/><Relationship Id="rId120" Type="http://schemas.openxmlformats.org/officeDocument/2006/relationships/hyperlink" Target="http://www.guttenbergha.org/locations.html" TargetMode="External"/><Relationship Id="rId125" Type="http://schemas.openxmlformats.org/officeDocument/2006/relationships/hyperlink" Target="http://www.secaucusha.org/properties.aspx" TargetMode="External"/><Relationship Id="rId141" Type="http://schemas.openxmlformats.org/officeDocument/2006/relationships/hyperlink" Target="https://affordablehousingonline.com/housing-search/New-Jersey/Union-City/St-Michaels-Pavilion-529/10035002" TargetMode="External"/><Relationship Id="rId146" Type="http://schemas.openxmlformats.org/officeDocument/2006/relationships/hyperlink" Target="https://bayonneha.org/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://bvsch.com/" TargetMode="External"/><Relationship Id="rId71" Type="http://schemas.openxmlformats.org/officeDocument/2006/relationships/hyperlink" Target="http://www.ucnj.com/" TargetMode="External"/><Relationship Id="rId92" Type="http://schemas.openxmlformats.org/officeDocument/2006/relationships/hyperlink" Target="https://www.jerseycityha.org/community-information" TargetMode="External"/><Relationship Id="rId162" Type="http://schemas.openxmlformats.org/officeDocument/2006/relationships/hyperlink" Target="https://www.myhhanj.com/" TargetMode="External"/><Relationship Id="rId2" Type="http://schemas.openxmlformats.org/officeDocument/2006/relationships/hyperlink" Target="https://www.salem-lafayette.com/" TargetMode="External"/><Relationship Id="rId29" Type="http://schemas.openxmlformats.org/officeDocument/2006/relationships/hyperlink" Target="http://www.westnewyorknj.org/" TargetMode="External"/><Relationship Id="rId24" Type="http://schemas.openxmlformats.org/officeDocument/2006/relationships/hyperlink" Target="https://newcommunity.org/housing-opportunities/" TargetMode="External"/><Relationship Id="rId40" Type="http://schemas.openxmlformats.org/officeDocument/2006/relationships/hyperlink" Target="https://livebirchwood.com/communities/birchwood-at-fairmount-hotel/" TargetMode="External"/><Relationship Id="rId45" Type="http://schemas.openxmlformats.org/officeDocument/2006/relationships/hyperlink" Target="https://windmillalliance.org/" TargetMode="External"/><Relationship Id="rId66" Type="http://schemas.openxmlformats.org/officeDocument/2006/relationships/hyperlink" Target="http://www.ddanj.org/" TargetMode="External"/><Relationship Id="rId87" Type="http://schemas.openxmlformats.org/officeDocument/2006/relationships/hyperlink" Target="https://www.jerseycityha.org/community-liph" TargetMode="External"/><Relationship Id="rId110" Type="http://schemas.openxmlformats.org/officeDocument/2006/relationships/hyperlink" Target="http://www.mywnyhousing.com/Parkeastgardens.html" TargetMode="External"/><Relationship Id="rId115" Type="http://schemas.openxmlformats.org/officeDocument/2006/relationships/hyperlink" Target="http://www.mywnyhousing.com/Palisadegardens.html" TargetMode="External"/><Relationship Id="rId131" Type="http://schemas.openxmlformats.org/officeDocument/2006/relationships/hyperlink" Target="https://gardenstatecdc.org/bca" TargetMode="External"/><Relationship Id="rId136" Type="http://schemas.openxmlformats.org/officeDocument/2006/relationships/hyperlink" Target="https://www.michaelscommunities.com/community-search-photo-view.aspx?q=Jersey%20City,nj" TargetMode="External"/><Relationship Id="rId157" Type="http://schemas.openxmlformats.org/officeDocument/2006/relationships/hyperlink" Target="http://www.harrisonhousing.com/" TargetMode="External"/><Relationship Id="rId61" Type="http://schemas.openxmlformats.org/officeDocument/2006/relationships/hyperlink" Target="http://www.kearnynj.com/" TargetMode="External"/><Relationship Id="rId82" Type="http://schemas.openxmlformats.org/officeDocument/2006/relationships/hyperlink" Target="https://bayonneha.org/" TargetMode="External"/><Relationship Id="rId152" Type="http://schemas.openxmlformats.org/officeDocument/2006/relationships/hyperlink" Target="https://bayonneha.org/" TargetMode="External"/><Relationship Id="rId19" Type="http://schemas.openxmlformats.org/officeDocument/2006/relationships/hyperlink" Target="https://www.regandevelopment.com/new-york-new-jersey-real-estate-developers/" TargetMode="External"/><Relationship Id="rId14" Type="http://schemas.openxmlformats.org/officeDocument/2006/relationships/hyperlink" Target="https://www.thealpertgroup.com/properties/state-theater/" TargetMode="External"/><Relationship Id="rId30" Type="http://schemas.openxmlformats.org/officeDocument/2006/relationships/hyperlink" Target="http://mywnyhousing.com/our%20communities.html" TargetMode="External"/><Relationship Id="rId35" Type="http://schemas.openxmlformats.org/officeDocument/2006/relationships/hyperlink" Target="https://www.apartmentfinder.com/New-Jersey/Jersey-City-Apartments/Fred-W-Martin-Apartments" TargetMode="External"/><Relationship Id="rId56" Type="http://schemas.openxmlformats.org/officeDocument/2006/relationships/hyperlink" Target="http://www.kearnynj.com/" TargetMode="External"/><Relationship Id="rId77" Type="http://schemas.openxmlformats.org/officeDocument/2006/relationships/hyperlink" Target="https://www.voa.org/housing_properties/harborview" TargetMode="External"/><Relationship Id="rId100" Type="http://schemas.openxmlformats.org/officeDocument/2006/relationships/hyperlink" Target="https://www.hollandgardensvision.org/" TargetMode="External"/><Relationship Id="rId105" Type="http://schemas.openxmlformats.org/officeDocument/2006/relationships/hyperlink" Target="https://www.unioncityha.org/building-inventory" TargetMode="External"/><Relationship Id="rId126" Type="http://schemas.openxmlformats.org/officeDocument/2006/relationships/hyperlink" Target="http://www.secaucusha.org/properties.aspx" TargetMode="External"/><Relationship Id="rId147" Type="http://schemas.openxmlformats.org/officeDocument/2006/relationships/hyperlink" Target="https://bayonneha.org/" TargetMode="External"/><Relationship Id="rId8" Type="http://schemas.openxmlformats.org/officeDocument/2006/relationships/hyperlink" Target="https://michaelscommunities.com/community-search-map-view.aspx" TargetMode="External"/><Relationship Id="rId51" Type="http://schemas.openxmlformats.org/officeDocument/2006/relationships/hyperlink" Target="https://www.affordablehomesnewjersey.com/all-opportunities/developments/?did=a0J1N00001gEexHUAS" TargetMode="External"/><Relationship Id="rId72" Type="http://schemas.openxmlformats.org/officeDocument/2006/relationships/hyperlink" Target="https://appliedapartments.com/apply/" TargetMode="External"/><Relationship Id="rId93" Type="http://schemas.openxmlformats.org/officeDocument/2006/relationships/hyperlink" Target="https://www.jerseycityha.org/community-information" TargetMode="External"/><Relationship Id="rId98" Type="http://schemas.openxmlformats.org/officeDocument/2006/relationships/hyperlink" Target="https://www.jerseycityha.org/community-information" TargetMode="External"/><Relationship Id="rId121" Type="http://schemas.openxmlformats.org/officeDocument/2006/relationships/hyperlink" Target="http://www.weehawkenha.com/" TargetMode="External"/><Relationship Id="rId142" Type="http://schemas.openxmlformats.org/officeDocument/2006/relationships/hyperlink" Target="https://www.weehawken-nj.us/departments/housing-authority" TargetMode="External"/><Relationship Id="rId163" Type="http://schemas.openxmlformats.org/officeDocument/2006/relationships/hyperlink" Target="https://www.myhhanj.com/" TargetMode="External"/><Relationship Id="rId3" Type="http://schemas.openxmlformats.org/officeDocument/2006/relationships/hyperlink" Target="https://www.mccormackbaron.com/community-profile-search?id=143&amp;search=Jersey+City%2C+NJ" TargetMode="External"/><Relationship Id="rId25" Type="http://schemas.openxmlformats.org/officeDocument/2006/relationships/hyperlink" Target="https://affordablehousingonline.com/housing-search/New-Jersey/Jersey-City/Padua-Court-409/10061470" TargetMode="External"/><Relationship Id="rId46" Type="http://schemas.openxmlformats.org/officeDocument/2006/relationships/hyperlink" Target="https://www.affordablehomesnewjersey.com/all-opportunities/developments/?did=a0J1N00001gEewJUAS" TargetMode="External"/><Relationship Id="rId67" Type="http://schemas.openxmlformats.org/officeDocument/2006/relationships/hyperlink" Target="http://www.hudsonmilestones.org/" TargetMode="External"/><Relationship Id="rId116" Type="http://schemas.openxmlformats.org/officeDocument/2006/relationships/hyperlink" Target="http://www.guttenbergha.org/" TargetMode="External"/><Relationship Id="rId137" Type="http://schemas.openxmlformats.org/officeDocument/2006/relationships/hyperlink" Target="https://www.michaelscommunities.com/community-search-map-view.aspx" TargetMode="External"/><Relationship Id="rId158" Type="http://schemas.openxmlformats.org/officeDocument/2006/relationships/hyperlink" Target="https://www.myhhanj.com/" TargetMode="External"/><Relationship Id="rId20" Type="http://schemas.openxmlformats.org/officeDocument/2006/relationships/hyperlink" Target="https://www.rpmdev.com/developments/bostwick-court/" TargetMode="External"/><Relationship Id="rId41" Type="http://schemas.openxmlformats.org/officeDocument/2006/relationships/hyperlink" Target="https://livewillows.com/communities/the-willows-at-gloria-robinson/" TargetMode="External"/><Relationship Id="rId62" Type="http://schemas.openxmlformats.org/officeDocument/2006/relationships/hyperlink" Target="http://www.kearnynj.com/" TargetMode="External"/><Relationship Id="rId83" Type="http://schemas.openxmlformats.org/officeDocument/2006/relationships/hyperlink" Target="http://northbergenhousing.com/buildings/" TargetMode="External"/><Relationship Id="rId88" Type="http://schemas.openxmlformats.org/officeDocument/2006/relationships/hyperlink" Target="https://www.jerseycityha.org/community-liph" TargetMode="External"/><Relationship Id="rId111" Type="http://schemas.openxmlformats.org/officeDocument/2006/relationships/hyperlink" Target="http://www.mywnyhousing.com/SunshineGardens.html" TargetMode="External"/><Relationship Id="rId132" Type="http://schemas.openxmlformats.org/officeDocument/2006/relationships/hyperlink" Target="https://affordablehousingonline.com/housing-search/New-Jersey/Jersey-City/Litc-05903-Bernius-Court---Toy-Factory/10061464" TargetMode="External"/><Relationship Id="rId153" Type="http://schemas.openxmlformats.org/officeDocument/2006/relationships/hyperlink" Target="https://bayonneha.org/" TargetMode="External"/><Relationship Id="rId15" Type="http://schemas.openxmlformats.org/officeDocument/2006/relationships/hyperlink" Target="https://www.thealpertgroup.com/properties/stegman-arms-apartments/" TargetMode="External"/><Relationship Id="rId36" Type="http://schemas.openxmlformats.org/officeDocument/2006/relationships/hyperlink" Target="https://rentassistance.org/program/lets_celebrate_jersey_city_nj.html" TargetMode="External"/><Relationship Id="rId57" Type="http://schemas.openxmlformats.org/officeDocument/2006/relationships/hyperlink" Target="http://www.kearnynj.com/" TargetMode="External"/><Relationship Id="rId106" Type="http://schemas.openxmlformats.org/officeDocument/2006/relationships/hyperlink" Target="https://www.unioncityha.org/building-inventory" TargetMode="External"/><Relationship Id="rId127" Type="http://schemas.openxmlformats.org/officeDocument/2006/relationships/hyperlink" Target="https://gardenstatecdc.org/" TargetMode="External"/><Relationship Id="rId10" Type="http://schemas.openxmlformats.org/officeDocument/2006/relationships/hyperlink" Target="http://rnhousing.org/property/plaza-apartments/" TargetMode="External"/><Relationship Id="rId31" Type="http://schemas.openxmlformats.org/officeDocument/2006/relationships/hyperlink" Target="https://affordablehousingonline.com/housing-search/New-Jersey/Hoboken/1118-Adams-Street/10035062" TargetMode="External"/><Relationship Id="rId52" Type="http://schemas.openxmlformats.org/officeDocument/2006/relationships/hyperlink" Target="https://www.bayonnenj.org/" TargetMode="External"/><Relationship Id="rId73" Type="http://schemas.openxmlformats.org/officeDocument/2006/relationships/hyperlink" Target="https://realestatenj.com/" TargetMode="External"/><Relationship Id="rId78" Type="http://schemas.openxmlformats.org/officeDocument/2006/relationships/hyperlink" Target="http://marzulli.weebly.com/" TargetMode="External"/><Relationship Id="rId94" Type="http://schemas.openxmlformats.org/officeDocument/2006/relationships/hyperlink" Target="https://www.jerseycityha.org/community-information" TargetMode="External"/><Relationship Id="rId99" Type="http://schemas.openxmlformats.org/officeDocument/2006/relationships/hyperlink" Target="https://www.jerseycityha.org/community-information" TargetMode="External"/><Relationship Id="rId101" Type="http://schemas.openxmlformats.org/officeDocument/2006/relationships/hyperlink" Target="https://www.lafayettevillagenj.com/" TargetMode="External"/><Relationship Id="rId122" Type="http://schemas.openxmlformats.org/officeDocument/2006/relationships/hyperlink" Target="http://www.weehawkenha.com/ContactUs.html" TargetMode="External"/><Relationship Id="rId143" Type="http://schemas.openxmlformats.org/officeDocument/2006/relationships/hyperlink" Target="https://www.apartments.com/park-view-east-weehawken-nj/gbp2d1y/" TargetMode="External"/><Relationship Id="rId148" Type="http://schemas.openxmlformats.org/officeDocument/2006/relationships/hyperlink" Target="https://bayonneha.org/" TargetMode="External"/><Relationship Id="rId164" Type="http://schemas.openxmlformats.org/officeDocument/2006/relationships/hyperlink" Target="https://www.myhhanj.com/" TargetMode="External"/><Relationship Id="rId4" Type="http://schemas.openxmlformats.org/officeDocument/2006/relationships/hyperlink" Target="https://www.whitlockmillsjc.com/" TargetMode="External"/><Relationship Id="rId9" Type="http://schemas.openxmlformats.org/officeDocument/2006/relationships/hyperlink" Target="https://www.regandevelopment.com/new-york-new-jersey-real-estate-developers/tagliareni-plaza-apartments-in-bayonne-nj/" TargetMode="External"/><Relationship Id="rId26" Type="http://schemas.openxmlformats.org/officeDocument/2006/relationships/hyperlink" Target="http://www.lowincomeapartments.us/details/villa_borinquen_07302.html" TargetMode="External"/><Relationship Id="rId47" Type="http://schemas.openxmlformats.org/officeDocument/2006/relationships/hyperlink" Target="https://www.affordablehomesnewjersey.com/all-opportunities/developments/?did=a0J1N00001gEezNUAS" TargetMode="External"/><Relationship Id="rId68" Type="http://schemas.openxmlformats.org/officeDocument/2006/relationships/hyperlink" Target="http://www.hudsonmilestones.org/" TargetMode="External"/><Relationship Id="rId89" Type="http://schemas.openxmlformats.org/officeDocument/2006/relationships/hyperlink" Target="https://www.jerseycityha.org/community-information" TargetMode="External"/><Relationship Id="rId112" Type="http://schemas.openxmlformats.org/officeDocument/2006/relationships/hyperlink" Target="http://www.mywnyhousing.com/KennedyTowers.html" TargetMode="External"/><Relationship Id="rId133" Type="http://schemas.openxmlformats.org/officeDocument/2006/relationships/hyperlink" Target="https://affordablehousingonline.com/housing-search/New-Jersey/Jersey-City/Journal-Square-Towers/10035069" TargetMode="External"/><Relationship Id="rId154" Type="http://schemas.openxmlformats.org/officeDocument/2006/relationships/hyperlink" Target="https://bayonneha.org/" TargetMode="External"/><Relationship Id="rId16" Type="http://schemas.openxmlformats.org/officeDocument/2006/relationships/hyperlink" Target="https://realestatenj.com/" TargetMode="External"/><Relationship Id="rId37" Type="http://schemas.openxmlformats.org/officeDocument/2006/relationships/hyperlink" Target="https://affordablehousingonline.com/housing-search/New-Jersey/Jersey-City/Heights-Senior-Housing-Program/10034975" TargetMode="External"/><Relationship Id="rId58" Type="http://schemas.openxmlformats.org/officeDocument/2006/relationships/hyperlink" Target="http://www.kearnynj.com/" TargetMode="External"/><Relationship Id="rId79" Type="http://schemas.openxmlformats.org/officeDocument/2006/relationships/hyperlink" Target="http://marzulli.weebly.com/" TargetMode="External"/><Relationship Id="rId102" Type="http://schemas.openxmlformats.org/officeDocument/2006/relationships/hyperlink" Target="https://affordablehousingonline.com/housing-search/New-Jersey/Jersey-City/Holland-Gardens/10067678" TargetMode="External"/><Relationship Id="rId123" Type="http://schemas.openxmlformats.org/officeDocument/2006/relationships/hyperlink" Target="http://www.secaucusha.org/" TargetMode="External"/><Relationship Id="rId144" Type="http://schemas.openxmlformats.org/officeDocument/2006/relationships/hyperlink" Target="https://www.nj.gov/dca/divisions/dhcr/offices/section8hcv.html" TargetMode="External"/><Relationship Id="rId90" Type="http://schemas.openxmlformats.org/officeDocument/2006/relationships/hyperlink" Target="https://www.jerseycityha.org/community-information" TargetMode="External"/><Relationship Id="rId165" Type="http://schemas.openxmlformats.org/officeDocument/2006/relationships/hyperlink" Target="https://www.jerseycityha.org/community-liph" TargetMode="External"/><Relationship Id="rId27" Type="http://schemas.openxmlformats.org/officeDocument/2006/relationships/hyperlink" Target="https://affordablehousingonline.com/housing-search/New-Jersey/Union-City/Renaissance-Urban-Renewal/10077206" TargetMode="External"/><Relationship Id="rId48" Type="http://schemas.openxmlformats.org/officeDocument/2006/relationships/hyperlink" Target="https://www.affordablehomesnewjersey.com/all-opportunities/developments/?did=a0Jo0000012A3MOEA0" TargetMode="External"/><Relationship Id="rId69" Type="http://schemas.openxmlformats.org/officeDocument/2006/relationships/hyperlink" Target="https://www.secaucusnj.gov/" TargetMode="External"/><Relationship Id="rId113" Type="http://schemas.openxmlformats.org/officeDocument/2006/relationships/hyperlink" Target="http://www.mywnyhousing.com/FranklinDelanoRoosevelt.html" TargetMode="External"/><Relationship Id="rId134" Type="http://schemas.openxmlformats.org/officeDocument/2006/relationships/hyperlink" Target="https://affordablehousingonline.com/housing-search/New-Jersey/Jersey-City/Mid---City-Apartments/10074269" TargetMode="External"/><Relationship Id="rId80" Type="http://schemas.openxmlformats.org/officeDocument/2006/relationships/hyperlink" Target="https://www.kennedymanorcrm.com/" TargetMode="External"/><Relationship Id="rId155" Type="http://schemas.openxmlformats.org/officeDocument/2006/relationships/hyperlink" Target="https://bayonneh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4468-CAA3-41AE-B357-FF43EC88BB03}">
  <sheetPr>
    <pageSetUpPr fitToPage="1"/>
  </sheetPr>
  <dimension ref="A1:AO375"/>
  <sheetViews>
    <sheetView tabSelected="1" workbookViewId="0">
      <pane ySplit="4" topLeftCell="A5" activePane="bottomLeft" state="frozen"/>
      <selection pane="bottomLeft" activeCell="A5" sqref="A5"/>
    </sheetView>
  </sheetViews>
  <sheetFormatPr defaultRowHeight="15" x14ac:dyDescent="0.25"/>
  <cols>
    <col min="1" max="1" width="4.7109375" customWidth="1"/>
    <col min="2" max="2" width="6.140625" hidden="1" customWidth="1"/>
    <col min="3" max="3" width="0" style="2" hidden="1" customWidth="1"/>
    <col min="4" max="4" width="10.42578125" bestFit="1" customWidth="1"/>
    <col min="5" max="5" width="20.7109375" style="3" hidden="1" customWidth="1"/>
    <col min="6" max="7" width="20.140625" hidden="1" customWidth="1"/>
    <col min="8" max="8" width="4.42578125" customWidth="1"/>
    <col min="9" max="9" width="54.140625" bestFit="1" customWidth="1"/>
    <col min="10" max="10" width="15.42578125" style="32" hidden="1" customWidth="1"/>
    <col min="11" max="11" width="49.5703125" customWidth="1"/>
    <col min="12" max="12" width="28.140625" style="32" hidden="1" customWidth="1"/>
    <col min="13" max="13" width="9.140625" hidden="1" customWidth="1"/>
    <col min="14" max="14" width="21.42578125" hidden="1" customWidth="1"/>
    <col min="15" max="15" width="15.7109375" hidden="1" customWidth="1"/>
    <col min="16" max="16" width="11.85546875" hidden="1" customWidth="1"/>
    <col min="17" max="18" width="9.140625" hidden="1" customWidth="1"/>
    <col min="19" max="19" width="9.140625" style="3" hidden="1" customWidth="1"/>
    <col min="20" max="21" width="9.140625" hidden="1" customWidth="1"/>
    <col min="22" max="23" width="9.140625" customWidth="1"/>
    <col min="24" max="24" width="9.140625" style="4" customWidth="1"/>
    <col min="26" max="26" width="54.140625" hidden="1" customWidth="1"/>
    <col min="29" max="29" width="14.140625" customWidth="1"/>
    <col min="30" max="30" width="53.5703125" bestFit="1" customWidth="1"/>
    <col min="31" max="31" width="56.42578125" customWidth="1"/>
    <col min="32" max="32" width="6.85546875" bestFit="1" customWidth="1"/>
    <col min="34" max="34" width="26.85546875" style="29" customWidth="1"/>
    <col min="36" max="36" width="35.85546875" style="3" customWidth="1"/>
    <col min="37" max="38" width="10.7109375" bestFit="1" customWidth="1"/>
  </cols>
  <sheetData>
    <row r="1" spans="1:41" ht="18" customHeight="1" x14ac:dyDescent="0.3">
      <c r="A1" s="1" t="s">
        <v>1572</v>
      </c>
      <c r="D1" s="2"/>
      <c r="E1" s="28"/>
      <c r="Q1" s="3"/>
      <c r="R1" s="3"/>
      <c r="AD1" s="66" t="s">
        <v>1440</v>
      </c>
      <c r="AJ1" s="139"/>
      <c r="AK1" s="3"/>
      <c r="AL1" s="4"/>
    </row>
    <row r="2" spans="1:41" ht="18" customHeight="1" thickBot="1" x14ac:dyDescent="0.3">
      <c r="A2" s="123" t="s">
        <v>72</v>
      </c>
      <c r="B2" s="57" t="s">
        <v>0</v>
      </c>
      <c r="C2" s="58" t="s">
        <v>1</v>
      </c>
      <c r="D2" s="58" t="s">
        <v>2</v>
      </c>
      <c r="E2" s="57" t="s">
        <v>3</v>
      </c>
      <c r="F2" s="59" t="s">
        <v>4</v>
      </c>
      <c r="G2" s="59"/>
      <c r="H2" s="59"/>
      <c r="I2" s="59" t="s">
        <v>5</v>
      </c>
      <c r="J2" s="60" t="s">
        <v>6</v>
      </c>
      <c r="K2" s="59" t="s">
        <v>7</v>
      </c>
      <c r="L2" s="60" t="s">
        <v>8</v>
      </c>
      <c r="M2" s="59"/>
      <c r="N2" s="59" t="s">
        <v>9</v>
      </c>
      <c r="O2" s="59" t="s">
        <v>10</v>
      </c>
      <c r="P2" s="59" t="s">
        <v>11</v>
      </c>
      <c r="Q2" s="61" t="s">
        <v>12</v>
      </c>
      <c r="R2" s="62" t="s">
        <v>13</v>
      </c>
      <c r="S2" s="57" t="s">
        <v>14</v>
      </c>
      <c r="T2" s="63" t="s">
        <v>15</v>
      </c>
      <c r="U2" s="59"/>
      <c r="V2" s="58" t="s">
        <v>16</v>
      </c>
      <c r="W2" s="58" t="s">
        <v>17</v>
      </c>
      <c r="X2" s="64" t="s">
        <v>18</v>
      </c>
      <c r="Y2" s="6"/>
      <c r="Z2" s="59" t="s">
        <v>19</v>
      </c>
      <c r="AA2" s="6" t="s">
        <v>22</v>
      </c>
      <c r="AB2" s="10" t="s">
        <v>23</v>
      </c>
      <c r="AC2" s="6" t="s">
        <v>24</v>
      </c>
      <c r="AD2" s="6" t="s">
        <v>20</v>
      </c>
      <c r="AE2" s="59" t="s">
        <v>21</v>
      </c>
      <c r="AF2" s="63" t="s">
        <v>25</v>
      </c>
      <c r="AG2" s="59" t="s">
        <v>26</v>
      </c>
      <c r="AH2" s="65" t="s">
        <v>27</v>
      </c>
      <c r="AI2" s="6"/>
      <c r="AJ2" s="57" t="s">
        <v>28</v>
      </c>
      <c r="AK2" s="57" t="s">
        <v>29</v>
      </c>
      <c r="AL2" s="9" t="s">
        <v>0</v>
      </c>
    </row>
    <row r="3" spans="1:41" ht="18" customHeight="1" thickTop="1" x14ac:dyDescent="0.25">
      <c r="A3" s="122">
        <v>0.1</v>
      </c>
      <c r="B3" s="89"/>
      <c r="C3" s="89"/>
      <c r="D3" s="90" t="s">
        <v>45</v>
      </c>
      <c r="E3" s="91"/>
      <c r="F3" s="92" t="s">
        <v>1555</v>
      </c>
      <c r="G3" s="92"/>
      <c r="H3" s="93"/>
      <c r="I3" s="92" t="s">
        <v>1556</v>
      </c>
      <c r="J3" s="94" t="s">
        <v>1557</v>
      </c>
      <c r="K3" s="92" t="s">
        <v>1558</v>
      </c>
      <c r="L3" s="92" t="s">
        <v>1559</v>
      </c>
      <c r="M3" s="92" t="s">
        <v>1559</v>
      </c>
      <c r="N3" s="92" t="s">
        <v>1560</v>
      </c>
      <c r="O3" s="95"/>
      <c r="P3" s="96" t="s">
        <v>1561</v>
      </c>
      <c r="Q3" s="97" t="s">
        <v>1562</v>
      </c>
      <c r="R3" s="98" t="s">
        <v>1562</v>
      </c>
      <c r="S3" s="99" t="s">
        <v>39</v>
      </c>
      <c r="T3" s="100" t="s">
        <v>1563</v>
      </c>
      <c r="U3" s="92"/>
      <c r="V3" s="92"/>
      <c r="W3" s="92"/>
      <c r="X3" s="93" t="s">
        <v>1564</v>
      </c>
      <c r="Z3" s="92"/>
      <c r="AB3" s="100" t="s">
        <v>36</v>
      </c>
      <c r="AC3" s="101" t="s">
        <v>1565</v>
      </c>
      <c r="AD3" s="92" t="s">
        <v>1557</v>
      </c>
      <c r="AE3" s="92" t="s">
        <v>1558</v>
      </c>
      <c r="AF3" s="100" t="s">
        <v>36</v>
      </c>
      <c r="AG3" s="101" t="s">
        <v>1565</v>
      </c>
      <c r="AH3" s="95" t="s">
        <v>1566</v>
      </c>
      <c r="AJ3" s="140"/>
      <c r="AK3" s="102">
        <v>44573</v>
      </c>
      <c r="AL3" s="120">
        <f t="shared" ref="AL3:AL4" si="0">B3</f>
        <v>0</v>
      </c>
      <c r="AN3" s="103"/>
      <c r="AO3" s="104"/>
    </row>
    <row r="4" spans="1:41" ht="18" customHeight="1" thickBot="1" x14ac:dyDescent="0.3">
      <c r="A4" s="107">
        <v>0.2</v>
      </c>
      <c r="B4" s="108"/>
      <c r="C4" s="108"/>
      <c r="D4" s="109" t="s">
        <v>45</v>
      </c>
      <c r="E4" s="110"/>
      <c r="F4" s="6" t="s">
        <v>1567</v>
      </c>
      <c r="G4" s="6"/>
      <c r="H4" s="5"/>
      <c r="I4" s="6" t="s">
        <v>1568</v>
      </c>
      <c r="J4" s="111" t="s">
        <v>68</v>
      </c>
      <c r="K4" s="111" t="s">
        <v>1576</v>
      </c>
      <c r="L4" s="6" t="s">
        <v>1573</v>
      </c>
      <c r="M4" s="6" t="s">
        <v>1569</v>
      </c>
      <c r="N4" s="6" t="s">
        <v>1560</v>
      </c>
      <c r="O4" s="112"/>
      <c r="P4" s="113" t="s">
        <v>1561</v>
      </c>
      <c r="Q4" s="7" t="s">
        <v>1562</v>
      </c>
      <c r="R4" s="114" t="s">
        <v>1562</v>
      </c>
      <c r="S4" s="115" t="s">
        <v>39</v>
      </c>
      <c r="T4" s="8" t="s">
        <v>1570</v>
      </c>
      <c r="U4" s="6"/>
      <c r="V4" s="6"/>
      <c r="W4" s="6"/>
      <c r="X4" s="5" t="s">
        <v>271</v>
      </c>
      <c r="Y4" s="116"/>
      <c r="Z4" s="6"/>
      <c r="AB4" s="117" t="s">
        <v>36</v>
      </c>
      <c r="AC4" s="117" t="s">
        <v>1004</v>
      </c>
      <c r="AD4" s="6" t="s">
        <v>68</v>
      </c>
      <c r="AE4" s="111" t="s">
        <v>1576</v>
      </c>
      <c r="AF4" s="117" t="s">
        <v>36</v>
      </c>
      <c r="AG4" s="117" t="s">
        <v>1004</v>
      </c>
      <c r="AH4" s="118" t="s">
        <v>1571</v>
      </c>
      <c r="AJ4" s="141"/>
      <c r="AK4" s="119">
        <v>44573</v>
      </c>
      <c r="AL4" s="121">
        <f t="shared" si="0"/>
        <v>0</v>
      </c>
      <c r="AN4" s="105"/>
      <c r="AO4" s="106"/>
    </row>
    <row r="5" spans="1:41" ht="18" customHeight="1" thickTop="1" x14ac:dyDescent="0.3">
      <c r="A5" s="3">
        <v>1</v>
      </c>
      <c r="B5" s="127"/>
      <c r="C5" s="128"/>
      <c r="D5" s="128"/>
      <c r="E5" s="127"/>
      <c r="F5" s="129"/>
      <c r="G5" s="129"/>
      <c r="H5" s="130" t="s">
        <v>80</v>
      </c>
      <c r="I5" s="129"/>
      <c r="J5" s="131"/>
      <c r="K5" s="129"/>
      <c r="L5" s="131"/>
      <c r="M5" s="129"/>
      <c r="N5" s="129"/>
      <c r="O5" s="129"/>
      <c r="P5" s="129"/>
      <c r="Q5" s="132"/>
      <c r="R5" s="133"/>
      <c r="S5" s="127"/>
      <c r="T5" s="134"/>
      <c r="U5" s="129"/>
      <c r="V5" s="128"/>
      <c r="W5" s="128"/>
      <c r="X5" s="135"/>
      <c r="Y5" s="129"/>
      <c r="Z5" s="129"/>
      <c r="AA5" s="129"/>
      <c r="AB5" s="136"/>
      <c r="AC5" s="129"/>
      <c r="AD5" s="129"/>
      <c r="AE5" s="129"/>
      <c r="AF5" s="134"/>
      <c r="AG5" s="129"/>
      <c r="AH5" s="137"/>
      <c r="AI5" s="129"/>
      <c r="AJ5" s="127"/>
      <c r="AK5" s="127"/>
      <c r="AL5" s="17">
        <f t="shared" ref="AL5:AL42" si="1">B5</f>
        <v>0</v>
      </c>
    </row>
    <row r="6" spans="1:41" s="32" customFormat="1" ht="18" customHeight="1" x14ac:dyDescent="0.25">
      <c r="A6" s="3">
        <v>2</v>
      </c>
      <c r="B6" s="11">
        <v>10219</v>
      </c>
      <c r="C6" s="12"/>
      <c r="D6" s="12" t="s">
        <v>45</v>
      </c>
      <c r="E6" s="11"/>
      <c r="F6" s="38" t="s">
        <v>141</v>
      </c>
      <c r="G6" s="38"/>
      <c r="H6" s="39"/>
      <c r="I6" s="38" t="s">
        <v>85</v>
      </c>
      <c r="J6" s="21"/>
      <c r="K6" s="38" t="s">
        <v>1577</v>
      </c>
      <c r="L6" s="38" t="s">
        <v>142</v>
      </c>
      <c r="M6" s="33"/>
      <c r="N6" s="38" t="s">
        <v>80</v>
      </c>
      <c r="O6" s="21"/>
      <c r="P6" s="38" t="s">
        <v>81</v>
      </c>
      <c r="Q6" s="22" t="s">
        <v>82</v>
      </c>
      <c r="R6" s="18" t="s">
        <v>1405</v>
      </c>
      <c r="S6" s="35" t="s">
        <v>39</v>
      </c>
      <c r="T6" s="40" t="s">
        <v>83</v>
      </c>
      <c r="U6" s="38"/>
      <c r="V6" s="38"/>
      <c r="W6" s="38"/>
      <c r="X6" s="23" t="s">
        <v>143</v>
      </c>
      <c r="Y6" s="38"/>
      <c r="Z6" s="33"/>
      <c r="AA6" s="38"/>
      <c r="AB6" s="40" t="s">
        <v>87</v>
      </c>
      <c r="AC6" s="40" t="s">
        <v>88</v>
      </c>
      <c r="AD6" s="40" t="s">
        <v>85</v>
      </c>
      <c r="AE6" s="38" t="s">
        <v>1577</v>
      </c>
      <c r="AF6" s="40" t="s">
        <v>87</v>
      </c>
      <c r="AG6" s="40" t="s">
        <v>1578</v>
      </c>
      <c r="AH6" s="21" t="s">
        <v>89</v>
      </c>
      <c r="AI6" s="126"/>
      <c r="AJ6" s="23" t="s">
        <v>46</v>
      </c>
      <c r="AK6" s="24">
        <v>44573</v>
      </c>
      <c r="AL6" s="17">
        <f t="shared" si="1"/>
        <v>10219</v>
      </c>
    </row>
    <row r="7" spans="1:41" s="32" customFormat="1" ht="18" customHeight="1" x14ac:dyDescent="0.25">
      <c r="A7" s="3">
        <v>3</v>
      </c>
      <c r="B7" s="11">
        <v>91094</v>
      </c>
      <c r="C7" s="12"/>
      <c r="D7" s="12" t="s">
        <v>42</v>
      </c>
      <c r="E7" s="11"/>
      <c r="F7" s="33"/>
      <c r="G7" s="33"/>
      <c r="H7" s="33"/>
      <c r="I7" s="33" t="s">
        <v>76</v>
      </c>
      <c r="J7" s="53" t="s">
        <v>77</v>
      </c>
      <c r="K7" s="33" t="s">
        <v>78</v>
      </c>
      <c r="L7" s="33" t="s">
        <v>79</v>
      </c>
      <c r="M7" s="33"/>
      <c r="N7" s="33" t="s">
        <v>80</v>
      </c>
      <c r="O7" s="34"/>
      <c r="P7" s="34" t="s">
        <v>81</v>
      </c>
      <c r="Q7" s="18" t="s">
        <v>82</v>
      </c>
      <c r="R7" s="18" t="s">
        <v>1405</v>
      </c>
      <c r="S7" s="35" t="s">
        <v>39</v>
      </c>
      <c r="T7" s="36" t="s">
        <v>83</v>
      </c>
      <c r="U7" s="36"/>
      <c r="V7" s="33" t="s">
        <v>40</v>
      </c>
      <c r="W7" s="33" t="s">
        <v>33</v>
      </c>
      <c r="X7" s="19">
        <v>4</v>
      </c>
      <c r="Y7" s="19"/>
      <c r="Z7" s="33"/>
      <c r="AA7" s="36"/>
      <c r="AB7" s="15"/>
      <c r="AC7" s="15"/>
      <c r="AD7" s="33"/>
      <c r="AE7" s="33"/>
      <c r="AF7" s="15"/>
      <c r="AG7" s="15"/>
      <c r="AH7" s="33"/>
      <c r="AI7" s="126"/>
      <c r="AJ7" s="11" t="s">
        <v>42</v>
      </c>
      <c r="AK7" s="25">
        <v>44343</v>
      </c>
      <c r="AL7" s="17">
        <f t="shared" si="1"/>
        <v>91094</v>
      </c>
    </row>
    <row r="8" spans="1:41" s="32" customFormat="1" ht="18" customHeight="1" x14ac:dyDescent="0.25">
      <c r="A8" s="3">
        <v>4</v>
      </c>
      <c r="B8" s="11">
        <v>10218</v>
      </c>
      <c r="C8" s="12"/>
      <c r="D8" s="12" t="s">
        <v>45</v>
      </c>
      <c r="E8" s="11"/>
      <c r="F8" s="33" t="s">
        <v>90</v>
      </c>
      <c r="G8" s="33"/>
      <c r="H8" s="14"/>
      <c r="I8" s="33" t="s">
        <v>84</v>
      </c>
      <c r="J8" s="53"/>
      <c r="K8" s="33" t="s">
        <v>91</v>
      </c>
      <c r="L8" s="33" t="s">
        <v>92</v>
      </c>
      <c r="M8" s="33"/>
      <c r="N8" s="33" t="s">
        <v>80</v>
      </c>
      <c r="O8" s="33"/>
      <c r="P8" s="34" t="s">
        <v>81</v>
      </c>
      <c r="Q8" s="18" t="s">
        <v>82</v>
      </c>
      <c r="R8" s="18" t="s">
        <v>1405</v>
      </c>
      <c r="S8" s="35" t="s">
        <v>39</v>
      </c>
      <c r="T8" s="36" t="s">
        <v>83</v>
      </c>
      <c r="U8" s="33"/>
      <c r="V8" s="33" t="s">
        <v>40</v>
      </c>
      <c r="W8" s="33" t="s">
        <v>33</v>
      </c>
      <c r="X8" s="53">
        <v>12</v>
      </c>
      <c r="Y8" s="33"/>
      <c r="Z8" s="33" t="s">
        <v>84</v>
      </c>
      <c r="AA8" s="33"/>
      <c r="AB8" s="36" t="s">
        <v>87</v>
      </c>
      <c r="AC8" s="36" t="s">
        <v>88</v>
      </c>
      <c r="AD8" s="36" t="s">
        <v>85</v>
      </c>
      <c r="AE8" s="33" t="s">
        <v>1577</v>
      </c>
      <c r="AF8" s="36" t="s">
        <v>87</v>
      </c>
      <c r="AG8" s="36" t="s">
        <v>1578</v>
      </c>
      <c r="AH8" s="142" t="s">
        <v>89</v>
      </c>
      <c r="AI8" s="126"/>
      <c r="AJ8" s="11" t="s">
        <v>46</v>
      </c>
      <c r="AK8" s="25" t="s">
        <v>1406</v>
      </c>
      <c r="AL8" s="17">
        <f t="shared" si="1"/>
        <v>10218</v>
      </c>
    </row>
    <row r="9" spans="1:41" s="32" customFormat="1" ht="18" customHeight="1" x14ac:dyDescent="0.25">
      <c r="A9" s="3">
        <v>5</v>
      </c>
      <c r="B9" s="11">
        <v>91096</v>
      </c>
      <c r="C9" s="12"/>
      <c r="D9" s="12" t="s">
        <v>42</v>
      </c>
      <c r="E9" s="11"/>
      <c r="F9" s="33"/>
      <c r="G9" s="33"/>
      <c r="H9" s="33"/>
      <c r="I9" s="33" t="s">
        <v>94</v>
      </c>
      <c r="J9" s="53" t="s">
        <v>95</v>
      </c>
      <c r="K9" s="33" t="s">
        <v>96</v>
      </c>
      <c r="L9" s="33"/>
      <c r="M9" s="33"/>
      <c r="N9" s="33" t="s">
        <v>80</v>
      </c>
      <c r="O9" s="36"/>
      <c r="P9" s="34" t="s">
        <v>81</v>
      </c>
      <c r="Q9" s="18" t="s">
        <v>82</v>
      </c>
      <c r="R9" s="18" t="s">
        <v>1405</v>
      </c>
      <c r="S9" s="35" t="s">
        <v>39</v>
      </c>
      <c r="T9" s="36" t="s">
        <v>83</v>
      </c>
      <c r="U9" s="36"/>
      <c r="V9" s="33" t="s">
        <v>40</v>
      </c>
      <c r="W9" s="33" t="s">
        <v>33</v>
      </c>
      <c r="X9" s="53">
        <v>2</v>
      </c>
      <c r="Y9" s="33"/>
      <c r="Z9" s="33" t="s">
        <v>97</v>
      </c>
      <c r="AA9" s="33" t="s">
        <v>53</v>
      </c>
      <c r="AB9" s="36" t="s">
        <v>87</v>
      </c>
      <c r="AC9" s="36" t="s">
        <v>99</v>
      </c>
      <c r="AD9" s="33" t="s">
        <v>98</v>
      </c>
      <c r="AE9" s="33" t="s">
        <v>86</v>
      </c>
      <c r="AF9" s="36" t="s">
        <v>87</v>
      </c>
      <c r="AG9" s="36" t="s">
        <v>100</v>
      </c>
      <c r="AH9" s="16" t="s">
        <v>101</v>
      </c>
      <c r="AI9" s="126"/>
      <c r="AJ9" s="18" t="s">
        <v>42</v>
      </c>
      <c r="AK9" s="25">
        <v>44343</v>
      </c>
      <c r="AL9" s="17">
        <f t="shared" si="1"/>
        <v>91096</v>
      </c>
    </row>
    <row r="10" spans="1:41" s="32" customFormat="1" ht="18" customHeight="1" x14ac:dyDescent="0.25">
      <c r="A10" s="3">
        <v>6</v>
      </c>
      <c r="B10" s="11">
        <v>91097</v>
      </c>
      <c r="C10" s="12"/>
      <c r="D10" s="12" t="s">
        <v>42</v>
      </c>
      <c r="E10" s="11"/>
      <c r="F10" s="33"/>
      <c r="G10" s="33"/>
      <c r="H10" s="33"/>
      <c r="I10" s="33" t="s">
        <v>102</v>
      </c>
      <c r="J10" s="53" t="s">
        <v>77</v>
      </c>
      <c r="K10" s="33" t="s">
        <v>103</v>
      </c>
      <c r="L10" s="33"/>
      <c r="M10" s="33"/>
      <c r="N10" s="33" t="s">
        <v>80</v>
      </c>
      <c r="O10" s="36"/>
      <c r="P10" s="34" t="s">
        <v>81</v>
      </c>
      <c r="Q10" s="18" t="s">
        <v>82</v>
      </c>
      <c r="R10" s="18" t="s">
        <v>1405</v>
      </c>
      <c r="S10" s="35" t="s">
        <v>39</v>
      </c>
      <c r="T10" s="36" t="s">
        <v>83</v>
      </c>
      <c r="U10" s="36"/>
      <c r="V10" s="33" t="s">
        <v>40</v>
      </c>
      <c r="W10" s="33" t="s">
        <v>33</v>
      </c>
      <c r="X10" s="53">
        <v>8</v>
      </c>
      <c r="Y10" s="33"/>
      <c r="Z10" s="33"/>
      <c r="AA10" s="33"/>
      <c r="AB10" s="36"/>
      <c r="AC10" s="36"/>
      <c r="AD10" s="33"/>
      <c r="AE10" s="33"/>
      <c r="AF10" s="36"/>
      <c r="AG10" s="36"/>
      <c r="AH10" s="37"/>
      <c r="AI10" s="126"/>
      <c r="AJ10" s="18" t="s">
        <v>42</v>
      </c>
      <c r="AK10" s="25">
        <v>44343</v>
      </c>
      <c r="AL10" s="17">
        <f t="shared" si="1"/>
        <v>91097</v>
      </c>
    </row>
    <row r="11" spans="1:41" s="32" customFormat="1" ht="18" customHeight="1" x14ac:dyDescent="0.25">
      <c r="A11" s="3">
        <v>7</v>
      </c>
      <c r="B11" s="11">
        <v>91098</v>
      </c>
      <c r="C11" s="12"/>
      <c r="D11" s="12" t="s">
        <v>42</v>
      </c>
      <c r="E11" s="11"/>
      <c r="F11" s="33"/>
      <c r="G11" s="33"/>
      <c r="H11" s="33"/>
      <c r="I11" s="33" t="s">
        <v>104</v>
      </c>
      <c r="J11" s="53" t="s">
        <v>95</v>
      </c>
      <c r="K11" s="33" t="s">
        <v>105</v>
      </c>
      <c r="L11" s="33"/>
      <c r="M11" s="33"/>
      <c r="N11" s="33" t="s">
        <v>80</v>
      </c>
      <c r="O11" s="36"/>
      <c r="P11" s="34" t="s">
        <v>81</v>
      </c>
      <c r="Q11" s="18" t="s">
        <v>82</v>
      </c>
      <c r="R11" s="18" t="s">
        <v>1405</v>
      </c>
      <c r="S11" s="35" t="s">
        <v>39</v>
      </c>
      <c r="T11" s="36" t="s">
        <v>83</v>
      </c>
      <c r="U11" s="36"/>
      <c r="V11" s="33" t="s">
        <v>40</v>
      </c>
      <c r="W11" s="33" t="s">
        <v>33</v>
      </c>
      <c r="X11" s="53">
        <v>6</v>
      </c>
      <c r="Y11" s="33"/>
      <c r="Z11" s="33" t="s">
        <v>104</v>
      </c>
      <c r="AA11" s="33" t="s">
        <v>64</v>
      </c>
      <c r="AB11" s="36" t="s">
        <v>87</v>
      </c>
      <c r="AC11" s="33" t="s">
        <v>106</v>
      </c>
      <c r="AD11" s="33"/>
      <c r="AE11" s="33"/>
      <c r="AF11" s="36"/>
      <c r="AG11" s="33"/>
      <c r="AH11" s="33"/>
      <c r="AI11" s="126"/>
      <c r="AJ11" s="18" t="s">
        <v>42</v>
      </c>
      <c r="AK11" s="25">
        <v>44343</v>
      </c>
      <c r="AL11" s="17">
        <f t="shared" si="1"/>
        <v>91098</v>
      </c>
    </row>
    <row r="12" spans="1:41" s="32" customFormat="1" ht="18" customHeight="1" x14ac:dyDescent="0.25">
      <c r="A12" s="3">
        <v>8</v>
      </c>
      <c r="B12" s="11">
        <v>91099</v>
      </c>
      <c r="C12" s="12"/>
      <c r="D12" s="12" t="s">
        <v>42</v>
      </c>
      <c r="E12" s="11"/>
      <c r="F12" s="33"/>
      <c r="G12" s="33"/>
      <c r="H12" s="33"/>
      <c r="I12" s="33" t="s">
        <v>107</v>
      </c>
      <c r="J12" s="53" t="s">
        <v>77</v>
      </c>
      <c r="K12" s="33" t="s">
        <v>108</v>
      </c>
      <c r="L12" s="33"/>
      <c r="M12" s="33"/>
      <c r="N12" s="33" t="s">
        <v>80</v>
      </c>
      <c r="O12" s="36"/>
      <c r="P12" s="34" t="s">
        <v>81</v>
      </c>
      <c r="Q12" s="18" t="s">
        <v>82</v>
      </c>
      <c r="R12" s="18" t="s">
        <v>1405</v>
      </c>
      <c r="S12" s="35" t="s">
        <v>39</v>
      </c>
      <c r="T12" s="36" t="s">
        <v>109</v>
      </c>
      <c r="U12" s="36"/>
      <c r="V12" s="33" t="s">
        <v>40</v>
      </c>
      <c r="W12" s="33" t="s">
        <v>33</v>
      </c>
      <c r="X12" s="53">
        <v>4</v>
      </c>
      <c r="Y12" s="33"/>
      <c r="Z12" s="33"/>
      <c r="AA12" s="33"/>
      <c r="AB12" s="36"/>
      <c r="AC12" s="33"/>
      <c r="AD12" s="33"/>
      <c r="AE12" s="33"/>
      <c r="AF12" s="36"/>
      <c r="AG12" s="33"/>
      <c r="AH12" s="33"/>
      <c r="AI12" s="126"/>
      <c r="AJ12" s="18" t="s">
        <v>42</v>
      </c>
      <c r="AK12" s="25">
        <v>44343</v>
      </c>
      <c r="AL12" s="17">
        <f t="shared" si="1"/>
        <v>91099</v>
      </c>
    </row>
    <row r="13" spans="1:41" s="32" customFormat="1" ht="18" customHeight="1" x14ac:dyDescent="0.25">
      <c r="A13" s="3">
        <v>9</v>
      </c>
      <c r="B13" s="11">
        <v>91100</v>
      </c>
      <c r="C13" s="12"/>
      <c r="D13" s="12" t="s">
        <v>42</v>
      </c>
      <c r="E13" s="11"/>
      <c r="F13" s="33"/>
      <c r="G13" s="33"/>
      <c r="H13" s="33"/>
      <c r="I13" s="33" t="s">
        <v>110</v>
      </c>
      <c r="J13" s="53" t="s">
        <v>111</v>
      </c>
      <c r="K13" s="33" t="s">
        <v>112</v>
      </c>
      <c r="L13" s="33"/>
      <c r="M13" s="33"/>
      <c r="N13" s="33" t="s">
        <v>80</v>
      </c>
      <c r="O13" s="36"/>
      <c r="P13" s="34" t="s">
        <v>81</v>
      </c>
      <c r="Q13" s="18" t="s">
        <v>82</v>
      </c>
      <c r="R13" s="18" t="s">
        <v>1405</v>
      </c>
      <c r="S13" s="35" t="s">
        <v>39</v>
      </c>
      <c r="T13" s="36" t="s">
        <v>83</v>
      </c>
      <c r="U13" s="36"/>
      <c r="V13" s="33" t="s">
        <v>40</v>
      </c>
      <c r="W13" s="33" t="s">
        <v>33</v>
      </c>
      <c r="X13" s="53">
        <v>3</v>
      </c>
      <c r="Y13" s="33"/>
      <c r="Z13" s="33" t="s">
        <v>113</v>
      </c>
      <c r="AA13" s="33" t="s">
        <v>64</v>
      </c>
      <c r="AB13" s="36" t="s">
        <v>87</v>
      </c>
      <c r="AC13" s="33" t="s">
        <v>114</v>
      </c>
      <c r="AD13" s="33"/>
      <c r="AE13" s="33"/>
      <c r="AF13" s="36"/>
      <c r="AG13" s="33"/>
      <c r="AH13" s="33"/>
      <c r="AI13" s="126"/>
      <c r="AJ13" s="18" t="s">
        <v>42</v>
      </c>
      <c r="AK13" s="25">
        <v>44343</v>
      </c>
      <c r="AL13" s="17">
        <f t="shared" si="1"/>
        <v>91100</v>
      </c>
    </row>
    <row r="14" spans="1:41" s="32" customFormat="1" ht="18" customHeight="1" x14ac:dyDescent="0.25">
      <c r="A14" s="3">
        <v>10</v>
      </c>
      <c r="B14" s="11">
        <v>91101</v>
      </c>
      <c r="C14" s="12"/>
      <c r="D14" s="12" t="s">
        <v>42</v>
      </c>
      <c r="E14" s="11"/>
      <c r="F14" s="33"/>
      <c r="G14" s="33"/>
      <c r="H14" s="33"/>
      <c r="I14" s="33" t="s">
        <v>115</v>
      </c>
      <c r="J14" s="53" t="s">
        <v>116</v>
      </c>
      <c r="K14" s="33" t="s">
        <v>117</v>
      </c>
      <c r="L14" s="33"/>
      <c r="M14" s="33"/>
      <c r="N14" s="33" t="s">
        <v>80</v>
      </c>
      <c r="O14" s="36"/>
      <c r="P14" s="34" t="s">
        <v>81</v>
      </c>
      <c r="Q14" s="18" t="s">
        <v>82</v>
      </c>
      <c r="R14" s="18" t="s">
        <v>1405</v>
      </c>
      <c r="S14" s="35" t="s">
        <v>39</v>
      </c>
      <c r="T14" s="36" t="s">
        <v>83</v>
      </c>
      <c r="U14" s="36"/>
      <c r="V14" s="33" t="s">
        <v>40</v>
      </c>
      <c r="W14" s="33" t="s">
        <v>33</v>
      </c>
      <c r="X14" s="53">
        <v>6</v>
      </c>
      <c r="Y14" s="33"/>
      <c r="Z14" s="33" t="s">
        <v>118</v>
      </c>
      <c r="AA14" s="33" t="s">
        <v>53</v>
      </c>
      <c r="AB14" s="36" t="s">
        <v>87</v>
      </c>
      <c r="AC14" s="36" t="s">
        <v>99</v>
      </c>
      <c r="AD14" s="33" t="s">
        <v>98</v>
      </c>
      <c r="AE14" s="33" t="s">
        <v>86</v>
      </c>
      <c r="AF14" s="36" t="s">
        <v>87</v>
      </c>
      <c r="AG14" s="36" t="s">
        <v>100</v>
      </c>
      <c r="AH14" s="16" t="s">
        <v>101</v>
      </c>
      <c r="AI14" s="126"/>
      <c r="AJ14" s="18" t="s">
        <v>42</v>
      </c>
      <c r="AK14" s="25">
        <v>44343</v>
      </c>
      <c r="AL14" s="17">
        <f t="shared" si="1"/>
        <v>91101</v>
      </c>
    </row>
    <row r="15" spans="1:41" s="32" customFormat="1" ht="18" customHeight="1" x14ac:dyDescent="0.25">
      <c r="A15" s="3">
        <v>11</v>
      </c>
      <c r="B15" s="11">
        <v>91102</v>
      </c>
      <c r="C15" s="12"/>
      <c r="D15" s="12" t="s">
        <v>42</v>
      </c>
      <c r="E15" s="11"/>
      <c r="F15" s="33"/>
      <c r="G15" s="33"/>
      <c r="H15" s="33"/>
      <c r="I15" s="33" t="s">
        <v>119</v>
      </c>
      <c r="J15" s="53" t="s">
        <v>77</v>
      </c>
      <c r="K15" s="33" t="s">
        <v>120</v>
      </c>
      <c r="L15" s="33" t="s">
        <v>121</v>
      </c>
      <c r="M15" s="33"/>
      <c r="N15" s="33" t="s">
        <v>80</v>
      </c>
      <c r="O15" s="36"/>
      <c r="P15" s="34" t="s">
        <v>81</v>
      </c>
      <c r="Q15" s="18" t="s">
        <v>82</v>
      </c>
      <c r="R15" s="18" t="s">
        <v>1405</v>
      </c>
      <c r="S15" s="35" t="s">
        <v>39</v>
      </c>
      <c r="T15" s="36" t="s">
        <v>109</v>
      </c>
      <c r="U15" s="36"/>
      <c r="V15" s="33" t="s">
        <v>40</v>
      </c>
      <c r="W15" s="33" t="s">
        <v>33</v>
      </c>
      <c r="X15" s="53">
        <v>4</v>
      </c>
      <c r="Y15" s="33"/>
      <c r="Z15" s="33"/>
      <c r="AA15" s="33"/>
      <c r="AB15" s="36"/>
      <c r="AC15" s="36"/>
      <c r="AD15" s="33"/>
      <c r="AE15" s="33"/>
      <c r="AF15" s="36"/>
      <c r="AG15" s="36"/>
      <c r="AH15" s="37"/>
      <c r="AI15" s="126"/>
      <c r="AJ15" s="18" t="s">
        <v>42</v>
      </c>
      <c r="AK15" s="25">
        <v>44343</v>
      </c>
      <c r="AL15" s="17">
        <f t="shared" si="1"/>
        <v>91102</v>
      </c>
    </row>
    <row r="16" spans="1:41" s="32" customFormat="1" ht="18" customHeight="1" x14ac:dyDescent="0.25">
      <c r="A16" s="3">
        <v>12</v>
      </c>
      <c r="B16" s="11">
        <v>10222</v>
      </c>
      <c r="C16" s="12"/>
      <c r="D16" s="12" t="s">
        <v>45</v>
      </c>
      <c r="E16" s="11"/>
      <c r="F16" s="33"/>
      <c r="G16" s="33"/>
      <c r="H16" s="14"/>
      <c r="I16" s="33" t="s">
        <v>122</v>
      </c>
      <c r="J16" s="53"/>
      <c r="K16" s="33" t="s">
        <v>123</v>
      </c>
      <c r="L16" s="33"/>
      <c r="M16" s="33"/>
      <c r="N16" s="33" t="s">
        <v>80</v>
      </c>
      <c r="O16" s="33"/>
      <c r="P16" s="34" t="s">
        <v>81</v>
      </c>
      <c r="Q16" s="18" t="s">
        <v>82</v>
      </c>
      <c r="R16" s="18" t="s">
        <v>1405</v>
      </c>
      <c r="S16" s="35" t="s">
        <v>39</v>
      </c>
      <c r="T16" s="36" t="s">
        <v>83</v>
      </c>
      <c r="U16" s="33"/>
      <c r="V16" s="33" t="s">
        <v>40</v>
      </c>
      <c r="W16" s="33" t="s">
        <v>33</v>
      </c>
      <c r="X16" s="53">
        <v>8</v>
      </c>
      <c r="Y16" s="33"/>
      <c r="Z16" s="33" t="s">
        <v>122</v>
      </c>
      <c r="AA16" s="33"/>
      <c r="AB16" s="36" t="s">
        <v>87</v>
      </c>
      <c r="AC16" s="36" t="s">
        <v>88</v>
      </c>
      <c r="AD16" s="36" t="s">
        <v>85</v>
      </c>
      <c r="AE16" s="33" t="s">
        <v>1577</v>
      </c>
      <c r="AF16" s="36" t="s">
        <v>87</v>
      </c>
      <c r="AG16" s="36" t="s">
        <v>1578</v>
      </c>
      <c r="AH16" s="142" t="s">
        <v>89</v>
      </c>
      <c r="AI16" s="126"/>
      <c r="AJ16" s="11" t="s">
        <v>46</v>
      </c>
      <c r="AK16" s="25">
        <v>44158</v>
      </c>
      <c r="AL16" s="17">
        <f t="shared" si="1"/>
        <v>10222</v>
      </c>
    </row>
    <row r="17" spans="1:38" s="32" customFormat="1" ht="18" customHeight="1" x14ac:dyDescent="0.25">
      <c r="A17" s="3">
        <v>13</v>
      </c>
      <c r="B17" s="11">
        <v>91103</v>
      </c>
      <c r="C17" s="12"/>
      <c r="D17" s="12" t="s">
        <v>42</v>
      </c>
      <c r="E17" s="11"/>
      <c r="F17" s="33"/>
      <c r="G17" s="33"/>
      <c r="H17" s="33"/>
      <c r="I17" s="33" t="s">
        <v>124</v>
      </c>
      <c r="J17" s="53" t="s">
        <v>95</v>
      </c>
      <c r="K17" s="33" t="s">
        <v>125</v>
      </c>
      <c r="L17" s="33"/>
      <c r="M17" s="33"/>
      <c r="N17" s="33" t="s">
        <v>80</v>
      </c>
      <c r="O17" s="36"/>
      <c r="P17" s="34" t="s">
        <v>81</v>
      </c>
      <c r="Q17" s="18" t="s">
        <v>82</v>
      </c>
      <c r="R17" s="18" t="s">
        <v>1405</v>
      </c>
      <c r="S17" s="35" t="s">
        <v>39</v>
      </c>
      <c r="T17" s="36" t="s">
        <v>83</v>
      </c>
      <c r="U17" s="36"/>
      <c r="V17" s="33" t="s">
        <v>40</v>
      </c>
      <c r="W17" s="33" t="s">
        <v>33</v>
      </c>
      <c r="X17" s="53">
        <v>14</v>
      </c>
      <c r="Y17" s="33"/>
      <c r="Z17" s="33" t="s">
        <v>124</v>
      </c>
      <c r="AA17" s="33" t="s">
        <v>64</v>
      </c>
      <c r="AB17" s="36" t="s">
        <v>128</v>
      </c>
      <c r="AC17" s="33" t="s">
        <v>129</v>
      </c>
      <c r="AD17" s="33" t="s">
        <v>126</v>
      </c>
      <c r="AE17" s="33" t="s">
        <v>127</v>
      </c>
      <c r="AF17" s="36" t="s">
        <v>34</v>
      </c>
      <c r="AG17" s="33" t="s">
        <v>130</v>
      </c>
      <c r="AH17" s="33"/>
      <c r="AI17" s="126"/>
      <c r="AJ17" s="18" t="s">
        <v>42</v>
      </c>
      <c r="AK17" s="25">
        <v>44343</v>
      </c>
      <c r="AL17" s="17">
        <f t="shared" si="1"/>
        <v>91103</v>
      </c>
    </row>
    <row r="18" spans="1:38" s="32" customFormat="1" ht="18" customHeight="1" x14ac:dyDescent="0.25">
      <c r="A18" s="3">
        <v>14</v>
      </c>
      <c r="B18" s="11">
        <v>91104</v>
      </c>
      <c r="C18" s="12"/>
      <c r="D18" s="12" t="s">
        <v>42</v>
      </c>
      <c r="E18" s="11"/>
      <c r="F18" s="33"/>
      <c r="G18" s="33"/>
      <c r="H18" s="33"/>
      <c r="I18" s="33" t="s">
        <v>131</v>
      </c>
      <c r="J18" s="53"/>
      <c r="K18" s="33" t="s">
        <v>132</v>
      </c>
      <c r="L18" s="33"/>
      <c r="M18" s="33"/>
      <c r="N18" s="33" t="s">
        <v>80</v>
      </c>
      <c r="O18" s="36"/>
      <c r="P18" s="34" t="s">
        <v>81</v>
      </c>
      <c r="Q18" s="18" t="s">
        <v>82</v>
      </c>
      <c r="R18" s="18" t="s">
        <v>1405</v>
      </c>
      <c r="S18" s="35" t="s">
        <v>39</v>
      </c>
      <c r="T18" s="36" t="s">
        <v>83</v>
      </c>
      <c r="U18" s="36"/>
      <c r="V18" s="33"/>
      <c r="W18" s="33" t="s">
        <v>33</v>
      </c>
      <c r="X18" s="53">
        <v>16</v>
      </c>
      <c r="Y18" s="33"/>
      <c r="Z18" s="33" t="s">
        <v>133</v>
      </c>
      <c r="AA18" s="33" t="s">
        <v>53</v>
      </c>
      <c r="AB18" s="36" t="s">
        <v>87</v>
      </c>
      <c r="AC18" s="36" t="s">
        <v>99</v>
      </c>
      <c r="AD18" s="33" t="s">
        <v>98</v>
      </c>
      <c r="AE18" s="33" t="s">
        <v>1583</v>
      </c>
      <c r="AF18" s="36" t="s">
        <v>87</v>
      </c>
      <c r="AG18" s="36" t="s">
        <v>100</v>
      </c>
      <c r="AH18" s="16" t="s">
        <v>101</v>
      </c>
      <c r="AI18" s="126"/>
      <c r="AJ18" s="18" t="s">
        <v>42</v>
      </c>
      <c r="AK18" s="25">
        <v>44343</v>
      </c>
      <c r="AL18" s="17">
        <f t="shared" si="1"/>
        <v>91104</v>
      </c>
    </row>
    <row r="19" spans="1:38" s="32" customFormat="1" ht="18" customHeight="1" x14ac:dyDescent="0.25">
      <c r="A19" s="3">
        <v>15</v>
      </c>
      <c r="B19" s="11">
        <v>91105</v>
      </c>
      <c r="C19" s="12"/>
      <c r="D19" s="12" t="s">
        <v>42</v>
      </c>
      <c r="E19" s="11"/>
      <c r="F19" s="33"/>
      <c r="G19" s="33"/>
      <c r="H19" s="33"/>
      <c r="I19" s="33" t="s">
        <v>134</v>
      </c>
      <c r="J19" s="53" t="s">
        <v>95</v>
      </c>
      <c r="K19" s="33" t="s">
        <v>135</v>
      </c>
      <c r="L19" s="33"/>
      <c r="M19" s="33"/>
      <c r="N19" s="33" t="s">
        <v>80</v>
      </c>
      <c r="O19" s="36"/>
      <c r="P19" s="34" t="s">
        <v>81</v>
      </c>
      <c r="Q19" s="18" t="s">
        <v>82</v>
      </c>
      <c r="R19" s="18" t="s">
        <v>1405</v>
      </c>
      <c r="S19" s="35" t="s">
        <v>39</v>
      </c>
      <c r="T19" s="36" t="s">
        <v>83</v>
      </c>
      <c r="U19" s="36"/>
      <c r="V19" s="33" t="s">
        <v>40</v>
      </c>
      <c r="W19" s="33" t="s">
        <v>33</v>
      </c>
      <c r="X19" s="53">
        <v>6</v>
      </c>
      <c r="Y19" s="33"/>
      <c r="Z19" s="33" t="s">
        <v>134</v>
      </c>
      <c r="AA19" s="33" t="s">
        <v>64</v>
      </c>
      <c r="AB19" s="36" t="s">
        <v>87</v>
      </c>
      <c r="AC19" s="33" t="s">
        <v>138</v>
      </c>
      <c r="AD19" s="33" t="s">
        <v>136</v>
      </c>
      <c r="AE19" s="33" t="s">
        <v>137</v>
      </c>
      <c r="AF19" s="36"/>
      <c r="AG19" s="33"/>
      <c r="AH19" s="33"/>
      <c r="AI19" s="126"/>
      <c r="AJ19" s="18" t="s">
        <v>42</v>
      </c>
      <c r="AK19" s="25">
        <v>44343</v>
      </c>
      <c r="AL19" s="17">
        <f t="shared" si="1"/>
        <v>91105</v>
      </c>
    </row>
    <row r="20" spans="1:38" s="32" customFormat="1" ht="18" customHeight="1" x14ac:dyDescent="0.25">
      <c r="A20" s="3">
        <v>16</v>
      </c>
      <c r="B20" s="11">
        <v>10221</v>
      </c>
      <c r="C20" s="12"/>
      <c r="D20" s="12" t="s">
        <v>45</v>
      </c>
      <c r="E20" s="11"/>
      <c r="F20" s="33"/>
      <c r="G20" s="33"/>
      <c r="H20" s="14"/>
      <c r="I20" s="33" t="s">
        <v>139</v>
      </c>
      <c r="J20" s="53"/>
      <c r="K20" s="33" t="s">
        <v>140</v>
      </c>
      <c r="L20" s="33"/>
      <c r="M20" s="33"/>
      <c r="N20" s="33" t="s">
        <v>80</v>
      </c>
      <c r="O20" s="33"/>
      <c r="P20" s="34" t="s">
        <v>81</v>
      </c>
      <c r="Q20" s="18" t="s">
        <v>82</v>
      </c>
      <c r="R20" s="18" t="s">
        <v>1405</v>
      </c>
      <c r="S20" s="35" t="s">
        <v>39</v>
      </c>
      <c r="T20" s="36" t="s">
        <v>83</v>
      </c>
      <c r="U20" s="33"/>
      <c r="V20" s="33" t="s">
        <v>40</v>
      </c>
      <c r="W20" s="33" t="s">
        <v>33</v>
      </c>
      <c r="X20" s="53">
        <v>12</v>
      </c>
      <c r="Y20" s="33"/>
      <c r="Z20" s="33" t="s">
        <v>139</v>
      </c>
      <c r="AA20" s="33"/>
      <c r="AB20" s="36" t="s">
        <v>87</v>
      </c>
      <c r="AC20" s="36" t="s">
        <v>88</v>
      </c>
      <c r="AD20" s="36" t="s">
        <v>85</v>
      </c>
      <c r="AE20" s="33" t="s">
        <v>93</v>
      </c>
      <c r="AF20" s="36"/>
      <c r="AG20" s="36"/>
      <c r="AH20" s="33"/>
      <c r="AI20" s="126"/>
      <c r="AJ20" s="11" t="s">
        <v>46</v>
      </c>
      <c r="AK20" s="25">
        <v>44158</v>
      </c>
      <c r="AL20" s="17">
        <f t="shared" si="1"/>
        <v>10221</v>
      </c>
    </row>
    <row r="21" spans="1:38" s="32" customFormat="1" ht="18" customHeight="1" x14ac:dyDescent="0.25">
      <c r="A21" s="3">
        <v>17</v>
      </c>
      <c r="B21" s="11">
        <v>91106</v>
      </c>
      <c r="C21" s="12"/>
      <c r="D21" s="12" t="s">
        <v>42</v>
      </c>
      <c r="E21" s="11"/>
      <c r="F21" s="20" t="s">
        <v>149</v>
      </c>
      <c r="G21" s="20" t="s">
        <v>1441</v>
      </c>
      <c r="H21" s="33"/>
      <c r="I21" s="33" t="s">
        <v>1442</v>
      </c>
      <c r="J21" s="53" t="s">
        <v>145</v>
      </c>
      <c r="K21" s="33" t="s">
        <v>146</v>
      </c>
      <c r="L21" s="33"/>
      <c r="M21" s="33"/>
      <c r="N21" s="33" t="s">
        <v>80</v>
      </c>
      <c r="O21" s="36"/>
      <c r="P21" s="34" t="s">
        <v>81</v>
      </c>
      <c r="Q21" s="18" t="s">
        <v>82</v>
      </c>
      <c r="R21" s="18" t="s">
        <v>1405</v>
      </c>
      <c r="S21" s="35" t="s">
        <v>39</v>
      </c>
      <c r="T21" s="36" t="s">
        <v>83</v>
      </c>
      <c r="U21" s="36"/>
      <c r="V21" s="33" t="s">
        <v>43</v>
      </c>
      <c r="W21" s="33" t="s">
        <v>33</v>
      </c>
      <c r="X21" s="53">
        <v>16</v>
      </c>
      <c r="Y21" s="33"/>
      <c r="Z21" s="33" t="s">
        <v>144</v>
      </c>
      <c r="AA21" s="33" t="s">
        <v>44</v>
      </c>
      <c r="AB21" s="36" t="s">
        <v>87</v>
      </c>
      <c r="AC21" s="33" t="s">
        <v>147</v>
      </c>
      <c r="AD21" s="33"/>
      <c r="AE21" s="33"/>
      <c r="AF21" s="36" t="s">
        <v>87</v>
      </c>
      <c r="AG21" s="33" t="s">
        <v>148</v>
      </c>
      <c r="AH21" s="16"/>
      <c r="AI21" s="126"/>
      <c r="AJ21" s="11" t="s">
        <v>151</v>
      </c>
      <c r="AK21" s="25">
        <v>44343</v>
      </c>
      <c r="AL21" s="17">
        <f t="shared" si="1"/>
        <v>91106</v>
      </c>
    </row>
    <row r="22" spans="1:38" s="32" customFormat="1" ht="18" customHeight="1" x14ac:dyDescent="0.25">
      <c r="A22" s="3">
        <v>18</v>
      </c>
      <c r="B22" s="11">
        <v>10223</v>
      </c>
      <c r="C22" s="12"/>
      <c r="D22" s="12" t="s">
        <v>45</v>
      </c>
      <c r="E22" s="11"/>
      <c r="F22" s="33" t="s">
        <v>152</v>
      </c>
      <c r="G22" s="33"/>
      <c r="H22" s="14"/>
      <c r="I22" s="33" t="s">
        <v>153</v>
      </c>
      <c r="J22" s="53"/>
      <c r="K22" s="33" t="s">
        <v>154</v>
      </c>
      <c r="L22" s="33"/>
      <c r="M22" s="33"/>
      <c r="N22" s="33" t="s">
        <v>80</v>
      </c>
      <c r="O22" s="33"/>
      <c r="P22" s="34" t="s">
        <v>81</v>
      </c>
      <c r="Q22" s="18" t="s">
        <v>82</v>
      </c>
      <c r="R22" s="18" t="s">
        <v>1405</v>
      </c>
      <c r="S22" s="35" t="s">
        <v>39</v>
      </c>
      <c r="T22" s="36" t="s">
        <v>83</v>
      </c>
      <c r="U22" s="33"/>
      <c r="V22" s="33" t="s">
        <v>43</v>
      </c>
      <c r="W22" s="33" t="s">
        <v>33</v>
      </c>
      <c r="X22" s="53">
        <v>252</v>
      </c>
      <c r="Y22" s="33"/>
      <c r="Z22" s="33" t="s">
        <v>153</v>
      </c>
      <c r="AA22" s="33"/>
      <c r="AB22" s="36" t="s">
        <v>87</v>
      </c>
      <c r="AC22" s="36" t="s">
        <v>88</v>
      </c>
      <c r="AD22" s="36" t="s">
        <v>85</v>
      </c>
      <c r="AE22" s="33" t="s">
        <v>1577</v>
      </c>
      <c r="AF22" s="36" t="s">
        <v>87</v>
      </c>
      <c r="AG22" s="36" t="s">
        <v>1578</v>
      </c>
      <c r="AH22" s="142" t="s">
        <v>89</v>
      </c>
      <c r="AI22" s="126"/>
      <c r="AJ22" s="11" t="s">
        <v>73</v>
      </c>
      <c r="AK22" s="25">
        <v>44343</v>
      </c>
      <c r="AL22" s="17">
        <f t="shared" si="1"/>
        <v>10223</v>
      </c>
    </row>
    <row r="23" spans="1:38" s="32" customFormat="1" ht="18" customHeight="1" x14ac:dyDescent="0.25">
      <c r="A23" s="3">
        <v>19</v>
      </c>
      <c r="B23" s="11">
        <v>40249</v>
      </c>
      <c r="C23" s="15" t="s">
        <v>63</v>
      </c>
      <c r="D23" s="12" t="s">
        <v>68</v>
      </c>
      <c r="E23" s="11"/>
      <c r="F23" s="33" t="s">
        <v>155</v>
      </c>
      <c r="G23" s="33"/>
      <c r="H23" s="33"/>
      <c r="I23" s="33" t="s">
        <v>156</v>
      </c>
      <c r="J23" s="53"/>
      <c r="K23" s="33" t="s">
        <v>157</v>
      </c>
      <c r="L23" s="33"/>
      <c r="M23" s="33"/>
      <c r="N23" s="33" t="s">
        <v>80</v>
      </c>
      <c r="O23" s="33"/>
      <c r="P23" s="34" t="s">
        <v>81</v>
      </c>
      <c r="Q23" s="18" t="s">
        <v>82</v>
      </c>
      <c r="R23" s="18" t="s">
        <v>1405</v>
      </c>
      <c r="S23" s="35" t="s">
        <v>39</v>
      </c>
      <c r="T23" s="36" t="s">
        <v>83</v>
      </c>
      <c r="U23" s="33"/>
      <c r="V23" s="42" t="s">
        <v>65</v>
      </c>
      <c r="W23" s="33" t="s">
        <v>33</v>
      </c>
      <c r="X23" s="53">
        <v>18</v>
      </c>
      <c r="Y23" s="33"/>
      <c r="Z23" s="33" t="s">
        <v>158</v>
      </c>
      <c r="AA23" s="33"/>
      <c r="AB23" s="36" t="s">
        <v>87</v>
      </c>
      <c r="AC23" s="33" t="s">
        <v>161</v>
      </c>
      <c r="AD23" s="33" t="s">
        <v>159</v>
      </c>
      <c r="AE23" s="33" t="s">
        <v>160</v>
      </c>
      <c r="AF23" s="36" t="s">
        <v>87</v>
      </c>
      <c r="AG23" s="33" t="s">
        <v>162</v>
      </c>
      <c r="AH23" s="33"/>
      <c r="AI23" s="126"/>
      <c r="AJ23" s="11" t="s">
        <v>68</v>
      </c>
      <c r="AK23" s="25">
        <v>43221</v>
      </c>
      <c r="AL23" s="26">
        <f t="shared" si="1"/>
        <v>40249</v>
      </c>
    </row>
    <row r="24" spans="1:38" s="32" customFormat="1" ht="18" customHeight="1" x14ac:dyDescent="0.25">
      <c r="A24" s="3">
        <v>20</v>
      </c>
      <c r="B24" s="11">
        <v>91108</v>
      </c>
      <c r="C24" s="12"/>
      <c r="D24" s="12" t="s">
        <v>42</v>
      </c>
      <c r="E24" s="11"/>
      <c r="F24" s="33"/>
      <c r="G24" s="33"/>
      <c r="H24" s="33"/>
      <c r="I24" s="33" t="s">
        <v>163</v>
      </c>
      <c r="J24" s="53" t="s">
        <v>77</v>
      </c>
      <c r="K24" s="33" t="s">
        <v>47</v>
      </c>
      <c r="L24" s="33" t="s">
        <v>164</v>
      </c>
      <c r="M24" s="33"/>
      <c r="N24" s="33" t="s">
        <v>80</v>
      </c>
      <c r="O24" s="36"/>
      <c r="P24" s="34" t="s">
        <v>81</v>
      </c>
      <c r="Q24" s="18" t="s">
        <v>82</v>
      </c>
      <c r="R24" s="18" t="s">
        <v>1405</v>
      </c>
      <c r="S24" s="35" t="s">
        <v>39</v>
      </c>
      <c r="T24" s="36" t="s">
        <v>83</v>
      </c>
      <c r="U24" s="36"/>
      <c r="V24" s="33" t="s">
        <v>43</v>
      </c>
      <c r="W24" s="33" t="s">
        <v>33</v>
      </c>
      <c r="X24" s="53">
        <f>4*5</f>
        <v>20</v>
      </c>
      <c r="Y24" s="33"/>
      <c r="Z24" s="33" t="s">
        <v>163</v>
      </c>
      <c r="AA24" s="33" t="s">
        <v>53</v>
      </c>
      <c r="AB24" s="36" t="s">
        <v>87</v>
      </c>
      <c r="AC24" s="36" t="s">
        <v>99</v>
      </c>
      <c r="AD24" s="33" t="s">
        <v>98</v>
      </c>
      <c r="AE24" s="33" t="s">
        <v>1583</v>
      </c>
      <c r="AF24" s="36" t="s">
        <v>87</v>
      </c>
      <c r="AG24" s="36" t="s">
        <v>100</v>
      </c>
      <c r="AH24" s="16" t="s">
        <v>101</v>
      </c>
      <c r="AI24" s="126"/>
      <c r="AJ24" s="18" t="s">
        <v>42</v>
      </c>
      <c r="AK24" s="25">
        <v>44343</v>
      </c>
      <c r="AL24" s="17">
        <f t="shared" si="1"/>
        <v>91108</v>
      </c>
    </row>
    <row r="25" spans="1:38" s="32" customFormat="1" ht="18" customHeight="1" x14ac:dyDescent="0.25">
      <c r="A25" s="3">
        <v>21</v>
      </c>
      <c r="B25" s="11">
        <v>10224</v>
      </c>
      <c r="C25" s="12"/>
      <c r="D25" s="12" t="s">
        <v>45</v>
      </c>
      <c r="E25" s="11"/>
      <c r="F25" s="33"/>
      <c r="G25" s="33"/>
      <c r="H25" s="14"/>
      <c r="I25" s="33" t="s">
        <v>165</v>
      </c>
      <c r="J25" s="53"/>
      <c r="K25" s="33" t="s">
        <v>166</v>
      </c>
      <c r="L25" s="33"/>
      <c r="M25" s="33"/>
      <c r="N25" s="33" t="s">
        <v>80</v>
      </c>
      <c r="O25" s="33"/>
      <c r="P25" s="34" t="s">
        <v>81</v>
      </c>
      <c r="Q25" s="18" t="s">
        <v>82</v>
      </c>
      <c r="R25" s="18" t="s">
        <v>1405</v>
      </c>
      <c r="S25" s="35" t="s">
        <v>39</v>
      </c>
      <c r="T25" s="36" t="s">
        <v>83</v>
      </c>
      <c r="U25" s="33"/>
      <c r="V25" s="33" t="s">
        <v>40</v>
      </c>
      <c r="W25" s="33" t="s">
        <v>33</v>
      </c>
      <c r="X25" s="53">
        <v>108</v>
      </c>
      <c r="Y25" s="33"/>
      <c r="Z25" s="33" t="s">
        <v>165</v>
      </c>
      <c r="AA25" s="33"/>
      <c r="AB25" s="36" t="s">
        <v>87</v>
      </c>
      <c r="AC25" s="36" t="s">
        <v>88</v>
      </c>
      <c r="AD25" s="36" t="s">
        <v>85</v>
      </c>
      <c r="AE25" s="33" t="s">
        <v>1577</v>
      </c>
      <c r="AF25" s="36" t="s">
        <v>87</v>
      </c>
      <c r="AG25" s="36" t="s">
        <v>1578</v>
      </c>
      <c r="AH25" s="142" t="s">
        <v>89</v>
      </c>
      <c r="AI25" s="126"/>
      <c r="AJ25" s="11" t="s">
        <v>73</v>
      </c>
      <c r="AK25" s="25">
        <v>44343</v>
      </c>
      <c r="AL25" s="17">
        <f t="shared" si="1"/>
        <v>10224</v>
      </c>
    </row>
    <row r="26" spans="1:38" s="32" customFormat="1" ht="18" customHeight="1" x14ac:dyDescent="0.25">
      <c r="A26" s="3">
        <v>22</v>
      </c>
      <c r="B26" s="11">
        <v>10225</v>
      </c>
      <c r="C26" s="12"/>
      <c r="D26" s="12" t="s">
        <v>45</v>
      </c>
      <c r="E26" s="11"/>
      <c r="F26" s="33"/>
      <c r="G26" s="33"/>
      <c r="H26" s="14"/>
      <c r="I26" s="33" t="s">
        <v>167</v>
      </c>
      <c r="J26" s="53"/>
      <c r="K26" s="33" t="s">
        <v>168</v>
      </c>
      <c r="L26" s="33" t="s">
        <v>169</v>
      </c>
      <c r="M26" s="33"/>
      <c r="N26" s="33" t="s">
        <v>80</v>
      </c>
      <c r="O26" s="33"/>
      <c r="P26" s="34" t="s">
        <v>81</v>
      </c>
      <c r="Q26" s="18" t="s">
        <v>82</v>
      </c>
      <c r="R26" s="18" t="s">
        <v>1405</v>
      </c>
      <c r="S26" s="35" t="s">
        <v>39</v>
      </c>
      <c r="T26" s="36" t="s">
        <v>83</v>
      </c>
      <c r="U26" s="33"/>
      <c r="V26" s="33" t="s">
        <v>170</v>
      </c>
      <c r="W26" s="33" t="s">
        <v>33</v>
      </c>
      <c r="X26" s="53">
        <v>108</v>
      </c>
      <c r="Y26" s="33"/>
      <c r="Z26" s="33" t="s">
        <v>167</v>
      </c>
      <c r="AA26" s="33"/>
      <c r="AB26" s="36" t="s">
        <v>87</v>
      </c>
      <c r="AC26" s="36" t="s">
        <v>88</v>
      </c>
      <c r="AD26" s="36" t="s">
        <v>85</v>
      </c>
      <c r="AE26" s="33" t="s">
        <v>1577</v>
      </c>
      <c r="AF26" s="36" t="s">
        <v>87</v>
      </c>
      <c r="AG26" s="36" t="s">
        <v>1578</v>
      </c>
      <c r="AH26" s="142" t="s">
        <v>89</v>
      </c>
      <c r="AI26" s="126"/>
      <c r="AJ26" s="11" t="s">
        <v>73</v>
      </c>
      <c r="AK26" s="25">
        <v>44343</v>
      </c>
      <c r="AL26" s="17">
        <f t="shared" si="1"/>
        <v>10225</v>
      </c>
    </row>
    <row r="27" spans="1:38" s="32" customFormat="1" ht="18" customHeight="1" x14ac:dyDescent="0.25">
      <c r="A27" s="3">
        <v>23</v>
      </c>
      <c r="B27" s="11">
        <v>91111</v>
      </c>
      <c r="C27" s="12"/>
      <c r="D27" s="12" t="s">
        <v>42</v>
      </c>
      <c r="E27" s="11"/>
      <c r="F27" s="33"/>
      <c r="G27" s="33"/>
      <c r="H27" s="33"/>
      <c r="I27" s="33" t="s">
        <v>171</v>
      </c>
      <c r="J27" s="53"/>
      <c r="K27" s="33" t="s">
        <v>172</v>
      </c>
      <c r="L27" s="33"/>
      <c r="M27" s="33"/>
      <c r="N27" s="33" t="s">
        <v>80</v>
      </c>
      <c r="O27" s="36"/>
      <c r="P27" s="34" t="s">
        <v>81</v>
      </c>
      <c r="Q27" s="18" t="s">
        <v>82</v>
      </c>
      <c r="R27" s="18" t="s">
        <v>1405</v>
      </c>
      <c r="S27" s="35" t="s">
        <v>39</v>
      </c>
      <c r="T27" s="36" t="s">
        <v>83</v>
      </c>
      <c r="U27" s="36"/>
      <c r="V27" s="33" t="s">
        <v>40</v>
      </c>
      <c r="W27" s="33" t="s">
        <v>33</v>
      </c>
      <c r="X27" s="53">
        <v>6</v>
      </c>
      <c r="Y27" s="33"/>
      <c r="Z27" s="33" t="s">
        <v>171</v>
      </c>
      <c r="AA27" s="33"/>
      <c r="AB27" s="36" t="s">
        <v>36</v>
      </c>
      <c r="AC27" s="36" t="s">
        <v>57</v>
      </c>
      <c r="AD27" s="33" t="s">
        <v>173</v>
      </c>
      <c r="AE27" s="33" t="s">
        <v>56</v>
      </c>
      <c r="AF27" s="36"/>
      <c r="AG27" s="33"/>
      <c r="AH27" s="16" t="s">
        <v>58</v>
      </c>
      <c r="AI27" s="126"/>
      <c r="AJ27" s="11" t="s">
        <v>42</v>
      </c>
      <c r="AK27" s="25">
        <v>44461</v>
      </c>
      <c r="AL27" s="17">
        <f t="shared" si="1"/>
        <v>91111</v>
      </c>
    </row>
    <row r="28" spans="1:38" s="32" customFormat="1" ht="18" customHeight="1" x14ac:dyDescent="0.25">
      <c r="A28" s="3">
        <v>24</v>
      </c>
      <c r="B28" s="11">
        <v>10226</v>
      </c>
      <c r="C28" s="12"/>
      <c r="D28" s="12" t="s">
        <v>45</v>
      </c>
      <c r="E28" s="11"/>
      <c r="F28" s="33" t="s">
        <v>174</v>
      </c>
      <c r="G28" s="33"/>
      <c r="H28" s="14"/>
      <c r="I28" s="33" t="s">
        <v>175</v>
      </c>
      <c r="J28" s="53"/>
      <c r="K28" s="33" t="s">
        <v>176</v>
      </c>
      <c r="L28" s="33"/>
      <c r="M28" s="33"/>
      <c r="N28" s="33" t="s">
        <v>80</v>
      </c>
      <c r="O28" s="33"/>
      <c r="P28" s="34" t="s">
        <v>81</v>
      </c>
      <c r="Q28" s="18" t="s">
        <v>82</v>
      </c>
      <c r="R28" s="18" t="s">
        <v>1405</v>
      </c>
      <c r="S28" s="35" t="s">
        <v>39</v>
      </c>
      <c r="T28" s="36" t="s">
        <v>83</v>
      </c>
      <c r="U28" s="33"/>
      <c r="V28" s="33" t="s">
        <v>43</v>
      </c>
      <c r="W28" s="33" t="s">
        <v>33</v>
      </c>
      <c r="X28" s="53">
        <v>176</v>
      </c>
      <c r="Y28" s="33"/>
      <c r="Z28" s="33" t="s">
        <v>175</v>
      </c>
      <c r="AA28" s="33"/>
      <c r="AB28" s="36" t="s">
        <v>87</v>
      </c>
      <c r="AC28" s="36" t="s">
        <v>88</v>
      </c>
      <c r="AD28" s="36" t="s">
        <v>85</v>
      </c>
      <c r="AE28" s="33" t="s">
        <v>1577</v>
      </c>
      <c r="AF28" s="36" t="s">
        <v>87</v>
      </c>
      <c r="AG28" s="36" t="s">
        <v>1578</v>
      </c>
      <c r="AH28" s="142" t="s">
        <v>89</v>
      </c>
      <c r="AI28" s="126"/>
      <c r="AJ28" s="11" t="s">
        <v>46</v>
      </c>
      <c r="AK28" s="25">
        <v>44158</v>
      </c>
      <c r="AL28" s="17">
        <f t="shared" si="1"/>
        <v>10226</v>
      </c>
    </row>
    <row r="29" spans="1:38" s="32" customFormat="1" ht="18" customHeight="1" x14ac:dyDescent="0.25">
      <c r="A29" s="3">
        <v>25</v>
      </c>
      <c r="B29" s="11">
        <v>10227</v>
      </c>
      <c r="C29" s="12"/>
      <c r="D29" s="12" t="s">
        <v>45</v>
      </c>
      <c r="E29" s="11"/>
      <c r="F29" s="33"/>
      <c r="G29" s="33"/>
      <c r="H29" s="14"/>
      <c r="I29" s="33" t="s">
        <v>177</v>
      </c>
      <c r="J29" s="53"/>
      <c r="K29" s="33" t="s">
        <v>178</v>
      </c>
      <c r="L29" s="33"/>
      <c r="M29" s="33"/>
      <c r="N29" s="33" t="s">
        <v>80</v>
      </c>
      <c r="O29" s="33"/>
      <c r="P29" s="34" t="s">
        <v>81</v>
      </c>
      <c r="Q29" s="18" t="s">
        <v>82</v>
      </c>
      <c r="R29" s="18" t="s">
        <v>1405</v>
      </c>
      <c r="S29" s="35" t="s">
        <v>39</v>
      </c>
      <c r="T29" s="36" t="s">
        <v>83</v>
      </c>
      <c r="U29" s="33"/>
      <c r="V29" s="33" t="s">
        <v>40</v>
      </c>
      <c r="W29" s="33" t="s">
        <v>33</v>
      </c>
      <c r="X29" s="53">
        <v>44</v>
      </c>
      <c r="Y29" s="33"/>
      <c r="Z29" s="33" t="s">
        <v>177</v>
      </c>
      <c r="AA29" s="33"/>
      <c r="AB29" s="36" t="s">
        <v>87</v>
      </c>
      <c r="AC29" s="36" t="s">
        <v>88</v>
      </c>
      <c r="AD29" s="36" t="s">
        <v>85</v>
      </c>
      <c r="AE29" s="33" t="s">
        <v>1577</v>
      </c>
      <c r="AF29" s="36" t="s">
        <v>87</v>
      </c>
      <c r="AG29" s="36" t="s">
        <v>1578</v>
      </c>
      <c r="AH29" s="142" t="s">
        <v>89</v>
      </c>
      <c r="AI29" s="126"/>
      <c r="AJ29" s="11" t="s">
        <v>46</v>
      </c>
      <c r="AK29" s="25">
        <v>44158</v>
      </c>
      <c r="AL29" s="17">
        <f t="shared" si="1"/>
        <v>10227</v>
      </c>
    </row>
    <row r="30" spans="1:38" s="32" customFormat="1" ht="18" customHeight="1" x14ac:dyDescent="0.25">
      <c r="A30" s="3">
        <v>26</v>
      </c>
      <c r="B30" s="11">
        <v>10229</v>
      </c>
      <c r="C30" s="12"/>
      <c r="D30" s="12" t="s">
        <v>45</v>
      </c>
      <c r="E30" s="11"/>
      <c r="F30" s="33" t="s">
        <v>182</v>
      </c>
      <c r="G30" s="33"/>
      <c r="H30" s="14"/>
      <c r="I30" s="33" t="s">
        <v>183</v>
      </c>
      <c r="J30" s="53"/>
      <c r="K30" s="33" t="s">
        <v>184</v>
      </c>
      <c r="L30" s="33" t="s">
        <v>185</v>
      </c>
      <c r="M30" s="33"/>
      <c r="N30" s="33" t="s">
        <v>80</v>
      </c>
      <c r="O30" s="33"/>
      <c r="P30" s="34" t="s">
        <v>81</v>
      </c>
      <c r="Q30" s="18" t="s">
        <v>82</v>
      </c>
      <c r="R30" s="18" t="s">
        <v>1405</v>
      </c>
      <c r="S30" s="35" t="s">
        <v>39</v>
      </c>
      <c r="T30" s="36" t="s">
        <v>83</v>
      </c>
      <c r="U30" s="33"/>
      <c r="V30" s="33" t="s">
        <v>40</v>
      </c>
      <c r="W30" s="33" t="s">
        <v>33</v>
      </c>
      <c r="X30" s="53">
        <v>130</v>
      </c>
      <c r="Y30" s="33"/>
      <c r="Z30" s="33" t="s">
        <v>183</v>
      </c>
      <c r="AA30" s="33"/>
      <c r="AB30" s="36" t="s">
        <v>87</v>
      </c>
      <c r="AC30" s="36" t="s">
        <v>88</v>
      </c>
      <c r="AD30" s="36" t="s">
        <v>85</v>
      </c>
      <c r="AE30" s="33" t="s">
        <v>1577</v>
      </c>
      <c r="AF30" s="36" t="s">
        <v>87</v>
      </c>
      <c r="AG30" s="36" t="s">
        <v>1578</v>
      </c>
      <c r="AH30" s="142" t="s">
        <v>89</v>
      </c>
      <c r="AI30" s="126"/>
      <c r="AJ30" s="11" t="s">
        <v>46</v>
      </c>
      <c r="AK30" s="25">
        <v>44158</v>
      </c>
      <c r="AL30" s="17">
        <f t="shared" si="1"/>
        <v>10229</v>
      </c>
    </row>
    <row r="31" spans="1:38" s="32" customFormat="1" ht="18" customHeight="1" x14ac:dyDescent="0.25">
      <c r="A31" s="3">
        <v>27</v>
      </c>
      <c r="B31" s="11">
        <v>10228</v>
      </c>
      <c r="C31" s="12"/>
      <c r="D31" s="12" t="s">
        <v>45</v>
      </c>
      <c r="E31" s="11"/>
      <c r="F31" s="33" t="s">
        <v>179</v>
      </c>
      <c r="G31" s="33"/>
      <c r="H31" s="14"/>
      <c r="I31" s="33" t="s">
        <v>1407</v>
      </c>
      <c r="J31" s="53"/>
      <c r="K31" s="33" t="s">
        <v>181</v>
      </c>
      <c r="L31" s="33"/>
      <c r="M31" s="33"/>
      <c r="N31" s="33" t="s">
        <v>80</v>
      </c>
      <c r="O31" s="33"/>
      <c r="P31" s="34" t="s">
        <v>81</v>
      </c>
      <c r="Q31" s="18" t="s">
        <v>82</v>
      </c>
      <c r="R31" s="18" t="s">
        <v>1405</v>
      </c>
      <c r="S31" s="35" t="s">
        <v>39</v>
      </c>
      <c r="T31" s="36" t="s">
        <v>83</v>
      </c>
      <c r="U31" s="33"/>
      <c r="V31" s="33" t="s">
        <v>43</v>
      </c>
      <c r="W31" s="33" t="s">
        <v>33</v>
      </c>
      <c r="X31" s="53">
        <v>71</v>
      </c>
      <c r="Y31" s="33"/>
      <c r="Z31" s="33" t="s">
        <v>180</v>
      </c>
      <c r="AA31" s="33"/>
      <c r="AB31" s="36" t="s">
        <v>87</v>
      </c>
      <c r="AC31" s="36" t="s">
        <v>88</v>
      </c>
      <c r="AD31" s="36" t="s">
        <v>85</v>
      </c>
      <c r="AE31" s="33" t="s">
        <v>1577</v>
      </c>
      <c r="AF31" s="36" t="s">
        <v>87</v>
      </c>
      <c r="AG31" s="36" t="s">
        <v>1578</v>
      </c>
      <c r="AH31" s="142" t="s">
        <v>89</v>
      </c>
      <c r="AI31" s="126"/>
      <c r="AJ31" s="11" t="s">
        <v>46</v>
      </c>
      <c r="AK31" s="25">
        <v>44158</v>
      </c>
      <c r="AL31" s="17">
        <f t="shared" si="1"/>
        <v>10228</v>
      </c>
    </row>
    <row r="32" spans="1:38" s="32" customFormat="1" ht="18" customHeight="1" x14ac:dyDescent="0.25">
      <c r="A32" s="3">
        <v>28</v>
      </c>
      <c r="B32" s="11">
        <v>10230</v>
      </c>
      <c r="C32" s="12"/>
      <c r="D32" s="12" t="s">
        <v>45</v>
      </c>
      <c r="E32" s="11"/>
      <c r="F32" s="33"/>
      <c r="G32" s="33"/>
      <c r="H32" s="14"/>
      <c r="I32" s="33" t="s">
        <v>186</v>
      </c>
      <c r="J32" s="53"/>
      <c r="K32" s="33" t="s">
        <v>187</v>
      </c>
      <c r="L32" s="33" t="s">
        <v>188</v>
      </c>
      <c r="M32" s="33"/>
      <c r="N32" s="33" t="s">
        <v>80</v>
      </c>
      <c r="O32" s="33"/>
      <c r="P32" s="34" t="s">
        <v>81</v>
      </c>
      <c r="Q32" s="18" t="s">
        <v>82</v>
      </c>
      <c r="R32" s="18" t="s">
        <v>1405</v>
      </c>
      <c r="S32" s="35" t="s">
        <v>39</v>
      </c>
      <c r="T32" s="36" t="s">
        <v>83</v>
      </c>
      <c r="U32" s="33"/>
      <c r="V32" s="33" t="s">
        <v>40</v>
      </c>
      <c r="W32" s="33" t="s">
        <v>33</v>
      </c>
      <c r="X32" s="53">
        <v>162</v>
      </c>
      <c r="Y32" s="33"/>
      <c r="Z32" s="33" t="s">
        <v>186</v>
      </c>
      <c r="AA32" s="33"/>
      <c r="AB32" s="36" t="s">
        <v>87</v>
      </c>
      <c r="AC32" s="36" t="s">
        <v>88</v>
      </c>
      <c r="AD32" s="36" t="s">
        <v>85</v>
      </c>
      <c r="AE32" s="33" t="s">
        <v>1577</v>
      </c>
      <c r="AF32" s="36" t="s">
        <v>87</v>
      </c>
      <c r="AG32" s="36" t="s">
        <v>1578</v>
      </c>
      <c r="AH32" s="142" t="s">
        <v>89</v>
      </c>
      <c r="AI32" s="126"/>
      <c r="AJ32" s="11" t="s">
        <v>73</v>
      </c>
      <c r="AK32" s="25">
        <v>44343</v>
      </c>
      <c r="AL32" s="17">
        <f t="shared" si="1"/>
        <v>10230</v>
      </c>
    </row>
    <row r="33" spans="1:38" s="32" customFormat="1" ht="18" customHeight="1" x14ac:dyDescent="0.25">
      <c r="A33" s="3">
        <v>29</v>
      </c>
      <c r="B33" s="11">
        <v>91113</v>
      </c>
      <c r="C33" s="12"/>
      <c r="D33" s="12" t="s">
        <v>42</v>
      </c>
      <c r="E33" s="11"/>
      <c r="F33" s="33"/>
      <c r="G33" s="33"/>
      <c r="H33" s="33"/>
      <c r="I33" s="33" t="s">
        <v>189</v>
      </c>
      <c r="J33" s="53"/>
      <c r="K33" s="33" t="s">
        <v>31</v>
      </c>
      <c r="L33" s="33"/>
      <c r="M33" s="33"/>
      <c r="N33" s="33" t="s">
        <v>80</v>
      </c>
      <c r="O33" s="36"/>
      <c r="P33" s="34" t="s">
        <v>81</v>
      </c>
      <c r="Q33" s="18" t="s">
        <v>82</v>
      </c>
      <c r="R33" s="18" t="s">
        <v>1405</v>
      </c>
      <c r="S33" s="35" t="s">
        <v>39</v>
      </c>
      <c r="T33" s="36" t="s">
        <v>83</v>
      </c>
      <c r="U33" s="36"/>
      <c r="V33" s="33" t="s">
        <v>32</v>
      </c>
      <c r="W33" s="33" t="s">
        <v>33</v>
      </c>
      <c r="X33" s="53">
        <f>8+4+6</f>
        <v>18</v>
      </c>
      <c r="Y33" s="33"/>
      <c r="Z33" s="33" t="s">
        <v>189</v>
      </c>
      <c r="AA33" s="33" t="s">
        <v>53</v>
      </c>
      <c r="AB33" s="36" t="s">
        <v>87</v>
      </c>
      <c r="AC33" s="33" t="s">
        <v>192</v>
      </c>
      <c r="AD33" s="33" t="s">
        <v>190</v>
      </c>
      <c r="AE33" s="33" t="s">
        <v>191</v>
      </c>
      <c r="AF33" s="36" t="s">
        <v>128</v>
      </c>
      <c r="AG33" s="33" t="s">
        <v>193</v>
      </c>
      <c r="AH33" s="16" t="s">
        <v>194</v>
      </c>
      <c r="AI33" s="126"/>
      <c r="AJ33" s="11" t="s">
        <v>42</v>
      </c>
      <c r="AK33" s="25">
        <v>44343</v>
      </c>
      <c r="AL33" s="17">
        <f t="shared" si="1"/>
        <v>91113</v>
      </c>
    </row>
    <row r="34" spans="1:38" s="32" customFormat="1" ht="18" customHeight="1" x14ac:dyDescent="0.25">
      <c r="A34" s="3">
        <v>30</v>
      </c>
      <c r="B34" s="11">
        <v>10231</v>
      </c>
      <c r="C34" s="12"/>
      <c r="D34" s="12" t="s">
        <v>45</v>
      </c>
      <c r="E34" s="11"/>
      <c r="F34" s="33"/>
      <c r="G34" s="33"/>
      <c r="H34" s="14"/>
      <c r="I34" s="33" t="s">
        <v>195</v>
      </c>
      <c r="J34" s="53"/>
      <c r="K34" s="33" t="s">
        <v>196</v>
      </c>
      <c r="L34" s="33" t="s">
        <v>197</v>
      </c>
      <c r="M34" s="33"/>
      <c r="N34" s="33" t="s">
        <v>80</v>
      </c>
      <c r="O34" s="33"/>
      <c r="P34" s="34" t="s">
        <v>81</v>
      </c>
      <c r="Q34" s="18" t="s">
        <v>82</v>
      </c>
      <c r="R34" s="18" t="s">
        <v>1405</v>
      </c>
      <c r="S34" s="35" t="s">
        <v>39</v>
      </c>
      <c r="T34" s="36" t="s">
        <v>83</v>
      </c>
      <c r="U34" s="33"/>
      <c r="V34" s="33" t="s">
        <v>40</v>
      </c>
      <c r="W34" s="33" t="s">
        <v>33</v>
      </c>
      <c r="X34" s="53">
        <v>112</v>
      </c>
      <c r="Y34" s="33"/>
      <c r="Z34" s="33" t="s">
        <v>195</v>
      </c>
      <c r="AA34" s="33"/>
      <c r="AB34" s="36" t="s">
        <v>87</v>
      </c>
      <c r="AC34" s="36" t="s">
        <v>88</v>
      </c>
      <c r="AD34" s="36" t="s">
        <v>85</v>
      </c>
      <c r="AE34" s="33" t="s">
        <v>93</v>
      </c>
      <c r="AF34" s="36"/>
      <c r="AG34" s="33"/>
      <c r="AH34" s="16" t="s">
        <v>89</v>
      </c>
      <c r="AI34" s="126"/>
      <c r="AJ34" s="11" t="s">
        <v>73</v>
      </c>
      <c r="AK34" s="25">
        <v>44343</v>
      </c>
      <c r="AL34" s="17">
        <f t="shared" si="1"/>
        <v>10231</v>
      </c>
    </row>
    <row r="35" spans="1:38" s="32" customFormat="1" ht="18" customHeight="1" x14ac:dyDescent="0.25">
      <c r="A35" s="3">
        <v>31</v>
      </c>
      <c r="B35" s="11">
        <v>30312</v>
      </c>
      <c r="C35" s="12" t="s">
        <v>198</v>
      </c>
      <c r="D35" s="12" t="s">
        <v>30</v>
      </c>
      <c r="E35" s="11"/>
      <c r="F35" s="43" t="s">
        <v>199</v>
      </c>
      <c r="G35" s="27" t="s">
        <v>1443</v>
      </c>
      <c r="H35" s="44"/>
      <c r="I35" s="43" t="s">
        <v>200</v>
      </c>
      <c r="J35" s="83" t="s">
        <v>1444</v>
      </c>
      <c r="K35" s="41" t="s">
        <v>201</v>
      </c>
      <c r="L35" s="33"/>
      <c r="M35" s="33"/>
      <c r="N35" s="33" t="s">
        <v>80</v>
      </c>
      <c r="O35" s="41"/>
      <c r="P35" s="34" t="s">
        <v>81</v>
      </c>
      <c r="Q35" s="18" t="s">
        <v>82</v>
      </c>
      <c r="R35" s="18" t="s">
        <v>1405</v>
      </c>
      <c r="S35" s="35" t="s">
        <v>39</v>
      </c>
      <c r="T35" s="36" t="s">
        <v>83</v>
      </c>
      <c r="U35" s="36"/>
      <c r="V35" s="36" t="s">
        <v>40</v>
      </c>
      <c r="W35" s="36" t="s">
        <v>33</v>
      </c>
      <c r="X35" s="54">
        <v>146</v>
      </c>
      <c r="Y35" s="14"/>
      <c r="Z35" s="41" t="s">
        <v>200</v>
      </c>
      <c r="AA35" s="45"/>
      <c r="AB35" s="15" t="s">
        <v>87</v>
      </c>
      <c r="AC35" s="12" t="s">
        <v>204</v>
      </c>
      <c r="AD35" s="36" t="s">
        <v>202</v>
      </c>
      <c r="AE35" s="45" t="s">
        <v>203</v>
      </c>
      <c r="AF35" s="35"/>
      <c r="AG35" s="35"/>
      <c r="AH35" s="16" t="s">
        <v>205</v>
      </c>
      <c r="AI35" s="126"/>
      <c r="AJ35" s="46" t="s">
        <v>69</v>
      </c>
      <c r="AK35" s="11"/>
      <c r="AL35" s="17">
        <f t="shared" si="1"/>
        <v>30312</v>
      </c>
    </row>
    <row r="36" spans="1:38" s="32" customFormat="1" ht="18" customHeight="1" x14ac:dyDescent="0.25">
      <c r="A36" s="3">
        <v>32</v>
      </c>
      <c r="B36" s="11">
        <v>30313</v>
      </c>
      <c r="C36" s="12"/>
      <c r="D36" s="12" t="s">
        <v>30</v>
      </c>
      <c r="E36" s="11"/>
      <c r="F36" s="43" t="s">
        <v>206</v>
      </c>
      <c r="G36" s="43"/>
      <c r="H36" s="44"/>
      <c r="I36" s="43" t="s">
        <v>1408</v>
      </c>
      <c r="J36" s="54" t="s">
        <v>43</v>
      </c>
      <c r="K36" s="41" t="s">
        <v>208</v>
      </c>
      <c r="L36" s="33" t="s">
        <v>209</v>
      </c>
      <c r="M36" s="33"/>
      <c r="N36" s="33" t="s">
        <v>80</v>
      </c>
      <c r="O36" s="35"/>
      <c r="P36" s="34" t="s">
        <v>81</v>
      </c>
      <c r="Q36" s="46" t="s">
        <v>82</v>
      </c>
      <c r="R36" s="18" t="s">
        <v>1405</v>
      </c>
      <c r="S36" s="35" t="s">
        <v>39</v>
      </c>
      <c r="T36" s="36" t="s">
        <v>83</v>
      </c>
      <c r="U36" s="36"/>
      <c r="V36" s="36" t="s">
        <v>43</v>
      </c>
      <c r="W36" s="36" t="s">
        <v>33</v>
      </c>
      <c r="X36" s="54">
        <v>250</v>
      </c>
      <c r="Y36" s="14"/>
      <c r="Z36" s="41" t="s">
        <v>207</v>
      </c>
      <c r="AA36" s="36"/>
      <c r="AB36" s="15" t="s">
        <v>87</v>
      </c>
      <c r="AC36" s="12" t="s">
        <v>210</v>
      </c>
      <c r="AD36" s="36"/>
      <c r="AE36" s="36"/>
      <c r="AF36" s="35"/>
      <c r="AG36" s="35"/>
      <c r="AH36" s="33"/>
      <c r="AI36" s="126"/>
      <c r="AJ36" s="46" t="s">
        <v>67</v>
      </c>
      <c r="AK36" s="11"/>
      <c r="AL36" s="17">
        <f t="shared" si="1"/>
        <v>30313</v>
      </c>
    </row>
    <row r="37" spans="1:38" s="32" customFormat="1" ht="18" customHeight="1" x14ac:dyDescent="0.25">
      <c r="A37" s="3">
        <v>33</v>
      </c>
      <c r="B37" s="11">
        <v>20300</v>
      </c>
      <c r="C37" s="12"/>
      <c r="D37" s="12" t="s">
        <v>37</v>
      </c>
      <c r="E37" s="11"/>
      <c r="F37" s="20" t="s">
        <v>215</v>
      </c>
      <c r="G37" s="20" t="s">
        <v>1445</v>
      </c>
      <c r="H37" s="20"/>
      <c r="I37" s="41" t="s">
        <v>211</v>
      </c>
      <c r="J37" s="54"/>
      <c r="K37" s="41" t="s">
        <v>212</v>
      </c>
      <c r="L37" s="41"/>
      <c r="M37" s="41"/>
      <c r="N37" s="33" t="s">
        <v>80</v>
      </c>
      <c r="O37" s="41"/>
      <c r="P37" s="34" t="s">
        <v>81</v>
      </c>
      <c r="Q37" s="18" t="s">
        <v>82</v>
      </c>
      <c r="R37" s="18" t="s">
        <v>1405</v>
      </c>
      <c r="S37" s="35" t="s">
        <v>39</v>
      </c>
      <c r="T37" s="36" t="s">
        <v>83</v>
      </c>
      <c r="U37" s="36"/>
      <c r="V37" s="36" t="s">
        <v>43</v>
      </c>
      <c r="W37" s="36" t="s">
        <v>33</v>
      </c>
      <c r="X37" s="54">
        <v>59</v>
      </c>
      <c r="Y37" s="33"/>
      <c r="Z37" s="36" t="s">
        <v>216</v>
      </c>
      <c r="AA37" s="36"/>
      <c r="AB37" s="36" t="s">
        <v>87</v>
      </c>
      <c r="AC37" s="36" t="s">
        <v>214</v>
      </c>
      <c r="AD37" s="36" t="s">
        <v>217</v>
      </c>
      <c r="AE37" s="36" t="s">
        <v>213</v>
      </c>
      <c r="AF37" s="36" t="s">
        <v>218</v>
      </c>
      <c r="AG37" s="36" t="s">
        <v>219</v>
      </c>
      <c r="AH37" s="16" t="s">
        <v>220</v>
      </c>
      <c r="AI37" s="126"/>
      <c r="AJ37" s="18" t="s">
        <v>151</v>
      </c>
      <c r="AK37" s="18" t="s">
        <v>1409</v>
      </c>
      <c r="AL37" s="17">
        <f t="shared" si="1"/>
        <v>20300</v>
      </c>
    </row>
    <row r="38" spans="1:38" s="32" customFormat="1" ht="18" customHeight="1" x14ac:dyDescent="0.25">
      <c r="A38" s="3">
        <v>34</v>
      </c>
      <c r="B38" s="11">
        <v>40250</v>
      </c>
      <c r="C38" s="15" t="s">
        <v>49</v>
      </c>
      <c r="D38" s="12" t="s">
        <v>68</v>
      </c>
      <c r="E38" s="11"/>
      <c r="F38" s="33" t="s">
        <v>224</v>
      </c>
      <c r="G38" s="33"/>
      <c r="H38" s="33"/>
      <c r="I38" s="33" t="s">
        <v>225</v>
      </c>
      <c r="J38" s="53"/>
      <c r="K38" s="33" t="s">
        <v>222</v>
      </c>
      <c r="L38" s="33"/>
      <c r="M38" s="33"/>
      <c r="N38" s="33" t="s">
        <v>80</v>
      </c>
      <c r="O38" s="33"/>
      <c r="P38" s="34" t="s">
        <v>81</v>
      </c>
      <c r="Q38" s="18" t="s">
        <v>82</v>
      </c>
      <c r="R38" s="18" t="s">
        <v>1405</v>
      </c>
      <c r="S38" s="35" t="s">
        <v>39</v>
      </c>
      <c r="T38" s="36" t="s">
        <v>83</v>
      </c>
      <c r="U38" s="33"/>
      <c r="V38" s="42" t="s">
        <v>40</v>
      </c>
      <c r="W38" s="33" t="s">
        <v>33</v>
      </c>
      <c r="X38" s="53">
        <v>45</v>
      </c>
      <c r="Y38" s="33"/>
      <c r="Z38" s="33" t="s">
        <v>221</v>
      </c>
      <c r="AA38" s="33"/>
      <c r="AB38" s="36" t="s">
        <v>87</v>
      </c>
      <c r="AC38" s="33" t="s">
        <v>223</v>
      </c>
      <c r="AD38" s="33" t="s">
        <v>217</v>
      </c>
      <c r="AE38" s="33" t="s">
        <v>213</v>
      </c>
      <c r="AF38" s="36" t="s">
        <v>87</v>
      </c>
      <c r="AG38" s="33" t="s">
        <v>227</v>
      </c>
      <c r="AH38" s="16" t="s">
        <v>228</v>
      </c>
      <c r="AI38" s="126"/>
      <c r="AJ38" s="11" t="s">
        <v>55</v>
      </c>
      <c r="AK38" s="25">
        <v>44343</v>
      </c>
      <c r="AL38" s="26">
        <f t="shared" si="1"/>
        <v>40250</v>
      </c>
    </row>
    <row r="39" spans="1:38" s="32" customFormat="1" ht="18" customHeight="1" x14ac:dyDescent="0.25">
      <c r="A39" s="3">
        <v>35</v>
      </c>
      <c r="B39" s="11">
        <v>91117</v>
      </c>
      <c r="C39" s="12"/>
      <c r="D39" s="12" t="s">
        <v>42</v>
      </c>
      <c r="E39" s="11"/>
      <c r="F39" s="33"/>
      <c r="G39" s="33"/>
      <c r="H39" s="33"/>
      <c r="I39" s="33" t="s">
        <v>229</v>
      </c>
      <c r="J39" s="53" t="s">
        <v>230</v>
      </c>
      <c r="K39" s="33" t="s">
        <v>208</v>
      </c>
      <c r="L39" s="33" t="s">
        <v>231</v>
      </c>
      <c r="M39" s="33"/>
      <c r="N39" s="33" t="s">
        <v>80</v>
      </c>
      <c r="O39" s="36"/>
      <c r="P39" s="34" t="s">
        <v>81</v>
      </c>
      <c r="Q39" s="18" t="s">
        <v>82</v>
      </c>
      <c r="R39" s="18" t="s">
        <v>1405</v>
      </c>
      <c r="S39" s="35" t="s">
        <v>39</v>
      </c>
      <c r="T39" s="36" t="s">
        <v>83</v>
      </c>
      <c r="U39" s="36"/>
      <c r="V39" s="33" t="s">
        <v>43</v>
      </c>
      <c r="W39" s="33" t="s">
        <v>33</v>
      </c>
      <c r="X39" s="53">
        <v>87</v>
      </c>
      <c r="Y39" s="33"/>
      <c r="Z39" s="33" t="s">
        <v>85</v>
      </c>
      <c r="AA39" s="33" t="s">
        <v>44</v>
      </c>
      <c r="AB39" s="36" t="s">
        <v>87</v>
      </c>
      <c r="AC39" s="33" t="s">
        <v>88</v>
      </c>
      <c r="AD39" s="33"/>
      <c r="AE39" s="33"/>
      <c r="AF39" s="36"/>
      <c r="AG39" s="33"/>
      <c r="AH39" s="16" t="s">
        <v>89</v>
      </c>
      <c r="AI39" s="126"/>
      <c r="AJ39" s="11" t="s">
        <v>73</v>
      </c>
      <c r="AK39" s="25">
        <v>44343</v>
      </c>
      <c r="AL39" s="17">
        <f t="shared" si="1"/>
        <v>91117</v>
      </c>
    </row>
    <row r="40" spans="1:38" s="32" customFormat="1" ht="18" customHeight="1" x14ac:dyDescent="0.25">
      <c r="A40" s="3">
        <v>36</v>
      </c>
      <c r="B40" s="11">
        <v>91118</v>
      </c>
      <c r="C40" s="12"/>
      <c r="D40" s="12" t="s">
        <v>42</v>
      </c>
      <c r="E40" s="11"/>
      <c r="F40" s="33"/>
      <c r="G40" s="33"/>
      <c r="H40" s="33"/>
      <c r="I40" s="33" t="s">
        <v>232</v>
      </c>
      <c r="J40" s="53"/>
      <c r="K40" s="33" t="s">
        <v>31</v>
      </c>
      <c r="L40" s="33"/>
      <c r="M40" s="33"/>
      <c r="N40" s="33" t="s">
        <v>80</v>
      </c>
      <c r="O40" s="36"/>
      <c r="P40" s="34" t="s">
        <v>81</v>
      </c>
      <c r="Q40" s="18" t="s">
        <v>82</v>
      </c>
      <c r="R40" s="18" t="s">
        <v>1405</v>
      </c>
      <c r="S40" s="35" t="s">
        <v>39</v>
      </c>
      <c r="T40" s="36" t="s">
        <v>83</v>
      </c>
      <c r="U40" s="36"/>
      <c r="V40" s="33" t="s">
        <v>32</v>
      </c>
      <c r="W40" s="33" t="s">
        <v>33</v>
      </c>
      <c r="X40" s="53">
        <v>15</v>
      </c>
      <c r="Y40" s="33"/>
      <c r="Z40" s="33" t="s">
        <v>232</v>
      </c>
      <c r="AA40" s="33" t="s">
        <v>53</v>
      </c>
      <c r="AB40" s="36" t="s">
        <v>87</v>
      </c>
      <c r="AC40" s="33" t="s">
        <v>234</v>
      </c>
      <c r="AD40" s="33"/>
      <c r="AE40" s="33" t="s">
        <v>233</v>
      </c>
      <c r="AF40" s="15" t="s">
        <v>87</v>
      </c>
      <c r="AG40" s="15" t="s">
        <v>235</v>
      </c>
      <c r="AH40" s="16" t="s">
        <v>236</v>
      </c>
      <c r="AI40" s="126"/>
      <c r="AJ40" s="18" t="s">
        <v>42</v>
      </c>
      <c r="AK40" s="25">
        <v>44343</v>
      </c>
      <c r="AL40" s="17">
        <f t="shared" si="1"/>
        <v>91118</v>
      </c>
    </row>
    <row r="41" spans="1:38" s="32" customFormat="1" ht="18" customHeight="1" x14ac:dyDescent="0.25">
      <c r="A41" s="3">
        <v>37</v>
      </c>
      <c r="B41" s="11">
        <v>91119</v>
      </c>
      <c r="C41" s="12"/>
      <c r="D41" s="12" t="s">
        <v>42</v>
      </c>
      <c r="E41" s="11"/>
      <c r="F41" s="33"/>
      <c r="G41" s="33"/>
      <c r="H41" s="33"/>
      <c r="I41" s="33" t="s">
        <v>237</v>
      </c>
      <c r="J41" s="53"/>
      <c r="K41" s="33"/>
      <c r="L41" s="33"/>
      <c r="M41" s="33"/>
      <c r="N41" s="33" t="s">
        <v>80</v>
      </c>
      <c r="O41" s="34"/>
      <c r="P41" s="34" t="s">
        <v>81</v>
      </c>
      <c r="Q41" s="18" t="s">
        <v>82</v>
      </c>
      <c r="R41" s="18" t="s">
        <v>1405</v>
      </c>
      <c r="S41" s="35" t="s">
        <v>39</v>
      </c>
      <c r="T41" s="36" t="s">
        <v>83</v>
      </c>
      <c r="U41" s="36"/>
      <c r="V41" s="33" t="s">
        <v>32</v>
      </c>
      <c r="W41" s="33" t="s">
        <v>33</v>
      </c>
      <c r="X41" s="55">
        <v>8</v>
      </c>
      <c r="Y41" s="19"/>
      <c r="Z41" s="33" t="s">
        <v>237</v>
      </c>
      <c r="AA41" s="36" t="s">
        <v>44</v>
      </c>
      <c r="AB41" s="15" t="s">
        <v>87</v>
      </c>
      <c r="AC41" s="15" t="s">
        <v>235</v>
      </c>
      <c r="AD41" s="33" t="s">
        <v>238</v>
      </c>
      <c r="AE41" s="33" t="s">
        <v>233</v>
      </c>
      <c r="AF41" s="15" t="s">
        <v>87</v>
      </c>
      <c r="AG41" s="15" t="s">
        <v>239</v>
      </c>
      <c r="AH41" s="33"/>
      <c r="AI41" s="126"/>
      <c r="AJ41" s="11" t="s">
        <v>42</v>
      </c>
      <c r="AK41" s="11" t="s">
        <v>62</v>
      </c>
      <c r="AL41" s="17">
        <f t="shared" si="1"/>
        <v>91119</v>
      </c>
    </row>
    <row r="42" spans="1:38" s="32" customFormat="1" ht="18" customHeight="1" x14ac:dyDescent="0.25">
      <c r="A42" s="3">
        <v>38</v>
      </c>
      <c r="B42" s="11">
        <v>91120</v>
      </c>
      <c r="C42" s="12"/>
      <c r="D42" s="12" t="s">
        <v>42</v>
      </c>
      <c r="E42" s="11"/>
      <c r="F42" s="33"/>
      <c r="G42" s="33"/>
      <c r="H42" s="33"/>
      <c r="I42" s="33" t="s">
        <v>240</v>
      </c>
      <c r="J42" s="53"/>
      <c r="K42" s="33" t="s">
        <v>241</v>
      </c>
      <c r="L42" s="33"/>
      <c r="M42" s="33"/>
      <c r="N42" s="33" t="s">
        <v>80</v>
      </c>
      <c r="O42" s="36"/>
      <c r="P42" s="34" t="s">
        <v>81</v>
      </c>
      <c r="Q42" s="18" t="s">
        <v>82</v>
      </c>
      <c r="R42" s="18" t="s">
        <v>1405</v>
      </c>
      <c r="S42" s="35" t="s">
        <v>39</v>
      </c>
      <c r="T42" s="36" t="s">
        <v>83</v>
      </c>
      <c r="U42" s="36"/>
      <c r="V42" s="33" t="s">
        <v>40</v>
      </c>
      <c r="W42" s="33" t="s">
        <v>33</v>
      </c>
      <c r="X42" s="53">
        <v>103</v>
      </c>
      <c r="Y42" s="33"/>
      <c r="Z42" s="33" t="s">
        <v>242</v>
      </c>
      <c r="AA42" s="33" t="s">
        <v>44</v>
      </c>
      <c r="AB42" s="36" t="s">
        <v>87</v>
      </c>
      <c r="AC42" s="33" t="s">
        <v>244</v>
      </c>
      <c r="AD42" s="33"/>
      <c r="AE42" s="33" t="s">
        <v>243</v>
      </c>
      <c r="AF42" s="36"/>
      <c r="AG42" s="33"/>
      <c r="AH42" s="33"/>
      <c r="AI42" s="126"/>
      <c r="AJ42" s="11" t="s">
        <v>42</v>
      </c>
      <c r="AK42" s="25">
        <v>44343</v>
      </c>
      <c r="AL42" s="17">
        <f t="shared" si="1"/>
        <v>91120</v>
      </c>
    </row>
    <row r="43" spans="1:38" s="32" customFormat="1" ht="18" customHeight="1" x14ac:dyDescent="0.3">
      <c r="A43" s="3">
        <v>39</v>
      </c>
      <c r="B43" s="11"/>
      <c r="C43" s="12"/>
      <c r="D43" s="12"/>
      <c r="E43" s="11"/>
      <c r="F43" s="33"/>
      <c r="G43" s="33"/>
      <c r="H43" s="124" t="s">
        <v>1410</v>
      </c>
      <c r="I43" s="33"/>
      <c r="J43" s="53"/>
      <c r="K43" s="33"/>
      <c r="L43" s="33"/>
      <c r="M43" s="33"/>
      <c r="N43" s="33"/>
      <c r="O43" s="36"/>
      <c r="P43" s="34"/>
      <c r="Q43" s="18"/>
      <c r="R43" s="18"/>
      <c r="S43" s="35"/>
      <c r="T43" s="36"/>
      <c r="U43" s="36"/>
      <c r="V43" s="33"/>
      <c r="W43" s="33"/>
      <c r="X43" s="33"/>
      <c r="Y43" s="33"/>
      <c r="Z43" s="33"/>
      <c r="AA43" s="33"/>
      <c r="AB43" s="36"/>
      <c r="AC43" s="33"/>
      <c r="AD43" s="33"/>
      <c r="AE43" s="33"/>
      <c r="AF43" s="36"/>
      <c r="AG43" s="33"/>
      <c r="AH43" s="33"/>
      <c r="AI43" s="126"/>
      <c r="AJ43" s="11"/>
      <c r="AK43" s="25"/>
      <c r="AL43" s="17"/>
    </row>
    <row r="44" spans="1:38" s="32" customFormat="1" ht="18" customHeight="1" x14ac:dyDescent="0.25">
      <c r="A44" s="3">
        <v>40</v>
      </c>
      <c r="B44" s="11">
        <v>10232</v>
      </c>
      <c r="C44" s="12"/>
      <c r="D44" s="12" t="s">
        <v>45</v>
      </c>
      <c r="E44" s="11"/>
      <c r="F44" s="38" t="s">
        <v>245</v>
      </c>
      <c r="G44" s="38"/>
      <c r="H44" s="11"/>
      <c r="I44" s="38" t="s">
        <v>257</v>
      </c>
      <c r="J44" s="21"/>
      <c r="K44" s="38" t="s">
        <v>246</v>
      </c>
      <c r="L44" s="38"/>
      <c r="M44" s="33"/>
      <c r="N44" s="38" t="s">
        <v>247</v>
      </c>
      <c r="O44" s="21"/>
      <c r="P44" s="38" t="s">
        <v>81</v>
      </c>
      <c r="Q44" s="22" t="s">
        <v>248</v>
      </c>
      <c r="R44" s="23">
        <v>903</v>
      </c>
      <c r="S44" s="35" t="s">
        <v>39</v>
      </c>
      <c r="T44" s="40" t="s">
        <v>249</v>
      </c>
      <c r="U44" s="38"/>
      <c r="V44" s="38"/>
      <c r="W44" s="38"/>
      <c r="X44" s="23" t="s">
        <v>250</v>
      </c>
      <c r="Y44" s="38"/>
      <c r="Z44" s="33"/>
      <c r="AA44" s="38"/>
      <c r="AB44" s="40" t="s">
        <v>87</v>
      </c>
      <c r="AC44" s="40" t="s">
        <v>253</v>
      </c>
      <c r="AD44" s="40" t="s">
        <v>251</v>
      </c>
      <c r="AE44" s="38" t="s">
        <v>252</v>
      </c>
      <c r="AF44" s="40" t="s">
        <v>87</v>
      </c>
      <c r="AG44" s="40" t="s">
        <v>253</v>
      </c>
      <c r="AH44" s="21" t="s">
        <v>254</v>
      </c>
      <c r="AI44" s="126"/>
      <c r="AJ44" s="23" t="s">
        <v>46</v>
      </c>
      <c r="AK44" s="24">
        <v>44573</v>
      </c>
      <c r="AL44" s="17">
        <f>B44</f>
        <v>10232</v>
      </c>
    </row>
    <row r="45" spans="1:38" s="32" customFormat="1" ht="18" customHeight="1" x14ac:dyDescent="0.25">
      <c r="A45" s="3">
        <v>41</v>
      </c>
      <c r="B45" s="11">
        <v>10233</v>
      </c>
      <c r="C45" s="12"/>
      <c r="D45" s="12" t="s">
        <v>45</v>
      </c>
      <c r="E45" s="11"/>
      <c r="F45" s="33" t="s">
        <v>255</v>
      </c>
      <c r="G45" s="33"/>
      <c r="H45" s="11"/>
      <c r="I45" s="33" t="s">
        <v>256</v>
      </c>
      <c r="J45" s="53"/>
      <c r="K45" s="33" t="s">
        <v>246</v>
      </c>
      <c r="L45" s="33"/>
      <c r="M45" s="33"/>
      <c r="N45" s="33" t="s">
        <v>247</v>
      </c>
      <c r="O45" s="33"/>
      <c r="P45" s="33" t="s">
        <v>81</v>
      </c>
      <c r="Q45" s="18" t="s">
        <v>248</v>
      </c>
      <c r="R45" s="11">
        <v>903</v>
      </c>
      <c r="S45" s="35" t="s">
        <v>39</v>
      </c>
      <c r="T45" s="36" t="s">
        <v>249</v>
      </c>
      <c r="U45" s="33"/>
      <c r="V45" s="33" t="s">
        <v>170</v>
      </c>
      <c r="W45" s="33" t="s">
        <v>33</v>
      </c>
      <c r="X45" s="11">
        <v>74</v>
      </c>
      <c r="Y45" s="33"/>
      <c r="Z45" s="33" t="s">
        <v>256</v>
      </c>
      <c r="AA45" s="33"/>
      <c r="AB45" s="36" t="s">
        <v>87</v>
      </c>
      <c r="AC45" s="36" t="s">
        <v>253</v>
      </c>
      <c r="AD45" s="36" t="s">
        <v>257</v>
      </c>
      <c r="AE45" s="33" t="s">
        <v>252</v>
      </c>
      <c r="AF45" s="36" t="s">
        <v>87</v>
      </c>
      <c r="AG45" s="36" t="s">
        <v>253</v>
      </c>
      <c r="AH45" s="21" t="s">
        <v>254</v>
      </c>
      <c r="AI45" s="126"/>
      <c r="AJ45" s="11" t="s">
        <v>46</v>
      </c>
      <c r="AK45" s="25">
        <v>44159</v>
      </c>
      <c r="AL45" s="17">
        <f>B45</f>
        <v>10233</v>
      </c>
    </row>
    <row r="46" spans="1:38" s="32" customFormat="1" ht="18" customHeight="1" x14ac:dyDescent="0.25">
      <c r="A46" s="3">
        <v>42</v>
      </c>
      <c r="B46" s="11">
        <v>10234</v>
      </c>
      <c r="C46" s="12"/>
      <c r="D46" s="12" t="s">
        <v>45</v>
      </c>
      <c r="E46" s="11"/>
      <c r="F46" s="33" t="s">
        <v>258</v>
      </c>
      <c r="G46" s="33"/>
      <c r="H46" s="11"/>
      <c r="I46" s="33" t="s">
        <v>259</v>
      </c>
      <c r="J46" s="53"/>
      <c r="K46" s="33" t="s">
        <v>260</v>
      </c>
      <c r="L46" s="33"/>
      <c r="M46" s="33"/>
      <c r="N46" s="33" t="s">
        <v>247</v>
      </c>
      <c r="O46" s="33"/>
      <c r="P46" s="33" t="s">
        <v>81</v>
      </c>
      <c r="Q46" s="18" t="s">
        <v>248</v>
      </c>
      <c r="R46" s="11">
        <v>903</v>
      </c>
      <c r="S46" s="35" t="s">
        <v>39</v>
      </c>
      <c r="T46" s="36" t="s">
        <v>249</v>
      </c>
      <c r="U46" s="33"/>
      <c r="V46" s="33" t="s">
        <v>170</v>
      </c>
      <c r="W46" s="33" t="s">
        <v>33</v>
      </c>
      <c r="X46" s="11">
        <v>36</v>
      </c>
      <c r="Y46" s="33"/>
      <c r="Z46" s="33" t="s">
        <v>259</v>
      </c>
      <c r="AA46" s="33"/>
      <c r="AB46" s="36" t="s">
        <v>87</v>
      </c>
      <c r="AC46" s="36" t="s">
        <v>253</v>
      </c>
      <c r="AD46" s="36" t="s">
        <v>257</v>
      </c>
      <c r="AE46" s="33" t="s">
        <v>252</v>
      </c>
      <c r="AF46" s="36" t="s">
        <v>87</v>
      </c>
      <c r="AG46" s="36" t="s">
        <v>253</v>
      </c>
      <c r="AH46" s="21" t="s">
        <v>254</v>
      </c>
      <c r="AI46" s="126"/>
      <c r="AJ46" s="11" t="s">
        <v>46</v>
      </c>
      <c r="AK46" s="25">
        <v>44159</v>
      </c>
      <c r="AL46" s="17">
        <f>B46</f>
        <v>10234</v>
      </c>
    </row>
    <row r="47" spans="1:38" s="32" customFormat="1" ht="18" customHeight="1" x14ac:dyDescent="0.25">
      <c r="A47" s="3">
        <v>43</v>
      </c>
      <c r="B47" s="11">
        <v>10235</v>
      </c>
      <c r="C47" s="12"/>
      <c r="D47" s="12" t="s">
        <v>45</v>
      </c>
      <c r="E47" s="11"/>
      <c r="F47" s="33" t="s">
        <v>261</v>
      </c>
      <c r="G47" s="33"/>
      <c r="H47" s="11"/>
      <c r="I47" s="33" t="s">
        <v>262</v>
      </c>
      <c r="J47" s="53"/>
      <c r="K47" s="33" t="s">
        <v>263</v>
      </c>
      <c r="L47" s="33"/>
      <c r="M47" s="33"/>
      <c r="N47" s="33" t="s">
        <v>247</v>
      </c>
      <c r="O47" s="33"/>
      <c r="P47" s="33" t="s">
        <v>81</v>
      </c>
      <c r="Q47" s="18" t="s">
        <v>248</v>
      </c>
      <c r="R47" s="11">
        <v>903</v>
      </c>
      <c r="S47" s="35" t="s">
        <v>39</v>
      </c>
      <c r="T47" s="36" t="s">
        <v>249</v>
      </c>
      <c r="U47" s="33"/>
      <c r="V47" s="33" t="s">
        <v>43</v>
      </c>
      <c r="W47" s="33" t="s">
        <v>33</v>
      </c>
      <c r="X47" s="11">
        <v>99</v>
      </c>
      <c r="Y47" s="33"/>
      <c r="Z47" s="33" t="s">
        <v>262</v>
      </c>
      <c r="AA47" s="33"/>
      <c r="AB47" s="36" t="s">
        <v>87</v>
      </c>
      <c r="AC47" s="36" t="s">
        <v>253</v>
      </c>
      <c r="AD47" s="36" t="s">
        <v>257</v>
      </c>
      <c r="AE47" s="33" t="s">
        <v>252</v>
      </c>
      <c r="AF47" s="36" t="s">
        <v>87</v>
      </c>
      <c r="AG47" s="36" t="s">
        <v>253</v>
      </c>
      <c r="AH47" s="21" t="s">
        <v>254</v>
      </c>
      <c r="AI47" s="126"/>
      <c r="AJ47" s="11" t="s">
        <v>46</v>
      </c>
      <c r="AK47" s="25">
        <v>44159</v>
      </c>
      <c r="AL47" s="17">
        <f>B47</f>
        <v>10235</v>
      </c>
    </row>
    <row r="48" spans="1:38" s="32" customFormat="1" ht="18" customHeight="1" x14ac:dyDescent="0.25">
      <c r="A48" s="3">
        <v>44</v>
      </c>
      <c r="B48" s="11">
        <v>10236</v>
      </c>
      <c r="C48" s="12"/>
      <c r="D48" s="12" t="s">
        <v>45</v>
      </c>
      <c r="E48" s="11"/>
      <c r="F48" s="33" t="s">
        <v>264</v>
      </c>
      <c r="G48" s="33"/>
      <c r="H48" s="11"/>
      <c r="I48" s="33" t="s">
        <v>265</v>
      </c>
      <c r="J48" s="53"/>
      <c r="K48" s="33" t="s">
        <v>266</v>
      </c>
      <c r="L48" s="33"/>
      <c r="M48" s="33"/>
      <c r="N48" s="33" t="s">
        <v>247</v>
      </c>
      <c r="O48" s="33"/>
      <c r="P48" s="33" t="s">
        <v>81</v>
      </c>
      <c r="Q48" s="18" t="s">
        <v>248</v>
      </c>
      <c r="R48" s="11">
        <v>903</v>
      </c>
      <c r="S48" s="35" t="s">
        <v>39</v>
      </c>
      <c r="T48" s="36" t="s">
        <v>249</v>
      </c>
      <c r="U48" s="33"/>
      <c r="V48" s="33" t="s">
        <v>40</v>
      </c>
      <c r="W48" s="33" t="s">
        <v>33</v>
      </c>
      <c r="X48" s="11">
        <v>42</v>
      </c>
      <c r="Y48" s="33"/>
      <c r="Z48" s="33" t="s">
        <v>265</v>
      </c>
      <c r="AA48" s="33"/>
      <c r="AB48" s="36" t="s">
        <v>87</v>
      </c>
      <c r="AC48" s="36" t="s">
        <v>253</v>
      </c>
      <c r="AD48" s="36" t="s">
        <v>257</v>
      </c>
      <c r="AE48" s="33" t="s">
        <v>252</v>
      </c>
      <c r="AF48" s="36" t="s">
        <v>87</v>
      </c>
      <c r="AG48" s="36" t="s">
        <v>253</v>
      </c>
      <c r="AH48" s="21" t="s">
        <v>254</v>
      </c>
      <c r="AI48" s="126"/>
      <c r="AJ48" s="11" t="s">
        <v>46</v>
      </c>
      <c r="AK48" s="25">
        <v>44159</v>
      </c>
      <c r="AL48" s="17">
        <f>B48</f>
        <v>10236</v>
      </c>
    </row>
    <row r="49" spans="1:38" s="32" customFormat="1" ht="18" customHeight="1" x14ac:dyDescent="0.3">
      <c r="A49" s="3">
        <v>45</v>
      </c>
      <c r="B49" s="11"/>
      <c r="C49" s="12"/>
      <c r="D49" s="12"/>
      <c r="E49" s="11"/>
      <c r="F49" s="33"/>
      <c r="G49" s="33"/>
      <c r="H49" s="124" t="s">
        <v>75</v>
      </c>
      <c r="I49" s="33"/>
      <c r="J49" s="53"/>
      <c r="K49" s="33"/>
      <c r="L49" s="33"/>
      <c r="M49" s="33"/>
      <c r="N49" s="33"/>
      <c r="O49" s="33"/>
      <c r="P49" s="33"/>
      <c r="Q49" s="18"/>
      <c r="R49" s="11"/>
      <c r="S49" s="35"/>
      <c r="T49" s="36"/>
      <c r="U49" s="33"/>
      <c r="V49" s="33"/>
      <c r="W49" s="33"/>
      <c r="X49" s="11"/>
      <c r="Y49" s="33"/>
      <c r="Z49" s="33"/>
      <c r="AA49" s="33"/>
      <c r="AB49" s="36"/>
      <c r="AC49" s="36"/>
      <c r="AD49" s="36"/>
      <c r="AE49" s="33"/>
      <c r="AF49" s="36"/>
      <c r="AG49" s="36"/>
      <c r="AH49" s="21"/>
      <c r="AI49" s="126"/>
      <c r="AJ49" s="11"/>
      <c r="AK49" s="25"/>
      <c r="AL49" s="17"/>
    </row>
    <row r="50" spans="1:38" s="32" customFormat="1" ht="18" customHeight="1" x14ac:dyDescent="0.25">
      <c r="A50" s="3">
        <v>46</v>
      </c>
      <c r="B50" s="11">
        <v>10237</v>
      </c>
      <c r="C50" s="12"/>
      <c r="D50" s="12" t="s">
        <v>45</v>
      </c>
      <c r="E50" s="11"/>
      <c r="F50" s="38" t="s">
        <v>267</v>
      </c>
      <c r="G50" s="38"/>
      <c r="H50" s="39"/>
      <c r="I50" s="38" t="s">
        <v>272</v>
      </c>
      <c r="J50" s="21"/>
      <c r="K50" s="38" t="s">
        <v>268</v>
      </c>
      <c r="L50" s="38"/>
      <c r="M50" s="33"/>
      <c r="N50" s="38" t="s">
        <v>75</v>
      </c>
      <c r="O50" s="21"/>
      <c r="P50" s="38" t="s">
        <v>81</v>
      </c>
      <c r="Q50" s="22" t="s">
        <v>269</v>
      </c>
      <c r="R50" s="23">
        <v>904</v>
      </c>
      <c r="S50" s="35" t="s">
        <v>39</v>
      </c>
      <c r="T50" s="40" t="s">
        <v>270</v>
      </c>
      <c r="U50" s="38"/>
      <c r="V50" s="38"/>
      <c r="W50" s="38"/>
      <c r="X50" s="23" t="s">
        <v>271</v>
      </c>
      <c r="Y50" s="38"/>
      <c r="Z50" s="33"/>
      <c r="AA50" s="48"/>
      <c r="AB50" s="40" t="s">
        <v>128</v>
      </c>
      <c r="AC50" s="40" t="s">
        <v>273</v>
      </c>
      <c r="AD50" s="40" t="s">
        <v>272</v>
      </c>
      <c r="AE50" s="48" t="s">
        <v>1579</v>
      </c>
      <c r="AF50" s="40" t="s">
        <v>128</v>
      </c>
      <c r="AG50" s="40" t="s">
        <v>273</v>
      </c>
      <c r="AH50" s="21" t="s">
        <v>274</v>
      </c>
      <c r="AI50" s="126"/>
      <c r="AJ50" s="23" t="s">
        <v>46</v>
      </c>
      <c r="AK50" s="24">
        <v>44573</v>
      </c>
      <c r="AL50" s="17">
        <f>B50</f>
        <v>10237</v>
      </c>
    </row>
    <row r="51" spans="1:38" s="32" customFormat="1" ht="18" customHeight="1" x14ac:dyDescent="0.25">
      <c r="A51" s="3">
        <v>47</v>
      </c>
      <c r="B51" s="11">
        <v>10238</v>
      </c>
      <c r="C51" s="12"/>
      <c r="D51" s="12" t="s">
        <v>45</v>
      </c>
      <c r="E51" s="11"/>
      <c r="F51" s="38"/>
      <c r="G51" s="38"/>
      <c r="H51" s="14"/>
      <c r="I51" s="33" t="s">
        <v>275</v>
      </c>
      <c r="J51" s="53"/>
      <c r="K51" s="33" t="s">
        <v>268</v>
      </c>
      <c r="L51" s="33"/>
      <c r="M51" s="33"/>
      <c r="N51" s="33" t="s">
        <v>75</v>
      </c>
      <c r="O51" s="33"/>
      <c r="P51" s="33" t="s">
        <v>81</v>
      </c>
      <c r="Q51" s="18" t="s">
        <v>269</v>
      </c>
      <c r="R51" s="11">
        <v>904</v>
      </c>
      <c r="S51" s="35" t="s">
        <v>39</v>
      </c>
      <c r="T51" s="36" t="s">
        <v>270</v>
      </c>
      <c r="U51" s="33"/>
      <c r="V51" s="33" t="s">
        <v>40</v>
      </c>
      <c r="W51" s="33" t="s">
        <v>33</v>
      </c>
      <c r="X51" s="11">
        <v>214</v>
      </c>
      <c r="Y51" s="33"/>
      <c r="Z51" s="33" t="s">
        <v>275</v>
      </c>
      <c r="AA51" s="49"/>
      <c r="AB51" s="36" t="s">
        <v>128</v>
      </c>
      <c r="AC51" s="36" t="s">
        <v>273</v>
      </c>
      <c r="AD51" s="36" t="s">
        <v>272</v>
      </c>
      <c r="AE51" s="143" t="s">
        <v>1579</v>
      </c>
      <c r="AF51" s="36" t="s">
        <v>128</v>
      </c>
      <c r="AG51" s="36" t="s">
        <v>273</v>
      </c>
      <c r="AH51" s="142" t="s">
        <v>274</v>
      </c>
      <c r="AI51" s="126"/>
      <c r="AJ51" s="11" t="s">
        <v>46</v>
      </c>
      <c r="AK51" s="25">
        <v>44158</v>
      </c>
      <c r="AL51" s="17">
        <f>B51</f>
        <v>10238</v>
      </c>
    </row>
    <row r="52" spans="1:38" s="32" customFormat="1" ht="18" customHeight="1" x14ac:dyDescent="0.25">
      <c r="A52" s="3">
        <v>48</v>
      </c>
      <c r="B52" s="11">
        <v>10239</v>
      </c>
      <c r="C52" s="12"/>
      <c r="D52" s="12" t="s">
        <v>45</v>
      </c>
      <c r="E52" s="11"/>
      <c r="F52" s="33"/>
      <c r="G52" s="33"/>
      <c r="H52" s="14"/>
      <c r="I52" s="33" t="s">
        <v>276</v>
      </c>
      <c r="J52" s="53"/>
      <c r="K52" s="33" t="s">
        <v>277</v>
      </c>
      <c r="L52" s="33"/>
      <c r="M52" s="33"/>
      <c r="N52" s="33" t="s">
        <v>75</v>
      </c>
      <c r="O52" s="33"/>
      <c r="P52" s="33" t="s">
        <v>81</v>
      </c>
      <c r="Q52" s="18" t="s">
        <v>269</v>
      </c>
      <c r="R52" s="11">
        <v>904</v>
      </c>
      <c r="S52" s="35" t="s">
        <v>39</v>
      </c>
      <c r="T52" s="36" t="s">
        <v>270</v>
      </c>
      <c r="U52" s="33"/>
      <c r="V52" s="33" t="s">
        <v>40</v>
      </c>
      <c r="W52" s="33" t="s">
        <v>33</v>
      </c>
      <c r="X52" s="11">
        <v>54</v>
      </c>
      <c r="Y52" s="33"/>
      <c r="Z52" s="33" t="s">
        <v>276</v>
      </c>
      <c r="AA52" s="49"/>
      <c r="AB52" s="36" t="s">
        <v>128</v>
      </c>
      <c r="AC52" s="36" t="s">
        <v>273</v>
      </c>
      <c r="AD52" s="36" t="s">
        <v>272</v>
      </c>
      <c r="AE52" s="143" t="s">
        <v>1579</v>
      </c>
      <c r="AF52" s="36" t="s">
        <v>128</v>
      </c>
      <c r="AG52" s="36" t="s">
        <v>273</v>
      </c>
      <c r="AH52" s="142" t="s">
        <v>274</v>
      </c>
      <c r="AI52" s="126"/>
      <c r="AJ52" s="11" t="s">
        <v>46</v>
      </c>
      <c r="AK52" s="25">
        <v>44158</v>
      </c>
      <c r="AL52" s="17">
        <f>B52</f>
        <v>10239</v>
      </c>
    </row>
    <row r="53" spans="1:38" s="32" customFormat="1" ht="18" customHeight="1" x14ac:dyDescent="0.3">
      <c r="A53" s="3">
        <v>49</v>
      </c>
      <c r="B53" s="11"/>
      <c r="C53" s="12"/>
      <c r="D53" s="12"/>
      <c r="E53" s="11"/>
      <c r="F53" s="33"/>
      <c r="G53" s="33"/>
      <c r="H53" s="124" t="s">
        <v>281</v>
      </c>
      <c r="I53" s="33"/>
      <c r="J53" s="53"/>
      <c r="K53" s="33"/>
      <c r="L53" s="33"/>
      <c r="M53" s="33"/>
      <c r="N53" s="33"/>
      <c r="O53" s="33"/>
      <c r="P53" s="33"/>
      <c r="Q53" s="18"/>
      <c r="R53" s="11"/>
      <c r="S53" s="35"/>
      <c r="T53" s="36"/>
      <c r="U53" s="33"/>
      <c r="V53" s="33"/>
      <c r="W53" s="33"/>
      <c r="X53" s="11"/>
      <c r="Y53" s="33"/>
      <c r="Z53" s="33"/>
      <c r="AA53" s="49"/>
      <c r="AB53" s="36"/>
      <c r="AC53" s="36"/>
      <c r="AD53" s="36"/>
      <c r="AE53" s="49"/>
      <c r="AF53" s="40"/>
      <c r="AG53" s="40"/>
      <c r="AH53" s="33"/>
      <c r="AI53" s="126"/>
      <c r="AJ53" s="11"/>
      <c r="AK53" s="25"/>
      <c r="AL53" s="17"/>
    </row>
    <row r="54" spans="1:38" s="32" customFormat="1" ht="18" customHeight="1" x14ac:dyDescent="0.25">
      <c r="A54" s="3">
        <v>50</v>
      </c>
      <c r="B54" s="11">
        <v>10240</v>
      </c>
      <c r="C54" s="12"/>
      <c r="D54" s="12" t="s">
        <v>45</v>
      </c>
      <c r="E54" s="11"/>
      <c r="F54" s="38" t="s">
        <v>297</v>
      </c>
      <c r="G54" s="38"/>
      <c r="H54" s="14"/>
      <c r="I54" s="38" t="s">
        <v>300</v>
      </c>
      <c r="J54" s="21"/>
      <c r="K54" s="38" t="s">
        <v>298</v>
      </c>
      <c r="L54" s="33"/>
      <c r="M54" s="33"/>
      <c r="N54" s="38" t="s">
        <v>281</v>
      </c>
      <c r="O54" s="21"/>
      <c r="P54" s="38" t="s">
        <v>81</v>
      </c>
      <c r="Q54" s="22" t="s">
        <v>282</v>
      </c>
      <c r="R54" s="11">
        <v>905</v>
      </c>
      <c r="S54" s="35" t="s">
        <v>39</v>
      </c>
      <c r="T54" s="40" t="s">
        <v>283</v>
      </c>
      <c r="U54" s="38"/>
      <c r="V54" s="38"/>
      <c r="W54" s="38"/>
      <c r="X54" s="23" t="s">
        <v>299</v>
      </c>
      <c r="Y54" s="38"/>
      <c r="Z54" s="33"/>
      <c r="AA54" s="38"/>
      <c r="AB54" s="40"/>
      <c r="AC54" s="40"/>
      <c r="AD54" s="40" t="s">
        <v>300</v>
      </c>
      <c r="AE54" s="38" t="s">
        <v>301</v>
      </c>
      <c r="AF54" s="40" t="s">
        <v>87</v>
      </c>
      <c r="AG54" s="40" t="s">
        <v>312</v>
      </c>
      <c r="AH54" s="144" t="s">
        <v>1580</v>
      </c>
      <c r="AI54" s="126"/>
      <c r="AJ54" s="23" t="s">
        <v>46</v>
      </c>
      <c r="AK54" s="24">
        <v>44573</v>
      </c>
      <c r="AL54" s="17">
        <f t="shared" ref="AL54:AL80" si="2">B54</f>
        <v>10240</v>
      </c>
    </row>
    <row r="55" spans="1:38" s="32" customFormat="1" ht="18" customHeight="1" x14ac:dyDescent="0.25">
      <c r="A55" s="3">
        <v>51</v>
      </c>
      <c r="B55" s="11">
        <v>20302</v>
      </c>
      <c r="C55" s="12"/>
      <c r="D55" s="12" t="s">
        <v>37</v>
      </c>
      <c r="E55" s="11"/>
      <c r="F55" s="20" t="s">
        <v>278</v>
      </c>
      <c r="G55" s="20" t="s">
        <v>1446</v>
      </c>
      <c r="H55" s="20"/>
      <c r="I55" s="41" t="s">
        <v>279</v>
      </c>
      <c r="J55" s="54"/>
      <c r="K55" s="41" t="s">
        <v>280</v>
      </c>
      <c r="L55" s="41"/>
      <c r="M55" s="41"/>
      <c r="N55" s="41" t="s">
        <v>281</v>
      </c>
      <c r="O55" s="41"/>
      <c r="P55" s="36" t="s">
        <v>81</v>
      </c>
      <c r="Q55" s="18" t="s">
        <v>282</v>
      </c>
      <c r="R55" s="11">
        <v>905</v>
      </c>
      <c r="S55" s="35" t="s">
        <v>39</v>
      </c>
      <c r="T55" s="36" t="s">
        <v>283</v>
      </c>
      <c r="U55" s="36"/>
      <c r="V55" s="36" t="s">
        <v>40</v>
      </c>
      <c r="W55" s="36" t="s">
        <v>33</v>
      </c>
      <c r="X55" s="54">
        <v>90</v>
      </c>
      <c r="Y55" s="33"/>
      <c r="Z55" s="36" t="s">
        <v>279</v>
      </c>
      <c r="AA55" s="36"/>
      <c r="AB55" s="36" t="s">
        <v>87</v>
      </c>
      <c r="AC55" s="36" t="s">
        <v>284</v>
      </c>
      <c r="AD55" s="36"/>
      <c r="AE55" s="36"/>
      <c r="AF55" s="36"/>
      <c r="AG55" s="36"/>
      <c r="AH55" s="16" t="s">
        <v>285</v>
      </c>
      <c r="AI55" s="126"/>
      <c r="AJ55" s="18" t="s">
        <v>37</v>
      </c>
      <c r="AK55" s="18"/>
      <c r="AL55" s="17">
        <f t="shared" si="2"/>
        <v>20302</v>
      </c>
    </row>
    <row r="56" spans="1:38" s="32" customFormat="1" ht="18" customHeight="1" x14ac:dyDescent="0.25">
      <c r="A56" s="3">
        <v>52</v>
      </c>
      <c r="B56" s="11">
        <v>91121</v>
      </c>
      <c r="C56" s="12"/>
      <c r="D56" s="12" t="s">
        <v>42</v>
      </c>
      <c r="E56" s="11"/>
      <c r="F56" s="33"/>
      <c r="G56" s="33"/>
      <c r="H56" s="33"/>
      <c r="I56" s="33" t="s">
        <v>286</v>
      </c>
      <c r="J56" s="53"/>
      <c r="K56" s="33" t="s">
        <v>287</v>
      </c>
      <c r="L56" s="33" t="s">
        <v>288</v>
      </c>
      <c r="M56" s="33"/>
      <c r="N56" s="33" t="s">
        <v>281</v>
      </c>
      <c r="O56" s="36"/>
      <c r="P56" s="34" t="s">
        <v>81</v>
      </c>
      <c r="Q56" s="18" t="s">
        <v>282</v>
      </c>
      <c r="R56" s="11">
        <v>905</v>
      </c>
      <c r="S56" s="35" t="s">
        <v>39</v>
      </c>
      <c r="T56" s="36" t="s">
        <v>283</v>
      </c>
      <c r="U56" s="36"/>
      <c r="V56" s="33" t="s">
        <v>40</v>
      </c>
      <c r="W56" s="33" t="s">
        <v>33</v>
      </c>
      <c r="X56" s="53">
        <v>5</v>
      </c>
      <c r="Y56" s="33"/>
      <c r="Z56" s="33" t="s">
        <v>286</v>
      </c>
      <c r="AA56" s="33"/>
      <c r="AB56" s="36" t="s">
        <v>36</v>
      </c>
      <c r="AC56" s="36" t="s">
        <v>57</v>
      </c>
      <c r="AD56" s="33" t="s">
        <v>173</v>
      </c>
      <c r="AE56" s="33" t="s">
        <v>56</v>
      </c>
      <c r="AF56" s="36"/>
      <c r="AG56" s="33"/>
      <c r="AH56" s="16" t="s">
        <v>58</v>
      </c>
      <c r="AI56" s="126"/>
      <c r="AJ56" s="11" t="s">
        <v>42</v>
      </c>
      <c r="AK56" s="25">
        <v>44455</v>
      </c>
      <c r="AL56" s="17">
        <f t="shared" si="2"/>
        <v>91121</v>
      </c>
    </row>
    <row r="57" spans="1:38" s="32" customFormat="1" ht="18" customHeight="1" x14ac:dyDescent="0.25">
      <c r="A57" s="3">
        <v>53</v>
      </c>
      <c r="B57" s="11">
        <v>91122</v>
      </c>
      <c r="C57" s="12"/>
      <c r="D57" s="12" t="s">
        <v>42</v>
      </c>
      <c r="E57" s="11"/>
      <c r="F57" s="33"/>
      <c r="G57" s="33"/>
      <c r="H57" s="33"/>
      <c r="I57" s="33" t="s">
        <v>289</v>
      </c>
      <c r="J57" s="53"/>
      <c r="K57" s="33" t="s">
        <v>290</v>
      </c>
      <c r="L57" s="33"/>
      <c r="M57" s="33"/>
      <c r="N57" s="33" t="s">
        <v>281</v>
      </c>
      <c r="O57" s="36"/>
      <c r="P57" s="34" t="s">
        <v>81</v>
      </c>
      <c r="Q57" s="18" t="s">
        <v>282</v>
      </c>
      <c r="R57" s="11">
        <v>905</v>
      </c>
      <c r="S57" s="35" t="s">
        <v>39</v>
      </c>
      <c r="T57" s="36" t="s">
        <v>283</v>
      </c>
      <c r="U57" s="36"/>
      <c r="V57" s="33" t="s">
        <v>40</v>
      </c>
      <c r="W57" s="33" t="s">
        <v>33</v>
      </c>
      <c r="X57" s="53">
        <v>5</v>
      </c>
      <c r="Y57" s="33"/>
      <c r="Z57" s="33" t="s">
        <v>289</v>
      </c>
      <c r="AA57" s="33"/>
      <c r="AB57" s="36" t="s">
        <v>36</v>
      </c>
      <c r="AC57" s="36" t="s">
        <v>57</v>
      </c>
      <c r="AD57" s="33" t="s">
        <v>173</v>
      </c>
      <c r="AE57" s="33" t="s">
        <v>56</v>
      </c>
      <c r="AF57" s="36"/>
      <c r="AG57" s="33"/>
      <c r="AH57" s="16" t="s">
        <v>58</v>
      </c>
      <c r="AI57" s="126"/>
      <c r="AJ57" s="11" t="s">
        <v>42</v>
      </c>
      <c r="AK57" s="25">
        <v>44455</v>
      </c>
      <c r="AL57" s="17">
        <f t="shared" si="2"/>
        <v>91122</v>
      </c>
    </row>
    <row r="58" spans="1:38" s="32" customFormat="1" ht="18" customHeight="1" x14ac:dyDescent="0.25">
      <c r="A58" s="3">
        <v>54</v>
      </c>
      <c r="B58" s="11">
        <v>91123</v>
      </c>
      <c r="C58" s="12"/>
      <c r="D58" s="12" t="s">
        <v>42</v>
      </c>
      <c r="E58" s="11"/>
      <c r="F58" s="33"/>
      <c r="G58" s="33"/>
      <c r="H58" s="33"/>
      <c r="I58" s="33" t="s">
        <v>291</v>
      </c>
      <c r="J58" s="53"/>
      <c r="K58" s="33" t="s">
        <v>292</v>
      </c>
      <c r="L58" s="33"/>
      <c r="M58" s="33"/>
      <c r="N58" s="33" t="s">
        <v>281</v>
      </c>
      <c r="O58" s="36"/>
      <c r="P58" s="34" t="s">
        <v>81</v>
      </c>
      <c r="Q58" s="18" t="s">
        <v>282</v>
      </c>
      <c r="R58" s="11">
        <v>905</v>
      </c>
      <c r="S58" s="35" t="s">
        <v>39</v>
      </c>
      <c r="T58" s="36" t="s">
        <v>283</v>
      </c>
      <c r="U58" s="36"/>
      <c r="V58" s="33" t="s">
        <v>40</v>
      </c>
      <c r="W58" s="33" t="s">
        <v>33</v>
      </c>
      <c r="X58" s="53">
        <v>42</v>
      </c>
      <c r="Y58" s="33"/>
      <c r="Z58" s="33" t="s">
        <v>291</v>
      </c>
      <c r="AA58" s="33"/>
      <c r="AB58" s="36" t="s">
        <v>36</v>
      </c>
      <c r="AC58" s="36" t="s">
        <v>57</v>
      </c>
      <c r="AD58" s="33" t="s">
        <v>173</v>
      </c>
      <c r="AE58" s="33" t="s">
        <v>56</v>
      </c>
      <c r="AF58" s="36"/>
      <c r="AG58" s="33"/>
      <c r="AH58" s="16" t="s">
        <v>58</v>
      </c>
      <c r="AI58" s="126"/>
      <c r="AJ58" s="11" t="s">
        <v>42</v>
      </c>
      <c r="AK58" s="25">
        <v>44455</v>
      </c>
      <c r="AL58" s="17">
        <f t="shared" si="2"/>
        <v>91123</v>
      </c>
    </row>
    <row r="59" spans="1:38" s="32" customFormat="1" ht="18" customHeight="1" x14ac:dyDescent="0.25">
      <c r="A59" s="3">
        <v>55</v>
      </c>
      <c r="B59" s="11">
        <v>91124</v>
      </c>
      <c r="C59" s="12"/>
      <c r="D59" s="12" t="s">
        <v>42</v>
      </c>
      <c r="E59" s="11"/>
      <c r="F59" s="33"/>
      <c r="G59" s="33"/>
      <c r="H59" s="33"/>
      <c r="I59" s="33" t="s">
        <v>293</v>
      </c>
      <c r="J59" s="53"/>
      <c r="K59" s="33" t="s">
        <v>294</v>
      </c>
      <c r="L59" s="33"/>
      <c r="M59" s="33"/>
      <c r="N59" s="33" t="s">
        <v>281</v>
      </c>
      <c r="O59" s="36"/>
      <c r="P59" s="34" t="s">
        <v>81</v>
      </c>
      <c r="Q59" s="18" t="s">
        <v>282</v>
      </c>
      <c r="R59" s="11">
        <v>905</v>
      </c>
      <c r="S59" s="35" t="s">
        <v>39</v>
      </c>
      <c r="T59" s="36" t="s">
        <v>283</v>
      </c>
      <c r="U59" s="36"/>
      <c r="V59" s="33" t="s">
        <v>40</v>
      </c>
      <c r="W59" s="33" t="s">
        <v>33</v>
      </c>
      <c r="X59" s="53">
        <v>6</v>
      </c>
      <c r="Y59" s="33"/>
      <c r="Z59" s="33" t="s">
        <v>293</v>
      </c>
      <c r="AA59" s="33"/>
      <c r="AB59" s="36" t="s">
        <v>36</v>
      </c>
      <c r="AC59" s="36" t="s">
        <v>57</v>
      </c>
      <c r="AD59" s="33" t="s">
        <v>173</v>
      </c>
      <c r="AE59" s="33" t="s">
        <v>56</v>
      </c>
      <c r="AF59" s="36"/>
      <c r="AG59" s="33"/>
      <c r="AH59" s="16" t="s">
        <v>58</v>
      </c>
      <c r="AI59" s="126"/>
      <c r="AJ59" s="11" t="s">
        <v>42</v>
      </c>
      <c r="AK59" s="25">
        <v>44455</v>
      </c>
      <c r="AL59" s="17">
        <f t="shared" si="2"/>
        <v>91124</v>
      </c>
    </row>
    <row r="60" spans="1:38" s="32" customFormat="1" ht="18" customHeight="1" x14ac:dyDescent="0.25">
      <c r="A60" s="3">
        <v>56</v>
      </c>
      <c r="B60" s="11">
        <v>91125</v>
      </c>
      <c r="C60" s="12"/>
      <c r="D60" s="12" t="s">
        <v>42</v>
      </c>
      <c r="E60" s="11"/>
      <c r="F60" s="33"/>
      <c r="G60" s="33"/>
      <c r="H60" s="33"/>
      <c r="I60" s="33" t="s">
        <v>295</v>
      </c>
      <c r="J60" s="53"/>
      <c r="K60" s="33" t="s">
        <v>296</v>
      </c>
      <c r="L60" s="33"/>
      <c r="M60" s="33"/>
      <c r="N60" s="33" t="s">
        <v>281</v>
      </c>
      <c r="O60" s="36"/>
      <c r="P60" s="34" t="s">
        <v>81</v>
      </c>
      <c r="Q60" s="18" t="s">
        <v>282</v>
      </c>
      <c r="R60" s="11">
        <v>905</v>
      </c>
      <c r="S60" s="35" t="s">
        <v>39</v>
      </c>
      <c r="T60" s="36" t="s">
        <v>283</v>
      </c>
      <c r="U60" s="36"/>
      <c r="V60" s="33" t="s">
        <v>40</v>
      </c>
      <c r="W60" s="33" t="s">
        <v>48</v>
      </c>
      <c r="X60" s="53">
        <v>4</v>
      </c>
      <c r="Y60" s="33"/>
      <c r="Z60" s="33" t="s">
        <v>295</v>
      </c>
      <c r="AA60" s="33"/>
      <c r="AB60" s="36" t="s">
        <v>36</v>
      </c>
      <c r="AC60" s="36" t="s">
        <v>57</v>
      </c>
      <c r="AD60" s="33" t="s">
        <v>173</v>
      </c>
      <c r="AE60" s="33" t="s">
        <v>56</v>
      </c>
      <c r="AF60" s="36"/>
      <c r="AG60" s="33"/>
      <c r="AH60" s="16" t="s">
        <v>58</v>
      </c>
      <c r="AI60" s="126"/>
      <c r="AJ60" s="11" t="s">
        <v>42</v>
      </c>
      <c r="AK60" s="25">
        <v>44461</v>
      </c>
      <c r="AL60" s="17">
        <f t="shared" si="2"/>
        <v>91125</v>
      </c>
    </row>
    <row r="61" spans="1:38" s="32" customFormat="1" ht="18" customHeight="1" x14ac:dyDescent="0.25">
      <c r="A61" s="3">
        <v>57</v>
      </c>
      <c r="B61" s="11">
        <v>91126</v>
      </c>
      <c r="C61" s="12"/>
      <c r="D61" s="12" t="s">
        <v>42</v>
      </c>
      <c r="E61" s="11"/>
      <c r="F61" s="41" t="s">
        <v>302</v>
      </c>
      <c r="G61" s="41"/>
      <c r="H61" s="41"/>
      <c r="I61" s="33" t="s">
        <v>303</v>
      </c>
      <c r="J61" s="53" t="s">
        <v>304</v>
      </c>
      <c r="K61" s="41" t="s">
        <v>280</v>
      </c>
      <c r="L61" s="33"/>
      <c r="M61" s="33"/>
      <c r="N61" s="33" t="s">
        <v>281</v>
      </c>
      <c r="O61" s="36"/>
      <c r="P61" s="34" t="s">
        <v>81</v>
      </c>
      <c r="Q61" s="18" t="s">
        <v>282</v>
      </c>
      <c r="R61" s="11">
        <v>905</v>
      </c>
      <c r="S61" s="35" t="s">
        <v>39</v>
      </c>
      <c r="T61" s="36" t="s">
        <v>283</v>
      </c>
      <c r="U61" s="36"/>
      <c r="V61" s="33" t="s">
        <v>40</v>
      </c>
      <c r="W61" s="33" t="s">
        <v>33</v>
      </c>
      <c r="X61" s="53">
        <f>24+24+9+13+20</f>
        <v>90</v>
      </c>
      <c r="Y61" s="33"/>
      <c r="Z61" s="33" t="s">
        <v>305</v>
      </c>
      <c r="AA61" s="33" t="s">
        <v>64</v>
      </c>
      <c r="AB61" s="36" t="s">
        <v>87</v>
      </c>
      <c r="AC61" s="36" t="s">
        <v>284</v>
      </c>
      <c r="AD61" s="33"/>
      <c r="AE61" s="33"/>
      <c r="AF61" s="36" t="s">
        <v>306</v>
      </c>
      <c r="AG61" s="33" t="s">
        <v>307</v>
      </c>
      <c r="AH61" s="33"/>
      <c r="AI61" s="126"/>
      <c r="AJ61" s="11" t="s">
        <v>151</v>
      </c>
      <c r="AK61" s="25">
        <v>44343</v>
      </c>
      <c r="AL61" s="17">
        <f t="shared" si="2"/>
        <v>91126</v>
      </c>
    </row>
    <row r="62" spans="1:38" s="32" customFormat="1" ht="18" customHeight="1" x14ac:dyDescent="0.25">
      <c r="A62" s="3">
        <v>58</v>
      </c>
      <c r="B62" s="11">
        <v>10241</v>
      </c>
      <c r="C62" s="12"/>
      <c r="D62" s="12" t="s">
        <v>45</v>
      </c>
      <c r="E62" s="11"/>
      <c r="F62" s="33" t="s">
        <v>308</v>
      </c>
      <c r="G62" s="33"/>
      <c r="H62" s="14"/>
      <c r="I62" s="33" t="s">
        <v>309</v>
      </c>
      <c r="J62" s="53"/>
      <c r="K62" s="33" t="s">
        <v>310</v>
      </c>
      <c r="L62" s="33"/>
      <c r="M62" s="33"/>
      <c r="N62" s="33" t="s">
        <v>281</v>
      </c>
      <c r="O62" s="33"/>
      <c r="P62" s="34" t="s">
        <v>81</v>
      </c>
      <c r="Q62" s="18" t="s">
        <v>282</v>
      </c>
      <c r="R62" s="11">
        <v>905</v>
      </c>
      <c r="S62" s="35" t="s">
        <v>39</v>
      </c>
      <c r="T62" s="36" t="s">
        <v>283</v>
      </c>
      <c r="U62" s="33"/>
      <c r="V62" s="33" t="s">
        <v>40</v>
      </c>
      <c r="W62" s="33" t="s">
        <v>33</v>
      </c>
      <c r="X62" s="53">
        <v>598</v>
      </c>
      <c r="Y62" s="33"/>
      <c r="Z62" s="33" t="s">
        <v>309</v>
      </c>
      <c r="AA62" s="33"/>
      <c r="AB62" s="36" t="s">
        <v>87</v>
      </c>
      <c r="AC62" s="33" t="s">
        <v>312</v>
      </c>
      <c r="AD62" s="36" t="s">
        <v>300</v>
      </c>
      <c r="AE62" s="33" t="s">
        <v>311</v>
      </c>
      <c r="AF62" s="36" t="s">
        <v>87</v>
      </c>
      <c r="AG62" s="36" t="s">
        <v>312</v>
      </c>
      <c r="AH62" s="145" t="s">
        <v>1580</v>
      </c>
      <c r="AI62" s="126"/>
      <c r="AJ62" s="11" t="s">
        <v>46</v>
      </c>
      <c r="AK62" s="25">
        <v>44158</v>
      </c>
      <c r="AL62" s="17">
        <f t="shared" si="2"/>
        <v>10241</v>
      </c>
    </row>
    <row r="63" spans="1:38" s="32" customFormat="1" ht="18" customHeight="1" x14ac:dyDescent="0.25">
      <c r="A63" s="3">
        <v>59</v>
      </c>
      <c r="B63" s="11">
        <v>30314</v>
      </c>
      <c r="C63" s="12" t="s">
        <v>313</v>
      </c>
      <c r="D63" s="12" t="s">
        <v>30</v>
      </c>
      <c r="E63" s="11"/>
      <c r="F63" s="43" t="s">
        <v>314</v>
      </c>
      <c r="G63" s="12">
        <v>3135211</v>
      </c>
      <c r="H63" s="44"/>
      <c r="I63" s="43" t="s">
        <v>315</v>
      </c>
      <c r="J63" s="53" t="s">
        <v>1447</v>
      </c>
      <c r="K63" s="41" t="s">
        <v>316</v>
      </c>
      <c r="L63" s="41"/>
      <c r="M63" s="33"/>
      <c r="N63" s="36" t="s">
        <v>281</v>
      </c>
      <c r="O63" s="41"/>
      <c r="P63" s="34" t="s">
        <v>81</v>
      </c>
      <c r="Q63" s="18" t="s">
        <v>282</v>
      </c>
      <c r="R63" s="11">
        <v>905</v>
      </c>
      <c r="S63" s="35" t="s">
        <v>39</v>
      </c>
      <c r="T63" s="36" t="s">
        <v>283</v>
      </c>
      <c r="U63" s="36"/>
      <c r="V63" s="36" t="s">
        <v>40</v>
      </c>
      <c r="W63" s="36" t="s">
        <v>33</v>
      </c>
      <c r="X63" s="54">
        <v>79</v>
      </c>
      <c r="Y63" s="14"/>
      <c r="Z63" s="41" t="s">
        <v>315</v>
      </c>
      <c r="AA63" s="45"/>
      <c r="AB63" s="15" t="s">
        <v>87</v>
      </c>
      <c r="AC63" s="12" t="s">
        <v>317</v>
      </c>
      <c r="AD63" s="36" t="s">
        <v>202</v>
      </c>
      <c r="AE63" s="45" t="s">
        <v>203</v>
      </c>
      <c r="AF63" s="35"/>
      <c r="AG63" s="35"/>
      <c r="AH63" s="16" t="s">
        <v>205</v>
      </c>
      <c r="AI63" s="126"/>
      <c r="AJ63" s="46" t="s">
        <v>67</v>
      </c>
      <c r="AK63" s="11"/>
      <c r="AL63" s="17">
        <f t="shared" si="2"/>
        <v>30314</v>
      </c>
    </row>
    <row r="64" spans="1:38" s="32" customFormat="1" ht="18" customHeight="1" x14ac:dyDescent="0.25">
      <c r="A64" s="3">
        <v>60</v>
      </c>
      <c r="B64" s="11">
        <v>30315</v>
      </c>
      <c r="C64" s="12" t="s">
        <v>318</v>
      </c>
      <c r="D64" s="12" t="s">
        <v>30</v>
      </c>
      <c r="E64" s="11"/>
      <c r="F64" s="43" t="s">
        <v>319</v>
      </c>
      <c r="G64" s="15" t="s">
        <v>1448</v>
      </c>
      <c r="H64" s="44"/>
      <c r="I64" s="33" t="s">
        <v>320</v>
      </c>
      <c r="J64" s="84" t="s">
        <v>1449</v>
      </c>
      <c r="K64" s="41" t="s">
        <v>321</v>
      </c>
      <c r="L64" s="33"/>
      <c r="M64" s="33"/>
      <c r="N64" s="41" t="s">
        <v>281</v>
      </c>
      <c r="O64" s="43"/>
      <c r="P64" s="34" t="s">
        <v>81</v>
      </c>
      <c r="Q64" s="18" t="s">
        <v>282</v>
      </c>
      <c r="R64" s="11">
        <v>905</v>
      </c>
      <c r="S64" s="35" t="s">
        <v>39</v>
      </c>
      <c r="T64" s="36" t="s">
        <v>283</v>
      </c>
      <c r="U64" s="36"/>
      <c r="V64" s="36" t="s">
        <v>40</v>
      </c>
      <c r="W64" s="36" t="s">
        <v>33</v>
      </c>
      <c r="X64" s="54">
        <v>68</v>
      </c>
      <c r="Y64" s="14"/>
      <c r="Z64" s="41" t="s">
        <v>320</v>
      </c>
      <c r="AA64" s="33"/>
      <c r="AB64" s="15" t="s">
        <v>87</v>
      </c>
      <c r="AC64" s="12" t="s">
        <v>324</v>
      </c>
      <c r="AD64" s="36" t="s">
        <v>322</v>
      </c>
      <c r="AE64" s="33" t="s">
        <v>323</v>
      </c>
      <c r="AF64" s="35" t="s">
        <v>325</v>
      </c>
      <c r="AG64" s="35" t="s">
        <v>326</v>
      </c>
      <c r="AH64" s="16" t="s">
        <v>327</v>
      </c>
      <c r="AI64" s="126"/>
      <c r="AJ64" s="46" t="s">
        <v>328</v>
      </c>
      <c r="AK64" s="11"/>
      <c r="AL64" s="17">
        <f t="shared" si="2"/>
        <v>30315</v>
      </c>
    </row>
    <row r="65" spans="1:38" s="32" customFormat="1" ht="18" customHeight="1" x14ac:dyDescent="0.25">
      <c r="A65" s="3">
        <v>61</v>
      </c>
      <c r="B65" s="11">
        <v>30316</v>
      </c>
      <c r="C65" s="12"/>
      <c r="D65" s="12" t="s">
        <v>30</v>
      </c>
      <c r="E65" s="11"/>
      <c r="F65" s="43" t="s">
        <v>329</v>
      </c>
      <c r="G65" s="27" t="s">
        <v>1450</v>
      </c>
      <c r="H65" s="44"/>
      <c r="I65" s="41" t="s">
        <v>330</v>
      </c>
      <c r="J65" s="83" t="s">
        <v>1451</v>
      </c>
      <c r="K65" s="41" t="s">
        <v>331</v>
      </c>
      <c r="L65" s="43"/>
      <c r="M65" s="33"/>
      <c r="N65" s="41" t="s">
        <v>281</v>
      </c>
      <c r="O65" s="43"/>
      <c r="P65" s="34" t="s">
        <v>81</v>
      </c>
      <c r="Q65" s="18" t="s">
        <v>282</v>
      </c>
      <c r="R65" s="11">
        <v>905</v>
      </c>
      <c r="S65" s="35" t="s">
        <v>39</v>
      </c>
      <c r="T65" s="36" t="s">
        <v>283</v>
      </c>
      <c r="U65" s="36"/>
      <c r="V65" s="36" t="s">
        <v>43</v>
      </c>
      <c r="W65" s="36" t="s">
        <v>33</v>
      </c>
      <c r="X65" s="54">
        <v>66</v>
      </c>
      <c r="Y65" s="14"/>
      <c r="Z65" s="41" t="s">
        <v>330</v>
      </c>
      <c r="AA65" s="45"/>
      <c r="AB65" s="15" t="s">
        <v>87</v>
      </c>
      <c r="AC65" s="12" t="s">
        <v>332</v>
      </c>
      <c r="AD65" s="45"/>
      <c r="AE65" s="45"/>
      <c r="AF65" s="35"/>
      <c r="AG65" s="35"/>
      <c r="AH65" s="45"/>
      <c r="AI65" s="126"/>
      <c r="AJ65" s="46" t="s">
        <v>35</v>
      </c>
      <c r="AK65" s="11"/>
      <c r="AL65" s="17">
        <f t="shared" si="2"/>
        <v>30316</v>
      </c>
    </row>
    <row r="66" spans="1:38" s="32" customFormat="1" ht="18" customHeight="1" x14ac:dyDescent="0.25">
      <c r="A66" s="3">
        <v>62</v>
      </c>
      <c r="B66" s="11">
        <v>30317</v>
      </c>
      <c r="C66" s="12"/>
      <c r="D66" s="12" t="s">
        <v>30</v>
      </c>
      <c r="E66" s="11"/>
      <c r="F66" s="43" t="s">
        <v>333</v>
      </c>
      <c r="G66" s="12" t="s">
        <v>1453</v>
      </c>
      <c r="H66" s="44"/>
      <c r="I66" s="33" t="s">
        <v>334</v>
      </c>
      <c r="J66" s="53" t="s">
        <v>1452</v>
      </c>
      <c r="K66" s="41" t="s">
        <v>335</v>
      </c>
      <c r="L66" s="33"/>
      <c r="M66" s="33"/>
      <c r="N66" s="41" t="s">
        <v>281</v>
      </c>
      <c r="O66" s="43"/>
      <c r="P66" s="34" t="s">
        <v>81</v>
      </c>
      <c r="Q66" s="18" t="s">
        <v>282</v>
      </c>
      <c r="R66" s="11">
        <v>905</v>
      </c>
      <c r="S66" s="35" t="s">
        <v>39</v>
      </c>
      <c r="T66" s="36" t="s">
        <v>283</v>
      </c>
      <c r="U66" s="36"/>
      <c r="V66" s="36" t="s">
        <v>43</v>
      </c>
      <c r="W66" s="36" t="s">
        <v>33</v>
      </c>
      <c r="X66" s="54">
        <v>134</v>
      </c>
      <c r="Y66" s="14"/>
      <c r="Z66" s="41" t="s">
        <v>334</v>
      </c>
      <c r="AA66" s="36"/>
      <c r="AB66" s="15" t="s">
        <v>87</v>
      </c>
      <c r="AC66" s="12" t="s">
        <v>336</v>
      </c>
      <c r="AD66" s="36"/>
      <c r="AE66" s="36"/>
      <c r="AF66" s="35"/>
      <c r="AG66" s="35"/>
      <c r="AH66" s="12"/>
      <c r="AI66" s="126"/>
      <c r="AJ66" s="46" t="s">
        <v>337</v>
      </c>
      <c r="AK66" s="11"/>
      <c r="AL66" s="17">
        <f t="shared" si="2"/>
        <v>30317</v>
      </c>
    </row>
    <row r="67" spans="1:38" s="32" customFormat="1" ht="18" customHeight="1" x14ac:dyDescent="0.25">
      <c r="A67" s="3">
        <v>63</v>
      </c>
      <c r="B67" s="11">
        <v>10242</v>
      </c>
      <c r="C67" s="12"/>
      <c r="D67" s="12" t="s">
        <v>45</v>
      </c>
      <c r="E67" s="11"/>
      <c r="F67" s="33" t="s">
        <v>338</v>
      </c>
      <c r="G67" s="33"/>
      <c r="H67" s="14"/>
      <c r="I67" s="33" t="s">
        <v>339</v>
      </c>
      <c r="J67" s="53"/>
      <c r="K67" s="33" t="s">
        <v>340</v>
      </c>
      <c r="L67" s="33" t="s">
        <v>341</v>
      </c>
      <c r="M67" s="33"/>
      <c r="N67" s="33" t="s">
        <v>281</v>
      </c>
      <c r="O67" s="33"/>
      <c r="P67" s="34" t="s">
        <v>81</v>
      </c>
      <c r="Q67" s="18" t="s">
        <v>282</v>
      </c>
      <c r="R67" s="11">
        <v>905</v>
      </c>
      <c r="S67" s="35" t="s">
        <v>39</v>
      </c>
      <c r="T67" s="36" t="s">
        <v>283</v>
      </c>
      <c r="U67" s="33"/>
      <c r="V67" s="33" t="s">
        <v>40</v>
      </c>
      <c r="W67" s="33" t="s">
        <v>33</v>
      </c>
      <c r="X67" s="53">
        <v>97</v>
      </c>
      <c r="Y67" s="33"/>
      <c r="Z67" s="33" t="s">
        <v>339</v>
      </c>
      <c r="AA67" s="33"/>
      <c r="AB67" s="36" t="s">
        <v>87</v>
      </c>
      <c r="AC67" s="33" t="s">
        <v>312</v>
      </c>
      <c r="AD67" s="36" t="s">
        <v>300</v>
      </c>
      <c r="AE67" s="33" t="s">
        <v>311</v>
      </c>
      <c r="AF67" s="36" t="s">
        <v>87</v>
      </c>
      <c r="AG67" s="36" t="s">
        <v>312</v>
      </c>
      <c r="AH67" s="145" t="s">
        <v>1580</v>
      </c>
      <c r="AI67" s="126"/>
      <c r="AJ67" s="11" t="s">
        <v>46</v>
      </c>
      <c r="AK67" s="25">
        <v>44158</v>
      </c>
      <c r="AL67" s="17">
        <f t="shared" si="2"/>
        <v>10242</v>
      </c>
    </row>
    <row r="68" spans="1:38" s="32" customFormat="1" ht="18" customHeight="1" x14ac:dyDescent="0.25">
      <c r="A68" s="3">
        <v>64</v>
      </c>
      <c r="B68" s="11">
        <v>30318</v>
      </c>
      <c r="C68" s="12" t="s">
        <v>342</v>
      </c>
      <c r="D68" s="12" t="s">
        <v>30</v>
      </c>
      <c r="E68" s="11"/>
      <c r="F68" s="43" t="s">
        <v>343</v>
      </c>
      <c r="G68" s="12">
        <v>3135206</v>
      </c>
      <c r="H68" s="44"/>
      <c r="I68" s="43" t="s">
        <v>344</v>
      </c>
      <c r="J68" s="53" t="s">
        <v>1447</v>
      </c>
      <c r="K68" s="43" t="s">
        <v>345</v>
      </c>
      <c r="L68" s="43" t="s">
        <v>346</v>
      </c>
      <c r="M68" s="33"/>
      <c r="N68" s="43" t="s">
        <v>281</v>
      </c>
      <c r="O68" s="43"/>
      <c r="P68" s="34" t="s">
        <v>81</v>
      </c>
      <c r="Q68" s="46" t="s">
        <v>282</v>
      </c>
      <c r="R68" s="11">
        <v>905</v>
      </c>
      <c r="S68" s="35" t="s">
        <v>39</v>
      </c>
      <c r="T68" s="36" t="s">
        <v>283</v>
      </c>
      <c r="U68" s="36"/>
      <c r="V68" s="36" t="s">
        <v>40</v>
      </c>
      <c r="W68" s="36" t="s">
        <v>33</v>
      </c>
      <c r="X68" s="54">
        <v>79</v>
      </c>
      <c r="Y68" s="14"/>
      <c r="Z68" s="41" t="s">
        <v>344</v>
      </c>
      <c r="AA68" s="45"/>
      <c r="AB68" s="15" t="s">
        <v>87</v>
      </c>
      <c r="AC68" s="12" t="s">
        <v>347</v>
      </c>
      <c r="AD68" s="36" t="s">
        <v>202</v>
      </c>
      <c r="AE68" s="45" t="s">
        <v>203</v>
      </c>
      <c r="AF68" s="35"/>
      <c r="AG68" s="35"/>
      <c r="AH68" s="16" t="s">
        <v>205</v>
      </c>
      <c r="AI68" s="126"/>
      <c r="AJ68" s="46" t="s">
        <v>69</v>
      </c>
      <c r="AK68" s="11"/>
      <c r="AL68" s="17">
        <f t="shared" si="2"/>
        <v>30318</v>
      </c>
    </row>
    <row r="69" spans="1:38" s="32" customFormat="1" ht="18" customHeight="1" x14ac:dyDescent="0.25">
      <c r="A69" s="3">
        <v>65</v>
      </c>
      <c r="B69" s="11">
        <v>91127</v>
      </c>
      <c r="C69" s="12"/>
      <c r="D69" s="12" t="s">
        <v>42</v>
      </c>
      <c r="E69" s="11"/>
      <c r="F69" s="41"/>
      <c r="G69" s="41"/>
      <c r="H69" s="41"/>
      <c r="I69" s="33" t="s">
        <v>348</v>
      </c>
      <c r="J69" s="53"/>
      <c r="K69" s="41" t="s">
        <v>349</v>
      </c>
      <c r="L69" s="33"/>
      <c r="M69" s="33"/>
      <c r="N69" s="33" t="s">
        <v>281</v>
      </c>
      <c r="O69" s="36"/>
      <c r="P69" s="34" t="s">
        <v>81</v>
      </c>
      <c r="Q69" s="18" t="s">
        <v>282</v>
      </c>
      <c r="R69" s="11">
        <v>905</v>
      </c>
      <c r="S69" s="35" t="s">
        <v>39</v>
      </c>
      <c r="T69" s="36" t="s">
        <v>283</v>
      </c>
      <c r="U69" s="36"/>
      <c r="V69" s="33" t="s">
        <v>40</v>
      </c>
      <c r="W69" s="33" t="s">
        <v>33</v>
      </c>
      <c r="X69" s="53">
        <v>4</v>
      </c>
      <c r="Y69" s="33"/>
      <c r="Z69" s="33" t="s">
        <v>348</v>
      </c>
      <c r="AA69" s="33"/>
      <c r="AB69" s="36" t="s">
        <v>36</v>
      </c>
      <c r="AC69" s="36" t="s">
        <v>57</v>
      </c>
      <c r="AD69" s="33" t="s">
        <v>173</v>
      </c>
      <c r="AE69" s="33" t="s">
        <v>56</v>
      </c>
      <c r="AF69" s="36"/>
      <c r="AG69" s="33"/>
      <c r="AH69" s="16" t="s">
        <v>58</v>
      </c>
      <c r="AI69" s="126"/>
      <c r="AJ69" s="11" t="s">
        <v>42</v>
      </c>
      <c r="AK69" s="25">
        <v>44455</v>
      </c>
      <c r="AL69" s="17">
        <f t="shared" si="2"/>
        <v>91127</v>
      </c>
    </row>
    <row r="70" spans="1:38" s="32" customFormat="1" ht="18" customHeight="1" x14ac:dyDescent="0.25">
      <c r="A70" s="3">
        <v>66</v>
      </c>
      <c r="B70" s="11">
        <v>30319</v>
      </c>
      <c r="C70" s="12" t="s">
        <v>350</v>
      </c>
      <c r="D70" s="12" t="s">
        <v>30</v>
      </c>
      <c r="E70" s="11"/>
      <c r="F70" s="43" t="s">
        <v>351</v>
      </c>
      <c r="G70" s="12">
        <v>3135224</v>
      </c>
      <c r="H70" s="44"/>
      <c r="I70" s="33" t="s">
        <v>352</v>
      </c>
      <c r="J70" s="53" t="s">
        <v>1454</v>
      </c>
      <c r="K70" s="41" t="s">
        <v>353</v>
      </c>
      <c r="L70" s="41"/>
      <c r="M70" s="33"/>
      <c r="N70" s="36" t="s">
        <v>281</v>
      </c>
      <c r="O70" s="43"/>
      <c r="P70" s="34" t="s">
        <v>81</v>
      </c>
      <c r="Q70" s="18" t="s">
        <v>282</v>
      </c>
      <c r="R70" s="11">
        <v>905</v>
      </c>
      <c r="S70" s="35" t="s">
        <v>39</v>
      </c>
      <c r="T70" s="36" t="s">
        <v>283</v>
      </c>
      <c r="U70" s="36"/>
      <c r="V70" s="36" t="s">
        <v>40</v>
      </c>
      <c r="W70" s="36" t="s">
        <v>33</v>
      </c>
      <c r="X70" s="54">
        <v>55</v>
      </c>
      <c r="Y70" s="14"/>
      <c r="Z70" s="41" t="s">
        <v>352</v>
      </c>
      <c r="AA70" s="45"/>
      <c r="AB70" s="15" t="s">
        <v>87</v>
      </c>
      <c r="AC70" s="12" t="s">
        <v>347</v>
      </c>
      <c r="AD70" s="36" t="s">
        <v>202</v>
      </c>
      <c r="AE70" s="45" t="s">
        <v>203</v>
      </c>
      <c r="AF70" s="35"/>
      <c r="AG70" s="35"/>
      <c r="AH70" s="16" t="s">
        <v>205</v>
      </c>
      <c r="AI70" s="126"/>
      <c r="AJ70" s="46" t="s">
        <v>69</v>
      </c>
      <c r="AK70" s="11"/>
      <c r="AL70" s="17">
        <f t="shared" si="2"/>
        <v>30319</v>
      </c>
    </row>
    <row r="71" spans="1:38" s="32" customFormat="1" ht="18" customHeight="1" x14ac:dyDescent="0.25">
      <c r="A71" s="3">
        <v>67</v>
      </c>
      <c r="B71" s="11">
        <v>10243</v>
      </c>
      <c r="C71" s="12"/>
      <c r="D71" s="12" t="s">
        <v>45</v>
      </c>
      <c r="E71" s="11"/>
      <c r="F71" s="33" t="s">
        <v>354</v>
      </c>
      <c r="G71" s="33"/>
      <c r="H71" s="14"/>
      <c r="I71" s="33" t="s">
        <v>355</v>
      </c>
      <c r="J71" s="53"/>
      <c r="K71" s="33" t="s">
        <v>356</v>
      </c>
      <c r="L71" s="33"/>
      <c r="M71" s="33"/>
      <c r="N71" s="33" t="s">
        <v>281</v>
      </c>
      <c r="O71" s="33"/>
      <c r="P71" s="34" t="s">
        <v>81</v>
      </c>
      <c r="Q71" s="18" t="s">
        <v>282</v>
      </c>
      <c r="R71" s="11">
        <v>905</v>
      </c>
      <c r="S71" s="35" t="s">
        <v>39</v>
      </c>
      <c r="T71" s="36" t="s">
        <v>283</v>
      </c>
      <c r="U71" s="33"/>
      <c r="V71" s="33" t="s">
        <v>43</v>
      </c>
      <c r="W71" s="33" t="s">
        <v>33</v>
      </c>
      <c r="X71" s="53">
        <v>200</v>
      </c>
      <c r="Y71" s="33"/>
      <c r="Z71" s="33" t="s">
        <v>355</v>
      </c>
      <c r="AA71" s="33"/>
      <c r="AB71" s="36" t="s">
        <v>87</v>
      </c>
      <c r="AC71" s="33" t="s">
        <v>312</v>
      </c>
      <c r="AD71" s="36" t="s">
        <v>300</v>
      </c>
      <c r="AE71" s="33" t="s">
        <v>311</v>
      </c>
      <c r="AF71" s="36" t="s">
        <v>87</v>
      </c>
      <c r="AG71" s="36" t="s">
        <v>312</v>
      </c>
      <c r="AH71" s="145" t="s">
        <v>1580</v>
      </c>
      <c r="AI71" s="126"/>
      <c r="AJ71" s="11" t="s">
        <v>46</v>
      </c>
      <c r="AK71" s="25">
        <v>44158</v>
      </c>
      <c r="AL71" s="17">
        <f t="shared" si="2"/>
        <v>10243</v>
      </c>
    </row>
    <row r="72" spans="1:38" s="32" customFormat="1" ht="18" customHeight="1" x14ac:dyDescent="0.25">
      <c r="A72" s="3">
        <v>68</v>
      </c>
      <c r="B72" s="11">
        <v>40251</v>
      </c>
      <c r="C72" s="15" t="s">
        <v>49</v>
      </c>
      <c r="D72" s="12" t="s">
        <v>68</v>
      </c>
      <c r="E72" s="11"/>
      <c r="F72" s="33" t="s">
        <v>357</v>
      </c>
      <c r="G72" s="33"/>
      <c r="H72" s="33"/>
      <c r="I72" s="33" t="s">
        <v>358</v>
      </c>
      <c r="J72" s="53" t="s">
        <v>359</v>
      </c>
      <c r="K72" s="33" t="s">
        <v>360</v>
      </c>
      <c r="L72" s="33" t="s">
        <v>361</v>
      </c>
      <c r="M72" s="33"/>
      <c r="N72" s="33" t="s">
        <v>281</v>
      </c>
      <c r="O72" s="33"/>
      <c r="P72" s="34" t="s">
        <v>81</v>
      </c>
      <c r="Q72" s="18" t="s">
        <v>282</v>
      </c>
      <c r="R72" s="11">
        <v>905</v>
      </c>
      <c r="S72" s="35" t="s">
        <v>39</v>
      </c>
      <c r="T72" s="36" t="s">
        <v>283</v>
      </c>
      <c r="U72" s="33"/>
      <c r="V72" s="33" t="s">
        <v>40</v>
      </c>
      <c r="W72" s="33" t="s">
        <v>33</v>
      </c>
      <c r="X72" s="53">
        <v>432</v>
      </c>
      <c r="Y72" s="33"/>
      <c r="Z72" s="33" t="s">
        <v>362</v>
      </c>
      <c r="AA72" s="33" t="s">
        <v>64</v>
      </c>
      <c r="AB72" s="36" t="s">
        <v>87</v>
      </c>
      <c r="AC72" s="33" t="s">
        <v>365</v>
      </c>
      <c r="AD72" s="33" t="s">
        <v>363</v>
      </c>
      <c r="AE72" s="33" t="s">
        <v>364</v>
      </c>
      <c r="AF72" s="36" t="s">
        <v>306</v>
      </c>
      <c r="AG72" s="36" t="s">
        <v>366</v>
      </c>
      <c r="AH72" s="33"/>
      <c r="AI72" s="126"/>
      <c r="AJ72" s="11" t="s">
        <v>68</v>
      </c>
      <c r="AK72" s="25">
        <v>43234</v>
      </c>
      <c r="AL72" s="26">
        <f t="shared" si="2"/>
        <v>40251</v>
      </c>
    </row>
    <row r="73" spans="1:38" s="32" customFormat="1" ht="18" customHeight="1" x14ac:dyDescent="0.25">
      <c r="A73" s="3">
        <v>69</v>
      </c>
      <c r="B73" s="11">
        <v>10244</v>
      </c>
      <c r="C73" s="12"/>
      <c r="D73" s="12" t="s">
        <v>45</v>
      </c>
      <c r="E73" s="11"/>
      <c r="F73" s="33" t="s">
        <v>367</v>
      </c>
      <c r="G73" s="33"/>
      <c r="H73" s="14"/>
      <c r="I73" s="33" t="s">
        <v>275</v>
      </c>
      <c r="J73" s="53"/>
      <c r="K73" s="33" t="s">
        <v>368</v>
      </c>
      <c r="L73" s="33" t="s">
        <v>369</v>
      </c>
      <c r="M73" s="33"/>
      <c r="N73" s="33" t="s">
        <v>281</v>
      </c>
      <c r="O73" s="33"/>
      <c r="P73" s="34" t="s">
        <v>81</v>
      </c>
      <c r="Q73" s="18" t="s">
        <v>282</v>
      </c>
      <c r="R73" s="11">
        <v>905</v>
      </c>
      <c r="S73" s="35" t="s">
        <v>39</v>
      </c>
      <c r="T73" s="36" t="s">
        <v>283</v>
      </c>
      <c r="U73" s="33"/>
      <c r="V73" s="33" t="s">
        <v>40</v>
      </c>
      <c r="W73" s="33" t="s">
        <v>33</v>
      </c>
      <c r="X73" s="53">
        <v>208</v>
      </c>
      <c r="Y73" s="33"/>
      <c r="Z73" s="33" t="s">
        <v>275</v>
      </c>
      <c r="AA73" s="33"/>
      <c r="AB73" s="36" t="s">
        <v>87</v>
      </c>
      <c r="AC73" s="33" t="s">
        <v>312</v>
      </c>
      <c r="AD73" s="36" t="s">
        <v>300</v>
      </c>
      <c r="AE73" s="33" t="s">
        <v>311</v>
      </c>
      <c r="AF73" s="36" t="s">
        <v>87</v>
      </c>
      <c r="AG73" s="36" t="s">
        <v>312</v>
      </c>
      <c r="AH73" s="145" t="s">
        <v>1580</v>
      </c>
      <c r="AI73" s="126"/>
      <c r="AJ73" s="11" t="s">
        <v>46</v>
      </c>
      <c r="AK73" s="25">
        <v>44158</v>
      </c>
      <c r="AL73" s="17">
        <f t="shared" si="2"/>
        <v>10244</v>
      </c>
    </row>
    <row r="74" spans="1:38" s="32" customFormat="1" ht="18" customHeight="1" x14ac:dyDescent="0.25">
      <c r="A74" s="3">
        <v>70</v>
      </c>
      <c r="B74" s="11">
        <v>20303</v>
      </c>
      <c r="C74" s="12"/>
      <c r="D74" s="12" t="s">
        <v>37</v>
      </c>
      <c r="E74" s="11"/>
      <c r="F74" s="20" t="s">
        <v>375</v>
      </c>
      <c r="G74" s="20" t="s">
        <v>1455</v>
      </c>
      <c r="H74" s="20"/>
      <c r="I74" s="41" t="s">
        <v>376</v>
      </c>
      <c r="J74" s="54"/>
      <c r="K74" s="41" t="s">
        <v>370</v>
      </c>
      <c r="L74" s="41" t="s">
        <v>371</v>
      </c>
      <c r="M74" s="41"/>
      <c r="N74" s="41" t="s">
        <v>281</v>
      </c>
      <c r="O74" s="41"/>
      <c r="P74" s="34" t="s">
        <v>81</v>
      </c>
      <c r="Q74" s="18" t="s">
        <v>282</v>
      </c>
      <c r="R74" s="11">
        <v>905</v>
      </c>
      <c r="S74" s="35" t="s">
        <v>39</v>
      </c>
      <c r="T74" s="36" t="s">
        <v>283</v>
      </c>
      <c r="U74" s="36"/>
      <c r="V74" s="36" t="s">
        <v>32</v>
      </c>
      <c r="W74" s="36" t="s">
        <v>33</v>
      </c>
      <c r="X74" s="54">
        <v>96</v>
      </c>
      <c r="Y74" s="33"/>
      <c r="Z74" s="41" t="s">
        <v>377</v>
      </c>
      <c r="AA74" s="33"/>
      <c r="AB74" s="15" t="s">
        <v>87</v>
      </c>
      <c r="AC74" s="15" t="s">
        <v>374</v>
      </c>
      <c r="AD74" s="33" t="s">
        <v>372</v>
      </c>
      <c r="AE74" s="33" t="s">
        <v>373</v>
      </c>
      <c r="AF74" s="36"/>
      <c r="AG74" s="36"/>
      <c r="AH74" s="16" t="s">
        <v>378</v>
      </c>
      <c r="AI74" s="126"/>
      <c r="AJ74" s="18" t="s">
        <v>1411</v>
      </c>
      <c r="AK74" s="18" t="s">
        <v>1409</v>
      </c>
      <c r="AL74" s="17">
        <f t="shared" si="2"/>
        <v>20303</v>
      </c>
    </row>
    <row r="75" spans="1:38" s="32" customFormat="1" ht="18" customHeight="1" x14ac:dyDescent="0.25">
      <c r="A75" s="3">
        <v>71</v>
      </c>
      <c r="B75" s="11">
        <v>10245</v>
      </c>
      <c r="C75" s="12"/>
      <c r="D75" s="12" t="s">
        <v>45</v>
      </c>
      <c r="E75" s="11"/>
      <c r="F75" s="33" t="s">
        <v>380</v>
      </c>
      <c r="G75" s="33"/>
      <c r="H75" s="14"/>
      <c r="I75" s="33" t="s">
        <v>381</v>
      </c>
      <c r="J75" s="53"/>
      <c r="K75" s="33" t="s">
        <v>382</v>
      </c>
      <c r="L75" s="33"/>
      <c r="M75" s="33"/>
      <c r="N75" s="33" t="s">
        <v>281</v>
      </c>
      <c r="O75" s="33"/>
      <c r="P75" s="34" t="s">
        <v>81</v>
      </c>
      <c r="Q75" s="18" t="s">
        <v>282</v>
      </c>
      <c r="R75" s="11">
        <v>905</v>
      </c>
      <c r="S75" s="35" t="s">
        <v>39</v>
      </c>
      <c r="T75" s="36" t="s">
        <v>283</v>
      </c>
      <c r="U75" s="33"/>
      <c r="V75" s="33" t="s">
        <v>43</v>
      </c>
      <c r="W75" s="33" t="s">
        <v>33</v>
      </c>
      <c r="X75" s="53">
        <v>125</v>
      </c>
      <c r="Y75" s="33"/>
      <c r="Z75" s="33" t="s">
        <v>381</v>
      </c>
      <c r="AA75" s="33"/>
      <c r="AB75" s="36" t="s">
        <v>87</v>
      </c>
      <c r="AC75" s="33" t="s">
        <v>312</v>
      </c>
      <c r="AD75" s="36" t="s">
        <v>300</v>
      </c>
      <c r="AE75" s="33" t="s">
        <v>311</v>
      </c>
      <c r="AF75" s="36" t="s">
        <v>87</v>
      </c>
      <c r="AG75" s="36" t="s">
        <v>312</v>
      </c>
      <c r="AH75" s="145" t="s">
        <v>1580</v>
      </c>
      <c r="AI75" s="126"/>
      <c r="AJ75" s="11" t="s">
        <v>46</v>
      </c>
      <c r="AK75" s="25">
        <v>44158</v>
      </c>
      <c r="AL75" s="17">
        <f t="shared" si="2"/>
        <v>10245</v>
      </c>
    </row>
    <row r="76" spans="1:38" s="32" customFormat="1" ht="18" customHeight="1" x14ac:dyDescent="0.25">
      <c r="A76" s="3">
        <v>72</v>
      </c>
      <c r="B76" s="11">
        <v>10246</v>
      </c>
      <c r="C76" s="12"/>
      <c r="D76" s="12" t="s">
        <v>45</v>
      </c>
      <c r="E76" s="11"/>
      <c r="F76" s="33" t="s">
        <v>380</v>
      </c>
      <c r="G76" s="33"/>
      <c r="H76" s="14"/>
      <c r="I76" s="33" t="s">
        <v>383</v>
      </c>
      <c r="J76" s="53"/>
      <c r="K76" s="33" t="s">
        <v>384</v>
      </c>
      <c r="L76" s="33"/>
      <c r="M76" s="33"/>
      <c r="N76" s="33" t="s">
        <v>281</v>
      </c>
      <c r="O76" s="33"/>
      <c r="P76" s="34" t="s">
        <v>81</v>
      </c>
      <c r="Q76" s="18" t="s">
        <v>282</v>
      </c>
      <c r="R76" s="11">
        <v>905</v>
      </c>
      <c r="S76" s="35" t="s">
        <v>39</v>
      </c>
      <c r="T76" s="36" t="s">
        <v>283</v>
      </c>
      <c r="U76" s="33"/>
      <c r="V76" s="33" t="s">
        <v>43</v>
      </c>
      <c r="W76" s="33" t="s">
        <v>33</v>
      </c>
      <c r="X76" s="53">
        <v>125</v>
      </c>
      <c r="Y76" s="33"/>
      <c r="Z76" s="33" t="s">
        <v>383</v>
      </c>
      <c r="AA76" s="33"/>
      <c r="AB76" s="36" t="s">
        <v>87</v>
      </c>
      <c r="AC76" s="33" t="s">
        <v>312</v>
      </c>
      <c r="AD76" s="36" t="s">
        <v>300</v>
      </c>
      <c r="AE76" s="33" t="s">
        <v>311</v>
      </c>
      <c r="AF76" s="36" t="s">
        <v>87</v>
      </c>
      <c r="AG76" s="36" t="s">
        <v>312</v>
      </c>
      <c r="AH76" s="145" t="s">
        <v>1580</v>
      </c>
      <c r="AI76" s="126"/>
      <c r="AJ76" s="11" t="s">
        <v>46</v>
      </c>
      <c r="AK76" s="25">
        <v>44158</v>
      </c>
      <c r="AL76" s="17">
        <f t="shared" si="2"/>
        <v>10246</v>
      </c>
    </row>
    <row r="77" spans="1:38" s="32" customFormat="1" ht="18" customHeight="1" x14ac:dyDescent="0.25">
      <c r="A77" s="3">
        <v>73</v>
      </c>
      <c r="B77" s="11">
        <v>40252</v>
      </c>
      <c r="C77" s="12" t="s">
        <v>387</v>
      </c>
      <c r="D77" s="12" t="s">
        <v>68</v>
      </c>
      <c r="E77" s="11"/>
      <c r="F77" s="33" t="s">
        <v>388</v>
      </c>
      <c r="G77" s="33" t="s">
        <v>1456</v>
      </c>
      <c r="H77" s="33"/>
      <c r="I77" s="33" t="s">
        <v>389</v>
      </c>
      <c r="J77" s="53"/>
      <c r="K77" s="33" t="s">
        <v>390</v>
      </c>
      <c r="L77" s="33" t="s">
        <v>390</v>
      </c>
      <c r="M77" s="33"/>
      <c r="N77" s="33" t="s">
        <v>281</v>
      </c>
      <c r="O77" s="33"/>
      <c r="P77" s="33" t="s">
        <v>81</v>
      </c>
      <c r="Q77" s="18" t="s">
        <v>282</v>
      </c>
      <c r="R77" s="11">
        <v>905</v>
      </c>
      <c r="S77" s="35" t="s">
        <v>39</v>
      </c>
      <c r="T77" s="36" t="s">
        <v>283</v>
      </c>
      <c r="U77" s="33"/>
      <c r="V77" s="33" t="s">
        <v>43</v>
      </c>
      <c r="W77" s="33" t="s">
        <v>33</v>
      </c>
      <c r="X77" s="53">
        <v>154</v>
      </c>
      <c r="Y77" s="33"/>
      <c r="Z77" s="33" t="s">
        <v>385</v>
      </c>
      <c r="AA77" s="33"/>
      <c r="AB77" s="36" t="s">
        <v>87</v>
      </c>
      <c r="AC77" s="33" t="s">
        <v>386</v>
      </c>
      <c r="AD77" s="33" t="s">
        <v>391</v>
      </c>
      <c r="AE77" s="33" t="s">
        <v>392</v>
      </c>
      <c r="AF77" s="36" t="s">
        <v>393</v>
      </c>
      <c r="AG77" s="36" t="s">
        <v>394</v>
      </c>
      <c r="AH77" s="67" t="s">
        <v>395</v>
      </c>
      <c r="AI77" s="126"/>
      <c r="AJ77" s="11" t="s">
        <v>50</v>
      </c>
      <c r="AK77" s="25">
        <v>43236</v>
      </c>
      <c r="AL77" s="26">
        <f t="shared" si="2"/>
        <v>40252</v>
      </c>
    </row>
    <row r="78" spans="1:38" s="32" customFormat="1" ht="18" customHeight="1" x14ac:dyDescent="0.25">
      <c r="A78" s="3">
        <v>74</v>
      </c>
      <c r="B78" s="11">
        <v>30321</v>
      </c>
      <c r="C78" s="12" t="s">
        <v>51</v>
      </c>
      <c r="D78" s="12" t="s">
        <v>30</v>
      </c>
      <c r="E78" s="11"/>
      <c r="F78" s="43" t="s">
        <v>396</v>
      </c>
      <c r="G78" s="15" t="s">
        <v>1458</v>
      </c>
      <c r="H78" s="44"/>
      <c r="I78" s="43" t="s">
        <v>1412</v>
      </c>
      <c r="J78" s="53" t="s">
        <v>1457</v>
      </c>
      <c r="K78" s="41" t="s">
        <v>398</v>
      </c>
      <c r="L78" s="33"/>
      <c r="M78" s="33"/>
      <c r="N78" s="41" t="s">
        <v>281</v>
      </c>
      <c r="O78" s="43"/>
      <c r="P78" s="43" t="s">
        <v>81</v>
      </c>
      <c r="Q78" s="18" t="s">
        <v>282</v>
      </c>
      <c r="R78" s="11">
        <v>905</v>
      </c>
      <c r="S78" s="35" t="s">
        <v>39</v>
      </c>
      <c r="T78" s="36" t="s">
        <v>283</v>
      </c>
      <c r="U78" s="36"/>
      <c r="V78" s="36" t="s">
        <v>40</v>
      </c>
      <c r="W78" s="36" t="s">
        <v>33</v>
      </c>
      <c r="X78" s="54">
        <v>11</v>
      </c>
      <c r="Y78" s="14"/>
      <c r="Z78" s="41" t="s">
        <v>397</v>
      </c>
      <c r="AA78" s="45"/>
      <c r="AB78" s="15" t="s">
        <v>87</v>
      </c>
      <c r="AC78" s="12" t="s">
        <v>347</v>
      </c>
      <c r="AD78" s="36" t="s">
        <v>202</v>
      </c>
      <c r="AE78" s="45" t="s">
        <v>203</v>
      </c>
      <c r="AF78" s="35"/>
      <c r="AG78" s="35"/>
      <c r="AH78" s="16" t="s">
        <v>205</v>
      </c>
      <c r="AI78" s="126"/>
      <c r="AJ78" s="46" t="s">
        <v>69</v>
      </c>
      <c r="AK78" s="11"/>
      <c r="AL78" s="17">
        <f t="shared" si="2"/>
        <v>30321</v>
      </c>
    </row>
    <row r="79" spans="1:38" s="32" customFormat="1" ht="18" customHeight="1" x14ac:dyDescent="0.25">
      <c r="A79" s="3">
        <v>75</v>
      </c>
      <c r="B79" s="11">
        <v>30322</v>
      </c>
      <c r="C79" s="12" t="s">
        <v>399</v>
      </c>
      <c r="D79" s="12" t="s">
        <v>30</v>
      </c>
      <c r="E79" s="11"/>
      <c r="F79" s="43" t="s">
        <v>400</v>
      </c>
      <c r="G79" s="43"/>
      <c r="H79" s="44"/>
      <c r="I79" s="43" t="s">
        <v>401</v>
      </c>
      <c r="J79" s="54"/>
      <c r="K79" s="41" t="s">
        <v>402</v>
      </c>
      <c r="L79" s="43"/>
      <c r="M79" s="33"/>
      <c r="N79" s="43" t="s">
        <v>281</v>
      </c>
      <c r="O79" s="41"/>
      <c r="P79" s="41" t="s">
        <v>81</v>
      </c>
      <c r="Q79" s="18" t="s">
        <v>282</v>
      </c>
      <c r="R79" s="11">
        <v>905</v>
      </c>
      <c r="S79" s="35" t="s">
        <v>39</v>
      </c>
      <c r="T79" s="36" t="s">
        <v>283</v>
      </c>
      <c r="U79" s="36"/>
      <c r="V79" s="36" t="s">
        <v>32</v>
      </c>
      <c r="W79" s="36" t="s">
        <v>33</v>
      </c>
      <c r="X79" s="54">
        <v>53</v>
      </c>
      <c r="Y79" s="14"/>
      <c r="Z79" s="41" t="s">
        <v>401</v>
      </c>
      <c r="AA79" s="36"/>
      <c r="AB79" s="15" t="s">
        <v>87</v>
      </c>
      <c r="AC79" s="12" t="s">
        <v>405</v>
      </c>
      <c r="AD79" s="36" t="s">
        <v>403</v>
      </c>
      <c r="AE79" s="36" t="s">
        <v>404</v>
      </c>
      <c r="AF79" s="35"/>
      <c r="AG79" s="35"/>
      <c r="AH79" s="16" t="s">
        <v>406</v>
      </c>
      <c r="AI79" s="126"/>
      <c r="AJ79" s="46" t="s">
        <v>69</v>
      </c>
      <c r="AK79" s="11"/>
      <c r="AL79" s="17">
        <f t="shared" si="2"/>
        <v>30322</v>
      </c>
    </row>
    <row r="80" spans="1:38" s="32" customFormat="1" ht="18" customHeight="1" x14ac:dyDescent="0.25">
      <c r="A80" s="3">
        <v>76</v>
      </c>
      <c r="B80" s="11">
        <v>30323</v>
      </c>
      <c r="C80" s="12"/>
      <c r="D80" s="12" t="s">
        <v>30</v>
      </c>
      <c r="E80" s="11"/>
      <c r="F80" s="43" t="s">
        <v>407</v>
      </c>
      <c r="G80" s="45" t="s">
        <v>1459</v>
      </c>
      <c r="H80" s="44"/>
      <c r="I80" s="43" t="s">
        <v>408</v>
      </c>
      <c r="J80" s="43" t="s">
        <v>40</v>
      </c>
      <c r="K80" s="41" t="s">
        <v>409</v>
      </c>
      <c r="L80" s="41" t="s">
        <v>409</v>
      </c>
      <c r="M80" s="33"/>
      <c r="N80" s="41" t="s">
        <v>281</v>
      </c>
      <c r="O80" s="43"/>
      <c r="P80" s="41" t="s">
        <v>81</v>
      </c>
      <c r="Q80" s="18" t="s">
        <v>282</v>
      </c>
      <c r="R80" s="11">
        <v>905</v>
      </c>
      <c r="S80" s="35" t="s">
        <v>39</v>
      </c>
      <c r="T80" s="36" t="s">
        <v>283</v>
      </c>
      <c r="U80" s="36"/>
      <c r="V80" s="36" t="s">
        <v>40</v>
      </c>
      <c r="W80" s="36" t="s">
        <v>33</v>
      </c>
      <c r="X80" s="54">
        <v>114</v>
      </c>
      <c r="Y80" s="14"/>
      <c r="Z80" s="41" t="s">
        <v>408</v>
      </c>
      <c r="AA80" s="45"/>
      <c r="AB80" s="15" t="s">
        <v>87</v>
      </c>
      <c r="AC80" s="12" t="s">
        <v>347</v>
      </c>
      <c r="AD80" s="36" t="s">
        <v>202</v>
      </c>
      <c r="AE80" s="45" t="s">
        <v>203</v>
      </c>
      <c r="AF80" s="35"/>
      <c r="AG80" s="35"/>
      <c r="AH80" s="16" t="s">
        <v>205</v>
      </c>
      <c r="AI80" s="126"/>
      <c r="AJ80" s="46" t="s">
        <v>69</v>
      </c>
      <c r="AK80" s="11"/>
      <c r="AL80" s="17">
        <f t="shared" si="2"/>
        <v>30323</v>
      </c>
    </row>
    <row r="81" spans="1:38" s="32" customFormat="1" ht="18" customHeight="1" x14ac:dyDescent="0.3">
      <c r="A81" s="3">
        <v>77</v>
      </c>
      <c r="B81" s="11"/>
      <c r="C81" s="12"/>
      <c r="D81" s="12"/>
      <c r="E81" s="11"/>
      <c r="F81" s="43"/>
      <c r="G81" s="43"/>
      <c r="H81" s="68" t="s">
        <v>412</v>
      </c>
      <c r="I81" s="43"/>
      <c r="J81" s="43"/>
      <c r="K81" s="41"/>
      <c r="L81" s="41"/>
      <c r="M81" s="33"/>
      <c r="N81" s="41"/>
      <c r="O81" s="43"/>
      <c r="P81" s="41"/>
      <c r="Q81" s="18"/>
      <c r="R81" s="18"/>
      <c r="S81" s="35"/>
      <c r="T81" s="36"/>
      <c r="U81" s="36"/>
      <c r="V81" s="36"/>
      <c r="W81" s="36"/>
      <c r="X81" s="13"/>
      <c r="Y81" s="14"/>
      <c r="Z81" s="41"/>
      <c r="AA81" s="45"/>
      <c r="AB81" s="15"/>
      <c r="AC81" s="12"/>
      <c r="AD81" s="36"/>
      <c r="AE81" s="45"/>
      <c r="AF81" s="35"/>
      <c r="AG81" s="35"/>
      <c r="AH81" s="16"/>
      <c r="AI81" s="126"/>
      <c r="AJ81" s="46"/>
      <c r="AK81" s="11"/>
      <c r="AL81" s="17"/>
    </row>
    <row r="82" spans="1:38" s="32" customFormat="1" ht="18" customHeight="1" x14ac:dyDescent="0.25">
      <c r="A82" s="3">
        <v>78</v>
      </c>
      <c r="B82" s="11">
        <v>10247</v>
      </c>
      <c r="C82" s="12"/>
      <c r="D82" s="12" t="s">
        <v>45</v>
      </c>
      <c r="E82" s="11"/>
      <c r="F82" s="38" t="s">
        <v>474</v>
      </c>
      <c r="G82" s="38"/>
      <c r="H82" s="23"/>
      <c r="I82" s="38" t="s">
        <v>478</v>
      </c>
      <c r="J82" s="21"/>
      <c r="K82" s="38" t="s">
        <v>475</v>
      </c>
      <c r="L82" s="38"/>
      <c r="M82" s="33"/>
      <c r="N82" s="38" t="s">
        <v>412</v>
      </c>
      <c r="O82" s="21"/>
      <c r="P82" s="38" t="s">
        <v>81</v>
      </c>
      <c r="Q82" s="22" t="s">
        <v>413</v>
      </c>
      <c r="R82" s="22" t="s">
        <v>1404</v>
      </c>
      <c r="S82" s="35" t="s">
        <v>39</v>
      </c>
      <c r="T82" s="40" t="s">
        <v>476</v>
      </c>
      <c r="U82" s="38"/>
      <c r="V82" s="38"/>
      <c r="W82" s="38"/>
      <c r="X82" s="23" t="s">
        <v>477</v>
      </c>
      <c r="Y82" s="38"/>
      <c r="Z82" s="33" t="s">
        <v>478</v>
      </c>
      <c r="AA82" s="38"/>
      <c r="AB82" s="40" t="s">
        <v>87</v>
      </c>
      <c r="AC82" s="38" t="s">
        <v>481</v>
      </c>
      <c r="AD82" s="38" t="s">
        <v>479</v>
      </c>
      <c r="AE82" s="38" t="s">
        <v>480</v>
      </c>
      <c r="AF82" s="40" t="s">
        <v>87</v>
      </c>
      <c r="AG82" s="38" t="s">
        <v>482</v>
      </c>
      <c r="AH82" s="21" t="s">
        <v>483</v>
      </c>
      <c r="AI82" s="126"/>
      <c r="AJ82" s="23" t="s">
        <v>46</v>
      </c>
      <c r="AK82" s="24">
        <v>44573</v>
      </c>
      <c r="AL82" s="17">
        <f t="shared" ref="AL82:AL113" si="3">B82</f>
        <v>10247</v>
      </c>
    </row>
    <row r="83" spans="1:38" s="32" customFormat="1" ht="18" customHeight="1" x14ac:dyDescent="0.25">
      <c r="A83" s="3">
        <v>79</v>
      </c>
      <c r="B83" s="11">
        <v>10248</v>
      </c>
      <c r="C83" s="12"/>
      <c r="D83" s="12" t="s">
        <v>45</v>
      </c>
      <c r="E83" s="11"/>
      <c r="F83" s="38" t="s">
        <v>484</v>
      </c>
      <c r="G83" s="38"/>
      <c r="H83" s="14"/>
      <c r="I83" s="38" t="s">
        <v>421</v>
      </c>
      <c r="J83" s="21"/>
      <c r="K83" s="38" t="s">
        <v>419</v>
      </c>
      <c r="L83" s="33"/>
      <c r="M83" s="33"/>
      <c r="N83" s="38" t="s">
        <v>412</v>
      </c>
      <c r="O83" s="21"/>
      <c r="P83" s="38" t="s">
        <v>81</v>
      </c>
      <c r="Q83" s="22" t="s">
        <v>413</v>
      </c>
      <c r="R83" s="22" t="s">
        <v>1404</v>
      </c>
      <c r="S83" s="35" t="s">
        <v>39</v>
      </c>
      <c r="T83" s="40" t="s">
        <v>420</v>
      </c>
      <c r="U83" s="38"/>
      <c r="V83" s="33"/>
      <c r="W83" s="33"/>
      <c r="X83" s="23" t="s">
        <v>485</v>
      </c>
      <c r="Y83" s="38"/>
      <c r="Z83" s="33"/>
      <c r="AA83" s="38"/>
      <c r="AB83" s="40" t="s">
        <v>87</v>
      </c>
      <c r="AC83" s="40" t="s">
        <v>487</v>
      </c>
      <c r="AD83" s="40" t="s">
        <v>421</v>
      </c>
      <c r="AE83" s="38" t="s">
        <v>1581</v>
      </c>
      <c r="AF83" s="40" t="s">
        <v>87</v>
      </c>
      <c r="AG83" s="40" t="s">
        <v>487</v>
      </c>
      <c r="AH83" s="21" t="s">
        <v>488</v>
      </c>
      <c r="AI83" s="126"/>
      <c r="AJ83" s="23" t="s">
        <v>46</v>
      </c>
      <c r="AK83" s="24">
        <v>44573</v>
      </c>
      <c r="AL83" s="17">
        <f t="shared" si="3"/>
        <v>10248</v>
      </c>
    </row>
    <row r="84" spans="1:38" s="32" customFormat="1" ht="18" customHeight="1" x14ac:dyDescent="0.25">
      <c r="A84" s="3">
        <v>80</v>
      </c>
      <c r="B84" s="11">
        <v>91129</v>
      </c>
      <c r="C84" s="12"/>
      <c r="D84" s="12" t="s">
        <v>42</v>
      </c>
      <c r="E84" s="11"/>
      <c r="F84" s="38"/>
      <c r="G84" s="38"/>
      <c r="H84" s="38"/>
      <c r="I84" s="33" t="s">
        <v>410</v>
      </c>
      <c r="J84" s="53"/>
      <c r="K84" s="33" t="s">
        <v>411</v>
      </c>
      <c r="L84" s="33"/>
      <c r="M84" s="33"/>
      <c r="N84" s="33" t="s">
        <v>412</v>
      </c>
      <c r="O84" s="34"/>
      <c r="P84" s="34" t="s">
        <v>81</v>
      </c>
      <c r="Q84" s="18" t="s">
        <v>413</v>
      </c>
      <c r="R84" s="18" t="s">
        <v>1404</v>
      </c>
      <c r="S84" s="35" t="s">
        <v>39</v>
      </c>
      <c r="T84" s="36" t="s">
        <v>414</v>
      </c>
      <c r="U84" s="36"/>
      <c r="V84" s="33" t="s">
        <v>40</v>
      </c>
      <c r="W84" s="33" t="s">
        <v>48</v>
      </c>
      <c r="X84" s="55">
        <v>10</v>
      </c>
      <c r="Y84" s="19"/>
      <c r="Z84" s="33" t="s">
        <v>410</v>
      </c>
      <c r="AA84" s="36" t="s">
        <v>64</v>
      </c>
      <c r="AB84" s="15" t="s">
        <v>87</v>
      </c>
      <c r="AC84" s="15" t="s">
        <v>415</v>
      </c>
      <c r="AD84" s="33"/>
      <c r="AE84" s="33"/>
      <c r="AF84" s="15" t="s">
        <v>87</v>
      </c>
      <c r="AG84" s="15" t="s">
        <v>416</v>
      </c>
      <c r="AH84" s="33"/>
      <c r="AI84" s="126"/>
      <c r="AJ84" s="11" t="s">
        <v>42</v>
      </c>
      <c r="AK84" s="11"/>
      <c r="AL84" s="17">
        <f t="shared" si="3"/>
        <v>91129</v>
      </c>
    </row>
    <row r="85" spans="1:38" s="32" customFormat="1" ht="18" customHeight="1" x14ac:dyDescent="0.25">
      <c r="A85" s="3">
        <v>81</v>
      </c>
      <c r="B85" s="11">
        <v>40253</v>
      </c>
      <c r="C85" s="15" t="s">
        <v>63</v>
      </c>
      <c r="D85" s="12" t="s">
        <v>68</v>
      </c>
      <c r="E85" s="11"/>
      <c r="F85" s="33" t="s">
        <v>417</v>
      </c>
      <c r="G85" s="33"/>
      <c r="H85" s="33"/>
      <c r="I85" s="33" t="s">
        <v>418</v>
      </c>
      <c r="J85" s="53"/>
      <c r="K85" s="33" t="s">
        <v>418</v>
      </c>
      <c r="L85" s="33" t="s">
        <v>419</v>
      </c>
      <c r="M85" s="33"/>
      <c r="N85" s="33" t="s">
        <v>412</v>
      </c>
      <c r="O85" s="33"/>
      <c r="P85" s="34" t="s">
        <v>81</v>
      </c>
      <c r="Q85" s="18" t="s">
        <v>413</v>
      </c>
      <c r="R85" s="18" t="s">
        <v>1404</v>
      </c>
      <c r="S85" s="35" t="s">
        <v>39</v>
      </c>
      <c r="T85" s="36" t="s">
        <v>420</v>
      </c>
      <c r="U85" s="33"/>
      <c r="V85" s="33" t="s">
        <v>40</v>
      </c>
      <c r="W85" s="33" t="s">
        <v>33</v>
      </c>
      <c r="X85" s="53">
        <v>36</v>
      </c>
      <c r="Y85" s="33"/>
      <c r="Z85" s="33" t="s">
        <v>421</v>
      </c>
      <c r="AA85" s="33"/>
      <c r="AB85" s="36" t="s">
        <v>87</v>
      </c>
      <c r="AC85" s="33" t="s">
        <v>422</v>
      </c>
      <c r="AD85" s="36" t="s">
        <v>421</v>
      </c>
      <c r="AE85" s="33" t="s">
        <v>1581</v>
      </c>
      <c r="AF85" s="36" t="s">
        <v>87</v>
      </c>
      <c r="AG85" s="36" t="s">
        <v>487</v>
      </c>
      <c r="AH85" s="142" t="s">
        <v>488</v>
      </c>
      <c r="AI85" s="126"/>
      <c r="AJ85" s="11" t="s">
        <v>424</v>
      </c>
      <c r="AK85" s="25">
        <v>43220</v>
      </c>
      <c r="AL85" s="26">
        <f t="shared" si="3"/>
        <v>40253</v>
      </c>
    </row>
    <row r="86" spans="1:38" s="32" customFormat="1" ht="18" customHeight="1" x14ac:dyDescent="0.25">
      <c r="A86" s="3">
        <v>82</v>
      </c>
      <c r="B86" s="11">
        <v>91130</v>
      </c>
      <c r="C86" s="12"/>
      <c r="D86" s="12" t="s">
        <v>42</v>
      </c>
      <c r="E86" s="11"/>
      <c r="F86" s="33"/>
      <c r="G86" s="33"/>
      <c r="H86" s="33"/>
      <c r="I86" s="33" t="s">
        <v>425</v>
      </c>
      <c r="J86" s="53"/>
      <c r="K86" s="33"/>
      <c r="L86" s="33"/>
      <c r="M86" s="33"/>
      <c r="N86" s="33" t="s">
        <v>412</v>
      </c>
      <c r="O86" s="34"/>
      <c r="P86" s="34" t="s">
        <v>81</v>
      </c>
      <c r="Q86" s="18" t="s">
        <v>413</v>
      </c>
      <c r="R86" s="18" t="s">
        <v>1404</v>
      </c>
      <c r="S86" s="35" t="s">
        <v>39</v>
      </c>
      <c r="T86" s="36" t="s">
        <v>420</v>
      </c>
      <c r="U86" s="36"/>
      <c r="V86" s="33" t="s">
        <v>40</v>
      </c>
      <c r="W86" s="33" t="s">
        <v>33</v>
      </c>
      <c r="X86" s="55">
        <v>7</v>
      </c>
      <c r="Y86" s="19"/>
      <c r="Z86" s="33" t="s">
        <v>425</v>
      </c>
      <c r="AA86" s="36" t="s">
        <v>44</v>
      </c>
      <c r="AB86" s="15" t="s">
        <v>87</v>
      </c>
      <c r="AC86" s="15" t="s">
        <v>148</v>
      </c>
      <c r="AD86" s="33" t="s">
        <v>426</v>
      </c>
      <c r="AE86" s="33" t="s">
        <v>427</v>
      </c>
      <c r="AF86" s="27"/>
      <c r="AG86" s="27"/>
      <c r="AH86" s="33"/>
      <c r="AI86" s="126"/>
      <c r="AJ86" s="11" t="s">
        <v>42</v>
      </c>
      <c r="AK86" s="11"/>
      <c r="AL86" s="17">
        <f t="shared" si="3"/>
        <v>91130</v>
      </c>
    </row>
    <row r="87" spans="1:38" s="32" customFormat="1" ht="18" customHeight="1" x14ac:dyDescent="0.25">
      <c r="A87" s="3">
        <v>83</v>
      </c>
      <c r="B87" s="11">
        <v>91131</v>
      </c>
      <c r="C87" s="12"/>
      <c r="D87" s="12" t="s">
        <v>42</v>
      </c>
      <c r="E87" s="11"/>
      <c r="F87" s="33"/>
      <c r="G87" s="33"/>
      <c r="H87" s="33"/>
      <c r="I87" s="33" t="s">
        <v>428</v>
      </c>
      <c r="J87" s="53"/>
      <c r="K87" s="33"/>
      <c r="L87" s="33"/>
      <c r="M87" s="33"/>
      <c r="N87" s="33" t="s">
        <v>412</v>
      </c>
      <c r="O87" s="34"/>
      <c r="P87" s="34" t="s">
        <v>81</v>
      </c>
      <c r="Q87" s="18" t="s">
        <v>413</v>
      </c>
      <c r="R87" s="18" t="s">
        <v>1404</v>
      </c>
      <c r="S87" s="35" t="s">
        <v>39</v>
      </c>
      <c r="T87" s="36" t="s">
        <v>420</v>
      </c>
      <c r="U87" s="36"/>
      <c r="V87" s="33" t="s">
        <v>40</v>
      </c>
      <c r="W87" s="33" t="s">
        <v>33</v>
      </c>
      <c r="X87" s="55">
        <v>14</v>
      </c>
      <c r="Y87" s="19"/>
      <c r="Z87" s="33" t="s">
        <v>428</v>
      </c>
      <c r="AA87" s="36" t="s">
        <v>44</v>
      </c>
      <c r="AB87" s="15" t="s">
        <v>87</v>
      </c>
      <c r="AC87" s="15" t="s">
        <v>430</v>
      </c>
      <c r="AD87" s="33"/>
      <c r="AE87" s="33" t="s">
        <v>429</v>
      </c>
      <c r="AF87" s="27"/>
      <c r="AG87" s="27"/>
      <c r="AH87" s="33"/>
      <c r="AI87" s="126"/>
      <c r="AJ87" s="11" t="s">
        <v>42</v>
      </c>
      <c r="AK87" s="11"/>
      <c r="AL87" s="17">
        <f t="shared" si="3"/>
        <v>91131</v>
      </c>
    </row>
    <row r="88" spans="1:38" s="32" customFormat="1" ht="18" customHeight="1" x14ac:dyDescent="0.25">
      <c r="A88" s="3">
        <v>84</v>
      </c>
      <c r="B88" s="11">
        <v>40254</v>
      </c>
      <c r="C88" s="15" t="s">
        <v>49</v>
      </c>
      <c r="D88" s="12" t="s">
        <v>68</v>
      </c>
      <c r="E88" s="11"/>
      <c r="F88" s="33" t="s">
        <v>431</v>
      </c>
      <c r="G88" s="33"/>
      <c r="H88" s="33"/>
      <c r="I88" s="33" t="s">
        <v>432</v>
      </c>
      <c r="J88" s="53"/>
      <c r="K88" s="33" t="s">
        <v>432</v>
      </c>
      <c r="L88" s="33"/>
      <c r="M88" s="33"/>
      <c r="N88" s="33" t="s">
        <v>412</v>
      </c>
      <c r="O88" s="33"/>
      <c r="P88" s="34" t="s">
        <v>81</v>
      </c>
      <c r="Q88" s="18" t="s">
        <v>413</v>
      </c>
      <c r="R88" s="18" t="s">
        <v>1404</v>
      </c>
      <c r="S88" s="35" t="s">
        <v>39</v>
      </c>
      <c r="T88" s="36" t="s">
        <v>433</v>
      </c>
      <c r="U88" s="33"/>
      <c r="V88" s="33" t="s">
        <v>40</v>
      </c>
      <c r="W88" s="33" t="s">
        <v>33</v>
      </c>
      <c r="X88" s="53">
        <v>14</v>
      </c>
      <c r="Y88" s="33"/>
      <c r="Z88" s="33" t="s">
        <v>434</v>
      </c>
      <c r="AA88" s="33"/>
      <c r="AB88" s="36" t="s">
        <v>128</v>
      </c>
      <c r="AC88" s="33" t="s">
        <v>437</v>
      </c>
      <c r="AD88" s="33" t="s">
        <v>435</v>
      </c>
      <c r="AE88" s="33" t="s">
        <v>436</v>
      </c>
      <c r="AF88" s="36" t="s">
        <v>41</v>
      </c>
      <c r="AG88" s="36" t="s">
        <v>438</v>
      </c>
      <c r="AH88" s="33"/>
      <c r="AI88" s="126"/>
      <c r="AJ88" s="11" t="s">
        <v>68</v>
      </c>
      <c r="AK88" s="25">
        <v>43220</v>
      </c>
      <c r="AL88" s="26">
        <f t="shared" si="3"/>
        <v>40254</v>
      </c>
    </row>
    <row r="89" spans="1:38" s="32" customFormat="1" ht="18" customHeight="1" x14ac:dyDescent="0.25">
      <c r="A89" s="3">
        <v>85</v>
      </c>
      <c r="B89" s="11">
        <v>40255</v>
      </c>
      <c r="C89" s="15" t="s">
        <v>1574</v>
      </c>
      <c r="D89" s="12" t="s">
        <v>68</v>
      </c>
      <c r="E89" s="11"/>
      <c r="F89" s="33" t="s">
        <v>439</v>
      </c>
      <c r="G89" s="33"/>
      <c r="H89" s="33"/>
      <c r="I89" s="33" t="s">
        <v>440</v>
      </c>
      <c r="J89" s="53" t="s">
        <v>441</v>
      </c>
      <c r="K89" s="33" t="s">
        <v>442</v>
      </c>
      <c r="L89" s="33"/>
      <c r="M89" s="33"/>
      <c r="N89" s="33" t="s">
        <v>412</v>
      </c>
      <c r="O89" s="33"/>
      <c r="P89" s="34" t="s">
        <v>81</v>
      </c>
      <c r="Q89" s="18" t="s">
        <v>413</v>
      </c>
      <c r="R89" s="18" t="s">
        <v>1404</v>
      </c>
      <c r="S89" s="35" t="s">
        <v>39</v>
      </c>
      <c r="T89" s="36" t="s">
        <v>443</v>
      </c>
      <c r="U89" s="33"/>
      <c r="V89" s="33" t="s">
        <v>43</v>
      </c>
      <c r="W89" s="33" t="s">
        <v>33</v>
      </c>
      <c r="X89" s="53">
        <v>203</v>
      </c>
      <c r="Y89" s="33"/>
      <c r="Z89" s="33" t="s">
        <v>444</v>
      </c>
      <c r="AA89" s="33" t="s">
        <v>66</v>
      </c>
      <c r="AB89" s="36" t="s">
        <v>87</v>
      </c>
      <c r="AC89" s="33" t="s">
        <v>447</v>
      </c>
      <c r="AD89" s="33" t="s">
        <v>445</v>
      </c>
      <c r="AE89" s="33" t="s">
        <v>446</v>
      </c>
      <c r="AF89" s="36"/>
      <c r="AG89" s="33"/>
      <c r="AH89" s="33"/>
      <c r="AI89" s="126"/>
      <c r="AJ89" s="11" t="s">
        <v>448</v>
      </c>
      <c r="AK89" s="25">
        <v>43220</v>
      </c>
      <c r="AL89" s="26">
        <f t="shared" si="3"/>
        <v>40255</v>
      </c>
    </row>
    <row r="90" spans="1:38" s="32" customFormat="1" ht="18" customHeight="1" x14ac:dyDescent="0.25">
      <c r="A90" s="3">
        <v>86</v>
      </c>
      <c r="B90" s="11">
        <v>20305</v>
      </c>
      <c r="C90" s="12"/>
      <c r="D90" s="12" t="s">
        <v>37</v>
      </c>
      <c r="E90" s="11"/>
      <c r="F90" s="20" t="s">
        <v>449</v>
      </c>
      <c r="G90" s="15"/>
      <c r="H90" s="20"/>
      <c r="I90" s="41" t="s">
        <v>450</v>
      </c>
      <c r="J90" s="54" t="s">
        <v>1460</v>
      </c>
      <c r="K90" s="41" t="s">
        <v>451</v>
      </c>
      <c r="L90" s="41" t="s">
        <v>452</v>
      </c>
      <c r="M90" s="41"/>
      <c r="N90" s="41" t="s">
        <v>412</v>
      </c>
      <c r="O90" s="41"/>
      <c r="P90" s="34" t="s">
        <v>81</v>
      </c>
      <c r="Q90" s="18" t="s">
        <v>413</v>
      </c>
      <c r="R90" s="18" t="s">
        <v>1404</v>
      </c>
      <c r="S90" s="35" t="s">
        <v>39</v>
      </c>
      <c r="T90" s="36" t="s">
        <v>433</v>
      </c>
      <c r="U90" s="36"/>
      <c r="V90" s="36" t="s">
        <v>40</v>
      </c>
      <c r="W90" s="36" t="s">
        <v>33</v>
      </c>
      <c r="X90" s="54">
        <v>24</v>
      </c>
      <c r="Y90" s="33"/>
      <c r="Z90" s="33" t="s">
        <v>452</v>
      </c>
      <c r="AA90" s="36" t="s">
        <v>453</v>
      </c>
      <c r="AB90" s="36" t="s">
        <v>87</v>
      </c>
      <c r="AC90" s="36" t="s">
        <v>454</v>
      </c>
      <c r="AD90" s="33"/>
      <c r="AE90" s="36"/>
      <c r="AF90" s="36"/>
      <c r="AG90" s="36"/>
      <c r="AH90" s="16" t="s">
        <v>455</v>
      </c>
      <c r="AI90" s="126"/>
      <c r="AJ90" s="18" t="s">
        <v>379</v>
      </c>
      <c r="AK90" s="18"/>
      <c r="AL90" s="17">
        <f t="shared" si="3"/>
        <v>20305</v>
      </c>
    </row>
    <row r="91" spans="1:38" s="32" customFormat="1" ht="18" customHeight="1" x14ac:dyDescent="0.25">
      <c r="A91" s="3">
        <v>87</v>
      </c>
      <c r="B91" s="11">
        <v>30324</v>
      </c>
      <c r="C91" s="12"/>
      <c r="D91" s="12" t="s">
        <v>30</v>
      </c>
      <c r="E91" s="11"/>
      <c r="F91" s="43" t="s">
        <v>456</v>
      </c>
      <c r="G91" s="15" t="s">
        <v>1461</v>
      </c>
      <c r="H91" s="44"/>
      <c r="I91" s="41" t="s">
        <v>457</v>
      </c>
      <c r="J91" s="84" t="s">
        <v>1462</v>
      </c>
      <c r="K91" s="41" t="s">
        <v>458</v>
      </c>
      <c r="L91" s="43"/>
      <c r="M91" s="33"/>
      <c r="N91" s="43" t="s">
        <v>412</v>
      </c>
      <c r="O91" s="43"/>
      <c r="P91" s="34" t="s">
        <v>81</v>
      </c>
      <c r="Q91" s="46" t="s">
        <v>413</v>
      </c>
      <c r="R91" s="18" t="s">
        <v>1404</v>
      </c>
      <c r="S91" s="35" t="s">
        <v>39</v>
      </c>
      <c r="T91" s="36" t="s">
        <v>433</v>
      </c>
      <c r="U91" s="36"/>
      <c r="V91" s="36" t="s">
        <v>40</v>
      </c>
      <c r="W91" s="36" t="s">
        <v>33</v>
      </c>
      <c r="X91" s="54">
        <v>51</v>
      </c>
      <c r="Y91" s="14"/>
      <c r="Z91" s="41" t="s">
        <v>457</v>
      </c>
      <c r="AA91" s="45"/>
      <c r="AB91" s="15" t="s">
        <v>87</v>
      </c>
      <c r="AC91" s="20" t="s">
        <v>461</v>
      </c>
      <c r="AD91" s="45" t="s">
        <v>459</v>
      </c>
      <c r="AE91" s="45" t="s">
        <v>460</v>
      </c>
      <c r="AF91" s="35" t="s">
        <v>87</v>
      </c>
      <c r="AG91" s="35" t="s">
        <v>461</v>
      </c>
      <c r="AH91" s="16" t="s">
        <v>462</v>
      </c>
      <c r="AI91" s="126"/>
      <c r="AJ91" s="46" t="s">
        <v>67</v>
      </c>
      <c r="AK91" s="11"/>
      <c r="AL91" s="17">
        <f t="shared" si="3"/>
        <v>30324</v>
      </c>
    </row>
    <row r="92" spans="1:38" s="32" customFormat="1" ht="18" customHeight="1" x14ac:dyDescent="0.25">
      <c r="A92" s="3">
        <v>88</v>
      </c>
      <c r="B92" s="11">
        <v>91132</v>
      </c>
      <c r="C92" s="12"/>
      <c r="D92" s="12" t="s">
        <v>42</v>
      </c>
      <c r="E92" s="11"/>
      <c r="F92" s="33"/>
      <c r="G92" s="33"/>
      <c r="H92" s="33"/>
      <c r="I92" s="33" t="s">
        <v>463</v>
      </c>
      <c r="J92" s="53"/>
      <c r="K92" s="33" t="s">
        <v>464</v>
      </c>
      <c r="L92" s="33"/>
      <c r="M92" s="33"/>
      <c r="N92" s="33" t="s">
        <v>412</v>
      </c>
      <c r="O92" s="34"/>
      <c r="P92" s="34" t="s">
        <v>81</v>
      </c>
      <c r="Q92" s="18" t="s">
        <v>413</v>
      </c>
      <c r="R92" s="18" t="s">
        <v>1404</v>
      </c>
      <c r="S92" s="35" t="s">
        <v>39</v>
      </c>
      <c r="T92" s="36" t="s">
        <v>420</v>
      </c>
      <c r="U92" s="36"/>
      <c r="V92" s="33" t="s">
        <v>40</v>
      </c>
      <c r="W92" s="33" t="s">
        <v>33</v>
      </c>
      <c r="X92" s="55">
        <v>17</v>
      </c>
      <c r="Y92" s="19"/>
      <c r="Z92" s="33" t="s">
        <v>463</v>
      </c>
      <c r="AA92" s="36" t="s">
        <v>44</v>
      </c>
      <c r="AB92" s="15" t="s">
        <v>87</v>
      </c>
      <c r="AC92" s="15" t="s">
        <v>148</v>
      </c>
      <c r="AD92" s="33"/>
      <c r="AE92" s="33"/>
      <c r="AF92" s="27"/>
      <c r="AG92" s="27"/>
      <c r="AH92" s="33"/>
      <c r="AI92" s="126"/>
      <c r="AJ92" s="11" t="s">
        <v>42</v>
      </c>
      <c r="AK92" s="11"/>
      <c r="AL92" s="17">
        <f t="shared" si="3"/>
        <v>91132</v>
      </c>
    </row>
    <row r="93" spans="1:38" s="32" customFormat="1" ht="18" customHeight="1" x14ac:dyDescent="0.25">
      <c r="A93" s="3">
        <v>89</v>
      </c>
      <c r="B93" s="11">
        <v>20306</v>
      </c>
      <c r="C93" s="12"/>
      <c r="D93" s="12" t="s">
        <v>37</v>
      </c>
      <c r="E93" s="11"/>
      <c r="F93" s="20" t="s">
        <v>465</v>
      </c>
      <c r="G93" s="20" t="s">
        <v>1463</v>
      </c>
      <c r="H93" s="20"/>
      <c r="I93" s="41" t="s">
        <v>466</v>
      </c>
      <c r="J93" s="54"/>
      <c r="K93" s="41" t="s">
        <v>467</v>
      </c>
      <c r="L93" s="41"/>
      <c r="M93" s="41"/>
      <c r="N93" s="41" t="s">
        <v>412</v>
      </c>
      <c r="O93" s="41"/>
      <c r="P93" s="34" t="s">
        <v>81</v>
      </c>
      <c r="Q93" s="18" t="s">
        <v>413</v>
      </c>
      <c r="R93" s="18" t="s">
        <v>1404</v>
      </c>
      <c r="S93" s="35" t="s">
        <v>39</v>
      </c>
      <c r="T93" s="36" t="s">
        <v>433</v>
      </c>
      <c r="U93" s="36"/>
      <c r="V93" s="36" t="s">
        <v>40</v>
      </c>
      <c r="W93" s="36" t="s">
        <v>33</v>
      </c>
      <c r="X93" s="54">
        <v>13</v>
      </c>
      <c r="Y93" s="33"/>
      <c r="Z93" s="36" t="s">
        <v>468</v>
      </c>
      <c r="AA93" s="36"/>
      <c r="AB93" s="36" t="s">
        <v>87</v>
      </c>
      <c r="AC93" s="36" t="s">
        <v>461</v>
      </c>
      <c r="AD93" s="36" t="s">
        <v>459</v>
      </c>
      <c r="AE93" s="36" t="s">
        <v>469</v>
      </c>
      <c r="AF93" s="36" t="s">
        <v>470</v>
      </c>
      <c r="AG93" s="36" t="s">
        <v>471</v>
      </c>
      <c r="AH93" s="16" t="s">
        <v>462</v>
      </c>
      <c r="AI93" s="126"/>
      <c r="AJ93" s="18" t="s">
        <v>37</v>
      </c>
      <c r="AK93" s="18"/>
      <c r="AL93" s="17">
        <f t="shared" si="3"/>
        <v>20306</v>
      </c>
    </row>
    <row r="94" spans="1:38" s="32" customFormat="1" ht="18" customHeight="1" x14ac:dyDescent="0.25">
      <c r="A94" s="3">
        <v>90</v>
      </c>
      <c r="B94" s="11">
        <v>30325</v>
      </c>
      <c r="C94" s="12"/>
      <c r="D94" s="12" t="s">
        <v>30</v>
      </c>
      <c r="E94" s="11"/>
      <c r="F94" s="43" t="s">
        <v>489</v>
      </c>
      <c r="G94" s="15" t="s">
        <v>1464</v>
      </c>
      <c r="H94" s="44"/>
      <c r="I94" s="43" t="s">
        <v>490</v>
      </c>
      <c r="J94" s="84" t="s">
        <v>1465</v>
      </c>
      <c r="K94" s="41" t="s">
        <v>491</v>
      </c>
      <c r="L94" s="41"/>
      <c r="M94" s="33"/>
      <c r="N94" s="36" t="s">
        <v>412</v>
      </c>
      <c r="O94" s="41"/>
      <c r="P94" s="41" t="s">
        <v>81</v>
      </c>
      <c r="Q94" s="18" t="s">
        <v>413</v>
      </c>
      <c r="R94" s="18" t="s">
        <v>1404</v>
      </c>
      <c r="S94" s="35" t="s">
        <v>39</v>
      </c>
      <c r="T94" s="36" t="s">
        <v>476</v>
      </c>
      <c r="U94" s="36"/>
      <c r="V94" s="36" t="s">
        <v>40</v>
      </c>
      <c r="W94" s="36" t="s">
        <v>33</v>
      </c>
      <c r="X94" s="54">
        <v>50</v>
      </c>
      <c r="Y94" s="14"/>
      <c r="Z94" s="41" t="s">
        <v>490</v>
      </c>
      <c r="AA94" s="36"/>
      <c r="AB94" s="15" t="s">
        <v>87</v>
      </c>
      <c r="AC94" s="12" t="s">
        <v>492</v>
      </c>
      <c r="AD94" s="36"/>
      <c r="AE94" s="36"/>
      <c r="AF94" s="35"/>
      <c r="AG94" s="35"/>
      <c r="AH94" s="33"/>
      <c r="AI94" s="126"/>
      <c r="AJ94" s="46" t="s">
        <v>69</v>
      </c>
      <c r="AK94" s="11"/>
      <c r="AL94" s="17">
        <f t="shared" si="3"/>
        <v>30325</v>
      </c>
    </row>
    <row r="95" spans="1:38" s="32" customFormat="1" ht="18" customHeight="1" x14ac:dyDescent="0.25">
      <c r="A95" s="3">
        <v>91</v>
      </c>
      <c r="B95" s="11">
        <v>10249</v>
      </c>
      <c r="C95" s="12"/>
      <c r="D95" s="12" t="s">
        <v>45</v>
      </c>
      <c r="E95" s="11"/>
      <c r="F95" s="33"/>
      <c r="G95" s="33"/>
      <c r="H95" s="14"/>
      <c r="I95" s="33" t="s">
        <v>493</v>
      </c>
      <c r="J95" s="21"/>
      <c r="K95" s="33" t="s">
        <v>496</v>
      </c>
      <c r="L95" s="33" t="s">
        <v>497</v>
      </c>
      <c r="M95" s="33"/>
      <c r="N95" s="33" t="s">
        <v>412</v>
      </c>
      <c r="O95" s="21"/>
      <c r="P95" s="34" t="s">
        <v>81</v>
      </c>
      <c r="Q95" s="18" t="s">
        <v>413</v>
      </c>
      <c r="R95" s="18" t="s">
        <v>1404</v>
      </c>
      <c r="S95" s="35" t="s">
        <v>39</v>
      </c>
      <c r="T95" s="36" t="s">
        <v>476</v>
      </c>
      <c r="U95" s="33"/>
      <c r="V95" s="33" t="s">
        <v>40</v>
      </c>
      <c r="W95" s="33" t="s">
        <v>33</v>
      </c>
      <c r="X95" s="53">
        <v>90</v>
      </c>
      <c r="Y95" s="33"/>
      <c r="Z95" s="33" t="s">
        <v>493</v>
      </c>
      <c r="AA95" s="33"/>
      <c r="AB95" s="36" t="s">
        <v>87</v>
      </c>
      <c r="AC95" s="36" t="s">
        <v>495</v>
      </c>
      <c r="AD95" s="36" t="s">
        <v>421</v>
      </c>
      <c r="AE95" s="33" t="s">
        <v>1581</v>
      </c>
      <c r="AF95" s="36" t="s">
        <v>87</v>
      </c>
      <c r="AG95" s="36" t="s">
        <v>423</v>
      </c>
      <c r="AH95" s="21" t="s">
        <v>488</v>
      </c>
      <c r="AI95" s="126"/>
      <c r="AJ95" s="11" t="s">
        <v>73</v>
      </c>
      <c r="AK95" s="25">
        <v>44349</v>
      </c>
      <c r="AL95" s="17">
        <f t="shared" si="3"/>
        <v>10249</v>
      </c>
    </row>
    <row r="96" spans="1:38" s="32" customFormat="1" ht="18" customHeight="1" x14ac:dyDescent="0.25">
      <c r="A96" s="3">
        <v>92</v>
      </c>
      <c r="B96" s="11">
        <v>30326</v>
      </c>
      <c r="C96" s="12" t="s">
        <v>51</v>
      </c>
      <c r="D96" s="12" t="s">
        <v>30</v>
      </c>
      <c r="E96" s="11"/>
      <c r="F96" s="43" t="s">
        <v>498</v>
      </c>
      <c r="G96" s="15" t="s">
        <v>1466</v>
      </c>
      <c r="H96" s="44"/>
      <c r="I96" s="41" t="s">
        <v>499</v>
      </c>
      <c r="J96" s="84" t="s">
        <v>1467</v>
      </c>
      <c r="K96" s="41" t="s">
        <v>500</v>
      </c>
      <c r="L96" s="41"/>
      <c r="M96" s="33"/>
      <c r="N96" s="36" t="s">
        <v>412</v>
      </c>
      <c r="O96" s="41"/>
      <c r="P96" s="34" t="s">
        <v>81</v>
      </c>
      <c r="Q96" s="18" t="s">
        <v>413</v>
      </c>
      <c r="R96" s="18" t="s">
        <v>1404</v>
      </c>
      <c r="S96" s="35" t="s">
        <v>39</v>
      </c>
      <c r="T96" s="36" t="s">
        <v>433</v>
      </c>
      <c r="U96" s="36"/>
      <c r="V96" s="36" t="s">
        <v>32</v>
      </c>
      <c r="W96" s="36" t="s">
        <v>33</v>
      </c>
      <c r="X96" s="54">
        <v>167</v>
      </c>
      <c r="Y96" s="14"/>
      <c r="Z96" s="41" t="s">
        <v>499</v>
      </c>
      <c r="AA96" s="36"/>
      <c r="AB96" s="15" t="s">
        <v>87</v>
      </c>
      <c r="AC96" s="12" t="s">
        <v>501</v>
      </c>
      <c r="AD96" s="36"/>
      <c r="AE96" s="36"/>
      <c r="AF96" s="35"/>
      <c r="AG96" s="35"/>
      <c r="AH96" s="33"/>
      <c r="AI96" s="126"/>
      <c r="AJ96" s="46" t="s">
        <v>69</v>
      </c>
      <c r="AK96" s="11"/>
      <c r="AL96" s="17">
        <f t="shared" si="3"/>
        <v>30326</v>
      </c>
    </row>
    <row r="97" spans="1:38" s="32" customFormat="1" ht="18" customHeight="1" x14ac:dyDescent="0.25">
      <c r="A97" s="3">
        <v>93</v>
      </c>
      <c r="B97" s="11">
        <v>40256</v>
      </c>
      <c r="C97" s="15" t="s">
        <v>49</v>
      </c>
      <c r="D97" s="12" t="s">
        <v>68</v>
      </c>
      <c r="E97" s="11"/>
      <c r="F97" s="33" t="s">
        <v>502</v>
      </c>
      <c r="G97" s="33"/>
      <c r="H97" s="33"/>
      <c r="I97" s="33" t="s">
        <v>503</v>
      </c>
      <c r="J97" s="53"/>
      <c r="K97" s="33" t="s">
        <v>504</v>
      </c>
      <c r="L97" s="33"/>
      <c r="M97" s="33"/>
      <c r="N97" s="33" t="s">
        <v>412</v>
      </c>
      <c r="O97" s="33"/>
      <c r="P97" s="34" t="s">
        <v>81</v>
      </c>
      <c r="Q97" s="18" t="s">
        <v>413</v>
      </c>
      <c r="R97" s="18" t="s">
        <v>1404</v>
      </c>
      <c r="S97" s="35" t="s">
        <v>39</v>
      </c>
      <c r="T97" s="36" t="s">
        <v>476</v>
      </c>
      <c r="U97" s="33"/>
      <c r="V97" s="33" t="s">
        <v>40</v>
      </c>
      <c r="W97" s="33" t="s">
        <v>33</v>
      </c>
      <c r="X97" s="53">
        <v>66</v>
      </c>
      <c r="Y97" s="33"/>
      <c r="Z97" s="33" t="s">
        <v>503</v>
      </c>
      <c r="AA97" s="33"/>
      <c r="AB97" s="36" t="s">
        <v>87</v>
      </c>
      <c r="AC97" s="33" t="s">
        <v>507</v>
      </c>
      <c r="AD97" s="33" t="s">
        <v>505</v>
      </c>
      <c r="AE97" s="33" t="s">
        <v>506</v>
      </c>
      <c r="AF97" s="36" t="s">
        <v>87</v>
      </c>
      <c r="AG97" s="33" t="s">
        <v>508</v>
      </c>
      <c r="AH97" s="16" t="s">
        <v>509</v>
      </c>
      <c r="AI97" s="126"/>
      <c r="AJ97" s="11" t="s">
        <v>1413</v>
      </c>
      <c r="AK97" s="25">
        <v>43221</v>
      </c>
      <c r="AL97" s="26">
        <f t="shared" si="3"/>
        <v>40256</v>
      </c>
    </row>
    <row r="98" spans="1:38" s="32" customFormat="1" ht="18" customHeight="1" x14ac:dyDescent="0.25">
      <c r="A98" s="3">
        <v>94</v>
      </c>
      <c r="B98" s="11">
        <v>40257</v>
      </c>
      <c r="C98" s="12" t="s">
        <v>513</v>
      </c>
      <c r="D98" s="12" t="s">
        <v>68</v>
      </c>
      <c r="E98" s="11"/>
      <c r="F98" s="33" t="s">
        <v>514</v>
      </c>
      <c r="G98" s="33"/>
      <c r="H98" s="33"/>
      <c r="I98" s="33" t="s">
        <v>515</v>
      </c>
      <c r="J98" s="53" t="s">
        <v>516</v>
      </c>
      <c r="K98" s="33" t="s">
        <v>517</v>
      </c>
      <c r="L98" s="33"/>
      <c r="M98" s="33"/>
      <c r="N98" s="33" t="s">
        <v>412</v>
      </c>
      <c r="O98" s="33"/>
      <c r="P98" s="34" t="s">
        <v>81</v>
      </c>
      <c r="Q98" s="18" t="s">
        <v>413</v>
      </c>
      <c r="R98" s="18" t="s">
        <v>1404</v>
      </c>
      <c r="S98" s="35" t="s">
        <v>39</v>
      </c>
      <c r="T98" s="36" t="s">
        <v>443</v>
      </c>
      <c r="U98" s="33"/>
      <c r="V98" s="33" t="s">
        <v>43</v>
      </c>
      <c r="W98" s="33" t="s">
        <v>33</v>
      </c>
      <c r="X98" s="53">
        <v>238</v>
      </c>
      <c r="Y98" s="33"/>
      <c r="Z98" s="33" t="s">
        <v>518</v>
      </c>
      <c r="AA98" s="33" t="s">
        <v>66</v>
      </c>
      <c r="AB98" s="36" t="s">
        <v>87</v>
      </c>
      <c r="AC98" s="33" t="s">
        <v>521</v>
      </c>
      <c r="AD98" s="33" t="s">
        <v>519</v>
      </c>
      <c r="AE98" s="33" t="s">
        <v>520</v>
      </c>
      <c r="AF98" s="36" t="s">
        <v>36</v>
      </c>
      <c r="AG98" s="33" t="s">
        <v>522</v>
      </c>
      <c r="AH98" s="16" t="s">
        <v>523</v>
      </c>
      <c r="AI98" s="126"/>
      <c r="AJ98" s="11" t="s">
        <v>524</v>
      </c>
      <c r="AK98" s="25">
        <v>43221</v>
      </c>
      <c r="AL98" s="26">
        <f t="shared" si="3"/>
        <v>40257</v>
      </c>
    </row>
    <row r="99" spans="1:38" s="32" customFormat="1" ht="18" customHeight="1" x14ac:dyDescent="0.25">
      <c r="A99" s="3">
        <v>95</v>
      </c>
      <c r="B99" s="11">
        <v>91134</v>
      </c>
      <c r="C99" s="12"/>
      <c r="D99" s="12" t="s">
        <v>42</v>
      </c>
      <c r="E99" s="11"/>
      <c r="F99" s="33"/>
      <c r="G99" s="33"/>
      <c r="H99" s="33"/>
      <c r="I99" s="33" t="s">
        <v>525</v>
      </c>
      <c r="J99" s="53"/>
      <c r="K99" s="33"/>
      <c r="L99" s="33"/>
      <c r="M99" s="33"/>
      <c r="N99" s="33" t="s">
        <v>412</v>
      </c>
      <c r="O99" s="34"/>
      <c r="P99" s="34" t="s">
        <v>81</v>
      </c>
      <c r="Q99" s="18" t="s">
        <v>413</v>
      </c>
      <c r="R99" s="18" t="s">
        <v>1404</v>
      </c>
      <c r="S99" s="35" t="s">
        <v>39</v>
      </c>
      <c r="T99" s="36" t="s">
        <v>433</v>
      </c>
      <c r="U99" s="36"/>
      <c r="V99" s="33" t="s">
        <v>40</v>
      </c>
      <c r="W99" s="33" t="s">
        <v>48</v>
      </c>
      <c r="X99" s="55">
        <v>14</v>
      </c>
      <c r="Y99" s="19"/>
      <c r="Z99" s="33" t="s">
        <v>525</v>
      </c>
      <c r="AA99" s="36" t="s">
        <v>44</v>
      </c>
      <c r="AB99" s="15" t="s">
        <v>87</v>
      </c>
      <c r="AC99" s="15" t="s">
        <v>528</v>
      </c>
      <c r="AD99" s="33" t="s">
        <v>526</v>
      </c>
      <c r="AE99" s="33" t="s">
        <v>527</v>
      </c>
      <c r="AF99" s="15" t="s">
        <v>128</v>
      </c>
      <c r="AG99" s="15" t="s">
        <v>529</v>
      </c>
      <c r="AH99" s="33"/>
      <c r="AI99" s="126"/>
      <c r="AJ99" s="11" t="s">
        <v>42</v>
      </c>
      <c r="AK99" s="11"/>
      <c r="AL99" s="17">
        <f t="shared" si="3"/>
        <v>91134</v>
      </c>
    </row>
    <row r="100" spans="1:38" s="32" customFormat="1" ht="18" customHeight="1" x14ac:dyDescent="0.25">
      <c r="A100" s="3">
        <v>96</v>
      </c>
      <c r="B100" s="11">
        <v>91135</v>
      </c>
      <c r="C100" s="12"/>
      <c r="D100" s="12" t="s">
        <v>42</v>
      </c>
      <c r="E100" s="11"/>
      <c r="F100" s="33"/>
      <c r="G100" s="33"/>
      <c r="H100" s="33"/>
      <c r="I100" s="33" t="s">
        <v>530</v>
      </c>
      <c r="J100" s="53" t="s">
        <v>531</v>
      </c>
      <c r="K100" s="33"/>
      <c r="L100" s="33"/>
      <c r="M100" s="33"/>
      <c r="N100" s="33" t="s">
        <v>412</v>
      </c>
      <c r="O100" s="36"/>
      <c r="P100" s="34" t="s">
        <v>81</v>
      </c>
      <c r="Q100" s="18" t="s">
        <v>413</v>
      </c>
      <c r="R100" s="18" t="s">
        <v>1404</v>
      </c>
      <c r="S100" s="35" t="s">
        <v>39</v>
      </c>
      <c r="T100" s="36"/>
      <c r="U100" s="36"/>
      <c r="V100" s="33" t="s">
        <v>40</v>
      </c>
      <c r="W100" s="33" t="s">
        <v>33</v>
      </c>
      <c r="X100" s="53">
        <v>14</v>
      </c>
      <c r="Y100" s="33"/>
      <c r="Z100" s="33" t="s">
        <v>530</v>
      </c>
      <c r="AA100" s="33" t="s">
        <v>71</v>
      </c>
      <c r="AB100" s="36" t="s">
        <v>87</v>
      </c>
      <c r="AC100" s="36" t="s">
        <v>534</v>
      </c>
      <c r="AD100" s="33" t="s">
        <v>532</v>
      </c>
      <c r="AE100" s="33" t="s">
        <v>533</v>
      </c>
      <c r="AF100" s="36"/>
      <c r="AG100" s="33"/>
      <c r="AH100" s="33"/>
      <c r="AI100" s="126"/>
      <c r="AJ100" s="18" t="s">
        <v>42</v>
      </c>
      <c r="AK100" s="25">
        <v>44343</v>
      </c>
      <c r="AL100" s="17">
        <f t="shared" si="3"/>
        <v>91135</v>
      </c>
    </row>
    <row r="101" spans="1:38" s="32" customFormat="1" ht="18" customHeight="1" x14ac:dyDescent="0.25">
      <c r="A101" s="3">
        <v>97</v>
      </c>
      <c r="B101" s="11">
        <v>10251</v>
      </c>
      <c r="C101" s="12"/>
      <c r="D101" s="12" t="s">
        <v>45</v>
      </c>
      <c r="E101" s="11"/>
      <c r="F101" s="33"/>
      <c r="G101" s="33"/>
      <c r="H101" s="14"/>
      <c r="I101" s="33" t="s">
        <v>535</v>
      </c>
      <c r="J101" s="21"/>
      <c r="K101" s="33" t="s">
        <v>418</v>
      </c>
      <c r="L101" s="33"/>
      <c r="M101" s="33"/>
      <c r="N101" s="33" t="s">
        <v>412</v>
      </c>
      <c r="O101" s="21"/>
      <c r="P101" s="34" t="s">
        <v>81</v>
      </c>
      <c r="Q101" s="18" t="s">
        <v>413</v>
      </c>
      <c r="R101" s="18" t="s">
        <v>1404</v>
      </c>
      <c r="S101" s="35" t="s">
        <v>39</v>
      </c>
      <c r="T101" s="36" t="s">
        <v>476</v>
      </c>
      <c r="U101" s="33"/>
      <c r="V101" s="33" t="s">
        <v>40</v>
      </c>
      <c r="W101" s="33" t="s">
        <v>33</v>
      </c>
      <c r="X101" s="53">
        <v>36</v>
      </c>
      <c r="Y101" s="33"/>
      <c r="Z101" s="33" t="s">
        <v>535</v>
      </c>
      <c r="AA101" s="33"/>
      <c r="AB101" s="36" t="s">
        <v>87</v>
      </c>
      <c r="AC101" s="36" t="s">
        <v>495</v>
      </c>
      <c r="AD101" s="36" t="s">
        <v>421</v>
      </c>
      <c r="AE101" s="33" t="s">
        <v>486</v>
      </c>
      <c r="AF101" s="36"/>
      <c r="AG101" s="36"/>
      <c r="AH101" s="21" t="s">
        <v>512</v>
      </c>
      <c r="AI101" s="126"/>
      <c r="AJ101" s="11" t="s">
        <v>46</v>
      </c>
      <c r="AK101" s="25">
        <v>44103</v>
      </c>
      <c r="AL101" s="17">
        <f t="shared" si="3"/>
        <v>10251</v>
      </c>
    </row>
    <row r="102" spans="1:38" s="32" customFormat="1" ht="18" customHeight="1" x14ac:dyDescent="0.25">
      <c r="A102" s="3">
        <v>98</v>
      </c>
      <c r="B102" s="11">
        <v>91136</v>
      </c>
      <c r="C102" s="12"/>
      <c r="D102" s="12" t="s">
        <v>42</v>
      </c>
      <c r="E102" s="11"/>
      <c r="F102" s="33"/>
      <c r="G102" s="33"/>
      <c r="H102" s="33"/>
      <c r="I102" s="33" t="s">
        <v>536</v>
      </c>
      <c r="J102" s="53"/>
      <c r="K102" s="33"/>
      <c r="L102" s="33"/>
      <c r="M102" s="33"/>
      <c r="N102" s="33" t="s">
        <v>412</v>
      </c>
      <c r="O102" s="34"/>
      <c r="P102" s="34" t="s">
        <v>81</v>
      </c>
      <c r="Q102" s="18" t="s">
        <v>413</v>
      </c>
      <c r="R102" s="18" t="s">
        <v>1404</v>
      </c>
      <c r="S102" s="35" t="s">
        <v>39</v>
      </c>
      <c r="T102" s="36"/>
      <c r="U102" s="36"/>
      <c r="V102" s="33" t="s">
        <v>40</v>
      </c>
      <c r="W102" s="33" t="s">
        <v>33</v>
      </c>
      <c r="X102" s="55">
        <v>38</v>
      </c>
      <c r="Y102" s="19"/>
      <c r="Z102" s="33" t="s">
        <v>536</v>
      </c>
      <c r="AA102" s="36" t="s">
        <v>44</v>
      </c>
      <c r="AB102" s="15"/>
      <c r="AC102" s="27"/>
      <c r="AD102" s="33" t="s">
        <v>426</v>
      </c>
      <c r="AE102" s="33" t="s">
        <v>427</v>
      </c>
      <c r="AF102" s="27"/>
      <c r="AG102" s="27"/>
      <c r="AH102" s="33"/>
      <c r="AI102" s="126"/>
      <c r="AJ102" s="11" t="s">
        <v>42</v>
      </c>
      <c r="AK102" s="11"/>
      <c r="AL102" s="17">
        <f t="shared" si="3"/>
        <v>91136</v>
      </c>
    </row>
    <row r="103" spans="1:38" s="32" customFormat="1" ht="18" customHeight="1" x14ac:dyDescent="0.25">
      <c r="A103" s="3">
        <v>99</v>
      </c>
      <c r="B103" s="11">
        <v>40258</v>
      </c>
      <c r="C103" s="15" t="s">
        <v>63</v>
      </c>
      <c r="D103" s="12" t="s">
        <v>68</v>
      </c>
      <c r="E103" s="11"/>
      <c r="F103" s="33" t="s">
        <v>537</v>
      </c>
      <c r="G103" s="33"/>
      <c r="H103" s="33"/>
      <c r="I103" s="33" t="s">
        <v>538</v>
      </c>
      <c r="J103" s="53"/>
      <c r="K103" s="33" t="s">
        <v>539</v>
      </c>
      <c r="L103" s="33"/>
      <c r="M103" s="33"/>
      <c r="N103" s="33" t="s">
        <v>412</v>
      </c>
      <c r="O103" s="33"/>
      <c r="P103" s="34" t="s">
        <v>81</v>
      </c>
      <c r="Q103" s="18" t="s">
        <v>413</v>
      </c>
      <c r="R103" s="18" t="s">
        <v>1404</v>
      </c>
      <c r="S103" s="35" t="s">
        <v>39</v>
      </c>
      <c r="T103" s="36" t="s">
        <v>433</v>
      </c>
      <c r="U103" s="33"/>
      <c r="V103" s="33" t="s">
        <v>40</v>
      </c>
      <c r="W103" s="33" t="s">
        <v>33</v>
      </c>
      <c r="X103" s="53">
        <v>12</v>
      </c>
      <c r="Y103" s="33"/>
      <c r="Z103" s="33" t="s">
        <v>538</v>
      </c>
      <c r="AA103" s="33"/>
      <c r="AB103" s="36" t="s">
        <v>87</v>
      </c>
      <c r="AC103" s="33" t="s">
        <v>542</v>
      </c>
      <c r="AD103" s="33" t="s">
        <v>540</v>
      </c>
      <c r="AE103" s="33" t="s">
        <v>541</v>
      </c>
      <c r="AF103" s="36"/>
      <c r="AG103" s="33"/>
      <c r="AH103" s="67" t="s">
        <v>543</v>
      </c>
      <c r="AI103" s="126"/>
      <c r="AJ103" s="11" t="s">
        <v>50</v>
      </c>
      <c r="AK103" s="25">
        <v>43221</v>
      </c>
      <c r="AL103" s="26">
        <f t="shared" si="3"/>
        <v>40258</v>
      </c>
    </row>
    <row r="104" spans="1:38" s="32" customFormat="1" ht="18" customHeight="1" x14ac:dyDescent="0.25">
      <c r="A104" s="3">
        <v>100</v>
      </c>
      <c r="B104" s="11">
        <v>30328</v>
      </c>
      <c r="C104" s="12" t="s">
        <v>544</v>
      </c>
      <c r="D104" s="12" t="s">
        <v>30</v>
      </c>
      <c r="E104" s="11"/>
      <c r="F104" s="43" t="s">
        <v>545</v>
      </c>
      <c r="G104" s="15" t="s">
        <v>1468</v>
      </c>
      <c r="H104" s="44"/>
      <c r="I104" s="41" t="s">
        <v>546</v>
      </c>
      <c r="J104" s="84" t="s">
        <v>1469</v>
      </c>
      <c r="K104" s="41" t="s">
        <v>547</v>
      </c>
      <c r="L104" s="36"/>
      <c r="M104" s="33"/>
      <c r="N104" s="43" t="s">
        <v>412</v>
      </c>
      <c r="O104" s="43"/>
      <c r="P104" s="20" t="s">
        <v>81</v>
      </c>
      <c r="Q104" s="46" t="s">
        <v>413</v>
      </c>
      <c r="R104" s="18" t="s">
        <v>1404</v>
      </c>
      <c r="S104" s="35" t="s">
        <v>39</v>
      </c>
      <c r="T104" s="36" t="s">
        <v>433</v>
      </c>
      <c r="U104" s="36"/>
      <c r="V104" s="36" t="s">
        <v>40</v>
      </c>
      <c r="W104" s="36" t="s">
        <v>33</v>
      </c>
      <c r="X104" s="54">
        <v>39</v>
      </c>
      <c r="Y104" s="14"/>
      <c r="Z104" s="41" t="s">
        <v>546</v>
      </c>
      <c r="AA104" s="45"/>
      <c r="AB104" s="15" t="s">
        <v>87</v>
      </c>
      <c r="AC104" s="12" t="s">
        <v>550</v>
      </c>
      <c r="AD104" s="45" t="s">
        <v>548</v>
      </c>
      <c r="AE104" s="45" t="s">
        <v>549</v>
      </c>
      <c r="AF104" s="35"/>
      <c r="AG104" s="35"/>
      <c r="AH104" s="41"/>
      <c r="AI104" s="126"/>
      <c r="AJ104" s="46" t="s">
        <v>551</v>
      </c>
      <c r="AK104" s="11"/>
      <c r="AL104" s="17">
        <f t="shared" si="3"/>
        <v>30328</v>
      </c>
    </row>
    <row r="105" spans="1:38" s="32" customFormat="1" ht="18" customHeight="1" x14ac:dyDescent="0.25">
      <c r="A105" s="3">
        <v>101</v>
      </c>
      <c r="B105" s="11">
        <v>20311</v>
      </c>
      <c r="C105" s="12"/>
      <c r="D105" s="12" t="s">
        <v>37</v>
      </c>
      <c r="E105" s="11"/>
      <c r="F105" s="20" t="s">
        <v>552</v>
      </c>
      <c r="G105" s="20" t="s">
        <v>1471</v>
      </c>
      <c r="H105" s="20"/>
      <c r="I105" s="41" t="s">
        <v>553</v>
      </c>
      <c r="J105" s="54"/>
      <c r="K105" s="41" t="s">
        <v>554</v>
      </c>
      <c r="L105" s="41"/>
      <c r="M105" s="41"/>
      <c r="N105" s="41" t="s">
        <v>412</v>
      </c>
      <c r="O105" s="41"/>
      <c r="P105" s="36" t="s">
        <v>81</v>
      </c>
      <c r="Q105" s="18" t="s">
        <v>413</v>
      </c>
      <c r="R105" s="18" t="s">
        <v>1404</v>
      </c>
      <c r="S105" s="35" t="s">
        <v>39</v>
      </c>
      <c r="T105" s="36" t="s">
        <v>476</v>
      </c>
      <c r="U105" s="36"/>
      <c r="V105" s="36" t="s">
        <v>40</v>
      </c>
      <c r="W105" s="36" t="s">
        <v>33</v>
      </c>
      <c r="X105" s="54">
        <v>131</v>
      </c>
      <c r="Y105" s="33"/>
      <c r="Z105" s="36" t="s">
        <v>555</v>
      </c>
      <c r="AA105" s="36"/>
      <c r="AB105" s="36" t="s">
        <v>87</v>
      </c>
      <c r="AC105" s="36" t="s">
        <v>558</v>
      </c>
      <c r="AD105" s="36" t="s">
        <v>556</v>
      </c>
      <c r="AE105" s="36" t="s">
        <v>557</v>
      </c>
      <c r="AF105" s="36" t="s">
        <v>559</v>
      </c>
      <c r="AG105" s="36" t="s">
        <v>560</v>
      </c>
      <c r="AH105" s="16" t="s">
        <v>561</v>
      </c>
      <c r="AI105" s="126"/>
      <c r="AJ105" s="18" t="s">
        <v>37</v>
      </c>
      <c r="AK105" s="18"/>
      <c r="AL105" s="17">
        <f t="shared" si="3"/>
        <v>20311</v>
      </c>
    </row>
    <row r="106" spans="1:38" s="32" customFormat="1" ht="18" customHeight="1" x14ac:dyDescent="0.25">
      <c r="A106" s="3">
        <v>102</v>
      </c>
      <c r="B106" s="11">
        <v>40259</v>
      </c>
      <c r="C106" s="15" t="s">
        <v>49</v>
      </c>
      <c r="D106" s="12" t="s">
        <v>68</v>
      </c>
      <c r="E106" s="11"/>
      <c r="F106" s="33" t="s">
        <v>562</v>
      </c>
      <c r="G106" s="33" t="s">
        <v>1472</v>
      </c>
      <c r="H106" s="33"/>
      <c r="I106" s="33" t="s">
        <v>563</v>
      </c>
      <c r="J106" s="53" t="s">
        <v>564</v>
      </c>
      <c r="K106" s="33" t="s">
        <v>565</v>
      </c>
      <c r="L106" s="33"/>
      <c r="M106" s="33"/>
      <c r="N106" s="33" t="s">
        <v>412</v>
      </c>
      <c r="O106" s="33"/>
      <c r="P106" s="33" t="s">
        <v>81</v>
      </c>
      <c r="Q106" s="18" t="s">
        <v>413</v>
      </c>
      <c r="R106" s="18" t="s">
        <v>1404</v>
      </c>
      <c r="S106" s="35" t="s">
        <v>39</v>
      </c>
      <c r="T106" s="36" t="s">
        <v>420</v>
      </c>
      <c r="U106" s="33"/>
      <c r="V106" s="33" t="s">
        <v>40</v>
      </c>
      <c r="W106" s="33" t="s">
        <v>33</v>
      </c>
      <c r="X106" s="53">
        <v>46</v>
      </c>
      <c r="Y106" s="33"/>
      <c r="Z106" s="33" t="s">
        <v>566</v>
      </c>
      <c r="AA106" s="33"/>
      <c r="AB106" s="36" t="s">
        <v>87</v>
      </c>
      <c r="AC106" s="33" t="s">
        <v>569</v>
      </c>
      <c r="AD106" s="33" t="s">
        <v>567</v>
      </c>
      <c r="AE106" s="33" t="s">
        <v>568</v>
      </c>
      <c r="AF106" s="36"/>
      <c r="AG106" s="33"/>
      <c r="AH106" s="67" t="s">
        <v>570</v>
      </c>
      <c r="AI106" s="126"/>
      <c r="AJ106" s="11" t="s">
        <v>50</v>
      </c>
      <c r="AK106" s="25">
        <v>43221</v>
      </c>
      <c r="AL106" s="26">
        <f t="shared" si="3"/>
        <v>40259</v>
      </c>
    </row>
    <row r="107" spans="1:38" s="32" customFormat="1" ht="18" customHeight="1" x14ac:dyDescent="0.25">
      <c r="A107" s="3">
        <v>103</v>
      </c>
      <c r="B107" s="11">
        <v>10252</v>
      </c>
      <c r="C107" s="12"/>
      <c r="D107" s="12" t="s">
        <v>45</v>
      </c>
      <c r="E107" s="11"/>
      <c r="F107" s="33" t="s">
        <v>571</v>
      </c>
      <c r="G107" s="33"/>
      <c r="H107" s="14"/>
      <c r="I107" s="33" t="s">
        <v>572</v>
      </c>
      <c r="J107" s="53"/>
      <c r="K107" s="33" t="s">
        <v>573</v>
      </c>
      <c r="L107" s="33" t="s">
        <v>574</v>
      </c>
      <c r="M107" s="33"/>
      <c r="N107" s="33" t="s">
        <v>412</v>
      </c>
      <c r="O107" s="33"/>
      <c r="P107" s="33" t="s">
        <v>81</v>
      </c>
      <c r="Q107" s="18" t="s">
        <v>413</v>
      </c>
      <c r="R107" s="18" t="s">
        <v>1404</v>
      </c>
      <c r="S107" s="35" t="s">
        <v>39</v>
      </c>
      <c r="T107" s="36" t="s">
        <v>433</v>
      </c>
      <c r="U107" s="33"/>
      <c r="V107" s="33" t="s">
        <v>43</v>
      </c>
      <c r="W107" s="33" t="s">
        <v>33</v>
      </c>
      <c r="X107" s="53">
        <f>227+156</f>
        <v>383</v>
      </c>
      <c r="Y107" s="33"/>
      <c r="Z107" s="33" t="s">
        <v>572</v>
      </c>
      <c r="AA107" s="33"/>
      <c r="AB107" s="36" t="s">
        <v>87</v>
      </c>
      <c r="AC107" s="36" t="s">
        <v>575</v>
      </c>
      <c r="AD107" s="36" t="s">
        <v>421</v>
      </c>
      <c r="AE107" s="33" t="s">
        <v>1581</v>
      </c>
      <c r="AF107" s="36" t="s">
        <v>87</v>
      </c>
      <c r="AG107" s="36" t="s">
        <v>576</v>
      </c>
      <c r="AH107" s="21" t="s">
        <v>512</v>
      </c>
      <c r="AI107" s="126"/>
      <c r="AJ107" s="11" t="s">
        <v>46</v>
      </c>
      <c r="AK107" s="25">
        <v>44103</v>
      </c>
      <c r="AL107" s="17">
        <f t="shared" si="3"/>
        <v>10252</v>
      </c>
    </row>
    <row r="108" spans="1:38" s="32" customFormat="1" ht="18" customHeight="1" x14ac:dyDescent="0.25">
      <c r="A108" s="3">
        <v>104</v>
      </c>
      <c r="B108" s="11">
        <v>91137</v>
      </c>
      <c r="C108" s="12"/>
      <c r="D108" s="12" t="s">
        <v>42</v>
      </c>
      <c r="E108" s="11"/>
      <c r="F108" s="33"/>
      <c r="G108" s="33"/>
      <c r="H108" s="33"/>
      <c r="I108" s="33" t="s">
        <v>577</v>
      </c>
      <c r="J108" s="53"/>
      <c r="K108" s="33" t="s">
        <v>578</v>
      </c>
      <c r="L108" s="33"/>
      <c r="M108" s="33"/>
      <c r="N108" s="33" t="s">
        <v>412</v>
      </c>
      <c r="O108" s="34"/>
      <c r="P108" s="34" t="s">
        <v>81</v>
      </c>
      <c r="Q108" s="18" t="s">
        <v>413</v>
      </c>
      <c r="R108" s="18" t="s">
        <v>1404</v>
      </c>
      <c r="S108" s="35" t="s">
        <v>39</v>
      </c>
      <c r="T108" s="36" t="s">
        <v>420</v>
      </c>
      <c r="U108" s="36"/>
      <c r="V108" s="33" t="s">
        <v>43</v>
      </c>
      <c r="W108" s="33" t="s">
        <v>33</v>
      </c>
      <c r="X108" s="55">
        <v>57</v>
      </c>
      <c r="Y108" s="19"/>
      <c r="Z108" s="33" t="s">
        <v>579</v>
      </c>
      <c r="AA108" s="36"/>
      <c r="AB108" s="15" t="s">
        <v>87</v>
      </c>
      <c r="AC108" s="27" t="s">
        <v>580</v>
      </c>
      <c r="AD108" s="33" t="s">
        <v>60</v>
      </c>
      <c r="AE108" s="33" t="s">
        <v>61</v>
      </c>
      <c r="AF108" s="27" t="s">
        <v>41</v>
      </c>
      <c r="AG108" s="27" t="s">
        <v>59</v>
      </c>
      <c r="AH108" s="16" t="s">
        <v>581</v>
      </c>
      <c r="AI108" s="126"/>
      <c r="AJ108" s="11" t="s">
        <v>42</v>
      </c>
      <c r="AK108" s="25">
        <v>44466</v>
      </c>
      <c r="AL108" s="17">
        <f t="shared" si="3"/>
        <v>91137</v>
      </c>
    </row>
    <row r="109" spans="1:38" s="32" customFormat="1" ht="18" customHeight="1" x14ac:dyDescent="0.25">
      <c r="A109" s="3">
        <v>105</v>
      </c>
      <c r="B109" s="11">
        <v>10253</v>
      </c>
      <c r="C109" s="12"/>
      <c r="D109" s="12" t="s">
        <v>45</v>
      </c>
      <c r="E109" s="11"/>
      <c r="F109" s="33" t="s">
        <v>582</v>
      </c>
      <c r="G109" s="33"/>
      <c r="H109" s="14"/>
      <c r="I109" s="33" t="s">
        <v>583</v>
      </c>
      <c r="J109" s="53"/>
      <c r="K109" s="33" t="s">
        <v>584</v>
      </c>
      <c r="L109" s="33" t="s">
        <v>585</v>
      </c>
      <c r="M109" s="33"/>
      <c r="N109" s="33" t="s">
        <v>412</v>
      </c>
      <c r="O109" s="33"/>
      <c r="P109" s="34" t="s">
        <v>81</v>
      </c>
      <c r="Q109" s="18" t="s">
        <v>413</v>
      </c>
      <c r="R109" s="18" t="s">
        <v>1404</v>
      </c>
      <c r="S109" s="35" t="s">
        <v>39</v>
      </c>
      <c r="T109" s="36" t="s">
        <v>443</v>
      </c>
      <c r="U109" s="33"/>
      <c r="V109" s="33" t="s">
        <v>43</v>
      </c>
      <c r="W109" s="33" t="s">
        <v>33</v>
      </c>
      <c r="X109" s="53">
        <v>319</v>
      </c>
      <c r="Y109" s="33"/>
      <c r="Z109" s="33" t="s">
        <v>583</v>
      </c>
      <c r="AA109" s="33"/>
      <c r="AB109" s="36" t="s">
        <v>87</v>
      </c>
      <c r="AC109" s="36" t="s">
        <v>586</v>
      </c>
      <c r="AD109" s="36" t="s">
        <v>421</v>
      </c>
      <c r="AE109" s="33" t="s">
        <v>1581</v>
      </c>
      <c r="AF109" s="36" t="s">
        <v>87</v>
      </c>
      <c r="AG109" s="36" t="s">
        <v>587</v>
      </c>
      <c r="AH109" s="21" t="s">
        <v>512</v>
      </c>
      <c r="AI109" s="126"/>
      <c r="AJ109" s="11" t="s">
        <v>46</v>
      </c>
      <c r="AK109" s="25">
        <v>44103</v>
      </c>
      <c r="AL109" s="17">
        <f t="shared" si="3"/>
        <v>10253</v>
      </c>
    </row>
    <row r="110" spans="1:38" s="32" customFormat="1" ht="18" customHeight="1" x14ac:dyDescent="0.25">
      <c r="A110" s="3">
        <v>106</v>
      </c>
      <c r="B110" s="11">
        <v>20313</v>
      </c>
      <c r="C110" s="12"/>
      <c r="D110" s="12" t="s">
        <v>37</v>
      </c>
      <c r="E110" s="11"/>
      <c r="F110" s="20" t="s">
        <v>590</v>
      </c>
      <c r="G110" s="20" t="s">
        <v>1473</v>
      </c>
      <c r="H110" s="20"/>
      <c r="I110" s="41" t="s">
        <v>588</v>
      </c>
      <c r="J110" s="54" t="s">
        <v>1465</v>
      </c>
      <c r="K110" s="41" t="s">
        <v>589</v>
      </c>
      <c r="L110" s="41" t="s">
        <v>591</v>
      </c>
      <c r="M110" s="41"/>
      <c r="N110" s="41" t="s">
        <v>412</v>
      </c>
      <c r="O110" s="41"/>
      <c r="P110" s="34" t="s">
        <v>81</v>
      </c>
      <c r="Q110" s="18" t="s">
        <v>413</v>
      </c>
      <c r="R110" s="18" t="s">
        <v>1404</v>
      </c>
      <c r="S110" s="35" t="s">
        <v>39</v>
      </c>
      <c r="T110" s="36" t="s">
        <v>443</v>
      </c>
      <c r="U110" s="36"/>
      <c r="V110" s="36" t="s">
        <v>40</v>
      </c>
      <c r="W110" s="36" t="s">
        <v>33</v>
      </c>
      <c r="X110" s="54">
        <v>69</v>
      </c>
      <c r="Y110" s="50"/>
      <c r="Z110" s="36" t="s">
        <v>588</v>
      </c>
      <c r="AA110" s="36"/>
      <c r="AB110" s="36" t="s">
        <v>87</v>
      </c>
      <c r="AC110" s="36" t="s">
        <v>594</v>
      </c>
      <c r="AD110" s="36" t="s">
        <v>592</v>
      </c>
      <c r="AE110" s="36" t="s">
        <v>593</v>
      </c>
      <c r="AF110" s="36" t="s">
        <v>128</v>
      </c>
      <c r="AG110" s="36" t="s">
        <v>595</v>
      </c>
      <c r="AH110" s="16" t="s">
        <v>596</v>
      </c>
      <c r="AI110" s="126"/>
      <c r="AJ110" s="11" t="s">
        <v>151</v>
      </c>
      <c r="AK110" s="25">
        <v>44470</v>
      </c>
      <c r="AL110" s="17">
        <f t="shared" si="3"/>
        <v>20313</v>
      </c>
    </row>
    <row r="111" spans="1:38" s="32" customFormat="1" ht="18" customHeight="1" x14ac:dyDescent="0.25">
      <c r="A111" s="3">
        <v>107</v>
      </c>
      <c r="B111" s="11">
        <v>30329</v>
      </c>
      <c r="C111" s="12" t="s">
        <v>597</v>
      </c>
      <c r="D111" s="12" t="s">
        <v>30</v>
      </c>
      <c r="E111" s="11"/>
      <c r="F111" s="43" t="s">
        <v>598</v>
      </c>
      <c r="G111" s="15" t="s">
        <v>1474</v>
      </c>
      <c r="H111" s="44"/>
      <c r="I111" s="41" t="s">
        <v>599</v>
      </c>
      <c r="J111" s="84" t="s">
        <v>1476</v>
      </c>
      <c r="K111" s="41" t="s">
        <v>600</v>
      </c>
      <c r="L111" s="33"/>
      <c r="M111" s="33"/>
      <c r="N111" s="43" t="s">
        <v>412</v>
      </c>
      <c r="O111" s="43"/>
      <c r="P111" s="34" t="s">
        <v>81</v>
      </c>
      <c r="Q111" s="18" t="s">
        <v>413</v>
      </c>
      <c r="R111" s="18" t="s">
        <v>1404</v>
      </c>
      <c r="S111" s="35" t="s">
        <v>39</v>
      </c>
      <c r="T111" s="36" t="s">
        <v>476</v>
      </c>
      <c r="U111" s="36"/>
      <c r="V111" s="36" t="s">
        <v>40</v>
      </c>
      <c r="W111" s="36" t="s">
        <v>33</v>
      </c>
      <c r="X111" s="54">
        <v>211</v>
      </c>
      <c r="Y111" s="14"/>
      <c r="Z111" s="41" t="s">
        <v>599</v>
      </c>
      <c r="AA111" s="36"/>
      <c r="AB111" s="15" t="s">
        <v>87</v>
      </c>
      <c r="AC111" s="12" t="s">
        <v>601</v>
      </c>
      <c r="AD111" s="36"/>
      <c r="AE111" s="36"/>
      <c r="AF111" s="35"/>
      <c r="AG111" s="35"/>
      <c r="AH111" s="33"/>
      <c r="AI111" s="126"/>
      <c r="AJ111" s="46" t="s">
        <v>551</v>
      </c>
      <c r="AK111" s="11"/>
      <c r="AL111" s="17">
        <f t="shared" si="3"/>
        <v>30329</v>
      </c>
    </row>
    <row r="112" spans="1:38" s="32" customFormat="1" ht="18" customHeight="1" x14ac:dyDescent="0.25">
      <c r="A112" s="3">
        <v>108</v>
      </c>
      <c r="B112" s="11">
        <v>20314</v>
      </c>
      <c r="C112" s="12"/>
      <c r="D112" s="12" t="s">
        <v>37</v>
      </c>
      <c r="E112" s="11"/>
      <c r="F112" s="20" t="s">
        <v>602</v>
      </c>
      <c r="G112" s="20" t="s">
        <v>1477</v>
      </c>
      <c r="H112" s="20"/>
      <c r="I112" s="41" t="s">
        <v>603</v>
      </c>
      <c r="J112" s="54" t="s">
        <v>1478</v>
      </c>
      <c r="K112" s="41" t="s">
        <v>604</v>
      </c>
      <c r="L112" s="41"/>
      <c r="M112" s="41"/>
      <c r="N112" s="41" t="s">
        <v>412</v>
      </c>
      <c r="O112" s="41"/>
      <c r="P112" s="34" t="s">
        <v>81</v>
      </c>
      <c r="Q112" s="18" t="s">
        <v>413</v>
      </c>
      <c r="R112" s="18" t="s">
        <v>1404</v>
      </c>
      <c r="S112" s="35" t="s">
        <v>39</v>
      </c>
      <c r="T112" s="36" t="s">
        <v>476</v>
      </c>
      <c r="U112" s="36"/>
      <c r="V112" s="36" t="s">
        <v>40</v>
      </c>
      <c r="W112" s="36" t="s">
        <v>33</v>
      </c>
      <c r="X112" s="54">
        <v>85</v>
      </c>
      <c r="Y112" s="33"/>
      <c r="Z112" s="41" t="s">
        <v>605</v>
      </c>
      <c r="AA112" s="15"/>
      <c r="AB112" s="15" t="s">
        <v>87</v>
      </c>
      <c r="AC112" s="15" t="s">
        <v>608</v>
      </c>
      <c r="AD112" s="15" t="s">
        <v>606</v>
      </c>
      <c r="AE112" s="15" t="s">
        <v>607</v>
      </c>
      <c r="AF112" s="36"/>
      <c r="AG112" s="36"/>
      <c r="AH112" s="16" t="s">
        <v>609</v>
      </c>
      <c r="AI112" s="126"/>
      <c r="AJ112" s="18" t="s">
        <v>37</v>
      </c>
      <c r="AK112" s="18"/>
      <c r="AL112" s="17">
        <f t="shared" si="3"/>
        <v>20314</v>
      </c>
    </row>
    <row r="113" spans="1:38" s="32" customFormat="1" ht="18" customHeight="1" x14ac:dyDescent="0.25">
      <c r="A113" s="3">
        <v>109</v>
      </c>
      <c r="B113" s="11">
        <v>30330</v>
      </c>
      <c r="C113" s="12" t="s">
        <v>610</v>
      </c>
      <c r="D113" s="12" t="s">
        <v>30</v>
      </c>
      <c r="E113" s="11"/>
      <c r="F113" s="43" t="s">
        <v>611</v>
      </c>
      <c r="G113" s="15" t="s">
        <v>1475</v>
      </c>
      <c r="H113" s="44"/>
      <c r="I113" s="43" t="s">
        <v>612</v>
      </c>
      <c r="J113" s="84" t="s">
        <v>1479</v>
      </c>
      <c r="K113" s="41" t="s">
        <v>613</v>
      </c>
      <c r="L113" s="33"/>
      <c r="M113" s="33"/>
      <c r="N113" s="41" t="s">
        <v>412</v>
      </c>
      <c r="O113" s="41"/>
      <c r="P113" s="34" t="s">
        <v>81</v>
      </c>
      <c r="Q113" s="18" t="s">
        <v>413</v>
      </c>
      <c r="R113" s="18" t="s">
        <v>1404</v>
      </c>
      <c r="S113" s="35" t="s">
        <v>39</v>
      </c>
      <c r="T113" s="36" t="s">
        <v>443</v>
      </c>
      <c r="U113" s="36"/>
      <c r="V113" s="36" t="s">
        <v>40</v>
      </c>
      <c r="W113" s="36" t="s">
        <v>33</v>
      </c>
      <c r="X113" s="54">
        <v>130</v>
      </c>
      <c r="Y113" s="14"/>
      <c r="Z113" s="41" t="s">
        <v>612</v>
      </c>
      <c r="AA113" s="36"/>
      <c r="AB113" s="15" t="s">
        <v>87</v>
      </c>
      <c r="AC113" s="12" t="s">
        <v>614</v>
      </c>
      <c r="AD113" s="36"/>
      <c r="AE113" s="36"/>
      <c r="AF113" s="35"/>
      <c r="AG113" s="35"/>
      <c r="AH113" s="36"/>
      <c r="AI113" s="126"/>
      <c r="AJ113" s="46" t="s">
        <v>551</v>
      </c>
      <c r="AK113" s="11"/>
      <c r="AL113" s="17">
        <f t="shared" si="3"/>
        <v>30330</v>
      </c>
    </row>
    <row r="114" spans="1:38" s="32" customFormat="1" ht="18" customHeight="1" x14ac:dyDescent="0.25">
      <c r="A114" s="3">
        <v>110</v>
      </c>
      <c r="B114" s="11">
        <v>30331</v>
      </c>
      <c r="C114" s="12" t="s">
        <v>615</v>
      </c>
      <c r="D114" s="12" t="s">
        <v>30</v>
      </c>
      <c r="E114" s="11"/>
      <c r="F114" s="43" t="s">
        <v>616</v>
      </c>
      <c r="G114" s="15" t="s">
        <v>1480</v>
      </c>
      <c r="H114" s="44"/>
      <c r="I114" s="41" t="s">
        <v>617</v>
      </c>
      <c r="J114" s="84" t="s">
        <v>1481</v>
      </c>
      <c r="K114" s="41" t="s">
        <v>618</v>
      </c>
      <c r="L114" s="41"/>
      <c r="M114" s="33"/>
      <c r="N114" s="36" t="s">
        <v>412</v>
      </c>
      <c r="O114" s="41"/>
      <c r="P114" s="34" t="s">
        <v>81</v>
      </c>
      <c r="Q114" s="18" t="s">
        <v>413</v>
      </c>
      <c r="R114" s="18" t="s">
        <v>1404</v>
      </c>
      <c r="S114" s="35" t="s">
        <v>39</v>
      </c>
      <c r="T114" s="36" t="s">
        <v>619</v>
      </c>
      <c r="U114" s="36"/>
      <c r="V114" s="36" t="s">
        <v>40</v>
      </c>
      <c r="W114" s="36" t="s">
        <v>33</v>
      </c>
      <c r="X114" s="54">
        <v>80</v>
      </c>
      <c r="Y114" s="14"/>
      <c r="Z114" s="41" t="s">
        <v>617</v>
      </c>
      <c r="AA114" s="36"/>
      <c r="AB114" s="15" t="s">
        <v>87</v>
      </c>
      <c r="AC114" s="12" t="s">
        <v>620</v>
      </c>
      <c r="AD114" s="36"/>
      <c r="AE114" s="36"/>
      <c r="AF114" s="35"/>
      <c r="AG114" s="35"/>
      <c r="AH114" s="36"/>
      <c r="AI114" s="126"/>
      <c r="AJ114" s="46" t="s">
        <v>551</v>
      </c>
      <c r="AK114" s="11"/>
      <c r="AL114" s="17">
        <f t="shared" ref="AL114:AL145" si="4">B114</f>
        <v>30331</v>
      </c>
    </row>
    <row r="115" spans="1:38" s="32" customFormat="1" ht="18" customHeight="1" x14ac:dyDescent="0.25">
      <c r="A115" s="3">
        <v>111</v>
      </c>
      <c r="B115" s="11">
        <v>10254</v>
      </c>
      <c r="C115" s="12"/>
      <c r="D115" s="12" t="s">
        <v>45</v>
      </c>
      <c r="E115" s="11"/>
      <c r="F115" s="33"/>
      <c r="G115" s="33"/>
      <c r="H115" s="14"/>
      <c r="I115" s="33" t="s">
        <v>1427</v>
      </c>
      <c r="J115" s="21"/>
      <c r="K115" s="33" t="s">
        <v>622</v>
      </c>
      <c r="L115" s="33" t="s">
        <v>622</v>
      </c>
      <c r="M115" s="33"/>
      <c r="N115" s="33" t="s">
        <v>412</v>
      </c>
      <c r="O115" s="21"/>
      <c r="P115" s="34" t="s">
        <v>81</v>
      </c>
      <c r="Q115" s="18" t="s">
        <v>413</v>
      </c>
      <c r="R115" s="18" t="s">
        <v>1404</v>
      </c>
      <c r="S115" s="35" t="s">
        <v>39</v>
      </c>
      <c r="T115" s="36" t="s">
        <v>443</v>
      </c>
      <c r="U115" s="33"/>
      <c r="V115" s="33" t="s">
        <v>43</v>
      </c>
      <c r="W115" s="33" t="s">
        <v>33</v>
      </c>
      <c r="X115" s="53">
        <v>68</v>
      </c>
      <c r="Y115" s="33"/>
      <c r="Z115" s="33" t="s">
        <v>621</v>
      </c>
      <c r="AA115" s="33"/>
      <c r="AB115" s="36" t="s">
        <v>87</v>
      </c>
      <c r="AC115" s="36" t="s">
        <v>623</v>
      </c>
      <c r="AD115" s="33" t="s">
        <v>510</v>
      </c>
      <c r="AE115" s="33" t="s">
        <v>486</v>
      </c>
      <c r="AF115" s="36" t="s">
        <v>87</v>
      </c>
      <c r="AG115" s="36" t="s">
        <v>624</v>
      </c>
      <c r="AH115" s="67" t="s">
        <v>840</v>
      </c>
      <c r="AI115" s="126"/>
      <c r="AJ115" s="11" t="s">
        <v>900</v>
      </c>
      <c r="AK115" s="25">
        <v>44103</v>
      </c>
      <c r="AL115" s="17">
        <f t="shared" si="4"/>
        <v>10254</v>
      </c>
    </row>
    <row r="116" spans="1:38" s="32" customFormat="1" ht="18" customHeight="1" x14ac:dyDescent="0.25">
      <c r="A116" s="3">
        <v>112</v>
      </c>
      <c r="B116" s="11">
        <v>91139</v>
      </c>
      <c r="C116" s="12"/>
      <c r="D116" s="12" t="s">
        <v>42</v>
      </c>
      <c r="E116" s="11"/>
      <c r="F116" s="33"/>
      <c r="G116" s="33"/>
      <c r="H116" s="33"/>
      <c r="I116" s="33" t="s">
        <v>625</v>
      </c>
      <c r="J116" s="53" t="s">
        <v>494</v>
      </c>
      <c r="K116" s="33" t="s">
        <v>626</v>
      </c>
      <c r="L116" s="33"/>
      <c r="M116" s="33"/>
      <c r="N116" s="33" t="s">
        <v>412</v>
      </c>
      <c r="O116" s="36"/>
      <c r="P116" s="34" t="s">
        <v>81</v>
      </c>
      <c r="Q116" s="18" t="s">
        <v>413</v>
      </c>
      <c r="R116" s="18" t="s">
        <v>1404</v>
      </c>
      <c r="S116" s="35" t="s">
        <v>39</v>
      </c>
      <c r="T116" s="36" t="s">
        <v>476</v>
      </c>
      <c r="U116" s="36"/>
      <c r="V116" s="33" t="s">
        <v>40</v>
      </c>
      <c r="W116" s="33" t="s">
        <v>33</v>
      </c>
      <c r="X116" s="53">
        <v>24</v>
      </c>
      <c r="Y116" s="33"/>
      <c r="Z116" s="33" t="s">
        <v>625</v>
      </c>
      <c r="AA116" s="33" t="s">
        <v>71</v>
      </c>
      <c r="AB116" s="36" t="s">
        <v>87</v>
      </c>
      <c r="AC116" s="36" t="s">
        <v>534</v>
      </c>
      <c r="AD116" s="33" t="s">
        <v>532</v>
      </c>
      <c r="AE116" s="33" t="s">
        <v>533</v>
      </c>
      <c r="AF116" s="36"/>
      <c r="AG116" s="33"/>
      <c r="AH116" s="33"/>
      <c r="AI116" s="126"/>
      <c r="AJ116" s="18" t="s">
        <v>42</v>
      </c>
      <c r="AK116" s="25">
        <v>44343</v>
      </c>
      <c r="AL116" s="17">
        <f t="shared" si="4"/>
        <v>91139</v>
      </c>
    </row>
    <row r="117" spans="1:38" s="32" customFormat="1" ht="18" customHeight="1" x14ac:dyDescent="0.25">
      <c r="A117" s="3">
        <v>113</v>
      </c>
      <c r="B117" s="11">
        <v>10255</v>
      </c>
      <c r="C117" s="12"/>
      <c r="D117" s="12" t="s">
        <v>45</v>
      </c>
      <c r="E117" s="11"/>
      <c r="F117" s="33" t="s">
        <v>627</v>
      </c>
      <c r="G117" s="33"/>
      <c r="H117" s="14"/>
      <c r="I117" s="33" t="s">
        <v>628</v>
      </c>
      <c r="J117" s="53"/>
      <c r="K117" s="33" t="s">
        <v>629</v>
      </c>
      <c r="L117" s="33"/>
      <c r="M117" s="33"/>
      <c r="N117" s="33" t="s">
        <v>412</v>
      </c>
      <c r="O117" s="33"/>
      <c r="P117" s="34" t="s">
        <v>81</v>
      </c>
      <c r="Q117" s="18" t="s">
        <v>413</v>
      </c>
      <c r="R117" s="18" t="s">
        <v>1404</v>
      </c>
      <c r="S117" s="35" t="s">
        <v>39</v>
      </c>
      <c r="T117" s="36" t="s">
        <v>433</v>
      </c>
      <c r="U117" s="33"/>
      <c r="V117" s="33" t="s">
        <v>43</v>
      </c>
      <c r="W117" s="33" t="s">
        <v>33</v>
      </c>
      <c r="X117" s="53">
        <v>91</v>
      </c>
      <c r="Y117" s="33"/>
      <c r="Z117" s="33" t="s">
        <v>628</v>
      </c>
      <c r="AA117" s="33"/>
      <c r="AB117" s="36" t="s">
        <v>87</v>
      </c>
      <c r="AC117" s="33" t="s">
        <v>630</v>
      </c>
      <c r="AD117" s="36" t="s">
        <v>421</v>
      </c>
      <c r="AE117" s="33" t="s">
        <v>1581</v>
      </c>
      <c r="AF117" s="36" t="s">
        <v>87</v>
      </c>
      <c r="AG117" s="33" t="s">
        <v>631</v>
      </c>
      <c r="AH117" s="21" t="s">
        <v>512</v>
      </c>
      <c r="AI117" s="126"/>
      <c r="AJ117" s="11" t="s">
        <v>46</v>
      </c>
      <c r="AK117" s="25">
        <v>44103</v>
      </c>
      <c r="AL117" s="17">
        <f t="shared" si="4"/>
        <v>10255</v>
      </c>
    </row>
    <row r="118" spans="1:38" s="32" customFormat="1" ht="18" customHeight="1" x14ac:dyDescent="0.25">
      <c r="A118" s="3">
        <v>114</v>
      </c>
      <c r="B118" s="11">
        <v>10256</v>
      </c>
      <c r="C118" s="12"/>
      <c r="D118" s="12" t="s">
        <v>45</v>
      </c>
      <c r="E118" s="11"/>
      <c r="F118" s="33"/>
      <c r="G118" s="33"/>
      <c r="H118" s="14"/>
      <c r="I118" s="33" t="s">
        <v>632</v>
      </c>
      <c r="J118" s="53"/>
      <c r="K118" s="33" t="s">
        <v>633</v>
      </c>
      <c r="L118" s="33"/>
      <c r="M118" s="33"/>
      <c r="N118" s="33" t="s">
        <v>412</v>
      </c>
      <c r="O118" s="33"/>
      <c r="P118" s="34" t="s">
        <v>81</v>
      </c>
      <c r="Q118" s="18" t="s">
        <v>413</v>
      </c>
      <c r="R118" s="18" t="s">
        <v>1404</v>
      </c>
      <c r="S118" s="35" t="s">
        <v>39</v>
      </c>
      <c r="T118" s="36" t="s">
        <v>433</v>
      </c>
      <c r="U118" s="33"/>
      <c r="V118" s="33" t="s">
        <v>40</v>
      </c>
      <c r="W118" s="33" t="s">
        <v>33</v>
      </c>
      <c r="X118" s="53">
        <f>46+20+18+40+80</f>
        <v>204</v>
      </c>
      <c r="Y118" s="33"/>
      <c r="Z118" s="33" t="s">
        <v>632</v>
      </c>
      <c r="AA118" s="33"/>
      <c r="AB118" s="36" t="s">
        <v>87</v>
      </c>
      <c r="AC118" s="33" t="s">
        <v>630</v>
      </c>
      <c r="AD118" s="36" t="s">
        <v>421</v>
      </c>
      <c r="AE118" s="33" t="s">
        <v>1581</v>
      </c>
      <c r="AF118" s="36" t="s">
        <v>87</v>
      </c>
      <c r="AG118" s="33" t="s">
        <v>631</v>
      </c>
      <c r="AH118" s="21" t="s">
        <v>512</v>
      </c>
      <c r="AI118" s="126"/>
      <c r="AJ118" s="11" t="s">
        <v>46</v>
      </c>
      <c r="AK118" s="25">
        <v>44103</v>
      </c>
      <c r="AL118" s="17">
        <f t="shared" si="4"/>
        <v>10256</v>
      </c>
    </row>
    <row r="119" spans="1:38" s="32" customFormat="1" ht="18" customHeight="1" x14ac:dyDescent="0.25">
      <c r="A119" s="3">
        <v>115</v>
      </c>
      <c r="B119" s="11">
        <v>10257</v>
      </c>
      <c r="C119" s="12"/>
      <c r="D119" s="12" t="s">
        <v>45</v>
      </c>
      <c r="E119" s="11"/>
      <c r="F119" s="33" t="s">
        <v>634</v>
      </c>
      <c r="G119" s="33"/>
      <c r="H119" s="14"/>
      <c r="I119" s="33" t="s">
        <v>635</v>
      </c>
      <c r="J119" s="53"/>
      <c r="K119" s="33" t="s">
        <v>636</v>
      </c>
      <c r="L119" s="33" t="s">
        <v>637</v>
      </c>
      <c r="M119" s="33"/>
      <c r="N119" s="33" t="s">
        <v>412</v>
      </c>
      <c r="O119" s="33"/>
      <c r="P119" s="34" t="s">
        <v>81</v>
      </c>
      <c r="Q119" s="18" t="s">
        <v>413</v>
      </c>
      <c r="R119" s="18" t="s">
        <v>1404</v>
      </c>
      <c r="S119" s="35" t="s">
        <v>39</v>
      </c>
      <c r="T119" s="36" t="s">
        <v>433</v>
      </c>
      <c r="U119" s="33"/>
      <c r="V119" s="33" t="s">
        <v>40</v>
      </c>
      <c r="W119" s="33" t="s">
        <v>48</v>
      </c>
      <c r="X119" s="53">
        <v>16</v>
      </c>
      <c r="Y119" s="33"/>
      <c r="Z119" s="33" t="s">
        <v>635</v>
      </c>
      <c r="AA119" s="33"/>
      <c r="AB119" s="36" t="s">
        <v>87</v>
      </c>
      <c r="AC119" s="36" t="s">
        <v>495</v>
      </c>
      <c r="AD119" s="36" t="s">
        <v>421</v>
      </c>
      <c r="AE119" s="33" t="s">
        <v>1581</v>
      </c>
      <c r="AF119" s="36" t="s">
        <v>87</v>
      </c>
      <c r="AG119" s="36" t="s">
        <v>638</v>
      </c>
      <c r="AH119" s="21" t="s">
        <v>512</v>
      </c>
      <c r="AI119" s="126"/>
      <c r="AJ119" s="11" t="s">
        <v>46</v>
      </c>
      <c r="AK119" s="25">
        <v>44103</v>
      </c>
      <c r="AL119" s="17">
        <f t="shared" si="4"/>
        <v>10257</v>
      </c>
    </row>
    <row r="120" spans="1:38" s="32" customFormat="1" ht="18" customHeight="1" x14ac:dyDescent="0.25">
      <c r="A120" s="3">
        <v>116</v>
      </c>
      <c r="B120" s="11">
        <v>20315</v>
      </c>
      <c r="C120" s="12"/>
      <c r="D120" s="12" t="s">
        <v>37</v>
      </c>
      <c r="E120" s="11"/>
      <c r="F120" s="20" t="s">
        <v>639</v>
      </c>
      <c r="G120" s="20" t="s">
        <v>1482</v>
      </c>
      <c r="H120" s="20"/>
      <c r="I120" s="41" t="s">
        <v>640</v>
      </c>
      <c r="J120" s="54" t="s">
        <v>1483</v>
      </c>
      <c r="K120" s="41" t="s">
        <v>641</v>
      </c>
      <c r="L120" s="41"/>
      <c r="M120" s="41"/>
      <c r="N120" s="41" t="s">
        <v>412</v>
      </c>
      <c r="O120" s="41"/>
      <c r="P120" s="34" t="s">
        <v>81</v>
      </c>
      <c r="Q120" s="18" t="s">
        <v>413</v>
      </c>
      <c r="R120" s="18" t="s">
        <v>1404</v>
      </c>
      <c r="S120" s="35" t="s">
        <v>39</v>
      </c>
      <c r="T120" s="36" t="s">
        <v>433</v>
      </c>
      <c r="U120" s="36"/>
      <c r="V120" s="36" t="s">
        <v>32</v>
      </c>
      <c r="W120" s="36" t="s">
        <v>33</v>
      </c>
      <c r="X120" s="54">
        <v>22</v>
      </c>
      <c r="Y120" s="33"/>
      <c r="Z120" s="36" t="s">
        <v>642</v>
      </c>
      <c r="AA120" s="36"/>
      <c r="AB120" s="36" t="s">
        <v>87</v>
      </c>
      <c r="AC120" s="36" t="s">
        <v>645</v>
      </c>
      <c r="AD120" s="33" t="s">
        <v>643</v>
      </c>
      <c r="AE120" s="33" t="s">
        <v>644</v>
      </c>
      <c r="AF120" s="36" t="s">
        <v>128</v>
      </c>
      <c r="AG120" s="36" t="s">
        <v>646</v>
      </c>
      <c r="AH120" s="16" t="s">
        <v>647</v>
      </c>
      <c r="AI120" s="126"/>
      <c r="AJ120" s="18" t="s">
        <v>648</v>
      </c>
      <c r="AK120" s="18"/>
      <c r="AL120" s="17">
        <f t="shared" si="4"/>
        <v>20315</v>
      </c>
    </row>
    <row r="121" spans="1:38" s="32" customFormat="1" ht="18" customHeight="1" x14ac:dyDescent="0.25">
      <c r="A121" s="3">
        <v>117</v>
      </c>
      <c r="B121" s="11">
        <v>20316</v>
      </c>
      <c r="C121" s="12"/>
      <c r="D121" s="12" t="s">
        <v>37</v>
      </c>
      <c r="E121" s="11"/>
      <c r="F121" s="20" t="s">
        <v>649</v>
      </c>
      <c r="G121" s="20"/>
      <c r="H121" s="20"/>
      <c r="I121" s="41" t="s">
        <v>650</v>
      </c>
      <c r="J121" s="54" t="s">
        <v>43</v>
      </c>
      <c r="K121" s="41" t="s">
        <v>578</v>
      </c>
      <c r="L121" s="41"/>
      <c r="M121" s="41"/>
      <c r="N121" s="41" t="s">
        <v>412</v>
      </c>
      <c r="O121" s="41"/>
      <c r="P121" s="34" t="s">
        <v>81</v>
      </c>
      <c r="Q121" s="18" t="s">
        <v>413</v>
      </c>
      <c r="R121" s="18" t="s">
        <v>1404</v>
      </c>
      <c r="S121" s="35" t="s">
        <v>39</v>
      </c>
      <c r="T121" s="36" t="s">
        <v>420</v>
      </c>
      <c r="U121" s="36"/>
      <c r="V121" s="36" t="s">
        <v>43</v>
      </c>
      <c r="W121" s="36" t="s">
        <v>33</v>
      </c>
      <c r="X121" s="54">
        <v>59</v>
      </c>
      <c r="Y121" s="33"/>
      <c r="Z121" s="36" t="s">
        <v>577</v>
      </c>
      <c r="AA121" s="36"/>
      <c r="AB121" s="36" t="s">
        <v>87</v>
      </c>
      <c r="AC121" s="36" t="s">
        <v>580</v>
      </c>
      <c r="AD121" s="36" t="s">
        <v>60</v>
      </c>
      <c r="AE121" s="33" t="s">
        <v>61</v>
      </c>
      <c r="AF121" s="36"/>
      <c r="AG121" s="36"/>
      <c r="AH121" s="16" t="s">
        <v>651</v>
      </c>
      <c r="AI121" s="126"/>
      <c r="AJ121" s="18" t="s">
        <v>37</v>
      </c>
      <c r="AK121" s="18"/>
      <c r="AL121" s="17">
        <f t="shared" si="4"/>
        <v>20316</v>
      </c>
    </row>
    <row r="122" spans="1:38" s="32" customFormat="1" ht="18" customHeight="1" x14ac:dyDescent="0.25">
      <c r="A122" s="3">
        <v>118</v>
      </c>
      <c r="B122" s="11">
        <v>20317</v>
      </c>
      <c r="C122" s="12"/>
      <c r="D122" s="12" t="s">
        <v>37</v>
      </c>
      <c r="E122" s="11"/>
      <c r="F122" s="20" t="s">
        <v>652</v>
      </c>
      <c r="G122" s="20" t="s">
        <v>1484</v>
      </c>
      <c r="H122" s="20"/>
      <c r="I122" s="41" t="s">
        <v>653</v>
      </c>
      <c r="J122" s="54"/>
      <c r="K122" s="41" t="s">
        <v>654</v>
      </c>
      <c r="L122" s="41"/>
      <c r="M122" s="41"/>
      <c r="N122" s="41" t="s">
        <v>412</v>
      </c>
      <c r="O122" s="41"/>
      <c r="P122" s="34" t="s">
        <v>81</v>
      </c>
      <c r="Q122" s="18" t="s">
        <v>413</v>
      </c>
      <c r="R122" s="18" t="s">
        <v>1404</v>
      </c>
      <c r="S122" s="35" t="s">
        <v>39</v>
      </c>
      <c r="T122" s="36" t="s">
        <v>476</v>
      </c>
      <c r="U122" s="36"/>
      <c r="V122" s="36" t="s">
        <v>43</v>
      </c>
      <c r="W122" s="36" t="s">
        <v>33</v>
      </c>
      <c r="X122" s="54">
        <v>43</v>
      </c>
      <c r="Y122" s="33"/>
      <c r="Z122" s="36" t="s">
        <v>655</v>
      </c>
      <c r="AA122" s="36"/>
      <c r="AB122" s="36" t="s">
        <v>87</v>
      </c>
      <c r="AC122" s="36" t="s">
        <v>658</v>
      </c>
      <c r="AD122" s="36" t="s">
        <v>656</v>
      </c>
      <c r="AE122" s="36" t="s">
        <v>657</v>
      </c>
      <c r="AF122" s="36" t="s">
        <v>659</v>
      </c>
      <c r="AG122" s="36" t="s">
        <v>660</v>
      </c>
      <c r="AH122" s="16" t="s">
        <v>661</v>
      </c>
      <c r="AI122" s="126"/>
      <c r="AJ122" s="18" t="s">
        <v>37</v>
      </c>
      <c r="AK122" s="18"/>
      <c r="AL122" s="17">
        <f t="shared" si="4"/>
        <v>20317</v>
      </c>
    </row>
    <row r="123" spans="1:38" s="32" customFormat="1" ht="18" customHeight="1" x14ac:dyDescent="0.25">
      <c r="A123" s="3">
        <v>119</v>
      </c>
      <c r="B123" s="11">
        <v>20318</v>
      </c>
      <c r="C123" s="12"/>
      <c r="D123" s="12" t="s">
        <v>37</v>
      </c>
      <c r="E123" s="11"/>
      <c r="F123" s="20" t="s">
        <v>662</v>
      </c>
      <c r="G123" s="20" t="s">
        <v>1485</v>
      </c>
      <c r="H123" s="20"/>
      <c r="I123" s="41" t="s">
        <v>663</v>
      </c>
      <c r="J123" s="54"/>
      <c r="K123" s="41" t="s">
        <v>664</v>
      </c>
      <c r="L123" s="41"/>
      <c r="M123" s="41"/>
      <c r="N123" s="41" t="s">
        <v>412</v>
      </c>
      <c r="O123" s="41"/>
      <c r="P123" s="34" t="s">
        <v>81</v>
      </c>
      <c r="Q123" s="18" t="s">
        <v>413</v>
      </c>
      <c r="R123" s="18" t="s">
        <v>1404</v>
      </c>
      <c r="S123" s="35" t="s">
        <v>39</v>
      </c>
      <c r="T123" s="36" t="s">
        <v>433</v>
      </c>
      <c r="U123" s="36"/>
      <c r="V123" s="36" t="s">
        <v>40</v>
      </c>
      <c r="W123" s="36" t="s">
        <v>33</v>
      </c>
      <c r="X123" s="54">
        <v>39</v>
      </c>
      <c r="Y123" s="33"/>
      <c r="Z123" s="36" t="s">
        <v>663</v>
      </c>
      <c r="AA123" s="36"/>
      <c r="AB123" s="36" t="s">
        <v>87</v>
      </c>
      <c r="AC123" s="36" t="s">
        <v>666</v>
      </c>
      <c r="AD123" s="36"/>
      <c r="AE123" s="36" t="s">
        <v>665</v>
      </c>
      <c r="AF123" s="36"/>
      <c r="AG123" s="36"/>
      <c r="AH123" s="16" t="s">
        <v>667</v>
      </c>
      <c r="AI123" s="126"/>
      <c r="AJ123" s="18" t="s">
        <v>37</v>
      </c>
      <c r="AK123" s="18"/>
      <c r="AL123" s="17">
        <f t="shared" si="4"/>
        <v>20318</v>
      </c>
    </row>
    <row r="124" spans="1:38" s="32" customFormat="1" ht="18" customHeight="1" x14ac:dyDescent="0.25">
      <c r="A124" s="3">
        <v>120</v>
      </c>
      <c r="B124" s="11">
        <v>20319</v>
      </c>
      <c r="C124" s="12"/>
      <c r="D124" s="12" t="s">
        <v>37</v>
      </c>
      <c r="E124" s="11"/>
      <c r="F124" s="20" t="s">
        <v>668</v>
      </c>
      <c r="G124" s="20" t="s">
        <v>1486</v>
      </c>
      <c r="H124" s="20"/>
      <c r="I124" s="41" t="s">
        <v>669</v>
      </c>
      <c r="J124" s="54"/>
      <c r="K124" s="41" t="s">
        <v>670</v>
      </c>
      <c r="L124" s="41"/>
      <c r="M124" s="41"/>
      <c r="N124" s="41" t="s">
        <v>412</v>
      </c>
      <c r="O124" s="41"/>
      <c r="P124" s="36" t="s">
        <v>81</v>
      </c>
      <c r="Q124" s="18" t="s">
        <v>413</v>
      </c>
      <c r="R124" s="18" t="s">
        <v>1404</v>
      </c>
      <c r="S124" s="35" t="s">
        <v>39</v>
      </c>
      <c r="T124" s="36" t="s">
        <v>433</v>
      </c>
      <c r="U124" s="36"/>
      <c r="V124" s="36" t="s">
        <v>40</v>
      </c>
      <c r="W124" s="36" t="s">
        <v>33</v>
      </c>
      <c r="X124" s="54">
        <v>36</v>
      </c>
      <c r="Y124" s="33"/>
      <c r="Z124" s="36" t="s">
        <v>669</v>
      </c>
      <c r="AA124" s="36"/>
      <c r="AB124" s="36" t="s">
        <v>128</v>
      </c>
      <c r="AC124" s="36" t="s">
        <v>673</v>
      </c>
      <c r="AD124" s="36" t="s">
        <v>671</v>
      </c>
      <c r="AE124" s="36" t="s">
        <v>672</v>
      </c>
      <c r="AF124" s="36" t="s">
        <v>87</v>
      </c>
      <c r="AG124" s="36" t="s">
        <v>674</v>
      </c>
      <c r="AH124" s="16" t="s">
        <v>675</v>
      </c>
      <c r="AI124" s="126"/>
      <c r="AJ124" s="18" t="s">
        <v>37</v>
      </c>
      <c r="AK124" s="18"/>
      <c r="AL124" s="17">
        <f t="shared" si="4"/>
        <v>20319</v>
      </c>
    </row>
    <row r="125" spans="1:38" s="32" customFormat="1" ht="18" customHeight="1" x14ac:dyDescent="0.25">
      <c r="A125" s="3">
        <v>121</v>
      </c>
      <c r="B125" s="11">
        <v>40260</v>
      </c>
      <c r="C125" s="15" t="s">
        <v>49</v>
      </c>
      <c r="D125" s="12" t="s">
        <v>68</v>
      </c>
      <c r="E125" s="11"/>
      <c r="F125" s="33" t="s">
        <v>677</v>
      </c>
      <c r="G125" s="33" t="s">
        <v>1487</v>
      </c>
      <c r="H125" s="33"/>
      <c r="I125" s="33" t="s">
        <v>1584</v>
      </c>
      <c r="J125" s="53"/>
      <c r="K125" s="33" t="s">
        <v>504</v>
      </c>
      <c r="L125" s="33" t="s">
        <v>679</v>
      </c>
      <c r="M125" s="33"/>
      <c r="N125" s="33" t="s">
        <v>412</v>
      </c>
      <c r="O125" s="33"/>
      <c r="P125" s="33" t="s">
        <v>81</v>
      </c>
      <c r="Q125" s="18" t="s">
        <v>413</v>
      </c>
      <c r="R125" s="18" t="s">
        <v>1404</v>
      </c>
      <c r="S125" s="35" t="s">
        <v>39</v>
      </c>
      <c r="T125" s="36" t="s">
        <v>476</v>
      </c>
      <c r="U125" s="33"/>
      <c r="V125" s="33" t="s">
        <v>40</v>
      </c>
      <c r="W125" s="33" t="s">
        <v>33</v>
      </c>
      <c r="X125" s="53">
        <v>63</v>
      </c>
      <c r="Y125" s="33"/>
      <c r="Z125" s="33" t="s">
        <v>678</v>
      </c>
      <c r="AA125" s="33"/>
      <c r="AB125" s="36" t="s">
        <v>87</v>
      </c>
      <c r="AC125" s="33" t="s">
        <v>680</v>
      </c>
      <c r="AD125" s="33" t="s">
        <v>505</v>
      </c>
      <c r="AE125" s="33" t="s">
        <v>506</v>
      </c>
      <c r="AF125" s="36" t="s">
        <v>87</v>
      </c>
      <c r="AG125" s="33" t="s">
        <v>681</v>
      </c>
      <c r="AH125" s="16" t="s">
        <v>682</v>
      </c>
      <c r="AI125" s="126"/>
      <c r="AJ125" s="11" t="s">
        <v>1413</v>
      </c>
      <c r="AK125" s="25">
        <v>43234</v>
      </c>
      <c r="AL125" s="26">
        <f t="shared" si="4"/>
        <v>40260</v>
      </c>
    </row>
    <row r="126" spans="1:38" s="32" customFormat="1" ht="18" customHeight="1" x14ac:dyDescent="0.25">
      <c r="A126" s="3">
        <v>122</v>
      </c>
      <c r="B126" s="11">
        <v>10259</v>
      </c>
      <c r="C126" s="12"/>
      <c r="D126" s="12" t="s">
        <v>45</v>
      </c>
      <c r="E126" s="11"/>
      <c r="F126" s="33"/>
      <c r="G126" s="33"/>
      <c r="H126" s="14"/>
      <c r="I126" s="33" t="s">
        <v>684</v>
      </c>
      <c r="J126" s="53"/>
      <c r="K126" s="33" t="s">
        <v>676</v>
      </c>
      <c r="L126" s="33"/>
      <c r="M126" s="33"/>
      <c r="N126" s="33" t="s">
        <v>412</v>
      </c>
      <c r="O126" s="33"/>
      <c r="P126" s="33" t="s">
        <v>81</v>
      </c>
      <c r="Q126" s="18" t="s">
        <v>413</v>
      </c>
      <c r="R126" s="18" t="s">
        <v>1404</v>
      </c>
      <c r="S126" s="35" t="s">
        <v>39</v>
      </c>
      <c r="T126" s="36" t="s">
        <v>476</v>
      </c>
      <c r="U126" s="33"/>
      <c r="V126" s="33" t="s">
        <v>40</v>
      </c>
      <c r="W126" s="33" t="s">
        <v>33</v>
      </c>
      <c r="X126" s="53">
        <v>40</v>
      </c>
      <c r="Y126" s="33"/>
      <c r="Z126" s="33" t="s">
        <v>684</v>
      </c>
      <c r="AA126" s="33"/>
      <c r="AB126" s="36" t="s">
        <v>87</v>
      </c>
      <c r="AC126" s="36" t="s">
        <v>507</v>
      </c>
      <c r="AD126" s="33" t="s">
        <v>1422</v>
      </c>
      <c r="AE126" s="33" t="s">
        <v>506</v>
      </c>
      <c r="AF126" s="36" t="s">
        <v>87</v>
      </c>
      <c r="AG126" s="33" t="s">
        <v>681</v>
      </c>
      <c r="AH126" s="21" t="s">
        <v>512</v>
      </c>
      <c r="AI126" s="126"/>
      <c r="AJ126" s="11" t="s">
        <v>1413</v>
      </c>
      <c r="AK126" s="25">
        <v>44103</v>
      </c>
      <c r="AL126" s="17">
        <f t="shared" si="4"/>
        <v>10259</v>
      </c>
    </row>
    <row r="127" spans="1:38" s="32" customFormat="1" ht="18" customHeight="1" x14ac:dyDescent="0.25">
      <c r="A127" s="3">
        <v>123</v>
      </c>
      <c r="B127" s="11">
        <v>10260</v>
      </c>
      <c r="C127" s="12"/>
      <c r="D127" s="12" t="s">
        <v>45</v>
      </c>
      <c r="E127" s="11"/>
      <c r="F127" s="33" t="s">
        <v>688</v>
      </c>
      <c r="G127" s="33"/>
      <c r="H127" s="14"/>
      <c r="I127" s="33" t="s">
        <v>1414</v>
      </c>
      <c r="J127" s="53"/>
      <c r="K127" s="33" t="s">
        <v>690</v>
      </c>
      <c r="L127" s="33" t="s">
        <v>1417</v>
      </c>
      <c r="M127" s="33"/>
      <c r="N127" s="33" t="s">
        <v>412</v>
      </c>
      <c r="O127" s="33"/>
      <c r="P127" s="33" t="s">
        <v>81</v>
      </c>
      <c r="Q127" s="18" t="s">
        <v>413</v>
      </c>
      <c r="R127" s="18" t="s">
        <v>1404</v>
      </c>
      <c r="S127" s="35" t="s">
        <v>39</v>
      </c>
      <c r="T127" s="36" t="s">
        <v>420</v>
      </c>
      <c r="U127" s="33"/>
      <c r="V127" s="33" t="s">
        <v>43</v>
      </c>
      <c r="W127" s="33" t="s">
        <v>33</v>
      </c>
      <c r="X127" s="53">
        <v>66</v>
      </c>
      <c r="Y127" s="33"/>
      <c r="Z127" s="33" t="s">
        <v>689</v>
      </c>
      <c r="AA127" s="33"/>
      <c r="AB127" s="36" t="s">
        <v>87</v>
      </c>
      <c r="AC127" s="36" t="s">
        <v>473</v>
      </c>
      <c r="AD127" s="33" t="s">
        <v>505</v>
      </c>
      <c r="AE127" s="33" t="s">
        <v>506</v>
      </c>
      <c r="AF127" s="36"/>
      <c r="AG127" s="36"/>
      <c r="AH127" s="21" t="s">
        <v>512</v>
      </c>
      <c r="AI127" s="126"/>
      <c r="AJ127" s="11" t="s">
        <v>1413</v>
      </c>
      <c r="AK127" s="25">
        <v>44103</v>
      </c>
      <c r="AL127" s="17">
        <f t="shared" si="4"/>
        <v>10260</v>
      </c>
    </row>
    <row r="128" spans="1:38" s="32" customFormat="1" ht="18" customHeight="1" x14ac:dyDescent="0.25">
      <c r="A128" s="3">
        <v>124</v>
      </c>
      <c r="B128" s="11">
        <v>10261</v>
      </c>
      <c r="C128" s="12"/>
      <c r="D128" s="12" t="s">
        <v>45</v>
      </c>
      <c r="E128" s="11"/>
      <c r="F128" s="33" t="s">
        <v>691</v>
      </c>
      <c r="G128" s="33"/>
      <c r="H128" s="14"/>
      <c r="I128" s="33" t="s">
        <v>1415</v>
      </c>
      <c r="J128" s="53"/>
      <c r="K128" s="33" t="s">
        <v>693</v>
      </c>
      <c r="L128" s="33" t="s">
        <v>1418</v>
      </c>
      <c r="M128" s="33"/>
      <c r="N128" s="33" t="s">
        <v>412</v>
      </c>
      <c r="O128" s="33"/>
      <c r="P128" s="33" t="s">
        <v>81</v>
      </c>
      <c r="Q128" s="18" t="s">
        <v>413</v>
      </c>
      <c r="R128" s="18" t="s">
        <v>1404</v>
      </c>
      <c r="S128" s="35" t="s">
        <v>39</v>
      </c>
      <c r="T128" s="36" t="s">
        <v>420</v>
      </c>
      <c r="U128" s="33"/>
      <c r="V128" s="33" t="s">
        <v>40</v>
      </c>
      <c r="W128" s="33" t="s">
        <v>33</v>
      </c>
      <c r="X128" s="53">
        <v>78</v>
      </c>
      <c r="Y128" s="33"/>
      <c r="Z128" s="33" t="s">
        <v>692</v>
      </c>
      <c r="AA128" s="33"/>
      <c r="AB128" s="36" t="s">
        <v>87</v>
      </c>
      <c r="AC128" s="36" t="s">
        <v>473</v>
      </c>
      <c r="AD128" s="33" t="s">
        <v>505</v>
      </c>
      <c r="AE128" s="33" t="s">
        <v>506</v>
      </c>
      <c r="AF128" s="36"/>
      <c r="AG128" s="36"/>
      <c r="AH128" s="21" t="s">
        <v>512</v>
      </c>
      <c r="AI128" s="126"/>
      <c r="AJ128" s="11" t="s">
        <v>1413</v>
      </c>
      <c r="AK128" s="25">
        <v>44103</v>
      </c>
      <c r="AL128" s="17">
        <f t="shared" si="4"/>
        <v>10261</v>
      </c>
    </row>
    <row r="129" spans="1:38" s="32" customFormat="1" ht="18" customHeight="1" x14ac:dyDescent="0.25">
      <c r="A129" s="3">
        <v>125</v>
      </c>
      <c r="B129" s="11">
        <v>10262</v>
      </c>
      <c r="C129" s="12"/>
      <c r="D129" s="12" t="s">
        <v>45</v>
      </c>
      <c r="E129" s="11"/>
      <c r="F129" s="33"/>
      <c r="G129" s="33"/>
      <c r="H129" s="14"/>
      <c r="I129" s="33" t="s">
        <v>1416</v>
      </c>
      <c r="J129" s="53"/>
      <c r="K129" s="33" t="s">
        <v>695</v>
      </c>
      <c r="L129" s="33" t="s">
        <v>1419</v>
      </c>
      <c r="M129" s="33"/>
      <c r="N129" s="33" t="s">
        <v>412</v>
      </c>
      <c r="O129" s="33"/>
      <c r="P129" s="33" t="s">
        <v>81</v>
      </c>
      <c r="Q129" s="18" t="s">
        <v>413</v>
      </c>
      <c r="R129" s="18" t="s">
        <v>1404</v>
      </c>
      <c r="S129" s="35" t="s">
        <v>39</v>
      </c>
      <c r="T129" s="36" t="s">
        <v>433</v>
      </c>
      <c r="U129" s="33"/>
      <c r="V129" s="33" t="s">
        <v>40</v>
      </c>
      <c r="W129" s="33" t="s">
        <v>33</v>
      </c>
      <c r="X129" s="53">
        <v>60</v>
      </c>
      <c r="Y129" s="33"/>
      <c r="Z129" s="33" t="s">
        <v>694</v>
      </c>
      <c r="AA129" s="33"/>
      <c r="AB129" s="36" t="s">
        <v>87</v>
      </c>
      <c r="AC129" s="36" t="s">
        <v>696</v>
      </c>
      <c r="AD129" s="33" t="s">
        <v>505</v>
      </c>
      <c r="AE129" s="33" t="s">
        <v>506</v>
      </c>
      <c r="AF129" s="36"/>
      <c r="AG129" s="36"/>
      <c r="AH129" s="21" t="s">
        <v>512</v>
      </c>
      <c r="AI129" s="126"/>
      <c r="AJ129" s="11" t="s">
        <v>1413</v>
      </c>
      <c r="AK129" s="25">
        <v>44103</v>
      </c>
      <c r="AL129" s="17">
        <f t="shared" si="4"/>
        <v>10262</v>
      </c>
    </row>
    <row r="130" spans="1:38" s="32" customFormat="1" ht="18" customHeight="1" x14ac:dyDescent="0.25">
      <c r="A130" s="3">
        <v>126</v>
      </c>
      <c r="B130" s="11">
        <v>10263</v>
      </c>
      <c r="C130" s="12"/>
      <c r="D130" s="12" t="s">
        <v>45</v>
      </c>
      <c r="E130" s="11"/>
      <c r="F130" s="33"/>
      <c r="G130" s="33"/>
      <c r="H130" s="14"/>
      <c r="I130" s="33" t="s">
        <v>697</v>
      </c>
      <c r="J130" s="53"/>
      <c r="K130" s="33" t="s">
        <v>698</v>
      </c>
      <c r="L130" s="33" t="s">
        <v>699</v>
      </c>
      <c r="M130" s="33"/>
      <c r="N130" s="33" t="s">
        <v>412</v>
      </c>
      <c r="O130" s="33"/>
      <c r="P130" s="33" t="s">
        <v>81</v>
      </c>
      <c r="Q130" s="18" t="s">
        <v>413</v>
      </c>
      <c r="R130" s="18" t="s">
        <v>1404</v>
      </c>
      <c r="S130" s="35" t="s">
        <v>39</v>
      </c>
      <c r="T130" s="36" t="s">
        <v>433</v>
      </c>
      <c r="U130" s="33"/>
      <c r="V130" s="33" t="s">
        <v>40</v>
      </c>
      <c r="W130" s="33" t="s">
        <v>33</v>
      </c>
      <c r="X130" s="53">
        <v>70</v>
      </c>
      <c r="Y130" s="33"/>
      <c r="Z130" s="33" t="s">
        <v>697</v>
      </c>
      <c r="AA130" s="33"/>
      <c r="AB130" s="36" t="s">
        <v>87</v>
      </c>
      <c r="AC130" s="36" t="s">
        <v>472</v>
      </c>
      <c r="AD130" s="33" t="s">
        <v>505</v>
      </c>
      <c r="AE130" s="33" t="s">
        <v>506</v>
      </c>
      <c r="AF130" s="36"/>
      <c r="AG130" s="36"/>
      <c r="AH130" s="21" t="s">
        <v>512</v>
      </c>
      <c r="AI130" s="126"/>
      <c r="AJ130" s="11" t="s">
        <v>1413</v>
      </c>
      <c r="AK130" s="25">
        <v>44103</v>
      </c>
      <c r="AL130" s="17">
        <f t="shared" si="4"/>
        <v>10263</v>
      </c>
    </row>
    <row r="131" spans="1:38" s="32" customFormat="1" ht="18" customHeight="1" x14ac:dyDescent="0.25">
      <c r="A131" s="3">
        <v>127</v>
      </c>
      <c r="B131" s="11">
        <v>30332</v>
      </c>
      <c r="C131" s="15" t="s">
        <v>700</v>
      </c>
      <c r="D131" s="12" t="s">
        <v>30</v>
      </c>
      <c r="E131" s="11"/>
      <c r="F131" s="43" t="s">
        <v>701</v>
      </c>
      <c r="G131" s="15" t="s">
        <v>1488</v>
      </c>
      <c r="H131" s="44"/>
      <c r="I131" s="43" t="s">
        <v>702</v>
      </c>
      <c r="J131" s="84" t="s">
        <v>1489</v>
      </c>
      <c r="K131" s="43" t="s">
        <v>703</v>
      </c>
      <c r="L131" s="43"/>
      <c r="M131" s="33"/>
      <c r="N131" s="43" t="s">
        <v>412</v>
      </c>
      <c r="O131" s="43"/>
      <c r="P131" s="43" t="s">
        <v>81</v>
      </c>
      <c r="Q131" s="46" t="s">
        <v>413</v>
      </c>
      <c r="R131" s="18" t="s">
        <v>1404</v>
      </c>
      <c r="S131" s="35" t="s">
        <v>39</v>
      </c>
      <c r="T131" s="45" t="s">
        <v>443</v>
      </c>
      <c r="U131" s="45"/>
      <c r="V131" s="45" t="s">
        <v>40</v>
      </c>
      <c r="W131" s="36" t="s">
        <v>33</v>
      </c>
      <c r="X131" s="54">
        <v>29</v>
      </c>
      <c r="Y131" s="14"/>
      <c r="Z131" s="41" t="s">
        <v>702</v>
      </c>
      <c r="AA131" s="45"/>
      <c r="AB131" s="35" t="s">
        <v>87</v>
      </c>
      <c r="AC131" s="35" t="s">
        <v>706</v>
      </c>
      <c r="AD131" s="45" t="s">
        <v>704</v>
      </c>
      <c r="AE131" s="45" t="s">
        <v>705</v>
      </c>
      <c r="AF131" s="35" t="s">
        <v>707</v>
      </c>
      <c r="AG131" s="35" t="s">
        <v>708</v>
      </c>
      <c r="AH131" s="16" t="s">
        <v>709</v>
      </c>
      <c r="AI131" s="126"/>
      <c r="AJ131" s="46" t="s">
        <v>67</v>
      </c>
      <c r="AK131" s="11"/>
      <c r="AL131" s="17">
        <f t="shared" si="4"/>
        <v>30332</v>
      </c>
    </row>
    <row r="132" spans="1:38" s="32" customFormat="1" ht="18" customHeight="1" x14ac:dyDescent="0.25">
      <c r="A132" s="3">
        <v>128</v>
      </c>
      <c r="B132" s="11">
        <v>91140</v>
      </c>
      <c r="C132" s="12"/>
      <c r="D132" s="12" t="s">
        <v>42</v>
      </c>
      <c r="E132" s="11"/>
      <c r="F132" s="33"/>
      <c r="G132" s="33"/>
      <c r="H132" s="33"/>
      <c r="I132" s="33" t="s">
        <v>710</v>
      </c>
      <c r="J132" s="53" t="s">
        <v>711</v>
      </c>
      <c r="K132" s="33"/>
      <c r="L132" s="33"/>
      <c r="M132" s="33"/>
      <c r="N132" s="33" t="s">
        <v>412</v>
      </c>
      <c r="O132" s="36"/>
      <c r="P132" s="34" t="s">
        <v>81</v>
      </c>
      <c r="Q132" s="18" t="s">
        <v>413</v>
      </c>
      <c r="R132" s="18" t="s">
        <v>1404</v>
      </c>
      <c r="S132" s="35" t="s">
        <v>39</v>
      </c>
      <c r="T132" s="36"/>
      <c r="U132" s="36"/>
      <c r="V132" s="33"/>
      <c r="W132" s="33"/>
      <c r="X132" s="53">
        <v>26</v>
      </c>
      <c r="Y132" s="33"/>
      <c r="Z132" s="33" t="s">
        <v>710</v>
      </c>
      <c r="AA132" s="33" t="s">
        <v>71</v>
      </c>
      <c r="AB132" s="36" t="s">
        <v>87</v>
      </c>
      <c r="AC132" s="36" t="s">
        <v>534</v>
      </c>
      <c r="AD132" s="33" t="s">
        <v>532</v>
      </c>
      <c r="AE132" s="33" t="s">
        <v>533</v>
      </c>
      <c r="AF132" s="36"/>
      <c r="AG132" s="33"/>
      <c r="AH132" s="33"/>
      <c r="AI132" s="126"/>
      <c r="AJ132" s="18" t="s">
        <v>42</v>
      </c>
      <c r="AK132" s="25">
        <v>44343</v>
      </c>
      <c r="AL132" s="17">
        <f t="shared" si="4"/>
        <v>91140</v>
      </c>
    </row>
    <row r="133" spans="1:38" s="32" customFormat="1" ht="18" customHeight="1" x14ac:dyDescent="0.25">
      <c r="A133" s="3">
        <v>129</v>
      </c>
      <c r="B133" s="11">
        <v>91141</v>
      </c>
      <c r="C133" s="12"/>
      <c r="D133" s="12" t="s">
        <v>42</v>
      </c>
      <c r="E133" s="11"/>
      <c r="F133" s="33"/>
      <c r="G133" s="33"/>
      <c r="H133" s="33"/>
      <c r="I133" s="33" t="s">
        <v>712</v>
      </c>
      <c r="J133" s="53"/>
      <c r="K133" s="33"/>
      <c r="L133" s="33"/>
      <c r="M133" s="33"/>
      <c r="N133" s="33" t="s">
        <v>412</v>
      </c>
      <c r="O133" s="34"/>
      <c r="P133" s="34" t="s">
        <v>81</v>
      </c>
      <c r="Q133" s="18" t="s">
        <v>413</v>
      </c>
      <c r="R133" s="18" t="s">
        <v>1404</v>
      </c>
      <c r="S133" s="35" t="s">
        <v>39</v>
      </c>
      <c r="T133" s="36"/>
      <c r="U133" s="36"/>
      <c r="V133" s="33" t="s">
        <v>40</v>
      </c>
      <c r="W133" s="33" t="s">
        <v>713</v>
      </c>
      <c r="X133" s="55">
        <v>30</v>
      </c>
      <c r="Y133" s="19"/>
      <c r="Z133" s="33" t="s">
        <v>712</v>
      </c>
      <c r="AA133" s="36" t="s">
        <v>44</v>
      </c>
      <c r="AB133" s="15" t="s">
        <v>87</v>
      </c>
      <c r="AC133" s="15" t="s">
        <v>715</v>
      </c>
      <c r="AD133" s="33" t="s">
        <v>714</v>
      </c>
      <c r="AE133" s="33" t="s">
        <v>665</v>
      </c>
      <c r="AF133" s="27"/>
      <c r="AG133" s="27"/>
      <c r="AH133" s="33"/>
      <c r="AI133" s="126"/>
      <c r="AJ133" s="11" t="s">
        <v>42</v>
      </c>
      <c r="AK133" s="11"/>
      <c r="AL133" s="17">
        <f t="shared" si="4"/>
        <v>91141</v>
      </c>
    </row>
    <row r="134" spans="1:38" s="32" customFormat="1" ht="18" customHeight="1" x14ac:dyDescent="0.25">
      <c r="A134" s="3">
        <v>130</v>
      </c>
      <c r="B134" s="11">
        <v>30333</v>
      </c>
      <c r="C134" s="12"/>
      <c r="D134" s="12" t="s">
        <v>30</v>
      </c>
      <c r="E134" s="11"/>
      <c r="F134" s="43" t="s">
        <v>716</v>
      </c>
      <c r="G134" s="15" t="s">
        <v>718</v>
      </c>
      <c r="H134" s="44"/>
      <c r="I134" s="43" t="s">
        <v>717</v>
      </c>
      <c r="J134" s="84" t="s">
        <v>1490</v>
      </c>
      <c r="K134" s="41" t="s">
        <v>719</v>
      </c>
      <c r="L134" s="43"/>
      <c r="M134" s="33"/>
      <c r="N134" s="43" t="s">
        <v>412</v>
      </c>
      <c r="O134" s="43"/>
      <c r="P134" s="34" t="s">
        <v>81</v>
      </c>
      <c r="Q134" s="46" t="s">
        <v>413</v>
      </c>
      <c r="R134" s="18" t="s">
        <v>1404</v>
      </c>
      <c r="S134" s="35" t="s">
        <v>39</v>
      </c>
      <c r="T134" s="36" t="s">
        <v>433</v>
      </c>
      <c r="U134" s="36"/>
      <c r="V134" s="36" t="s">
        <v>43</v>
      </c>
      <c r="W134" s="36" t="s">
        <v>33</v>
      </c>
      <c r="X134" s="54">
        <v>99</v>
      </c>
      <c r="Y134" s="14"/>
      <c r="Z134" s="41" t="s">
        <v>717</v>
      </c>
      <c r="AA134" s="45"/>
      <c r="AB134" s="15" t="s">
        <v>87</v>
      </c>
      <c r="AC134" s="12" t="s">
        <v>720</v>
      </c>
      <c r="AD134" s="45"/>
      <c r="AE134" s="45" t="s">
        <v>74</v>
      </c>
      <c r="AF134" s="35"/>
      <c r="AG134" s="35"/>
      <c r="AH134" s="16" t="s">
        <v>721</v>
      </c>
      <c r="AI134" s="126"/>
      <c r="AJ134" s="46" t="s">
        <v>35</v>
      </c>
      <c r="AK134" s="11"/>
      <c r="AL134" s="17">
        <f t="shared" si="4"/>
        <v>30333</v>
      </c>
    </row>
    <row r="135" spans="1:38" s="32" customFormat="1" ht="18" customHeight="1" x14ac:dyDescent="0.25">
      <c r="A135" s="3">
        <v>131</v>
      </c>
      <c r="B135" s="11">
        <v>20321</v>
      </c>
      <c r="C135" s="12"/>
      <c r="D135" s="12" t="s">
        <v>37</v>
      </c>
      <c r="E135" s="11"/>
      <c r="F135" s="20" t="s">
        <v>722</v>
      </c>
      <c r="G135" s="20" t="s">
        <v>1470</v>
      </c>
      <c r="H135" s="20"/>
      <c r="I135" s="41" t="s">
        <v>723</v>
      </c>
      <c r="J135" s="54"/>
      <c r="K135" s="41" t="s">
        <v>724</v>
      </c>
      <c r="L135" s="41"/>
      <c r="M135" s="41"/>
      <c r="N135" s="41" t="s">
        <v>412</v>
      </c>
      <c r="O135" s="41"/>
      <c r="P135" s="34" t="s">
        <v>81</v>
      </c>
      <c r="Q135" s="18" t="s">
        <v>413</v>
      </c>
      <c r="R135" s="18" t="s">
        <v>1404</v>
      </c>
      <c r="S135" s="35" t="s">
        <v>39</v>
      </c>
      <c r="T135" s="36" t="s">
        <v>619</v>
      </c>
      <c r="U135" s="36"/>
      <c r="V135" s="36" t="s">
        <v>43</v>
      </c>
      <c r="W135" s="36" t="s">
        <v>33</v>
      </c>
      <c r="X135" s="54">
        <v>36</v>
      </c>
      <c r="Y135" s="33"/>
      <c r="Z135" s="41" t="s">
        <v>723</v>
      </c>
      <c r="AA135" s="33"/>
      <c r="AB135" s="36" t="s">
        <v>87</v>
      </c>
      <c r="AC135" s="33" t="s">
        <v>727</v>
      </c>
      <c r="AD135" s="33" t="s">
        <v>725</v>
      </c>
      <c r="AE135" s="33" t="s">
        <v>726</v>
      </c>
      <c r="AF135" s="36" t="s">
        <v>87</v>
      </c>
      <c r="AG135" s="33" t="s">
        <v>728</v>
      </c>
      <c r="AH135" s="16" t="s">
        <v>729</v>
      </c>
      <c r="AI135" s="126"/>
      <c r="AJ135" s="18" t="s">
        <v>379</v>
      </c>
      <c r="AK135" s="18"/>
      <c r="AL135" s="17">
        <f t="shared" si="4"/>
        <v>20321</v>
      </c>
    </row>
    <row r="136" spans="1:38" s="32" customFormat="1" ht="18" customHeight="1" x14ac:dyDescent="0.25">
      <c r="A136" s="3">
        <v>132</v>
      </c>
      <c r="B136" s="11">
        <v>10264</v>
      </c>
      <c r="C136" s="12"/>
      <c r="D136" s="12" t="s">
        <v>45</v>
      </c>
      <c r="E136" s="11"/>
      <c r="F136" s="33" t="s">
        <v>730</v>
      </c>
      <c r="G136" s="33"/>
      <c r="H136" s="14"/>
      <c r="I136" s="33" t="s">
        <v>731</v>
      </c>
      <c r="J136" s="21"/>
      <c r="K136" s="33" t="s">
        <v>732</v>
      </c>
      <c r="L136" s="33" t="s">
        <v>733</v>
      </c>
      <c r="M136" s="33"/>
      <c r="N136" s="33" t="s">
        <v>412</v>
      </c>
      <c r="O136" s="21"/>
      <c r="P136" s="34" t="s">
        <v>81</v>
      </c>
      <c r="Q136" s="18" t="s">
        <v>413</v>
      </c>
      <c r="R136" s="18" t="s">
        <v>1404</v>
      </c>
      <c r="S136" s="35" t="s">
        <v>39</v>
      </c>
      <c r="T136" s="36" t="s">
        <v>414</v>
      </c>
      <c r="U136" s="33"/>
      <c r="V136" s="33" t="s">
        <v>40</v>
      </c>
      <c r="W136" s="33" t="s">
        <v>33</v>
      </c>
      <c r="X136" s="53">
        <v>192</v>
      </c>
      <c r="Y136" s="33"/>
      <c r="Z136" s="33" t="s">
        <v>731</v>
      </c>
      <c r="AA136" s="33"/>
      <c r="AB136" s="36" t="s">
        <v>87</v>
      </c>
      <c r="AC136" s="36" t="s">
        <v>734</v>
      </c>
      <c r="AD136" s="36" t="s">
        <v>421</v>
      </c>
      <c r="AE136" s="33" t="s">
        <v>486</v>
      </c>
      <c r="AF136" s="36" t="s">
        <v>87</v>
      </c>
      <c r="AG136" s="36" t="s">
        <v>735</v>
      </c>
      <c r="AH136" s="21" t="s">
        <v>736</v>
      </c>
      <c r="AI136" s="126"/>
      <c r="AJ136" s="11" t="s">
        <v>46</v>
      </c>
      <c r="AK136" s="25">
        <v>44103</v>
      </c>
      <c r="AL136" s="17">
        <f t="shared" si="4"/>
        <v>10264</v>
      </c>
    </row>
    <row r="137" spans="1:38" s="32" customFormat="1" ht="18" customHeight="1" x14ac:dyDescent="0.25">
      <c r="A137" s="3">
        <v>133</v>
      </c>
      <c r="B137" s="11">
        <v>10265</v>
      </c>
      <c r="C137" s="12"/>
      <c r="D137" s="12" t="s">
        <v>45</v>
      </c>
      <c r="E137" s="11"/>
      <c r="F137" s="33" t="s">
        <v>737</v>
      </c>
      <c r="G137" s="33"/>
      <c r="H137" s="14"/>
      <c r="I137" s="33" t="s">
        <v>738</v>
      </c>
      <c r="J137" s="53"/>
      <c r="K137" s="33" t="s">
        <v>739</v>
      </c>
      <c r="L137" s="33" t="s">
        <v>740</v>
      </c>
      <c r="M137" s="33"/>
      <c r="N137" s="33" t="s">
        <v>412</v>
      </c>
      <c r="O137" s="33"/>
      <c r="P137" s="34" t="s">
        <v>81</v>
      </c>
      <c r="Q137" s="18" t="s">
        <v>413</v>
      </c>
      <c r="R137" s="18" t="s">
        <v>1404</v>
      </c>
      <c r="S137" s="35" t="s">
        <v>39</v>
      </c>
      <c r="T137" s="36" t="s">
        <v>420</v>
      </c>
      <c r="U137" s="33"/>
      <c r="V137" s="33" t="s">
        <v>43</v>
      </c>
      <c r="W137" s="33" t="s">
        <v>33</v>
      </c>
      <c r="X137" s="53">
        <v>221</v>
      </c>
      <c r="Y137" s="33"/>
      <c r="Z137" s="33" t="s">
        <v>738</v>
      </c>
      <c r="AA137" s="33"/>
      <c r="AB137" s="36" t="s">
        <v>87</v>
      </c>
      <c r="AC137" s="36" t="s">
        <v>741</v>
      </c>
      <c r="AD137" s="36" t="s">
        <v>421</v>
      </c>
      <c r="AE137" s="33" t="s">
        <v>486</v>
      </c>
      <c r="AF137" s="36" t="s">
        <v>87</v>
      </c>
      <c r="AG137" s="36" t="s">
        <v>742</v>
      </c>
      <c r="AH137" s="21" t="s">
        <v>743</v>
      </c>
      <c r="AI137" s="126"/>
      <c r="AJ137" s="11" t="s">
        <v>46</v>
      </c>
      <c r="AK137" s="25">
        <v>44103</v>
      </c>
      <c r="AL137" s="17">
        <f t="shared" si="4"/>
        <v>10265</v>
      </c>
    </row>
    <row r="138" spans="1:38" s="32" customFormat="1" ht="18" customHeight="1" x14ac:dyDescent="0.25">
      <c r="A138" s="3">
        <v>134</v>
      </c>
      <c r="B138" s="11">
        <v>20322</v>
      </c>
      <c r="C138" s="12"/>
      <c r="D138" s="12" t="s">
        <v>37</v>
      </c>
      <c r="E138" s="11"/>
      <c r="F138" s="20" t="s">
        <v>744</v>
      </c>
      <c r="G138" s="20" t="s">
        <v>1491</v>
      </c>
      <c r="H138" s="20"/>
      <c r="I138" s="41" t="s">
        <v>745</v>
      </c>
      <c r="J138" s="54"/>
      <c r="K138" s="41" t="s">
        <v>746</v>
      </c>
      <c r="L138" s="41"/>
      <c r="M138" s="41"/>
      <c r="N138" s="41" t="s">
        <v>412</v>
      </c>
      <c r="O138" s="41"/>
      <c r="P138" s="34" t="s">
        <v>81</v>
      </c>
      <c r="Q138" s="18" t="s">
        <v>413</v>
      </c>
      <c r="R138" s="18" t="s">
        <v>1404</v>
      </c>
      <c r="S138" s="35" t="s">
        <v>39</v>
      </c>
      <c r="T138" s="36" t="s">
        <v>476</v>
      </c>
      <c r="U138" s="36"/>
      <c r="V138" s="36" t="s">
        <v>43</v>
      </c>
      <c r="W138" s="36" t="s">
        <v>33</v>
      </c>
      <c r="X138" s="54">
        <v>67</v>
      </c>
      <c r="Y138" s="33"/>
      <c r="Z138" s="41" t="s">
        <v>747</v>
      </c>
      <c r="AA138" s="36"/>
      <c r="AB138" s="36" t="s">
        <v>87</v>
      </c>
      <c r="AC138" s="36" t="s">
        <v>749</v>
      </c>
      <c r="AD138" s="36" t="s">
        <v>759</v>
      </c>
      <c r="AE138" s="33" t="s">
        <v>748</v>
      </c>
      <c r="AF138" s="36" t="s">
        <v>87</v>
      </c>
      <c r="AG138" s="36" t="s">
        <v>750</v>
      </c>
      <c r="AH138" s="36"/>
      <c r="AI138" s="126"/>
      <c r="AJ138" s="18" t="s">
        <v>37</v>
      </c>
      <c r="AK138" s="18"/>
      <c r="AL138" s="17">
        <f t="shared" si="4"/>
        <v>20322</v>
      </c>
    </row>
    <row r="139" spans="1:38" s="32" customFormat="1" ht="18" customHeight="1" x14ac:dyDescent="0.25">
      <c r="A139" s="3">
        <v>135</v>
      </c>
      <c r="B139" s="11">
        <v>40264</v>
      </c>
      <c r="C139" s="15" t="s">
        <v>51</v>
      </c>
      <c r="D139" s="12" t="s">
        <v>68</v>
      </c>
      <c r="E139" s="11"/>
      <c r="F139" s="33" t="s">
        <v>751</v>
      </c>
      <c r="G139" s="33"/>
      <c r="H139" s="33"/>
      <c r="I139" s="33" t="s">
        <v>752</v>
      </c>
      <c r="J139" s="53" t="s">
        <v>1492</v>
      </c>
      <c r="K139" s="33" t="s">
        <v>613</v>
      </c>
      <c r="L139" s="33"/>
      <c r="M139" s="33"/>
      <c r="N139" s="33" t="s">
        <v>412</v>
      </c>
      <c r="O139" s="33"/>
      <c r="P139" s="34" t="s">
        <v>81</v>
      </c>
      <c r="Q139" s="18" t="s">
        <v>413</v>
      </c>
      <c r="R139" s="18" t="s">
        <v>1404</v>
      </c>
      <c r="S139" s="35" t="s">
        <v>39</v>
      </c>
      <c r="T139" s="36" t="s">
        <v>443</v>
      </c>
      <c r="U139" s="33"/>
      <c r="V139" s="33" t="s">
        <v>43</v>
      </c>
      <c r="W139" s="33" t="s">
        <v>33</v>
      </c>
      <c r="X139" s="53">
        <v>110</v>
      </c>
      <c r="Y139" s="33"/>
      <c r="Z139" s="33" t="s">
        <v>752</v>
      </c>
      <c r="AA139" s="33" t="s">
        <v>64</v>
      </c>
      <c r="AB139" s="36" t="s">
        <v>87</v>
      </c>
      <c r="AC139" s="33" t="s">
        <v>755</v>
      </c>
      <c r="AD139" s="33" t="s">
        <v>753</v>
      </c>
      <c r="AE139" s="33" t="s">
        <v>754</v>
      </c>
      <c r="AF139" s="36" t="s">
        <v>87</v>
      </c>
      <c r="AG139" s="33" t="s">
        <v>614</v>
      </c>
      <c r="AH139" s="33"/>
      <c r="AI139" s="126"/>
      <c r="AJ139" s="11" t="s">
        <v>756</v>
      </c>
      <c r="AK139" s="25"/>
      <c r="AL139" s="26">
        <f t="shared" si="4"/>
        <v>40264</v>
      </c>
    </row>
    <row r="140" spans="1:38" s="32" customFormat="1" ht="18" customHeight="1" x14ac:dyDescent="0.25">
      <c r="A140" s="3">
        <v>136</v>
      </c>
      <c r="B140" s="11">
        <v>40265</v>
      </c>
      <c r="C140" s="15" t="s">
        <v>49</v>
      </c>
      <c r="D140" s="12" t="s">
        <v>68</v>
      </c>
      <c r="E140" s="11"/>
      <c r="F140" s="33" t="s">
        <v>762</v>
      </c>
      <c r="G140" s="33"/>
      <c r="H140" s="33"/>
      <c r="I140" s="33" t="s">
        <v>763</v>
      </c>
      <c r="J140" s="53" t="s">
        <v>711</v>
      </c>
      <c r="K140" s="33" t="s">
        <v>758</v>
      </c>
      <c r="L140" s="33"/>
      <c r="M140" s="33"/>
      <c r="N140" s="33" t="s">
        <v>412</v>
      </c>
      <c r="O140" s="33"/>
      <c r="P140" s="34" t="s">
        <v>81</v>
      </c>
      <c r="Q140" s="18" t="s">
        <v>413</v>
      </c>
      <c r="R140" s="18" t="s">
        <v>1404</v>
      </c>
      <c r="S140" s="35" t="s">
        <v>39</v>
      </c>
      <c r="T140" s="36" t="s">
        <v>420</v>
      </c>
      <c r="U140" s="33"/>
      <c r="V140" s="33" t="s">
        <v>40</v>
      </c>
      <c r="W140" s="33" t="s">
        <v>33</v>
      </c>
      <c r="X140" s="53">
        <v>130</v>
      </c>
      <c r="Y140" s="33"/>
      <c r="Z140" s="33" t="s">
        <v>757</v>
      </c>
      <c r="AA140" s="33"/>
      <c r="AB140" s="36" t="s">
        <v>87</v>
      </c>
      <c r="AC140" s="33" t="s">
        <v>760</v>
      </c>
      <c r="AD140" s="33" t="s">
        <v>759</v>
      </c>
      <c r="AE140" s="33" t="s">
        <v>764</v>
      </c>
      <c r="AF140" s="36" t="s">
        <v>87</v>
      </c>
      <c r="AG140" s="36" t="s">
        <v>750</v>
      </c>
      <c r="AH140" s="67" t="s">
        <v>761</v>
      </c>
      <c r="AI140" s="126"/>
      <c r="AJ140" s="11" t="s">
        <v>55</v>
      </c>
      <c r="AK140" s="69">
        <v>44343</v>
      </c>
      <c r="AL140" s="26">
        <f t="shared" si="4"/>
        <v>40265</v>
      </c>
    </row>
    <row r="141" spans="1:38" s="32" customFormat="1" ht="18" customHeight="1" x14ac:dyDescent="0.25">
      <c r="A141" s="3">
        <v>137</v>
      </c>
      <c r="B141" s="11">
        <v>91143</v>
      </c>
      <c r="C141" s="12"/>
      <c r="D141" s="12" t="s">
        <v>42</v>
      </c>
      <c r="E141" s="23"/>
      <c r="F141" s="33"/>
      <c r="G141" s="33"/>
      <c r="H141" s="33"/>
      <c r="I141" s="33" t="s">
        <v>765</v>
      </c>
      <c r="J141" s="53"/>
      <c r="K141" s="33"/>
      <c r="L141" s="33"/>
      <c r="M141" s="33"/>
      <c r="N141" s="33" t="s">
        <v>412</v>
      </c>
      <c r="O141" s="34"/>
      <c r="P141" s="34" t="s">
        <v>81</v>
      </c>
      <c r="Q141" s="18" t="s">
        <v>413</v>
      </c>
      <c r="R141" s="18" t="s">
        <v>1404</v>
      </c>
      <c r="S141" s="35" t="s">
        <v>39</v>
      </c>
      <c r="T141" s="36"/>
      <c r="U141" s="36"/>
      <c r="V141" s="33" t="s">
        <v>40</v>
      </c>
      <c r="W141" s="33" t="s">
        <v>713</v>
      </c>
      <c r="X141" s="55">
        <v>32</v>
      </c>
      <c r="Y141" s="19"/>
      <c r="Z141" s="33" t="s">
        <v>765</v>
      </c>
      <c r="AA141" s="36" t="s">
        <v>44</v>
      </c>
      <c r="AB141" s="15" t="s">
        <v>87</v>
      </c>
      <c r="AC141" s="15" t="s">
        <v>715</v>
      </c>
      <c r="AD141" s="33" t="s">
        <v>714</v>
      </c>
      <c r="AE141" s="33" t="s">
        <v>665</v>
      </c>
      <c r="AF141" s="27"/>
      <c r="AG141" s="27"/>
      <c r="AH141" s="33"/>
      <c r="AI141" s="126"/>
      <c r="AJ141" s="11" t="s">
        <v>42</v>
      </c>
      <c r="AK141" s="11"/>
      <c r="AL141" s="17">
        <f t="shared" si="4"/>
        <v>91143</v>
      </c>
    </row>
    <row r="142" spans="1:38" s="32" customFormat="1" ht="18" customHeight="1" x14ac:dyDescent="0.25">
      <c r="A142" s="3">
        <v>138</v>
      </c>
      <c r="B142" s="11">
        <v>30335</v>
      </c>
      <c r="C142" s="12" t="s">
        <v>766</v>
      </c>
      <c r="D142" s="12" t="s">
        <v>30</v>
      </c>
      <c r="E142" s="11"/>
      <c r="F142" s="43" t="s">
        <v>767</v>
      </c>
      <c r="G142" s="15" t="s">
        <v>1493</v>
      </c>
      <c r="H142" s="44"/>
      <c r="I142" s="43" t="s">
        <v>1420</v>
      </c>
      <c r="J142" s="84" t="s">
        <v>1494</v>
      </c>
      <c r="K142" s="41" t="s">
        <v>769</v>
      </c>
      <c r="L142" s="41"/>
      <c r="M142" s="33"/>
      <c r="N142" s="36" t="s">
        <v>412</v>
      </c>
      <c r="O142" s="41"/>
      <c r="P142" s="34" t="s">
        <v>81</v>
      </c>
      <c r="Q142" s="18" t="s">
        <v>413</v>
      </c>
      <c r="R142" s="18" t="s">
        <v>1404</v>
      </c>
      <c r="S142" s="35" t="s">
        <v>39</v>
      </c>
      <c r="T142" s="36" t="s">
        <v>476</v>
      </c>
      <c r="U142" s="36"/>
      <c r="V142" s="36" t="s">
        <v>40</v>
      </c>
      <c r="W142" s="36" t="s">
        <v>33</v>
      </c>
      <c r="X142" s="54">
        <v>145</v>
      </c>
      <c r="Y142" s="14"/>
      <c r="Z142" s="41" t="s">
        <v>768</v>
      </c>
      <c r="AA142" s="36"/>
      <c r="AB142" s="15" t="s">
        <v>87</v>
      </c>
      <c r="AC142" s="12" t="s">
        <v>601</v>
      </c>
      <c r="AD142" s="36"/>
      <c r="AE142" s="36"/>
      <c r="AF142" s="35"/>
      <c r="AG142" s="35"/>
      <c r="AH142" s="33"/>
      <c r="AI142" s="126"/>
      <c r="AJ142" s="46" t="s">
        <v>69</v>
      </c>
      <c r="AK142" s="11"/>
      <c r="AL142" s="17">
        <f t="shared" si="4"/>
        <v>30335</v>
      </c>
    </row>
    <row r="143" spans="1:38" s="32" customFormat="1" ht="18" customHeight="1" x14ac:dyDescent="0.25">
      <c r="A143" s="3">
        <v>139</v>
      </c>
      <c r="B143" s="11">
        <v>30336</v>
      </c>
      <c r="C143" s="12" t="s">
        <v>770</v>
      </c>
      <c r="D143" s="12" t="s">
        <v>30</v>
      </c>
      <c r="E143" s="11"/>
      <c r="F143" s="43" t="s">
        <v>771</v>
      </c>
      <c r="G143" s="15" t="s">
        <v>1495</v>
      </c>
      <c r="H143" s="44"/>
      <c r="I143" s="43" t="s">
        <v>772</v>
      </c>
      <c r="J143" s="84" t="s">
        <v>1460</v>
      </c>
      <c r="K143" s="41" t="s">
        <v>773</v>
      </c>
      <c r="L143" s="33"/>
      <c r="M143" s="33"/>
      <c r="N143" s="41" t="s">
        <v>412</v>
      </c>
      <c r="O143" s="41"/>
      <c r="P143" s="34" t="s">
        <v>81</v>
      </c>
      <c r="Q143" s="18" t="s">
        <v>413</v>
      </c>
      <c r="R143" s="18" t="s">
        <v>1404</v>
      </c>
      <c r="S143" s="35" t="s">
        <v>39</v>
      </c>
      <c r="T143" s="36" t="s">
        <v>476</v>
      </c>
      <c r="U143" s="36"/>
      <c r="V143" s="36" t="s">
        <v>40</v>
      </c>
      <c r="W143" s="36" t="s">
        <v>33</v>
      </c>
      <c r="X143" s="54">
        <v>24</v>
      </c>
      <c r="Y143" s="14"/>
      <c r="Z143" s="41" t="s">
        <v>772</v>
      </c>
      <c r="AA143" s="36"/>
      <c r="AB143" s="15" t="s">
        <v>87</v>
      </c>
      <c r="AC143" s="20" t="s">
        <v>774</v>
      </c>
      <c r="AD143" s="36"/>
      <c r="AE143" s="36"/>
      <c r="AF143" s="35"/>
      <c r="AG143" s="35"/>
      <c r="AH143" s="16" t="s">
        <v>775</v>
      </c>
      <c r="AI143" s="126"/>
      <c r="AJ143" s="46" t="s">
        <v>69</v>
      </c>
      <c r="AK143" s="11"/>
      <c r="AL143" s="17">
        <f t="shared" si="4"/>
        <v>30336</v>
      </c>
    </row>
    <row r="144" spans="1:38" s="32" customFormat="1" ht="18" customHeight="1" x14ac:dyDescent="0.25">
      <c r="A144" s="3">
        <v>140</v>
      </c>
      <c r="B144" s="11">
        <v>91146</v>
      </c>
      <c r="C144" s="12"/>
      <c r="D144" s="12" t="s">
        <v>42</v>
      </c>
      <c r="E144" s="11"/>
      <c r="F144" s="33"/>
      <c r="G144" s="33"/>
      <c r="H144" s="33"/>
      <c r="I144" s="33" t="s">
        <v>1425</v>
      </c>
      <c r="J144" s="53" t="s">
        <v>796</v>
      </c>
      <c r="K144" s="33" t="s">
        <v>797</v>
      </c>
      <c r="L144" s="33"/>
      <c r="M144" s="33"/>
      <c r="N144" s="33" t="s">
        <v>412</v>
      </c>
      <c r="O144" s="36"/>
      <c r="P144" s="34" t="s">
        <v>81</v>
      </c>
      <c r="Q144" s="18" t="s">
        <v>413</v>
      </c>
      <c r="R144" s="18" t="s">
        <v>1404</v>
      </c>
      <c r="S144" s="35" t="s">
        <v>39</v>
      </c>
      <c r="T144" s="36"/>
      <c r="U144" s="36"/>
      <c r="V144" s="33" t="s">
        <v>40</v>
      </c>
      <c r="W144" s="33" t="s">
        <v>33</v>
      </c>
      <c r="X144" s="53">
        <f>7+7</f>
        <v>14</v>
      </c>
      <c r="Y144" s="33"/>
      <c r="Z144" s="33" t="s">
        <v>795</v>
      </c>
      <c r="AA144" s="33" t="s">
        <v>71</v>
      </c>
      <c r="AB144" s="36" t="s">
        <v>87</v>
      </c>
      <c r="AC144" s="36" t="s">
        <v>534</v>
      </c>
      <c r="AD144" s="33" t="s">
        <v>532</v>
      </c>
      <c r="AE144" s="33" t="s">
        <v>533</v>
      </c>
      <c r="AF144" s="36"/>
      <c r="AG144" s="33"/>
      <c r="AH144" s="33"/>
      <c r="AI144" s="126"/>
      <c r="AJ144" s="18" t="s">
        <v>42</v>
      </c>
      <c r="AK144" s="25">
        <v>44343</v>
      </c>
      <c r="AL144" s="17">
        <f t="shared" si="4"/>
        <v>91146</v>
      </c>
    </row>
    <row r="145" spans="1:38" s="32" customFormat="1" ht="18" customHeight="1" x14ac:dyDescent="0.25">
      <c r="A145" s="3">
        <v>141</v>
      </c>
      <c r="B145" s="11">
        <v>91144</v>
      </c>
      <c r="C145" s="12"/>
      <c r="D145" s="12" t="s">
        <v>42</v>
      </c>
      <c r="E145" s="11"/>
      <c r="F145" s="33"/>
      <c r="G145" s="33"/>
      <c r="H145" s="33"/>
      <c r="I145" s="33" t="s">
        <v>1424</v>
      </c>
      <c r="J145" s="53" t="s">
        <v>1421</v>
      </c>
      <c r="K145" s="33"/>
      <c r="L145" s="33"/>
      <c r="M145" s="33"/>
      <c r="N145" s="33" t="s">
        <v>412</v>
      </c>
      <c r="O145" s="34"/>
      <c r="P145" s="34" t="s">
        <v>81</v>
      </c>
      <c r="Q145" s="18" t="s">
        <v>413</v>
      </c>
      <c r="R145" s="18" t="s">
        <v>1404</v>
      </c>
      <c r="S145" s="35" t="s">
        <v>39</v>
      </c>
      <c r="T145" s="36"/>
      <c r="U145" s="36"/>
      <c r="V145" s="33" t="s">
        <v>40</v>
      </c>
      <c r="W145" s="33" t="s">
        <v>713</v>
      </c>
      <c r="X145" s="55">
        <v>42</v>
      </c>
      <c r="Y145" s="19"/>
      <c r="Z145" s="33" t="s">
        <v>786</v>
      </c>
      <c r="AA145" s="36" t="s">
        <v>44</v>
      </c>
      <c r="AB145" s="15" t="s">
        <v>87</v>
      </c>
      <c r="AC145" s="15" t="s">
        <v>715</v>
      </c>
      <c r="AD145" s="33" t="s">
        <v>714</v>
      </c>
      <c r="AE145" s="33" t="s">
        <v>665</v>
      </c>
      <c r="AF145" s="15" t="s">
        <v>87</v>
      </c>
      <c r="AG145" s="15" t="s">
        <v>787</v>
      </c>
      <c r="AH145" s="33"/>
      <c r="AI145" s="126"/>
      <c r="AJ145" s="11" t="s">
        <v>42</v>
      </c>
      <c r="AK145" s="11"/>
      <c r="AL145" s="17">
        <f t="shared" si="4"/>
        <v>91144</v>
      </c>
    </row>
    <row r="146" spans="1:38" s="32" customFormat="1" ht="18" customHeight="1" x14ac:dyDescent="0.25">
      <c r="A146" s="3">
        <v>142</v>
      </c>
      <c r="B146" s="11">
        <v>40266</v>
      </c>
      <c r="C146" s="15" t="s">
        <v>49</v>
      </c>
      <c r="D146" s="12" t="s">
        <v>68</v>
      </c>
      <c r="E146" s="11"/>
      <c r="F146" s="33" t="s">
        <v>788</v>
      </c>
      <c r="G146" s="33" t="s">
        <v>1496</v>
      </c>
      <c r="H146" s="33"/>
      <c r="I146" s="33" t="s">
        <v>1423</v>
      </c>
      <c r="J146" s="53"/>
      <c r="K146" s="33" t="s">
        <v>683</v>
      </c>
      <c r="L146" s="33"/>
      <c r="M146" s="33"/>
      <c r="N146" s="33" t="s">
        <v>412</v>
      </c>
      <c r="O146" s="33"/>
      <c r="P146" s="34" t="s">
        <v>81</v>
      </c>
      <c r="Q146" s="18" t="s">
        <v>413</v>
      </c>
      <c r="R146" s="18" t="s">
        <v>1404</v>
      </c>
      <c r="S146" s="35" t="s">
        <v>39</v>
      </c>
      <c r="T146" s="36" t="s">
        <v>476</v>
      </c>
      <c r="U146" s="33"/>
      <c r="V146" s="33" t="s">
        <v>43</v>
      </c>
      <c r="W146" s="33" t="s">
        <v>33</v>
      </c>
      <c r="X146" s="53">
        <v>83</v>
      </c>
      <c r="Y146" s="33"/>
      <c r="Z146" s="33" t="s">
        <v>789</v>
      </c>
      <c r="AA146" s="33"/>
      <c r="AB146" s="36" t="s">
        <v>87</v>
      </c>
      <c r="AC146" s="33" t="s">
        <v>776</v>
      </c>
      <c r="AD146" s="33" t="s">
        <v>505</v>
      </c>
      <c r="AE146" s="33" t="s">
        <v>506</v>
      </c>
      <c r="AF146" s="36" t="s">
        <v>87</v>
      </c>
      <c r="AG146" s="33" t="s">
        <v>790</v>
      </c>
      <c r="AH146" s="16" t="s">
        <v>509</v>
      </c>
      <c r="AI146" s="126"/>
      <c r="AJ146" s="18" t="s">
        <v>1413</v>
      </c>
      <c r="AK146" s="25">
        <v>44103</v>
      </c>
      <c r="AL146" s="26">
        <f t="shared" ref="AL146:AL177" si="5">B146</f>
        <v>40266</v>
      </c>
    </row>
    <row r="147" spans="1:38" s="32" customFormat="1" ht="18" customHeight="1" x14ac:dyDescent="0.25">
      <c r="A147" s="3">
        <v>143</v>
      </c>
      <c r="B147" s="11">
        <v>10267</v>
      </c>
      <c r="C147" s="12" t="s">
        <v>49</v>
      </c>
      <c r="D147" s="12" t="s">
        <v>45</v>
      </c>
      <c r="E147" s="11"/>
      <c r="F147" s="33" t="s">
        <v>777</v>
      </c>
      <c r="G147" s="33" t="s">
        <v>1497</v>
      </c>
      <c r="H147" s="14"/>
      <c r="I147" s="33" t="s">
        <v>1426</v>
      </c>
      <c r="J147" s="21"/>
      <c r="K147" s="33" t="s">
        <v>779</v>
      </c>
      <c r="L147" s="33" t="s">
        <v>780</v>
      </c>
      <c r="M147" s="33"/>
      <c r="N147" s="33" t="s">
        <v>412</v>
      </c>
      <c r="O147" s="21"/>
      <c r="P147" s="34" t="s">
        <v>81</v>
      </c>
      <c r="Q147" s="18" t="s">
        <v>413</v>
      </c>
      <c r="R147" s="18" t="s">
        <v>1404</v>
      </c>
      <c r="S147" s="35" t="s">
        <v>39</v>
      </c>
      <c r="T147" s="36" t="s">
        <v>476</v>
      </c>
      <c r="U147" s="33"/>
      <c r="V147" s="33" t="s">
        <v>40</v>
      </c>
      <c r="W147" s="33" t="s">
        <v>33</v>
      </c>
      <c r="X147" s="53">
        <v>124</v>
      </c>
      <c r="Y147" s="33"/>
      <c r="Z147" s="33" t="s">
        <v>778</v>
      </c>
      <c r="AA147" s="33"/>
      <c r="AB147" s="36" t="s">
        <v>87</v>
      </c>
      <c r="AC147" s="36" t="s">
        <v>783</v>
      </c>
      <c r="AD147" s="36" t="s">
        <v>781</v>
      </c>
      <c r="AE147" s="33" t="s">
        <v>782</v>
      </c>
      <c r="AF147" s="36" t="s">
        <v>87</v>
      </c>
      <c r="AG147" s="36" t="s">
        <v>784</v>
      </c>
      <c r="AH147" s="21" t="s">
        <v>785</v>
      </c>
      <c r="AI147" s="126"/>
      <c r="AJ147" s="18" t="s">
        <v>1413</v>
      </c>
      <c r="AK147" s="25">
        <v>44103</v>
      </c>
      <c r="AL147" s="17">
        <f t="shared" si="5"/>
        <v>10267</v>
      </c>
    </row>
    <row r="148" spans="1:38" s="32" customFormat="1" ht="18" customHeight="1" x14ac:dyDescent="0.25">
      <c r="A148" s="3">
        <v>144</v>
      </c>
      <c r="B148" s="11">
        <v>30337</v>
      </c>
      <c r="C148" s="12" t="s">
        <v>51</v>
      </c>
      <c r="D148" s="12" t="s">
        <v>30</v>
      </c>
      <c r="E148" s="11"/>
      <c r="F148" s="43" t="s">
        <v>798</v>
      </c>
      <c r="G148" s="15" t="s">
        <v>1498</v>
      </c>
      <c r="H148" s="44"/>
      <c r="I148" s="43" t="s">
        <v>799</v>
      </c>
      <c r="J148" s="84" t="s">
        <v>1499</v>
      </c>
      <c r="K148" s="41" t="s">
        <v>800</v>
      </c>
      <c r="L148" s="33"/>
      <c r="M148" s="33"/>
      <c r="N148" s="41" t="s">
        <v>412</v>
      </c>
      <c r="O148" s="41"/>
      <c r="P148" s="34" t="s">
        <v>81</v>
      </c>
      <c r="Q148" s="18" t="s">
        <v>413</v>
      </c>
      <c r="R148" s="18" t="s">
        <v>1404</v>
      </c>
      <c r="S148" s="35" t="s">
        <v>39</v>
      </c>
      <c r="T148" s="36" t="s">
        <v>476</v>
      </c>
      <c r="U148" s="36"/>
      <c r="V148" s="36" t="s">
        <v>40</v>
      </c>
      <c r="W148" s="36" t="s">
        <v>33</v>
      </c>
      <c r="X148" s="54">
        <v>148</v>
      </c>
      <c r="Y148" s="14"/>
      <c r="Z148" s="41" t="s">
        <v>799</v>
      </c>
      <c r="AA148" s="36"/>
      <c r="AB148" s="15" t="s">
        <v>87</v>
      </c>
      <c r="AC148" s="12" t="s">
        <v>801</v>
      </c>
      <c r="AD148" s="36"/>
      <c r="AE148" s="36"/>
      <c r="AF148" s="35"/>
      <c r="AG148" s="35"/>
      <c r="AH148" s="33"/>
      <c r="AI148" s="126"/>
      <c r="AJ148" s="46" t="s">
        <v>551</v>
      </c>
      <c r="AK148" s="11"/>
      <c r="AL148" s="17">
        <f t="shared" si="5"/>
        <v>30337</v>
      </c>
    </row>
    <row r="149" spans="1:38" s="32" customFormat="1" ht="18" customHeight="1" x14ac:dyDescent="0.25">
      <c r="A149" s="3">
        <v>145</v>
      </c>
      <c r="B149" s="11">
        <v>91147</v>
      </c>
      <c r="C149" s="12"/>
      <c r="D149" s="12" t="s">
        <v>42</v>
      </c>
      <c r="E149" s="11"/>
      <c r="F149" s="33"/>
      <c r="G149" s="33"/>
      <c r="H149" s="33"/>
      <c r="I149" s="33" t="s">
        <v>802</v>
      </c>
      <c r="J149" s="53"/>
      <c r="K149" s="33"/>
      <c r="L149" s="33"/>
      <c r="M149" s="33"/>
      <c r="N149" s="33" t="s">
        <v>412</v>
      </c>
      <c r="O149" s="34"/>
      <c r="P149" s="34" t="s">
        <v>81</v>
      </c>
      <c r="Q149" s="18" t="s">
        <v>413</v>
      </c>
      <c r="R149" s="18" t="s">
        <v>1404</v>
      </c>
      <c r="S149" s="35" t="s">
        <v>39</v>
      </c>
      <c r="T149" s="36" t="s">
        <v>803</v>
      </c>
      <c r="U149" s="36"/>
      <c r="V149" s="33" t="s">
        <v>40</v>
      </c>
      <c r="W149" s="33" t="s">
        <v>33</v>
      </c>
      <c r="X149" s="55">
        <v>6</v>
      </c>
      <c r="Y149" s="19"/>
      <c r="Z149" s="33" t="s">
        <v>804</v>
      </c>
      <c r="AA149" s="36"/>
      <c r="AB149" s="15"/>
      <c r="AC149" s="27"/>
      <c r="AD149" s="33" t="s">
        <v>805</v>
      </c>
      <c r="AE149" s="33" t="s">
        <v>533</v>
      </c>
      <c r="AF149" s="27"/>
      <c r="AG149" s="27"/>
      <c r="AH149" s="33"/>
      <c r="AI149" s="126"/>
      <c r="AJ149" s="11" t="s">
        <v>42</v>
      </c>
      <c r="AK149" s="11"/>
      <c r="AL149" s="17">
        <f t="shared" si="5"/>
        <v>91147</v>
      </c>
    </row>
    <row r="150" spans="1:38" s="32" customFormat="1" ht="18" customHeight="1" x14ac:dyDescent="0.25">
      <c r="A150" s="3">
        <v>146</v>
      </c>
      <c r="B150" s="11">
        <v>10268</v>
      </c>
      <c r="C150" s="12"/>
      <c r="D150" s="12" t="s">
        <v>45</v>
      </c>
      <c r="E150" s="11"/>
      <c r="F150" s="33" t="s">
        <v>806</v>
      </c>
      <c r="G150" s="33"/>
      <c r="H150" s="14"/>
      <c r="I150" s="33" t="s">
        <v>807</v>
      </c>
      <c r="J150" s="53"/>
      <c r="K150" s="33" t="s">
        <v>808</v>
      </c>
      <c r="L150" s="33" t="s">
        <v>809</v>
      </c>
      <c r="M150" s="33"/>
      <c r="N150" s="33" t="s">
        <v>412</v>
      </c>
      <c r="O150" s="33"/>
      <c r="P150" s="34" t="s">
        <v>81</v>
      </c>
      <c r="Q150" s="18" t="s">
        <v>413</v>
      </c>
      <c r="R150" s="18" t="s">
        <v>1404</v>
      </c>
      <c r="S150" s="35" t="s">
        <v>39</v>
      </c>
      <c r="T150" s="36" t="s">
        <v>420</v>
      </c>
      <c r="U150" s="33"/>
      <c r="V150" s="33" t="s">
        <v>40</v>
      </c>
      <c r="W150" s="33" t="s">
        <v>33</v>
      </c>
      <c r="X150" s="53">
        <v>228</v>
      </c>
      <c r="Y150" s="33"/>
      <c r="Z150" s="33" t="s">
        <v>807</v>
      </c>
      <c r="AA150" s="33"/>
      <c r="AB150" s="36" t="s">
        <v>87</v>
      </c>
      <c r="AC150" s="36" t="s">
        <v>810</v>
      </c>
      <c r="AD150" s="36" t="s">
        <v>421</v>
      </c>
      <c r="AE150" s="33" t="s">
        <v>486</v>
      </c>
      <c r="AF150" s="36" t="s">
        <v>87</v>
      </c>
      <c r="AG150" s="36" t="s">
        <v>487</v>
      </c>
      <c r="AH150" s="33"/>
      <c r="AI150" s="126"/>
      <c r="AJ150" s="11" t="s">
        <v>46</v>
      </c>
      <c r="AK150" s="25">
        <v>44103</v>
      </c>
      <c r="AL150" s="17">
        <f t="shared" si="5"/>
        <v>10268</v>
      </c>
    </row>
    <row r="151" spans="1:38" s="32" customFormat="1" ht="18" customHeight="1" x14ac:dyDescent="0.25">
      <c r="A151" s="3">
        <v>147</v>
      </c>
      <c r="B151" s="11">
        <v>40268</v>
      </c>
      <c r="C151" s="15" t="s">
        <v>49</v>
      </c>
      <c r="D151" s="12" t="s">
        <v>68</v>
      </c>
      <c r="E151" s="11"/>
      <c r="F151" s="33" t="s">
        <v>811</v>
      </c>
      <c r="G151" s="33" t="s">
        <v>1500</v>
      </c>
      <c r="H151" s="33"/>
      <c r="I151" s="33" t="s">
        <v>820</v>
      </c>
      <c r="J151" s="53"/>
      <c r="K151" s="33" t="s">
        <v>812</v>
      </c>
      <c r="L151" s="33" t="s">
        <v>813</v>
      </c>
      <c r="M151" s="33"/>
      <c r="N151" s="33" t="s">
        <v>412</v>
      </c>
      <c r="O151" s="33"/>
      <c r="P151" s="34" t="s">
        <v>81</v>
      </c>
      <c r="Q151" s="18" t="s">
        <v>413</v>
      </c>
      <c r="R151" s="18" t="s">
        <v>1404</v>
      </c>
      <c r="S151" s="35" t="s">
        <v>39</v>
      </c>
      <c r="T151" s="36" t="s">
        <v>414</v>
      </c>
      <c r="U151" s="33"/>
      <c r="V151" s="33" t="s">
        <v>40</v>
      </c>
      <c r="W151" s="33" t="s">
        <v>33</v>
      </c>
      <c r="X151" s="53">
        <v>58</v>
      </c>
      <c r="Y151" s="33"/>
      <c r="Z151" s="33" t="s">
        <v>814</v>
      </c>
      <c r="AA151" s="33"/>
      <c r="AB151" s="36" t="s">
        <v>87</v>
      </c>
      <c r="AC151" s="33" t="s">
        <v>542</v>
      </c>
      <c r="AD151" s="33" t="s">
        <v>815</v>
      </c>
      <c r="AE151" s="33" t="s">
        <v>816</v>
      </c>
      <c r="AF151" s="36" t="s">
        <v>817</v>
      </c>
      <c r="AG151" s="36" t="s">
        <v>818</v>
      </c>
      <c r="AH151" s="67" t="s">
        <v>821</v>
      </c>
      <c r="AI151" s="126"/>
      <c r="AJ151" s="11" t="s">
        <v>55</v>
      </c>
      <c r="AK151" s="25">
        <v>42506</v>
      </c>
      <c r="AL151" s="26">
        <f t="shared" si="5"/>
        <v>40268</v>
      </c>
    </row>
    <row r="152" spans="1:38" s="32" customFormat="1" ht="18" customHeight="1" x14ac:dyDescent="0.25">
      <c r="A152" s="3">
        <v>148</v>
      </c>
      <c r="B152" s="11">
        <v>40269</v>
      </c>
      <c r="C152" s="15" t="s">
        <v>49</v>
      </c>
      <c r="D152" s="12" t="s">
        <v>68</v>
      </c>
      <c r="E152" s="11"/>
      <c r="F152" s="33" t="s">
        <v>819</v>
      </c>
      <c r="G152" s="33" t="s">
        <v>1501</v>
      </c>
      <c r="H152" s="33"/>
      <c r="I152" s="41" t="s">
        <v>822</v>
      </c>
      <c r="J152" s="53"/>
      <c r="K152" s="33" t="s">
        <v>812</v>
      </c>
      <c r="L152" s="33" t="s">
        <v>813</v>
      </c>
      <c r="M152" s="33"/>
      <c r="N152" s="33" t="s">
        <v>412</v>
      </c>
      <c r="O152" s="33"/>
      <c r="P152" s="34" t="s">
        <v>81</v>
      </c>
      <c r="Q152" s="18" t="s">
        <v>413</v>
      </c>
      <c r="R152" s="18" t="s">
        <v>1404</v>
      </c>
      <c r="S152" s="35" t="s">
        <v>39</v>
      </c>
      <c r="T152" s="36" t="s">
        <v>414</v>
      </c>
      <c r="U152" s="33"/>
      <c r="V152" s="33" t="s">
        <v>40</v>
      </c>
      <c r="W152" s="33" t="s">
        <v>33</v>
      </c>
      <c r="X152" s="53">
        <v>30</v>
      </c>
      <c r="Y152" s="33"/>
      <c r="Z152" s="33" t="s">
        <v>814</v>
      </c>
      <c r="AA152" s="33"/>
      <c r="AB152" s="36" t="s">
        <v>87</v>
      </c>
      <c r="AC152" s="33" t="s">
        <v>542</v>
      </c>
      <c r="AD152" s="33" t="s">
        <v>815</v>
      </c>
      <c r="AE152" s="33" t="s">
        <v>816</v>
      </c>
      <c r="AF152" s="36" t="s">
        <v>817</v>
      </c>
      <c r="AG152" s="36" t="s">
        <v>818</v>
      </c>
      <c r="AH152" s="67" t="s">
        <v>821</v>
      </c>
      <c r="AI152" s="126"/>
      <c r="AJ152" s="11" t="s">
        <v>50</v>
      </c>
      <c r="AK152" s="25">
        <v>43236</v>
      </c>
      <c r="AL152" s="26">
        <f t="shared" si="5"/>
        <v>40269</v>
      </c>
    </row>
    <row r="153" spans="1:38" s="32" customFormat="1" ht="18" customHeight="1" x14ac:dyDescent="0.25">
      <c r="A153" s="3">
        <v>149</v>
      </c>
      <c r="B153" s="11">
        <v>10269</v>
      </c>
      <c r="C153" s="12"/>
      <c r="D153" s="12" t="s">
        <v>45</v>
      </c>
      <c r="E153" s="11"/>
      <c r="F153" s="33"/>
      <c r="G153" s="33"/>
      <c r="H153" s="14"/>
      <c r="I153" s="33" t="s">
        <v>823</v>
      </c>
      <c r="J153" s="21"/>
      <c r="K153" s="33" t="s">
        <v>824</v>
      </c>
      <c r="L153" s="33" t="s">
        <v>825</v>
      </c>
      <c r="M153" s="33"/>
      <c r="N153" s="33" t="s">
        <v>412</v>
      </c>
      <c r="O153" s="21"/>
      <c r="P153" s="34" t="s">
        <v>81</v>
      </c>
      <c r="Q153" s="18" t="s">
        <v>413</v>
      </c>
      <c r="R153" s="18" t="s">
        <v>1404</v>
      </c>
      <c r="S153" s="35" t="s">
        <v>39</v>
      </c>
      <c r="T153" s="36" t="s">
        <v>443</v>
      </c>
      <c r="U153" s="33"/>
      <c r="V153" s="33" t="s">
        <v>40</v>
      </c>
      <c r="W153" s="33" t="s">
        <v>33</v>
      </c>
      <c r="X153" s="53">
        <v>126</v>
      </c>
      <c r="Y153" s="33"/>
      <c r="Z153" s="33" t="s">
        <v>823</v>
      </c>
      <c r="AA153" s="33"/>
      <c r="AB153" s="36"/>
      <c r="AC153" s="36"/>
      <c r="AD153" s="33" t="s">
        <v>505</v>
      </c>
      <c r="AE153" s="33" t="s">
        <v>506</v>
      </c>
      <c r="AF153" s="36"/>
      <c r="AG153" s="36"/>
      <c r="AH153" s="21"/>
      <c r="AI153" s="126"/>
      <c r="AJ153" s="11" t="s">
        <v>46</v>
      </c>
      <c r="AK153" s="25">
        <v>44103</v>
      </c>
      <c r="AL153" s="17">
        <f t="shared" si="5"/>
        <v>10269</v>
      </c>
    </row>
    <row r="154" spans="1:38" s="32" customFormat="1" ht="18" customHeight="1" x14ac:dyDescent="0.25">
      <c r="A154" s="3">
        <v>150</v>
      </c>
      <c r="B154" s="11">
        <v>40270</v>
      </c>
      <c r="C154" s="15" t="s">
        <v>49</v>
      </c>
      <c r="D154" s="12" t="s">
        <v>68</v>
      </c>
      <c r="E154" s="11"/>
      <c r="F154" s="33" t="s">
        <v>826</v>
      </c>
      <c r="G154" s="33"/>
      <c r="H154" s="33"/>
      <c r="I154" s="33" t="s">
        <v>827</v>
      </c>
      <c r="J154" s="53" t="s">
        <v>828</v>
      </c>
      <c r="K154" s="33" t="s">
        <v>829</v>
      </c>
      <c r="L154" s="33"/>
      <c r="M154" s="33"/>
      <c r="N154" s="33" t="s">
        <v>412</v>
      </c>
      <c r="O154" s="33"/>
      <c r="P154" s="34" t="s">
        <v>81</v>
      </c>
      <c r="Q154" s="18" t="s">
        <v>413</v>
      </c>
      <c r="R154" s="18" t="s">
        <v>1404</v>
      </c>
      <c r="S154" s="35" t="s">
        <v>39</v>
      </c>
      <c r="T154" s="36" t="s">
        <v>443</v>
      </c>
      <c r="U154" s="33"/>
      <c r="V154" s="33" t="s">
        <v>40</v>
      </c>
      <c r="W154" s="33" t="s">
        <v>33</v>
      </c>
      <c r="X154" s="53">
        <v>201</v>
      </c>
      <c r="Y154" s="33"/>
      <c r="Z154" s="33" t="s">
        <v>827</v>
      </c>
      <c r="AA154" s="33"/>
      <c r="AB154" s="36" t="s">
        <v>87</v>
      </c>
      <c r="AC154" s="33" t="s">
        <v>832</v>
      </c>
      <c r="AD154" s="33" t="s">
        <v>830</v>
      </c>
      <c r="AE154" s="33" t="s">
        <v>831</v>
      </c>
      <c r="AF154" s="36" t="s">
        <v>833</v>
      </c>
      <c r="AG154" s="36" t="s">
        <v>834</v>
      </c>
      <c r="AH154" s="16" t="s">
        <v>327</v>
      </c>
      <c r="AI154" s="126"/>
      <c r="AJ154" s="11" t="s">
        <v>756</v>
      </c>
      <c r="AK154" s="25">
        <v>43236</v>
      </c>
      <c r="AL154" s="26">
        <f t="shared" si="5"/>
        <v>40270</v>
      </c>
    </row>
    <row r="155" spans="1:38" s="32" customFormat="1" ht="18" customHeight="1" x14ac:dyDescent="0.25">
      <c r="A155" s="3">
        <v>151</v>
      </c>
      <c r="B155" s="11">
        <v>40271</v>
      </c>
      <c r="C155" s="15" t="s">
        <v>49</v>
      </c>
      <c r="D155" s="12" t="s">
        <v>68</v>
      </c>
      <c r="E155" s="11"/>
      <c r="F155" s="33" t="s">
        <v>835</v>
      </c>
      <c r="G155" s="33"/>
      <c r="H155" s="33"/>
      <c r="I155" s="33" t="s">
        <v>836</v>
      </c>
      <c r="J155" s="53" t="s">
        <v>837</v>
      </c>
      <c r="K155" s="33" t="s">
        <v>838</v>
      </c>
      <c r="L155" s="33"/>
      <c r="M155" s="33"/>
      <c r="N155" s="33" t="s">
        <v>412</v>
      </c>
      <c r="O155" s="33"/>
      <c r="P155" s="34" t="s">
        <v>81</v>
      </c>
      <c r="Q155" s="18" t="s">
        <v>413</v>
      </c>
      <c r="R155" s="18" t="s">
        <v>1404</v>
      </c>
      <c r="S155" s="35" t="s">
        <v>39</v>
      </c>
      <c r="T155" s="36" t="s">
        <v>443</v>
      </c>
      <c r="U155" s="33"/>
      <c r="V155" s="33" t="s">
        <v>40</v>
      </c>
      <c r="W155" s="33" t="s">
        <v>33</v>
      </c>
      <c r="X155" s="53">
        <v>189</v>
      </c>
      <c r="Y155" s="33"/>
      <c r="Z155" s="33" t="s">
        <v>836</v>
      </c>
      <c r="AA155" s="33"/>
      <c r="AB155" s="36" t="s">
        <v>87</v>
      </c>
      <c r="AC155" s="33" t="s">
        <v>614</v>
      </c>
      <c r="AD155" s="33" t="s">
        <v>839</v>
      </c>
      <c r="AE155" s="33" t="s">
        <v>754</v>
      </c>
      <c r="AF155" s="36" t="s">
        <v>87</v>
      </c>
      <c r="AG155" s="33" t="s">
        <v>614</v>
      </c>
      <c r="AH155" s="33"/>
      <c r="AI155" s="126"/>
      <c r="AJ155" s="11" t="s">
        <v>756</v>
      </c>
      <c r="AK155" s="25">
        <v>43236</v>
      </c>
      <c r="AL155" s="26">
        <f t="shared" si="5"/>
        <v>40271</v>
      </c>
    </row>
    <row r="156" spans="1:38" s="32" customFormat="1" ht="18" customHeight="1" x14ac:dyDescent="0.25">
      <c r="A156" s="3">
        <v>152</v>
      </c>
      <c r="B156" s="11">
        <v>30340</v>
      </c>
      <c r="C156" s="12"/>
      <c r="D156" s="12" t="s">
        <v>30</v>
      </c>
      <c r="E156" s="11"/>
      <c r="F156" s="43" t="s">
        <v>841</v>
      </c>
      <c r="G156" s="15" t="s">
        <v>1502</v>
      </c>
      <c r="H156" s="44"/>
      <c r="I156" s="33" t="s">
        <v>842</v>
      </c>
      <c r="J156" s="84" t="s">
        <v>1503</v>
      </c>
      <c r="K156" s="41" t="s">
        <v>843</v>
      </c>
      <c r="L156" s="33"/>
      <c r="M156" s="33"/>
      <c r="N156" s="41" t="s">
        <v>412</v>
      </c>
      <c r="O156" s="33"/>
      <c r="P156" s="34" t="s">
        <v>81</v>
      </c>
      <c r="Q156" s="18" t="s">
        <v>413</v>
      </c>
      <c r="R156" s="18" t="s">
        <v>1404</v>
      </c>
      <c r="S156" s="35" t="s">
        <v>39</v>
      </c>
      <c r="T156" s="36" t="s">
        <v>619</v>
      </c>
      <c r="U156" s="36"/>
      <c r="V156" s="36" t="s">
        <v>43</v>
      </c>
      <c r="W156" s="36" t="s">
        <v>33</v>
      </c>
      <c r="X156" s="54">
        <v>150</v>
      </c>
      <c r="Y156" s="14"/>
      <c r="Z156" s="41" t="s">
        <v>842</v>
      </c>
      <c r="AA156" s="36"/>
      <c r="AB156" s="15" t="s">
        <v>87</v>
      </c>
      <c r="AC156" s="20" t="s">
        <v>844</v>
      </c>
      <c r="AD156" s="36"/>
      <c r="AE156" s="36"/>
      <c r="AF156" s="35"/>
      <c r="AG156" s="35"/>
      <c r="AH156" s="41"/>
      <c r="AI156" s="126"/>
      <c r="AJ156" s="46" t="s">
        <v>35</v>
      </c>
      <c r="AK156" s="11"/>
      <c r="AL156" s="17">
        <f t="shared" si="5"/>
        <v>30340</v>
      </c>
    </row>
    <row r="157" spans="1:38" s="32" customFormat="1" ht="18" customHeight="1" x14ac:dyDescent="0.25">
      <c r="A157" s="3">
        <v>153</v>
      </c>
      <c r="B157" s="11">
        <v>30341</v>
      </c>
      <c r="C157" s="12"/>
      <c r="D157" s="12" t="s">
        <v>30</v>
      </c>
      <c r="E157" s="11"/>
      <c r="F157" s="43" t="s">
        <v>845</v>
      </c>
      <c r="G157" s="15" t="s">
        <v>1505</v>
      </c>
      <c r="H157" s="44"/>
      <c r="I157" s="41" t="s">
        <v>846</v>
      </c>
      <c r="J157" s="84" t="s">
        <v>1504</v>
      </c>
      <c r="K157" s="43" t="s">
        <v>847</v>
      </c>
      <c r="L157" s="43"/>
      <c r="M157" s="33"/>
      <c r="N157" s="43" t="s">
        <v>412</v>
      </c>
      <c r="O157" s="43"/>
      <c r="P157" s="34" t="s">
        <v>81</v>
      </c>
      <c r="Q157" s="46" t="s">
        <v>413</v>
      </c>
      <c r="R157" s="18" t="s">
        <v>1404</v>
      </c>
      <c r="S157" s="35" t="s">
        <v>39</v>
      </c>
      <c r="T157" s="36" t="s">
        <v>420</v>
      </c>
      <c r="U157" s="36"/>
      <c r="V157" s="36" t="s">
        <v>43</v>
      </c>
      <c r="W157" s="36" t="s">
        <v>33</v>
      </c>
      <c r="X157" s="54">
        <v>80</v>
      </c>
      <c r="Y157" s="14"/>
      <c r="Z157" s="41" t="s">
        <v>846</v>
      </c>
      <c r="AA157" s="33"/>
      <c r="AB157" s="15" t="s">
        <v>87</v>
      </c>
      <c r="AC157" s="12" t="s">
        <v>528</v>
      </c>
      <c r="AD157" s="33" t="s">
        <v>848</v>
      </c>
      <c r="AE157" s="33" t="s">
        <v>849</v>
      </c>
      <c r="AF157" s="35" t="s">
        <v>128</v>
      </c>
      <c r="AG157" s="35" t="s">
        <v>850</v>
      </c>
      <c r="AH157" s="16" t="s">
        <v>851</v>
      </c>
      <c r="AI157" s="126"/>
      <c r="AJ157" s="46" t="s">
        <v>35</v>
      </c>
      <c r="AK157" s="11"/>
      <c r="AL157" s="17">
        <f t="shared" si="5"/>
        <v>30341</v>
      </c>
    </row>
    <row r="158" spans="1:38" s="32" customFormat="1" ht="18" customHeight="1" x14ac:dyDescent="0.25">
      <c r="A158" s="3">
        <v>154</v>
      </c>
      <c r="B158" s="11">
        <v>30342</v>
      </c>
      <c r="C158" s="12"/>
      <c r="D158" s="12" t="s">
        <v>30</v>
      </c>
      <c r="E158" s="11"/>
      <c r="F158" s="43" t="s">
        <v>852</v>
      </c>
      <c r="G158" s="15" t="s">
        <v>1506</v>
      </c>
      <c r="H158" s="44"/>
      <c r="I158" s="43" t="s">
        <v>853</v>
      </c>
      <c r="J158" s="84" t="s">
        <v>1507</v>
      </c>
      <c r="K158" s="41" t="s">
        <v>854</v>
      </c>
      <c r="L158" s="43"/>
      <c r="M158" s="33"/>
      <c r="N158" s="43" t="s">
        <v>412</v>
      </c>
      <c r="O158" s="43"/>
      <c r="P158" s="34" t="s">
        <v>81</v>
      </c>
      <c r="Q158" s="46" t="s">
        <v>413</v>
      </c>
      <c r="R158" s="18" t="s">
        <v>1404</v>
      </c>
      <c r="S158" s="35" t="s">
        <v>39</v>
      </c>
      <c r="T158" s="36" t="s">
        <v>476</v>
      </c>
      <c r="U158" s="36"/>
      <c r="V158" s="36" t="s">
        <v>40</v>
      </c>
      <c r="W158" s="36" t="s">
        <v>33</v>
      </c>
      <c r="X158" s="54">
        <v>36</v>
      </c>
      <c r="Y158" s="14"/>
      <c r="Z158" s="41" t="s">
        <v>853</v>
      </c>
      <c r="AA158" s="36"/>
      <c r="AB158" s="15" t="s">
        <v>87</v>
      </c>
      <c r="AC158" s="12" t="s">
        <v>856</v>
      </c>
      <c r="AD158" s="41" t="s">
        <v>855</v>
      </c>
      <c r="AE158" s="36"/>
      <c r="AF158" s="35"/>
      <c r="AG158" s="35"/>
      <c r="AH158" s="45"/>
      <c r="AI158" s="126"/>
      <c r="AJ158" s="46" t="s">
        <v>67</v>
      </c>
      <c r="AK158" s="11"/>
      <c r="AL158" s="17">
        <f t="shared" si="5"/>
        <v>30342</v>
      </c>
    </row>
    <row r="159" spans="1:38" s="32" customFormat="1" ht="18" customHeight="1" x14ac:dyDescent="0.25">
      <c r="A159" s="3">
        <v>155</v>
      </c>
      <c r="B159" s="11">
        <v>30343</v>
      </c>
      <c r="C159" s="12"/>
      <c r="D159" s="12" t="s">
        <v>30</v>
      </c>
      <c r="E159" s="11"/>
      <c r="F159" s="43" t="s">
        <v>857</v>
      </c>
      <c r="G159" s="15" t="s">
        <v>1509</v>
      </c>
      <c r="H159" s="44"/>
      <c r="I159" s="43" t="s">
        <v>858</v>
      </c>
      <c r="J159" s="84" t="s">
        <v>1508</v>
      </c>
      <c r="K159" s="41" t="s">
        <v>859</v>
      </c>
      <c r="L159" s="43" t="s">
        <v>860</v>
      </c>
      <c r="M159" s="33"/>
      <c r="N159" s="43" t="s">
        <v>412</v>
      </c>
      <c r="O159" s="43"/>
      <c r="P159" s="34" t="s">
        <v>81</v>
      </c>
      <c r="Q159" s="46" t="s">
        <v>413</v>
      </c>
      <c r="R159" s="18" t="s">
        <v>1404</v>
      </c>
      <c r="S159" s="35" t="s">
        <v>39</v>
      </c>
      <c r="T159" s="36" t="s">
        <v>476</v>
      </c>
      <c r="U159" s="36"/>
      <c r="V159" s="36" t="s">
        <v>40</v>
      </c>
      <c r="W159" s="36" t="s">
        <v>33</v>
      </c>
      <c r="X159" s="54">
        <v>60</v>
      </c>
      <c r="Y159" s="14"/>
      <c r="Z159" s="41" t="s">
        <v>858</v>
      </c>
      <c r="AA159" s="45"/>
      <c r="AB159" s="15" t="s">
        <v>87</v>
      </c>
      <c r="AC159" s="12" t="s">
        <v>863</v>
      </c>
      <c r="AD159" s="41" t="s">
        <v>861</v>
      </c>
      <c r="AE159" s="45" t="s">
        <v>862</v>
      </c>
      <c r="AF159" s="35"/>
      <c r="AG159" s="35"/>
      <c r="AH159" s="45"/>
      <c r="AI159" s="126"/>
      <c r="AJ159" s="46" t="s">
        <v>67</v>
      </c>
      <c r="AK159" s="11"/>
      <c r="AL159" s="17">
        <f t="shared" si="5"/>
        <v>30343</v>
      </c>
    </row>
    <row r="160" spans="1:38" s="32" customFormat="1" ht="18" customHeight="1" x14ac:dyDescent="0.25">
      <c r="A160" s="3">
        <v>156</v>
      </c>
      <c r="B160" s="11">
        <v>40272</v>
      </c>
      <c r="C160" s="15" t="s">
        <v>49</v>
      </c>
      <c r="D160" s="12" t="s">
        <v>68</v>
      </c>
      <c r="E160" s="11"/>
      <c r="F160" s="33" t="s">
        <v>864</v>
      </c>
      <c r="G160" s="33"/>
      <c r="H160" s="33"/>
      <c r="I160" s="33" t="s">
        <v>865</v>
      </c>
      <c r="J160" s="53" t="s">
        <v>866</v>
      </c>
      <c r="K160" s="33" t="s">
        <v>867</v>
      </c>
      <c r="L160" s="33" t="s">
        <v>868</v>
      </c>
      <c r="M160" s="33"/>
      <c r="N160" s="33" t="s">
        <v>412</v>
      </c>
      <c r="O160" s="33"/>
      <c r="P160" s="34" t="s">
        <v>81</v>
      </c>
      <c r="Q160" s="18" t="s">
        <v>413</v>
      </c>
      <c r="R160" s="18" t="s">
        <v>1404</v>
      </c>
      <c r="S160" s="35" t="s">
        <v>39</v>
      </c>
      <c r="T160" s="36" t="s">
        <v>414</v>
      </c>
      <c r="U160" s="33"/>
      <c r="V160" s="33" t="s">
        <v>40</v>
      </c>
      <c r="W160" s="33" t="s">
        <v>33</v>
      </c>
      <c r="X160" s="53">
        <v>608</v>
      </c>
      <c r="Y160" s="33"/>
      <c r="Z160" s="33" t="s">
        <v>869</v>
      </c>
      <c r="AA160" s="33" t="s">
        <v>52</v>
      </c>
      <c r="AB160" s="36" t="s">
        <v>87</v>
      </c>
      <c r="AC160" s="33" t="s">
        <v>872</v>
      </c>
      <c r="AD160" s="33" t="s">
        <v>870</v>
      </c>
      <c r="AE160" s="33" t="s">
        <v>871</v>
      </c>
      <c r="AF160" s="36" t="s">
        <v>306</v>
      </c>
      <c r="AG160" s="36" t="s">
        <v>873</v>
      </c>
      <c r="AH160" s="33"/>
      <c r="AI160" s="126"/>
      <c r="AJ160" s="11" t="s">
        <v>68</v>
      </c>
      <c r="AK160" s="25">
        <v>43238</v>
      </c>
      <c r="AL160" s="26">
        <f t="shared" si="5"/>
        <v>40272</v>
      </c>
    </row>
    <row r="161" spans="1:38" s="32" customFormat="1" ht="18" customHeight="1" x14ac:dyDescent="0.25">
      <c r="A161" s="3">
        <v>157</v>
      </c>
      <c r="B161" s="11">
        <v>40273</v>
      </c>
      <c r="C161" s="15" t="s">
        <v>49</v>
      </c>
      <c r="D161" s="12" t="s">
        <v>68</v>
      </c>
      <c r="E161" s="11"/>
      <c r="F161" s="33" t="s">
        <v>874</v>
      </c>
      <c r="G161" s="33"/>
      <c r="H161" s="33"/>
      <c r="I161" s="33" t="s">
        <v>875</v>
      </c>
      <c r="J161" s="53" t="s">
        <v>876</v>
      </c>
      <c r="K161" s="33" t="s">
        <v>867</v>
      </c>
      <c r="L161" s="33" t="s">
        <v>877</v>
      </c>
      <c r="M161" s="33"/>
      <c r="N161" s="33" t="s">
        <v>412</v>
      </c>
      <c r="O161" s="33"/>
      <c r="P161" s="34" t="s">
        <v>81</v>
      </c>
      <c r="Q161" s="18" t="s">
        <v>413</v>
      </c>
      <c r="R161" s="18" t="s">
        <v>1404</v>
      </c>
      <c r="S161" s="35" t="s">
        <v>39</v>
      </c>
      <c r="T161" s="36" t="s">
        <v>414</v>
      </c>
      <c r="U161" s="33"/>
      <c r="V161" s="33" t="s">
        <v>40</v>
      </c>
      <c r="W161" s="33" t="s">
        <v>33</v>
      </c>
      <c r="X161" s="53">
        <v>896</v>
      </c>
      <c r="Y161" s="33"/>
      <c r="Z161" s="33" t="s">
        <v>869</v>
      </c>
      <c r="AA161" s="33" t="s">
        <v>52</v>
      </c>
      <c r="AB161" s="36" t="s">
        <v>87</v>
      </c>
      <c r="AC161" s="33" t="s">
        <v>872</v>
      </c>
      <c r="AD161" s="33" t="s">
        <v>870</v>
      </c>
      <c r="AE161" s="33" t="s">
        <v>871</v>
      </c>
      <c r="AF161" s="36" t="s">
        <v>306</v>
      </c>
      <c r="AG161" s="36" t="s">
        <v>873</v>
      </c>
      <c r="AH161" s="33"/>
      <c r="AI161" s="126"/>
      <c r="AJ161" s="11" t="s">
        <v>68</v>
      </c>
      <c r="AK161" s="25">
        <v>43238</v>
      </c>
      <c r="AL161" s="26">
        <f t="shared" si="5"/>
        <v>40273</v>
      </c>
    </row>
    <row r="162" spans="1:38" s="32" customFormat="1" ht="18" customHeight="1" x14ac:dyDescent="0.25">
      <c r="A162" s="3">
        <v>158</v>
      </c>
      <c r="B162" s="11">
        <v>20329</v>
      </c>
      <c r="C162" s="12"/>
      <c r="D162" s="12" t="s">
        <v>37</v>
      </c>
      <c r="E162" s="11"/>
      <c r="F162" s="20" t="s">
        <v>878</v>
      </c>
      <c r="G162" s="20" t="s">
        <v>1510</v>
      </c>
      <c r="H162" s="20"/>
      <c r="I162" s="41" t="s">
        <v>879</v>
      </c>
      <c r="J162" s="54" t="s">
        <v>1511</v>
      </c>
      <c r="K162" s="41" t="s">
        <v>880</v>
      </c>
      <c r="L162" s="41"/>
      <c r="M162" s="41"/>
      <c r="N162" s="41" t="s">
        <v>412</v>
      </c>
      <c r="O162" s="41"/>
      <c r="P162" s="34" t="s">
        <v>81</v>
      </c>
      <c r="Q162" s="18" t="s">
        <v>413</v>
      </c>
      <c r="R162" s="18" t="s">
        <v>1404</v>
      </c>
      <c r="S162" s="35" t="s">
        <v>39</v>
      </c>
      <c r="T162" s="36" t="s">
        <v>433</v>
      </c>
      <c r="U162" s="36"/>
      <c r="V162" s="36" t="s">
        <v>40</v>
      </c>
      <c r="W162" s="36" t="s">
        <v>33</v>
      </c>
      <c r="X162" s="54">
        <v>18</v>
      </c>
      <c r="Y162" s="33"/>
      <c r="Z162" s="36" t="s">
        <v>848</v>
      </c>
      <c r="AA162" s="36"/>
      <c r="AB162" s="36" t="s">
        <v>87</v>
      </c>
      <c r="AC162" s="36" t="s">
        <v>882</v>
      </c>
      <c r="AD162" s="36" t="s">
        <v>849</v>
      </c>
      <c r="AE162" s="36" t="s">
        <v>881</v>
      </c>
      <c r="AF162" s="36" t="s">
        <v>128</v>
      </c>
      <c r="AG162" s="36" t="s">
        <v>883</v>
      </c>
      <c r="AH162" s="16" t="s">
        <v>884</v>
      </c>
      <c r="AI162" s="126"/>
      <c r="AJ162" s="18" t="s">
        <v>151</v>
      </c>
      <c r="AK162" s="18"/>
      <c r="AL162" s="17">
        <f t="shared" si="5"/>
        <v>20329</v>
      </c>
    </row>
    <row r="163" spans="1:38" s="32" customFormat="1" ht="18" customHeight="1" x14ac:dyDescent="0.25">
      <c r="A163" s="3">
        <v>159</v>
      </c>
      <c r="B163" s="11">
        <v>91148</v>
      </c>
      <c r="C163" s="12"/>
      <c r="D163" s="12" t="s">
        <v>42</v>
      </c>
      <c r="E163" s="11"/>
      <c r="F163" s="41" t="s">
        <v>885</v>
      </c>
      <c r="G163" s="41"/>
      <c r="H163" s="41"/>
      <c r="I163" s="33" t="s">
        <v>886</v>
      </c>
      <c r="J163" s="53" t="s">
        <v>887</v>
      </c>
      <c r="K163" s="33" t="s">
        <v>888</v>
      </c>
      <c r="L163" s="33" t="s">
        <v>889</v>
      </c>
      <c r="M163" s="33"/>
      <c r="N163" s="33" t="s">
        <v>412</v>
      </c>
      <c r="O163" s="36"/>
      <c r="P163" s="34" t="s">
        <v>81</v>
      </c>
      <c r="Q163" s="18" t="s">
        <v>413</v>
      </c>
      <c r="R163" s="18" t="s">
        <v>1404</v>
      </c>
      <c r="S163" s="35" t="s">
        <v>39</v>
      </c>
      <c r="T163" s="36" t="s">
        <v>433</v>
      </c>
      <c r="U163" s="36"/>
      <c r="V163" s="33" t="s">
        <v>40</v>
      </c>
      <c r="W163" s="33" t="s">
        <v>33</v>
      </c>
      <c r="X163" s="53">
        <f>43+12+5</f>
        <v>60</v>
      </c>
      <c r="Y163" s="33"/>
      <c r="Z163" s="33" t="s">
        <v>886</v>
      </c>
      <c r="AA163" s="33" t="s">
        <v>64</v>
      </c>
      <c r="AB163" s="36" t="s">
        <v>87</v>
      </c>
      <c r="AC163" s="36" t="s">
        <v>882</v>
      </c>
      <c r="AD163" s="33" t="s">
        <v>848</v>
      </c>
      <c r="AE163" s="33" t="s">
        <v>849</v>
      </c>
      <c r="AF163" s="36" t="s">
        <v>128</v>
      </c>
      <c r="AG163" s="33" t="s">
        <v>890</v>
      </c>
      <c r="AH163" s="16" t="s">
        <v>851</v>
      </c>
      <c r="AI163" s="126"/>
      <c r="AJ163" s="11" t="s">
        <v>151</v>
      </c>
      <c r="AK163" s="25">
        <v>44343</v>
      </c>
      <c r="AL163" s="17">
        <f t="shared" si="5"/>
        <v>91148</v>
      </c>
    </row>
    <row r="164" spans="1:38" s="32" customFormat="1" ht="18" customHeight="1" x14ac:dyDescent="0.25">
      <c r="A164" s="3">
        <v>160</v>
      </c>
      <c r="B164" s="11">
        <v>20330</v>
      </c>
      <c r="C164" s="12"/>
      <c r="D164" s="12" t="s">
        <v>37</v>
      </c>
      <c r="E164" s="11"/>
      <c r="F164" s="20" t="s">
        <v>891</v>
      </c>
      <c r="G164" s="20"/>
      <c r="H164" s="20"/>
      <c r="I164" s="41" t="s">
        <v>892</v>
      </c>
      <c r="J164" s="54" t="s">
        <v>1512</v>
      </c>
      <c r="K164" s="41" t="s">
        <v>893</v>
      </c>
      <c r="L164" s="41" t="s">
        <v>894</v>
      </c>
      <c r="M164" s="41"/>
      <c r="N164" s="41" t="s">
        <v>412</v>
      </c>
      <c r="O164" s="41"/>
      <c r="P164" s="34" t="s">
        <v>81</v>
      </c>
      <c r="Q164" s="18" t="s">
        <v>413</v>
      </c>
      <c r="R164" s="18" t="s">
        <v>1404</v>
      </c>
      <c r="S164" s="35" t="s">
        <v>39</v>
      </c>
      <c r="T164" s="36" t="s">
        <v>433</v>
      </c>
      <c r="U164" s="36"/>
      <c r="V164" s="36" t="s">
        <v>43</v>
      </c>
      <c r="W164" s="36" t="s">
        <v>33</v>
      </c>
      <c r="X164" s="54">
        <v>43</v>
      </c>
      <c r="Y164" s="33"/>
      <c r="Z164" s="36" t="s">
        <v>892</v>
      </c>
      <c r="AA164" s="36"/>
      <c r="AB164" s="36" t="s">
        <v>87</v>
      </c>
      <c r="AC164" s="36" t="s">
        <v>896</v>
      </c>
      <c r="AD164" s="36"/>
      <c r="AE164" s="36" t="s">
        <v>895</v>
      </c>
      <c r="AF164" s="36"/>
      <c r="AG164" s="36"/>
      <c r="AH164" s="36"/>
      <c r="AI164" s="126"/>
      <c r="AJ164" s="18" t="s">
        <v>37</v>
      </c>
      <c r="AK164" s="18"/>
      <c r="AL164" s="17">
        <f t="shared" si="5"/>
        <v>20330</v>
      </c>
    </row>
    <row r="165" spans="1:38" s="32" customFormat="1" ht="18" customHeight="1" x14ac:dyDescent="0.25">
      <c r="A165" s="3">
        <v>161</v>
      </c>
      <c r="B165" s="11">
        <v>10270</v>
      </c>
      <c r="C165" s="12"/>
      <c r="D165" s="12" t="s">
        <v>45</v>
      </c>
      <c r="E165" s="11"/>
      <c r="F165" s="33" t="s">
        <v>897</v>
      </c>
      <c r="G165" s="33"/>
      <c r="H165" s="14"/>
      <c r="I165" s="33" t="s">
        <v>898</v>
      </c>
      <c r="J165" s="53"/>
      <c r="K165" s="33" t="s">
        <v>899</v>
      </c>
      <c r="L165" s="33"/>
      <c r="M165" s="33"/>
      <c r="N165" s="33" t="s">
        <v>412</v>
      </c>
      <c r="O165" s="33"/>
      <c r="P165" s="34" t="s">
        <v>81</v>
      </c>
      <c r="Q165" s="18" t="s">
        <v>413</v>
      </c>
      <c r="R165" s="18" t="s">
        <v>1404</v>
      </c>
      <c r="S165" s="35" t="s">
        <v>39</v>
      </c>
      <c r="T165" s="36" t="s">
        <v>433</v>
      </c>
      <c r="U165" s="33"/>
      <c r="V165" s="33" t="s">
        <v>43</v>
      </c>
      <c r="W165" s="33" t="s">
        <v>33</v>
      </c>
      <c r="X165" s="53">
        <f>27+32</f>
        <v>59</v>
      </c>
      <c r="Y165" s="33"/>
      <c r="Z165" s="33" t="s">
        <v>898</v>
      </c>
      <c r="AA165" s="33"/>
      <c r="AB165" s="36" t="s">
        <v>87</v>
      </c>
      <c r="AC165" s="36" t="s">
        <v>696</v>
      </c>
      <c r="AD165" s="33" t="s">
        <v>505</v>
      </c>
      <c r="AE165" s="33" t="s">
        <v>506</v>
      </c>
      <c r="AF165" s="36"/>
      <c r="AG165" s="36"/>
      <c r="AH165" s="16" t="s">
        <v>509</v>
      </c>
      <c r="AI165" s="126"/>
      <c r="AJ165" s="11" t="s">
        <v>900</v>
      </c>
      <c r="AK165" s="25">
        <v>44103</v>
      </c>
      <c r="AL165" s="17">
        <f t="shared" si="5"/>
        <v>10270</v>
      </c>
    </row>
    <row r="166" spans="1:38" s="32" customFormat="1" ht="18" customHeight="1" x14ac:dyDescent="0.25">
      <c r="A166" s="3">
        <v>162</v>
      </c>
      <c r="B166" s="11">
        <v>10271</v>
      </c>
      <c r="C166" s="12" t="s">
        <v>49</v>
      </c>
      <c r="D166" s="12" t="s">
        <v>45</v>
      </c>
      <c r="E166" s="11"/>
      <c r="F166" s="33" t="s">
        <v>904</v>
      </c>
      <c r="G166" s="72" t="s">
        <v>1513</v>
      </c>
      <c r="H166" s="14"/>
      <c r="I166" s="33" t="s">
        <v>1429</v>
      </c>
      <c r="J166" s="53"/>
      <c r="K166" s="33" t="s">
        <v>903</v>
      </c>
      <c r="L166" s="33" t="s">
        <v>905</v>
      </c>
      <c r="M166" s="33"/>
      <c r="N166" s="33" t="s">
        <v>412</v>
      </c>
      <c r="O166" s="33"/>
      <c r="P166" s="34" t="s">
        <v>81</v>
      </c>
      <c r="Q166" s="18" t="s">
        <v>413</v>
      </c>
      <c r="R166" s="18" t="s">
        <v>1404</v>
      </c>
      <c r="S166" s="35" t="s">
        <v>39</v>
      </c>
      <c r="T166" s="36" t="s">
        <v>476</v>
      </c>
      <c r="U166" s="33"/>
      <c r="V166" s="33" t="s">
        <v>40</v>
      </c>
      <c r="W166" s="33" t="s">
        <v>33</v>
      </c>
      <c r="X166" s="53">
        <v>72</v>
      </c>
      <c r="Y166" s="33"/>
      <c r="Z166" s="33" t="s">
        <v>901</v>
      </c>
      <c r="AA166" s="33"/>
      <c r="AB166" s="36" t="s">
        <v>87</v>
      </c>
      <c r="AC166" s="36" t="s">
        <v>902</v>
      </c>
      <c r="AD166" s="33" t="s">
        <v>505</v>
      </c>
      <c r="AE166" s="33" t="s">
        <v>506</v>
      </c>
      <c r="AF166" s="36" t="s">
        <v>87</v>
      </c>
      <c r="AG166" s="36" t="s">
        <v>511</v>
      </c>
      <c r="AH166" s="16" t="s">
        <v>509</v>
      </c>
      <c r="AI166" s="126"/>
      <c r="AJ166" s="11" t="s">
        <v>1428</v>
      </c>
      <c r="AK166" s="25">
        <v>44343</v>
      </c>
      <c r="AL166" s="17">
        <f t="shared" si="5"/>
        <v>10271</v>
      </c>
    </row>
    <row r="167" spans="1:38" s="32" customFormat="1" ht="18" customHeight="1" x14ac:dyDescent="0.25">
      <c r="A167" s="3">
        <v>163</v>
      </c>
      <c r="B167" s="11">
        <v>20334</v>
      </c>
      <c r="C167" s="12"/>
      <c r="D167" s="12" t="s">
        <v>37</v>
      </c>
      <c r="E167" s="11"/>
      <c r="F167" s="20" t="s">
        <v>906</v>
      </c>
      <c r="G167" s="20"/>
      <c r="H167" s="20"/>
      <c r="I167" s="41" t="s">
        <v>907</v>
      </c>
      <c r="J167" s="54" t="s">
        <v>908</v>
      </c>
      <c r="K167" s="41" t="s">
        <v>909</v>
      </c>
      <c r="L167" s="41" t="s">
        <v>910</v>
      </c>
      <c r="M167" s="41"/>
      <c r="N167" s="41" t="s">
        <v>412</v>
      </c>
      <c r="O167" s="41"/>
      <c r="P167" s="34" t="s">
        <v>81</v>
      </c>
      <c r="Q167" s="18" t="s">
        <v>413</v>
      </c>
      <c r="R167" s="18" t="s">
        <v>1404</v>
      </c>
      <c r="S167" s="35" t="s">
        <v>39</v>
      </c>
      <c r="T167" s="36" t="s">
        <v>420</v>
      </c>
      <c r="U167" s="36"/>
      <c r="V167" s="36" t="s">
        <v>43</v>
      </c>
      <c r="W167" s="36" t="s">
        <v>33</v>
      </c>
      <c r="X167" s="54">
        <v>38</v>
      </c>
      <c r="Y167" s="33"/>
      <c r="Z167" s="41" t="s">
        <v>907</v>
      </c>
      <c r="AA167" s="36"/>
      <c r="AB167" s="15" t="s">
        <v>87</v>
      </c>
      <c r="AC167" s="15" t="s">
        <v>913</v>
      </c>
      <c r="AD167" s="41" t="s">
        <v>911</v>
      </c>
      <c r="AE167" s="36" t="s">
        <v>912</v>
      </c>
      <c r="AF167" s="15" t="s">
        <v>87</v>
      </c>
      <c r="AG167" s="36" t="s">
        <v>913</v>
      </c>
      <c r="AH167" s="16" t="s">
        <v>914</v>
      </c>
      <c r="AI167" s="126"/>
      <c r="AJ167" s="18" t="s">
        <v>37</v>
      </c>
      <c r="AK167" s="18"/>
      <c r="AL167" s="17">
        <f t="shared" si="5"/>
        <v>20334</v>
      </c>
    </row>
    <row r="168" spans="1:38" s="32" customFormat="1" ht="18" customHeight="1" x14ac:dyDescent="0.25">
      <c r="A168" s="3">
        <v>164</v>
      </c>
      <c r="B168" s="11">
        <v>40276</v>
      </c>
      <c r="C168" s="15" t="s">
        <v>49</v>
      </c>
      <c r="D168" s="12" t="s">
        <v>68</v>
      </c>
      <c r="E168" s="11"/>
      <c r="F168" s="33" t="s">
        <v>915</v>
      </c>
      <c r="G168" s="33"/>
      <c r="H168" s="33"/>
      <c r="I168" s="33" t="s">
        <v>916</v>
      </c>
      <c r="J168" s="53"/>
      <c r="K168" s="33" t="s">
        <v>917</v>
      </c>
      <c r="L168" s="33"/>
      <c r="M168" s="33"/>
      <c r="N168" s="33" t="s">
        <v>412</v>
      </c>
      <c r="O168" s="33"/>
      <c r="P168" s="34" t="s">
        <v>81</v>
      </c>
      <c r="Q168" s="18" t="s">
        <v>413</v>
      </c>
      <c r="R168" s="18" t="s">
        <v>1404</v>
      </c>
      <c r="S168" s="35" t="s">
        <v>39</v>
      </c>
      <c r="T168" s="36" t="s">
        <v>443</v>
      </c>
      <c r="U168" s="33"/>
      <c r="V168" s="33" t="s">
        <v>40</v>
      </c>
      <c r="W168" s="33" t="s">
        <v>33</v>
      </c>
      <c r="X168" s="53">
        <v>308</v>
      </c>
      <c r="Y168" s="33"/>
      <c r="Z168" s="33" t="s">
        <v>918</v>
      </c>
      <c r="AA168" s="33"/>
      <c r="AB168" s="36" t="s">
        <v>87</v>
      </c>
      <c r="AC168" s="33" t="s">
        <v>921</v>
      </c>
      <c r="AD168" s="33" t="s">
        <v>919</v>
      </c>
      <c r="AE168" s="33" t="s">
        <v>920</v>
      </c>
      <c r="AF168" s="36" t="s">
        <v>36</v>
      </c>
      <c r="AG168" s="33" t="s">
        <v>922</v>
      </c>
      <c r="AH168" s="33"/>
      <c r="AI168" s="126"/>
      <c r="AJ168" s="11" t="s">
        <v>448</v>
      </c>
      <c r="AK168" s="25">
        <v>43241</v>
      </c>
      <c r="AL168" s="26">
        <f t="shared" si="5"/>
        <v>40276</v>
      </c>
    </row>
    <row r="169" spans="1:38" s="32" customFormat="1" ht="18" customHeight="1" x14ac:dyDescent="0.25">
      <c r="A169" s="3">
        <v>165</v>
      </c>
      <c r="B169" s="11">
        <v>40277</v>
      </c>
      <c r="C169" s="12" t="s">
        <v>931</v>
      </c>
      <c r="D169" s="31" t="s">
        <v>68</v>
      </c>
      <c r="E169" s="11"/>
      <c r="F169" s="82" t="s">
        <v>932</v>
      </c>
      <c r="G169" s="75" t="s">
        <v>1514</v>
      </c>
      <c r="H169" s="33"/>
      <c r="I169" s="33" t="s">
        <v>933</v>
      </c>
      <c r="J169" s="53" t="s">
        <v>1515</v>
      </c>
      <c r="K169" s="33" t="s">
        <v>924</v>
      </c>
      <c r="L169" s="33" t="s">
        <v>934</v>
      </c>
      <c r="M169" s="33"/>
      <c r="N169" s="33" t="s">
        <v>412</v>
      </c>
      <c r="O169" s="33"/>
      <c r="P169" s="34" t="s">
        <v>81</v>
      </c>
      <c r="Q169" s="18" t="s">
        <v>413</v>
      </c>
      <c r="R169" s="18" t="s">
        <v>1404</v>
      </c>
      <c r="S169" s="35" t="s">
        <v>39</v>
      </c>
      <c r="T169" s="36" t="s">
        <v>925</v>
      </c>
      <c r="U169" s="33"/>
      <c r="V169" s="33" t="s">
        <v>43</v>
      </c>
      <c r="W169" s="33" t="s">
        <v>33</v>
      </c>
      <c r="X169" s="53">
        <v>94</v>
      </c>
      <c r="Y169" s="33"/>
      <c r="Z169" s="33" t="s">
        <v>923</v>
      </c>
      <c r="AA169" s="33" t="s">
        <v>38</v>
      </c>
      <c r="AB169" s="36" t="s">
        <v>87</v>
      </c>
      <c r="AC169" s="33" t="s">
        <v>928</v>
      </c>
      <c r="AD169" s="33" t="s">
        <v>926</v>
      </c>
      <c r="AE169" s="33" t="s">
        <v>927</v>
      </c>
      <c r="AF169" s="36" t="s">
        <v>34</v>
      </c>
      <c r="AG169" s="36" t="s">
        <v>929</v>
      </c>
      <c r="AH169" s="16" t="s">
        <v>930</v>
      </c>
      <c r="AI169" s="126"/>
      <c r="AJ169" s="11" t="s">
        <v>1430</v>
      </c>
      <c r="AK169" s="25">
        <v>44343</v>
      </c>
      <c r="AL169" s="26">
        <f t="shared" si="5"/>
        <v>40277</v>
      </c>
    </row>
    <row r="170" spans="1:38" s="32" customFormat="1" ht="18" customHeight="1" x14ac:dyDescent="0.25">
      <c r="A170" s="3">
        <v>166</v>
      </c>
      <c r="B170" s="11">
        <v>40278</v>
      </c>
      <c r="C170" s="15" t="s">
        <v>49</v>
      </c>
      <c r="D170" s="12" t="s">
        <v>68</v>
      </c>
      <c r="E170" s="11"/>
      <c r="F170" s="33" t="s">
        <v>935</v>
      </c>
      <c r="G170" s="33"/>
      <c r="H170" s="33"/>
      <c r="I170" s="33" t="s">
        <v>936</v>
      </c>
      <c r="J170" s="53" t="s">
        <v>937</v>
      </c>
      <c r="K170" s="33" t="s">
        <v>938</v>
      </c>
      <c r="L170" s="33" t="s">
        <v>939</v>
      </c>
      <c r="M170" s="33"/>
      <c r="N170" s="33" t="s">
        <v>412</v>
      </c>
      <c r="O170" s="33"/>
      <c r="P170" s="34" t="s">
        <v>81</v>
      </c>
      <c r="Q170" s="18" t="s">
        <v>413</v>
      </c>
      <c r="R170" s="18" t="s">
        <v>1404</v>
      </c>
      <c r="S170" s="35" t="s">
        <v>39</v>
      </c>
      <c r="T170" s="36" t="s">
        <v>420</v>
      </c>
      <c r="U170" s="33"/>
      <c r="V170" s="33" t="s">
        <v>40</v>
      </c>
      <c r="W170" s="33" t="s">
        <v>33</v>
      </c>
      <c r="X170" s="53">
        <v>28</v>
      </c>
      <c r="Y170" s="33"/>
      <c r="Z170" s="33" t="s">
        <v>814</v>
      </c>
      <c r="AA170" s="33"/>
      <c r="AB170" s="36" t="s">
        <v>87</v>
      </c>
      <c r="AC170" s="33" t="s">
        <v>542</v>
      </c>
      <c r="AD170" s="33" t="s">
        <v>940</v>
      </c>
      <c r="AE170" s="33" t="s">
        <v>941</v>
      </c>
      <c r="AF170" s="36" t="s">
        <v>87</v>
      </c>
      <c r="AG170" s="33" t="s">
        <v>492</v>
      </c>
      <c r="AH170" s="33"/>
      <c r="AI170" s="126"/>
      <c r="AJ170" s="11" t="s">
        <v>55</v>
      </c>
      <c r="AK170" s="25">
        <v>43245</v>
      </c>
      <c r="AL170" s="26">
        <f t="shared" si="5"/>
        <v>40278</v>
      </c>
    </row>
    <row r="171" spans="1:38" s="32" customFormat="1" ht="18" customHeight="1" x14ac:dyDescent="0.25">
      <c r="A171" s="3">
        <v>167</v>
      </c>
      <c r="B171" s="11">
        <v>40279</v>
      </c>
      <c r="C171" s="15" t="s">
        <v>1575</v>
      </c>
      <c r="D171" s="12" t="s">
        <v>68</v>
      </c>
      <c r="E171" s="11"/>
      <c r="F171" s="33" t="s">
        <v>942</v>
      </c>
      <c r="G171" s="33"/>
      <c r="H171" s="33"/>
      <c r="I171" s="33" t="s">
        <v>948</v>
      </c>
      <c r="J171" s="53" t="s">
        <v>943</v>
      </c>
      <c r="K171" s="33" t="s">
        <v>944</v>
      </c>
      <c r="L171" s="33"/>
      <c r="M171" s="33"/>
      <c r="N171" s="33" t="s">
        <v>412</v>
      </c>
      <c r="O171" s="33"/>
      <c r="P171" s="34" t="s">
        <v>81</v>
      </c>
      <c r="Q171" s="18" t="s">
        <v>413</v>
      </c>
      <c r="R171" s="18" t="s">
        <v>1404</v>
      </c>
      <c r="S171" s="35" t="s">
        <v>39</v>
      </c>
      <c r="T171" s="36" t="s">
        <v>476</v>
      </c>
      <c r="U171" s="33"/>
      <c r="V171" s="33" t="s">
        <v>40</v>
      </c>
      <c r="W171" s="33" t="s">
        <v>33</v>
      </c>
      <c r="X171" s="53">
        <v>412</v>
      </c>
      <c r="Y171" s="33"/>
      <c r="Z171" s="33" t="s">
        <v>948</v>
      </c>
      <c r="AA171" s="33"/>
      <c r="AB171" s="36" t="s">
        <v>87</v>
      </c>
      <c r="AC171" s="33" t="s">
        <v>946</v>
      </c>
      <c r="AD171" s="33" t="s">
        <v>949</v>
      </c>
      <c r="AE171" s="33" t="s">
        <v>950</v>
      </c>
      <c r="AF171" s="36" t="s">
        <v>393</v>
      </c>
      <c r="AG171" s="36" t="s">
        <v>951</v>
      </c>
      <c r="AH171" s="33"/>
      <c r="AI171" s="126"/>
      <c r="AJ171" s="11" t="s">
        <v>1431</v>
      </c>
      <c r="AK171" s="25">
        <v>43252</v>
      </c>
      <c r="AL171" s="26">
        <f t="shared" si="5"/>
        <v>40279</v>
      </c>
    </row>
    <row r="172" spans="1:38" s="32" customFormat="1" ht="18" customHeight="1" x14ac:dyDescent="0.25">
      <c r="A172" s="3">
        <v>168</v>
      </c>
      <c r="B172" s="11">
        <v>40280</v>
      </c>
      <c r="C172" s="15" t="s">
        <v>51</v>
      </c>
      <c r="D172" s="12" t="s">
        <v>68</v>
      </c>
      <c r="E172" s="11"/>
      <c r="F172" s="33" t="s">
        <v>953</v>
      </c>
      <c r="G172" s="33" t="s">
        <v>1516</v>
      </c>
      <c r="H172" s="33"/>
      <c r="I172" s="33" t="s">
        <v>945</v>
      </c>
      <c r="J172" s="53" t="s">
        <v>1517</v>
      </c>
      <c r="K172" s="33" t="s">
        <v>954</v>
      </c>
      <c r="L172" s="33" t="s">
        <v>955</v>
      </c>
      <c r="M172" s="33"/>
      <c r="N172" s="33" t="s">
        <v>412</v>
      </c>
      <c r="O172" s="33"/>
      <c r="P172" s="34" t="s">
        <v>81</v>
      </c>
      <c r="Q172" s="18" t="s">
        <v>413</v>
      </c>
      <c r="R172" s="18" t="s">
        <v>1404</v>
      </c>
      <c r="S172" s="35" t="s">
        <v>39</v>
      </c>
      <c r="T172" s="36" t="s">
        <v>476</v>
      </c>
      <c r="U172" s="33"/>
      <c r="V172" s="33" t="s">
        <v>40</v>
      </c>
      <c r="W172" s="33" t="s">
        <v>33</v>
      </c>
      <c r="X172" s="53">
        <v>74</v>
      </c>
      <c r="Y172" s="33"/>
      <c r="Z172" s="33" t="s">
        <v>945</v>
      </c>
      <c r="AA172" s="33"/>
      <c r="AB172" s="36" t="s">
        <v>87</v>
      </c>
      <c r="AC172" s="33" t="s">
        <v>956</v>
      </c>
      <c r="AD172" s="33" t="s">
        <v>60</v>
      </c>
      <c r="AE172" s="33" t="s">
        <v>61</v>
      </c>
      <c r="AF172" s="36" t="s">
        <v>87</v>
      </c>
      <c r="AG172" s="33" t="s">
        <v>947</v>
      </c>
      <c r="AH172" s="16" t="s">
        <v>952</v>
      </c>
      <c r="AI172" s="126"/>
      <c r="AJ172" s="11" t="s">
        <v>1432</v>
      </c>
      <c r="AK172" s="25">
        <v>41551</v>
      </c>
      <c r="AL172" s="26">
        <f t="shared" si="5"/>
        <v>40280</v>
      </c>
    </row>
    <row r="173" spans="1:38" s="32" customFormat="1" ht="18" customHeight="1" x14ac:dyDescent="0.25">
      <c r="A173" s="3">
        <v>169</v>
      </c>
      <c r="B173" s="11">
        <v>91151</v>
      </c>
      <c r="C173" s="12"/>
      <c r="D173" s="12" t="s">
        <v>42</v>
      </c>
      <c r="E173" s="11"/>
      <c r="F173" s="33"/>
      <c r="G173" s="33"/>
      <c r="H173" s="33"/>
      <c r="I173" s="33" t="s">
        <v>957</v>
      </c>
      <c r="J173" s="53" t="s">
        <v>958</v>
      </c>
      <c r="K173" s="33" t="s">
        <v>959</v>
      </c>
      <c r="L173" s="33" t="s">
        <v>960</v>
      </c>
      <c r="M173" s="33"/>
      <c r="N173" s="33" t="s">
        <v>412</v>
      </c>
      <c r="O173" s="36"/>
      <c r="P173" s="34" t="s">
        <v>81</v>
      </c>
      <c r="Q173" s="18" t="s">
        <v>413</v>
      </c>
      <c r="R173" s="18" t="s">
        <v>1404</v>
      </c>
      <c r="S173" s="35" t="s">
        <v>39</v>
      </c>
      <c r="T173" s="36"/>
      <c r="U173" s="36"/>
      <c r="V173" s="33" t="s">
        <v>40</v>
      </c>
      <c r="W173" s="33" t="s">
        <v>33</v>
      </c>
      <c r="X173" s="53">
        <v>17</v>
      </c>
      <c r="Y173" s="33"/>
      <c r="Z173" s="33" t="s">
        <v>957</v>
      </c>
      <c r="AA173" s="33" t="s">
        <v>71</v>
      </c>
      <c r="AB173" s="36" t="s">
        <v>87</v>
      </c>
      <c r="AC173" s="36" t="s">
        <v>534</v>
      </c>
      <c r="AD173" s="33" t="s">
        <v>532</v>
      </c>
      <c r="AE173" s="33" t="s">
        <v>533</v>
      </c>
      <c r="AF173" s="36"/>
      <c r="AG173" s="33"/>
      <c r="AH173" s="33"/>
      <c r="AI173" s="126"/>
      <c r="AJ173" s="18" t="s">
        <v>42</v>
      </c>
      <c r="AK173" s="25">
        <v>44349</v>
      </c>
      <c r="AL173" s="17">
        <f t="shared" si="5"/>
        <v>91151</v>
      </c>
    </row>
    <row r="174" spans="1:38" s="32" customFormat="1" ht="18" customHeight="1" x14ac:dyDescent="0.25">
      <c r="A174" s="3">
        <v>170</v>
      </c>
      <c r="B174" s="11">
        <v>91152</v>
      </c>
      <c r="C174" s="12"/>
      <c r="D174" s="12" t="s">
        <v>42</v>
      </c>
      <c r="E174" s="11"/>
      <c r="F174" s="33"/>
      <c r="G174" s="33"/>
      <c r="H174" s="33"/>
      <c r="I174" s="33" t="s">
        <v>961</v>
      </c>
      <c r="J174" s="53"/>
      <c r="K174" s="33"/>
      <c r="L174" s="33"/>
      <c r="M174" s="33"/>
      <c r="N174" s="33" t="s">
        <v>412</v>
      </c>
      <c r="O174" s="34"/>
      <c r="P174" s="34" t="s">
        <v>81</v>
      </c>
      <c r="Q174" s="18" t="s">
        <v>413</v>
      </c>
      <c r="R174" s="18" t="s">
        <v>1404</v>
      </c>
      <c r="S174" s="35" t="s">
        <v>39</v>
      </c>
      <c r="T174" s="36" t="s">
        <v>420</v>
      </c>
      <c r="U174" s="36"/>
      <c r="V174" s="33" t="s">
        <v>32</v>
      </c>
      <c r="W174" s="33" t="s">
        <v>33</v>
      </c>
      <c r="X174" s="55">
        <v>4</v>
      </c>
      <c r="Y174" s="19"/>
      <c r="Z174" s="33" t="s">
        <v>961</v>
      </c>
      <c r="AA174" s="36" t="s">
        <v>44</v>
      </c>
      <c r="AB174" s="15" t="s">
        <v>34</v>
      </c>
      <c r="AC174" s="15" t="s">
        <v>964</v>
      </c>
      <c r="AD174" s="33" t="s">
        <v>962</v>
      </c>
      <c r="AE174" s="33" t="s">
        <v>963</v>
      </c>
      <c r="AF174" s="15" t="s">
        <v>36</v>
      </c>
      <c r="AG174" s="15" t="s">
        <v>965</v>
      </c>
      <c r="AH174" s="16" t="s">
        <v>966</v>
      </c>
      <c r="AI174" s="126"/>
      <c r="AJ174" s="11" t="s">
        <v>42</v>
      </c>
      <c r="AK174" s="11"/>
      <c r="AL174" s="17">
        <f t="shared" si="5"/>
        <v>91152</v>
      </c>
    </row>
    <row r="175" spans="1:38" s="32" customFormat="1" ht="18" customHeight="1" x14ac:dyDescent="0.25">
      <c r="A175" s="3">
        <v>171</v>
      </c>
      <c r="B175" s="11">
        <v>20337</v>
      </c>
      <c r="C175" s="12"/>
      <c r="D175" s="12" t="s">
        <v>37</v>
      </c>
      <c r="E175" s="11"/>
      <c r="F175" s="20" t="s">
        <v>967</v>
      </c>
      <c r="G175" s="20" t="s">
        <v>1518</v>
      </c>
      <c r="H175" s="20"/>
      <c r="I175" s="41" t="s">
        <v>968</v>
      </c>
      <c r="J175" s="54" t="s">
        <v>1519</v>
      </c>
      <c r="K175" s="41" t="s">
        <v>969</v>
      </c>
      <c r="L175" s="41"/>
      <c r="M175" s="41"/>
      <c r="N175" s="41" t="s">
        <v>412</v>
      </c>
      <c r="O175" s="41"/>
      <c r="P175" s="34" t="s">
        <v>81</v>
      </c>
      <c r="Q175" s="18" t="s">
        <v>413</v>
      </c>
      <c r="R175" s="18" t="s">
        <v>1404</v>
      </c>
      <c r="S175" s="35" t="s">
        <v>39</v>
      </c>
      <c r="T175" s="36" t="s">
        <v>443</v>
      </c>
      <c r="U175" s="36"/>
      <c r="V175" s="36" t="s">
        <v>43</v>
      </c>
      <c r="W175" s="36" t="s">
        <v>33</v>
      </c>
      <c r="X175" s="54">
        <v>44</v>
      </c>
      <c r="Y175" s="33"/>
      <c r="Z175" s="36" t="s">
        <v>968</v>
      </c>
      <c r="AA175" s="36"/>
      <c r="AB175" s="36" t="s">
        <v>87</v>
      </c>
      <c r="AC175" s="36" t="s">
        <v>971</v>
      </c>
      <c r="AD175" s="36" t="s">
        <v>759</v>
      </c>
      <c r="AE175" s="36" t="s">
        <v>970</v>
      </c>
      <c r="AF175" s="36" t="s">
        <v>87</v>
      </c>
      <c r="AG175" s="36" t="s">
        <v>750</v>
      </c>
      <c r="AH175" s="16" t="s">
        <v>972</v>
      </c>
      <c r="AI175" s="126"/>
      <c r="AJ175" s="18" t="s">
        <v>37</v>
      </c>
      <c r="AK175" s="18"/>
      <c r="AL175" s="17">
        <f t="shared" si="5"/>
        <v>20337</v>
      </c>
    </row>
    <row r="176" spans="1:38" s="32" customFormat="1" ht="18" customHeight="1" x14ac:dyDescent="0.25">
      <c r="A176" s="3">
        <v>172</v>
      </c>
      <c r="B176" s="11">
        <v>20338</v>
      </c>
      <c r="C176" s="12"/>
      <c r="D176" s="12" t="s">
        <v>37</v>
      </c>
      <c r="E176" s="11"/>
      <c r="F176" s="126"/>
      <c r="G176" s="31"/>
      <c r="H176" s="31"/>
      <c r="I176" s="41" t="s">
        <v>973</v>
      </c>
      <c r="J176" s="53"/>
      <c r="K176" s="41" t="s">
        <v>758</v>
      </c>
      <c r="L176" s="41"/>
      <c r="M176" s="41"/>
      <c r="N176" s="41" t="s">
        <v>412</v>
      </c>
      <c r="O176" s="41"/>
      <c r="P176" s="34" t="s">
        <v>81</v>
      </c>
      <c r="Q176" s="18" t="s">
        <v>413</v>
      </c>
      <c r="R176" s="18" t="s">
        <v>1404</v>
      </c>
      <c r="S176" s="35" t="s">
        <v>39</v>
      </c>
      <c r="T176" s="36" t="s">
        <v>420</v>
      </c>
      <c r="U176" s="36"/>
      <c r="V176" s="36" t="s">
        <v>40</v>
      </c>
      <c r="W176" s="36" t="s">
        <v>33</v>
      </c>
      <c r="X176" s="54">
        <v>30</v>
      </c>
      <c r="Y176" s="33"/>
      <c r="Z176" s="36" t="s">
        <v>974</v>
      </c>
      <c r="AA176" s="36"/>
      <c r="AB176" s="36" t="s">
        <v>87</v>
      </c>
      <c r="AC176" s="36" t="s">
        <v>750</v>
      </c>
      <c r="AD176" s="36" t="s">
        <v>759</v>
      </c>
      <c r="AE176" s="36" t="s">
        <v>970</v>
      </c>
      <c r="AF176" s="36"/>
      <c r="AG176" s="36"/>
      <c r="AH176" s="16" t="s">
        <v>975</v>
      </c>
      <c r="AI176" s="126"/>
      <c r="AJ176" s="18" t="s">
        <v>42</v>
      </c>
      <c r="AK176" s="31">
        <v>44473</v>
      </c>
      <c r="AL176" s="17">
        <f t="shared" si="5"/>
        <v>20338</v>
      </c>
    </row>
    <row r="177" spans="1:38" s="32" customFormat="1" ht="18" customHeight="1" x14ac:dyDescent="0.25">
      <c r="A177" s="3">
        <v>173</v>
      </c>
      <c r="B177" s="11">
        <v>20339</v>
      </c>
      <c r="C177" s="12"/>
      <c r="D177" s="12" t="s">
        <v>37</v>
      </c>
      <c r="E177" s="11"/>
      <c r="F177" s="126"/>
      <c r="G177" s="31"/>
      <c r="H177" s="31"/>
      <c r="I177" s="41" t="s">
        <v>976</v>
      </c>
      <c r="J177" s="54"/>
      <c r="K177" s="41" t="s">
        <v>977</v>
      </c>
      <c r="L177" s="41"/>
      <c r="M177" s="41"/>
      <c r="N177" s="41" t="s">
        <v>412</v>
      </c>
      <c r="O177" s="41"/>
      <c r="P177" s="34" t="s">
        <v>81</v>
      </c>
      <c r="Q177" s="18" t="s">
        <v>413</v>
      </c>
      <c r="R177" s="18" t="s">
        <v>1404</v>
      </c>
      <c r="S177" s="35" t="s">
        <v>39</v>
      </c>
      <c r="T177" s="36" t="s">
        <v>433</v>
      </c>
      <c r="U177" s="36"/>
      <c r="V177" s="36" t="s">
        <v>40</v>
      </c>
      <c r="W177" s="36" t="s">
        <v>33</v>
      </c>
      <c r="X177" s="54">
        <v>19</v>
      </c>
      <c r="Y177" s="33"/>
      <c r="Z177" s="36" t="s">
        <v>976</v>
      </c>
      <c r="AA177" s="36"/>
      <c r="AB177" s="36" t="s">
        <v>87</v>
      </c>
      <c r="AC177" s="36" t="s">
        <v>750</v>
      </c>
      <c r="AD177" s="36" t="s">
        <v>759</v>
      </c>
      <c r="AE177" s="36" t="s">
        <v>970</v>
      </c>
      <c r="AF177" s="36"/>
      <c r="AG177" s="33"/>
      <c r="AH177" s="16" t="s">
        <v>978</v>
      </c>
      <c r="AI177" s="126"/>
      <c r="AJ177" s="18" t="s">
        <v>979</v>
      </c>
      <c r="AK177" s="31">
        <v>44473</v>
      </c>
      <c r="AL177" s="17">
        <f t="shared" si="5"/>
        <v>20339</v>
      </c>
    </row>
    <row r="178" spans="1:38" s="32" customFormat="1" ht="18" customHeight="1" x14ac:dyDescent="0.25">
      <c r="A178" s="3">
        <v>174</v>
      </c>
      <c r="B178" s="11">
        <v>10272</v>
      </c>
      <c r="C178" s="12"/>
      <c r="D178" s="12" t="s">
        <v>45</v>
      </c>
      <c r="E178" s="11"/>
      <c r="F178" s="33" t="s">
        <v>980</v>
      </c>
      <c r="G178" s="33"/>
      <c r="H178" s="14"/>
      <c r="I178" s="33" t="s">
        <v>981</v>
      </c>
      <c r="J178" s="53"/>
      <c r="K178" s="33" t="s">
        <v>982</v>
      </c>
      <c r="L178" s="33" t="s">
        <v>983</v>
      </c>
      <c r="M178" s="33"/>
      <c r="N178" s="33" t="s">
        <v>412</v>
      </c>
      <c r="O178" s="33"/>
      <c r="P178" s="34" t="s">
        <v>81</v>
      </c>
      <c r="Q178" s="18" t="s">
        <v>413</v>
      </c>
      <c r="R178" s="18" t="s">
        <v>1404</v>
      </c>
      <c r="S178" s="35" t="s">
        <v>39</v>
      </c>
      <c r="T178" s="36" t="s">
        <v>443</v>
      </c>
      <c r="U178" s="33"/>
      <c r="V178" s="33" t="s">
        <v>43</v>
      </c>
      <c r="W178" s="33" t="s">
        <v>33</v>
      </c>
      <c r="X178" s="53">
        <v>48</v>
      </c>
      <c r="Y178" s="33"/>
      <c r="Z178" s="33" t="s">
        <v>981</v>
      </c>
      <c r="AA178" s="33"/>
      <c r="AB178" s="36" t="s">
        <v>87</v>
      </c>
      <c r="AC178" s="36" t="s">
        <v>984</v>
      </c>
      <c r="AD178" s="36" t="s">
        <v>421</v>
      </c>
      <c r="AE178" s="33" t="s">
        <v>486</v>
      </c>
      <c r="AF178" s="36" t="s">
        <v>87</v>
      </c>
      <c r="AG178" s="36" t="s">
        <v>985</v>
      </c>
      <c r="AH178" s="33"/>
      <c r="AI178" s="126"/>
      <c r="AJ178" s="11" t="s">
        <v>46</v>
      </c>
      <c r="AK178" s="25">
        <v>44103</v>
      </c>
      <c r="AL178" s="17">
        <f t="shared" ref="AL178:AL194" si="6">B178</f>
        <v>10272</v>
      </c>
    </row>
    <row r="179" spans="1:38" s="32" customFormat="1" ht="18" customHeight="1" x14ac:dyDescent="0.25">
      <c r="A179" s="3">
        <v>175</v>
      </c>
      <c r="B179" s="11">
        <v>40281</v>
      </c>
      <c r="C179" s="15" t="s">
        <v>49</v>
      </c>
      <c r="D179" s="12" t="s">
        <v>68</v>
      </c>
      <c r="E179" s="11"/>
      <c r="F179" s="33" t="s">
        <v>986</v>
      </c>
      <c r="G179" s="33"/>
      <c r="H179" s="33"/>
      <c r="I179" s="33" t="s">
        <v>987</v>
      </c>
      <c r="J179" s="53" t="s">
        <v>988</v>
      </c>
      <c r="K179" s="33" t="s">
        <v>989</v>
      </c>
      <c r="L179" s="33"/>
      <c r="M179" s="33"/>
      <c r="N179" s="33" t="s">
        <v>412</v>
      </c>
      <c r="O179" s="33"/>
      <c r="P179" s="34" t="s">
        <v>81</v>
      </c>
      <c r="Q179" s="18" t="s">
        <v>413</v>
      </c>
      <c r="R179" s="18" t="s">
        <v>1404</v>
      </c>
      <c r="S179" s="35" t="s">
        <v>39</v>
      </c>
      <c r="T179" s="36" t="s">
        <v>420</v>
      </c>
      <c r="U179" s="33"/>
      <c r="V179" s="33" t="s">
        <v>43</v>
      </c>
      <c r="W179" s="33" t="s">
        <v>33</v>
      </c>
      <c r="X179" s="53">
        <v>79</v>
      </c>
      <c r="Y179" s="33"/>
      <c r="Z179" s="33" t="s">
        <v>990</v>
      </c>
      <c r="AA179" s="33"/>
      <c r="AB179" s="36" t="s">
        <v>87</v>
      </c>
      <c r="AC179" s="33" t="s">
        <v>991</v>
      </c>
      <c r="AD179" s="33" t="s">
        <v>791</v>
      </c>
      <c r="AE179" s="33" t="s">
        <v>792</v>
      </c>
      <c r="AF179" s="36" t="s">
        <v>793</v>
      </c>
      <c r="AG179" s="33" t="s">
        <v>794</v>
      </c>
      <c r="AH179" s="16" t="s">
        <v>992</v>
      </c>
      <c r="AI179" s="126"/>
      <c r="AJ179" s="11" t="s">
        <v>50</v>
      </c>
      <c r="AK179" s="25">
        <v>44349</v>
      </c>
      <c r="AL179" s="26">
        <f t="shared" si="6"/>
        <v>40281</v>
      </c>
    </row>
    <row r="180" spans="1:38" s="32" customFormat="1" ht="18" customHeight="1" x14ac:dyDescent="0.25">
      <c r="A180" s="3">
        <v>176</v>
      </c>
      <c r="B180" s="11">
        <v>30348</v>
      </c>
      <c r="C180" s="12" t="s">
        <v>993</v>
      </c>
      <c r="D180" s="12" t="s">
        <v>30</v>
      </c>
      <c r="E180" s="11"/>
      <c r="F180" s="43" t="s">
        <v>994</v>
      </c>
      <c r="G180" s="15" t="s">
        <v>1520</v>
      </c>
      <c r="H180" s="44"/>
      <c r="I180" s="33" t="s">
        <v>995</v>
      </c>
      <c r="J180" s="84" t="s">
        <v>1521</v>
      </c>
      <c r="K180" s="41" t="s">
        <v>996</v>
      </c>
      <c r="L180" s="43"/>
      <c r="M180" s="33"/>
      <c r="N180" s="43" t="s">
        <v>412</v>
      </c>
      <c r="O180" s="43"/>
      <c r="P180" s="34" t="s">
        <v>81</v>
      </c>
      <c r="Q180" s="46" t="s">
        <v>413</v>
      </c>
      <c r="R180" s="18" t="s">
        <v>1404</v>
      </c>
      <c r="S180" s="35" t="s">
        <v>39</v>
      </c>
      <c r="T180" s="45" t="s">
        <v>420</v>
      </c>
      <c r="U180" s="45"/>
      <c r="V180" s="45" t="s">
        <v>40</v>
      </c>
      <c r="W180" s="36" t="s">
        <v>33</v>
      </c>
      <c r="X180" s="54">
        <v>480</v>
      </c>
      <c r="Y180" s="14"/>
      <c r="Z180" s="41" t="s">
        <v>995</v>
      </c>
      <c r="AA180" s="45"/>
      <c r="AB180" s="15" t="s">
        <v>87</v>
      </c>
      <c r="AC180" s="12" t="s">
        <v>997</v>
      </c>
      <c r="AD180" s="45" t="s">
        <v>322</v>
      </c>
      <c r="AE180" s="45" t="s">
        <v>323</v>
      </c>
      <c r="AF180" s="15" t="s">
        <v>325</v>
      </c>
      <c r="AG180" s="35" t="s">
        <v>998</v>
      </c>
      <c r="AH180" s="45"/>
      <c r="AI180" s="126"/>
      <c r="AJ180" s="46" t="s">
        <v>999</v>
      </c>
      <c r="AK180" s="11"/>
      <c r="AL180" s="17">
        <f t="shared" si="6"/>
        <v>30348</v>
      </c>
    </row>
    <row r="181" spans="1:38" s="32" customFormat="1" ht="18" customHeight="1" x14ac:dyDescent="0.25">
      <c r="A181" s="3">
        <v>177</v>
      </c>
      <c r="B181" s="11">
        <v>40282</v>
      </c>
      <c r="C181" s="15" t="s">
        <v>63</v>
      </c>
      <c r="D181" s="12" t="s">
        <v>68</v>
      </c>
      <c r="E181" s="11"/>
      <c r="F181" s="33" t="s">
        <v>1000</v>
      </c>
      <c r="G181" s="33" t="s">
        <v>1522</v>
      </c>
      <c r="H181" s="33"/>
      <c r="I181" s="33" t="s">
        <v>1005</v>
      </c>
      <c r="J181" s="53"/>
      <c r="K181" s="33" t="s">
        <v>1001</v>
      </c>
      <c r="L181" s="33"/>
      <c r="M181" s="33"/>
      <c r="N181" s="33" t="s">
        <v>412</v>
      </c>
      <c r="O181" s="33"/>
      <c r="P181" s="34" t="s">
        <v>81</v>
      </c>
      <c r="Q181" s="18" t="s">
        <v>413</v>
      </c>
      <c r="R181" s="18" t="s">
        <v>1404</v>
      </c>
      <c r="S181" s="35" t="s">
        <v>39</v>
      </c>
      <c r="T181" s="36" t="s">
        <v>420</v>
      </c>
      <c r="U181" s="33"/>
      <c r="V181" s="33" t="s">
        <v>40</v>
      </c>
      <c r="W181" s="33" t="s">
        <v>33</v>
      </c>
      <c r="X181" s="53">
        <v>9</v>
      </c>
      <c r="Y181" s="33"/>
      <c r="Z181" s="33" t="s">
        <v>1002</v>
      </c>
      <c r="AA181" s="33"/>
      <c r="AB181" s="36" t="s">
        <v>87</v>
      </c>
      <c r="AC181" s="33" t="s">
        <v>614</v>
      </c>
      <c r="AD181" s="33" t="s">
        <v>68</v>
      </c>
      <c r="AE181" s="33" t="s">
        <v>1003</v>
      </c>
      <c r="AF181" s="36" t="s">
        <v>36</v>
      </c>
      <c r="AG181" s="36" t="s">
        <v>1004</v>
      </c>
      <c r="AH181" s="33"/>
      <c r="AI181" s="126"/>
      <c r="AJ181" s="11" t="s">
        <v>55</v>
      </c>
      <c r="AK181" s="25">
        <v>43250</v>
      </c>
      <c r="AL181" s="26">
        <f t="shared" si="6"/>
        <v>40282</v>
      </c>
    </row>
    <row r="182" spans="1:38" s="32" customFormat="1" ht="18" customHeight="1" x14ac:dyDescent="0.25">
      <c r="A182" s="3">
        <v>178</v>
      </c>
      <c r="B182" s="11">
        <v>30349</v>
      </c>
      <c r="C182" s="12" t="s">
        <v>1006</v>
      </c>
      <c r="D182" s="12" t="s">
        <v>30</v>
      </c>
      <c r="E182" s="11"/>
      <c r="F182" s="43" t="s">
        <v>1007</v>
      </c>
      <c r="G182" s="45" t="s">
        <v>1523</v>
      </c>
      <c r="H182" s="44"/>
      <c r="I182" s="43" t="s">
        <v>1008</v>
      </c>
      <c r="J182" s="43" t="s">
        <v>1525</v>
      </c>
      <c r="K182" s="43" t="s">
        <v>1009</v>
      </c>
      <c r="L182" s="43"/>
      <c r="M182" s="33"/>
      <c r="N182" s="43" t="s">
        <v>412</v>
      </c>
      <c r="O182" s="43"/>
      <c r="P182" s="34" t="s">
        <v>81</v>
      </c>
      <c r="Q182" s="46" t="s">
        <v>413</v>
      </c>
      <c r="R182" s="18" t="s">
        <v>1404</v>
      </c>
      <c r="S182" s="35" t="s">
        <v>39</v>
      </c>
      <c r="T182" s="45" t="s">
        <v>420</v>
      </c>
      <c r="U182" s="45"/>
      <c r="V182" s="45" t="s">
        <v>40</v>
      </c>
      <c r="W182" s="36" t="s">
        <v>33</v>
      </c>
      <c r="X182" s="54">
        <v>231</v>
      </c>
      <c r="Y182" s="14"/>
      <c r="Z182" s="41" t="s">
        <v>1008</v>
      </c>
      <c r="AA182" s="45"/>
      <c r="AB182" s="15" t="s">
        <v>87</v>
      </c>
      <c r="AC182" s="12" t="s">
        <v>550</v>
      </c>
      <c r="AD182" s="45" t="s">
        <v>548</v>
      </c>
      <c r="AE182" s="45" t="s">
        <v>549</v>
      </c>
      <c r="AF182" s="35"/>
      <c r="AG182" s="35"/>
      <c r="AH182" s="45"/>
      <c r="AI182" s="126"/>
      <c r="AJ182" s="46" t="s">
        <v>67</v>
      </c>
      <c r="AK182" s="11"/>
      <c r="AL182" s="17">
        <f t="shared" si="6"/>
        <v>30349</v>
      </c>
    </row>
    <row r="183" spans="1:38" s="32" customFormat="1" ht="18" customHeight="1" x14ac:dyDescent="0.25">
      <c r="A183" s="3">
        <v>179</v>
      </c>
      <c r="B183" s="11">
        <v>30350</v>
      </c>
      <c r="C183" s="12" t="s">
        <v>1010</v>
      </c>
      <c r="D183" s="12" t="s">
        <v>30</v>
      </c>
      <c r="E183" s="11"/>
      <c r="F183" s="43" t="s">
        <v>1011</v>
      </c>
      <c r="G183" s="45" t="s">
        <v>1524</v>
      </c>
      <c r="H183" s="44"/>
      <c r="I183" s="43" t="s">
        <v>1012</v>
      </c>
      <c r="J183" s="43" t="s">
        <v>1526</v>
      </c>
      <c r="K183" s="43" t="s">
        <v>1013</v>
      </c>
      <c r="L183" s="43"/>
      <c r="M183" s="33"/>
      <c r="N183" s="43" t="s">
        <v>412</v>
      </c>
      <c r="O183" s="43"/>
      <c r="P183" s="34" t="s">
        <v>81</v>
      </c>
      <c r="Q183" s="46" t="s">
        <v>413</v>
      </c>
      <c r="R183" s="18" t="s">
        <v>1404</v>
      </c>
      <c r="S183" s="35" t="s">
        <v>39</v>
      </c>
      <c r="T183" s="45" t="s">
        <v>420</v>
      </c>
      <c r="U183" s="45"/>
      <c r="V183" s="45" t="s">
        <v>40</v>
      </c>
      <c r="W183" s="36" t="s">
        <v>33</v>
      </c>
      <c r="X183" s="54">
        <v>113</v>
      </c>
      <c r="Y183" s="14"/>
      <c r="Z183" s="41" t="s">
        <v>1012</v>
      </c>
      <c r="AA183" s="45"/>
      <c r="AB183" s="15" t="s">
        <v>87</v>
      </c>
      <c r="AC183" s="12" t="s">
        <v>550</v>
      </c>
      <c r="AD183" s="45" t="s">
        <v>548</v>
      </c>
      <c r="AE183" s="45" t="s">
        <v>549</v>
      </c>
      <c r="AF183" s="35"/>
      <c r="AG183" s="35"/>
      <c r="AH183" s="45"/>
      <c r="AI183" s="126"/>
      <c r="AJ183" s="46" t="s">
        <v>67</v>
      </c>
      <c r="AK183" s="11"/>
      <c r="AL183" s="17">
        <f t="shared" si="6"/>
        <v>30350</v>
      </c>
    </row>
    <row r="184" spans="1:38" s="32" customFormat="1" ht="18" customHeight="1" x14ac:dyDescent="0.25">
      <c r="A184" s="3">
        <v>180</v>
      </c>
      <c r="B184" s="11">
        <v>20341</v>
      </c>
      <c r="C184" s="12"/>
      <c r="D184" s="12" t="s">
        <v>37</v>
      </c>
      <c r="E184" s="11"/>
      <c r="F184" s="20" t="s">
        <v>1014</v>
      </c>
      <c r="G184" s="20" t="s">
        <v>1527</v>
      </c>
      <c r="H184" s="20"/>
      <c r="I184" s="41" t="s">
        <v>1015</v>
      </c>
      <c r="J184" s="54"/>
      <c r="K184" s="41" t="s">
        <v>1016</v>
      </c>
      <c r="L184" s="41" t="s">
        <v>1017</v>
      </c>
      <c r="M184" s="41"/>
      <c r="N184" s="41" t="s">
        <v>412</v>
      </c>
      <c r="O184" s="41"/>
      <c r="P184" s="34" t="s">
        <v>81</v>
      </c>
      <c r="Q184" s="18" t="s">
        <v>413</v>
      </c>
      <c r="R184" s="18" t="s">
        <v>1404</v>
      </c>
      <c r="S184" s="35" t="s">
        <v>39</v>
      </c>
      <c r="T184" s="36" t="s">
        <v>433</v>
      </c>
      <c r="U184" s="36"/>
      <c r="V184" s="36" t="s">
        <v>40</v>
      </c>
      <c r="W184" s="36" t="s">
        <v>33</v>
      </c>
      <c r="X184" s="54">
        <v>16</v>
      </c>
      <c r="Y184" s="33"/>
      <c r="Z184" s="36" t="s">
        <v>1018</v>
      </c>
      <c r="AA184" s="36"/>
      <c r="AB184" s="36" t="s">
        <v>87</v>
      </c>
      <c r="AC184" s="36" t="s">
        <v>1020</v>
      </c>
      <c r="AD184" s="36" t="s">
        <v>671</v>
      </c>
      <c r="AE184" s="36" t="s">
        <v>1019</v>
      </c>
      <c r="AF184" s="36" t="s">
        <v>87</v>
      </c>
      <c r="AG184" s="36" t="s">
        <v>674</v>
      </c>
      <c r="AH184" s="36"/>
      <c r="AI184" s="126"/>
      <c r="AJ184" s="18" t="s">
        <v>37</v>
      </c>
      <c r="AK184" s="18"/>
      <c r="AL184" s="17">
        <f t="shared" si="6"/>
        <v>20341</v>
      </c>
    </row>
    <row r="185" spans="1:38" s="32" customFormat="1" ht="18" customHeight="1" x14ac:dyDescent="0.25">
      <c r="A185" s="3">
        <v>181</v>
      </c>
      <c r="B185" s="11">
        <v>40283</v>
      </c>
      <c r="C185" s="15" t="s">
        <v>63</v>
      </c>
      <c r="D185" s="12" t="s">
        <v>68</v>
      </c>
      <c r="E185" s="11"/>
      <c r="F185" s="33" t="s">
        <v>1021</v>
      </c>
      <c r="G185" s="33" t="s">
        <v>1528</v>
      </c>
      <c r="H185" s="33"/>
      <c r="I185" s="33" t="s">
        <v>1433</v>
      </c>
      <c r="J185" s="53" t="s">
        <v>1022</v>
      </c>
      <c r="K185" s="33" t="s">
        <v>1023</v>
      </c>
      <c r="L185" s="33" t="s">
        <v>1024</v>
      </c>
      <c r="M185" s="33"/>
      <c r="N185" s="33" t="s">
        <v>412</v>
      </c>
      <c r="O185" s="33"/>
      <c r="P185" s="34" t="s">
        <v>81</v>
      </c>
      <c r="Q185" s="18" t="s">
        <v>413</v>
      </c>
      <c r="R185" s="18" t="s">
        <v>1404</v>
      </c>
      <c r="S185" s="35" t="s">
        <v>39</v>
      </c>
      <c r="T185" s="36" t="s">
        <v>443</v>
      </c>
      <c r="U185" s="33"/>
      <c r="V185" s="33" t="s">
        <v>40</v>
      </c>
      <c r="W185" s="33" t="s">
        <v>33</v>
      </c>
      <c r="X185" s="53">
        <v>242</v>
      </c>
      <c r="Y185" s="33"/>
      <c r="Z185" s="33" t="s">
        <v>1025</v>
      </c>
      <c r="AA185" s="33"/>
      <c r="AB185" s="36" t="s">
        <v>87</v>
      </c>
      <c r="AC185" s="33" t="s">
        <v>1027</v>
      </c>
      <c r="AD185" s="33" t="s">
        <v>1022</v>
      </c>
      <c r="AE185" s="33" t="s">
        <v>1026</v>
      </c>
      <c r="AF185" s="36" t="s">
        <v>87</v>
      </c>
      <c r="AG185" s="33" t="s">
        <v>1028</v>
      </c>
      <c r="AH185" s="16" t="s">
        <v>1029</v>
      </c>
      <c r="AI185" s="126"/>
      <c r="AJ185" s="11" t="s">
        <v>448</v>
      </c>
      <c r="AK185" s="25">
        <v>43251</v>
      </c>
      <c r="AL185" s="26">
        <f t="shared" si="6"/>
        <v>40283</v>
      </c>
    </row>
    <row r="186" spans="1:38" s="32" customFormat="1" ht="18" customHeight="1" x14ac:dyDescent="0.25">
      <c r="A186" s="3">
        <v>182</v>
      </c>
      <c r="B186" s="11">
        <v>20342</v>
      </c>
      <c r="C186" s="12"/>
      <c r="D186" s="12" t="s">
        <v>37</v>
      </c>
      <c r="E186" s="11"/>
      <c r="F186" s="20" t="s">
        <v>1030</v>
      </c>
      <c r="G186" s="20" t="s">
        <v>1529</v>
      </c>
      <c r="H186" s="20"/>
      <c r="I186" s="41" t="s">
        <v>1031</v>
      </c>
      <c r="J186" s="54"/>
      <c r="K186" s="41" t="s">
        <v>1032</v>
      </c>
      <c r="L186" s="41"/>
      <c r="M186" s="41"/>
      <c r="N186" s="41" t="s">
        <v>412</v>
      </c>
      <c r="O186" s="41"/>
      <c r="P186" s="34" t="s">
        <v>81</v>
      </c>
      <c r="Q186" s="18" t="s">
        <v>413</v>
      </c>
      <c r="R186" s="18" t="s">
        <v>1404</v>
      </c>
      <c r="S186" s="35" t="s">
        <v>39</v>
      </c>
      <c r="T186" s="36" t="s">
        <v>443</v>
      </c>
      <c r="U186" s="36"/>
      <c r="V186" s="36" t="s">
        <v>40</v>
      </c>
      <c r="W186" s="36" t="s">
        <v>33</v>
      </c>
      <c r="X186" s="54">
        <v>48</v>
      </c>
      <c r="Y186" s="33"/>
      <c r="Z186" s="41" t="s">
        <v>1033</v>
      </c>
      <c r="AA186" s="33"/>
      <c r="AB186" s="36" t="s">
        <v>87</v>
      </c>
      <c r="AC186" s="33" t="s">
        <v>1027</v>
      </c>
      <c r="AD186" s="41" t="s">
        <v>1034</v>
      </c>
      <c r="AE186" s="33" t="s">
        <v>1035</v>
      </c>
      <c r="AF186" s="36" t="s">
        <v>87</v>
      </c>
      <c r="AG186" s="33" t="s">
        <v>1036</v>
      </c>
      <c r="AH186" s="16" t="s">
        <v>1037</v>
      </c>
      <c r="AI186" s="126"/>
      <c r="AJ186" s="11" t="s">
        <v>37</v>
      </c>
      <c r="AK186" s="11"/>
      <c r="AL186" s="17">
        <f t="shared" si="6"/>
        <v>20342</v>
      </c>
    </row>
    <row r="187" spans="1:38" s="32" customFormat="1" ht="18" customHeight="1" x14ac:dyDescent="0.25">
      <c r="A187" s="3">
        <v>183</v>
      </c>
      <c r="B187" s="11">
        <v>40284</v>
      </c>
      <c r="C187" s="15" t="s">
        <v>49</v>
      </c>
      <c r="D187" s="12" t="s">
        <v>68</v>
      </c>
      <c r="E187" s="11"/>
      <c r="F187" s="33" t="s">
        <v>1038</v>
      </c>
      <c r="G187" s="33" t="s">
        <v>1530</v>
      </c>
      <c r="H187" s="33"/>
      <c r="I187" s="33" t="s">
        <v>1039</v>
      </c>
      <c r="J187" s="53"/>
      <c r="K187" s="33" t="s">
        <v>1040</v>
      </c>
      <c r="L187" s="33"/>
      <c r="M187" s="33"/>
      <c r="N187" s="33" t="s">
        <v>412</v>
      </c>
      <c r="O187" s="33"/>
      <c r="P187" s="34" t="s">
        <v>81</v>
      </c>
      <c r="Q187" s="18" t="s">
        <v>413</v>
      </c>
      <c r="R187" s="18" t="s">
        <v>1404</v>
      </c>
      <c r="S187" s="35" t="s">
        <v>39</v>
      </c>
      <c r="T187" s="36" t="s">
        <v>476</v>
      </c>
      <c r="U187" s="33"/>
      <c r="V187" s="33" t="s">
        <v>40</v>
      </c>
      <c r="W187" s="33" t="s">
        <v>33</v>
      </c>
      <c r="X187" s="53">
        <v>39</v>
      </c>
      <c r="Y187" s="33"/>
      <c r="Z187" s="33" t="s">
        <v>1039</v>
      </c>
      <c r="AA187" s="33"/>
      <c r="AB187" s="36" t="s">
        <v>87</v>
      </c>
      <c r="AC187" s="33" t="s">
        <v>1041</v>
      </c>
      <c r="AD187" s="33" t="s">
        <v>505</v>
      </c>
      <c r="AE187" s="33" t="s">
        <v>506</v>
      </c>
      <c r="AF187" s="36" t="s">
        <v>87</v>
      </c>
      <c r="AG187" s="33" t="s">
        <v>1042</v>
      </c>
      <c r="AH187" s="16" t="s">
        <v>1043</v>
      </c>
      <c r="AI187" s="126"/>
      <c r="AJ187" s="11" t="s">
        <v>50</v>
      </c>
      <c r="AK187" s="25">
        <v>44343</v>
      </c>
      <c r="AL187" s="26">
        <f t="shared" si="6"/>
        <v>40284</v>
      </c>
    </row>
    <row r="188" spans="1:38" s="32" customFormat="1" ht="18" customHeight="1" x14ac:dyDescent="0.25">
      <c r="A188" s="3">
        <v>184</v>
      </c>
      <c r="B188" s="11">
        <v>30352</v>
      </c>
      <c r="C188" s="12" t="s">
        <v>1044</v>
      </c>
      <c r="D188" s="12" t="s">
        <v>30</v>
      </c>
      <c r="E188" s="11"/>
      <c r="F188" s="43" t="s">
        <v>1045</v>
      </c>
      <c r="G188" s="84" t="s">
        <v>1532</v>
      </c>
      <c r="H188" s="44"/>
      <c r="I188" s="41" t="s">
        <v>1046</v>
      </c>
      <c r="J188" s="84" t="s">
        <v>1533</v>
      </c>
      <c r="K188" s="41" t="s">
        <v>1047</v>
      </c>
      <c r="L188" s="43"/>
      <c r="M188" s="33"/>
      <c r="N188" s="43" t="s">
        <v>412</v>
      </c>
      <c r="O188" s="33"/>
      <c r="P188" s="34" t="s">
        <v>81</v>
      </c>
      <c r="Q188" s="18" t="s">
        <v>413</v>
      </c>
      <c r="R188" s="18" t="s">
        <v>1404</v>
      </c>
      <c r="S188" s="35" t="s">
        <v>39</v>
      </c>
      <c r="T188" s="36" t="s">
        <v>443</v>
      </c>
      <c r="U188" s="36"/>
      <c r="V188" s="36" t="s">
        <v>40</v>
      </c>
      <c r="W188" s="36" t="s">
        <v>33</v>
      </c>
      <c r="X188" s="54">
        <v>8</v>
      </c>
      <c r="Y188" s="14"/>
      <c r="Z188" s="41" t="s">
        <v>1046</v>
      </c>
      <c r="AA188" s="36"/>
      <c r="AB188" s="15" t="s">
        <v>128</v>
      </c>
      <c r="AC188" s="12" t="s">
        <v>1050</v>
      </c>
      <c r="AD188" s="45" t="s">
        <v>1048</v>
      </c>
      <c r="AE188" s="36" t="s">
        <v>1049</v>
      </c>
      <c r="AF188" s="15" t="s">
        <v>128</v>
      </c>
      <c r="AG188" s="12" t="s">
        <v>1051</v>
      </c>
      <c r="AH188" s="45"/>
      <c r="AI188" s="126"/>
      <c r="AJ188" s="46" t="s">
        <v>67</v>
      </c>
      <c r="AK188" s="11"/>
      <c r="AL188" s="17">
        <f t="shared" si="6"/>
        <v>30352</v>
      </c>
    </row>
    <row r="189" spans="1:38" s="32" customFormat="1" ht="18" customHeight="1" x14ac:dyDescent="0.25">
      <c r="A189" s="3">
        <v>185</v>
      </c>
      <c r="B189" s="11">
        <v>40285</v>
      </c>
      <c r="C189" s="15" t="s">
        <v>49</v>
      </c>
      <c r="D189" s="12" t="s">
        <v>68</v>
      </c>
      <c r="E189" s="11"/>
      <c r="F189" s="33" t="s">
        <v>1052</v>
      </c>
      <c r="G189" s="33" t="s">
        <v>1531</v>
      </c>
      <c r="H189" s="33"/>
      <c r="I189" s="33" t="s">
        <v>1053</v>
      </c>
      <c r="J189" s="53"/>
      <c r="K189" s="33" t="s">
        <v>1054</v>
      </c>
      <c r="L189" s="33"/>
      <c r="M189" s="33"/>
      <c r="N189" s="33" t="s">
        <v>412</v>
      </c>
      <c r="O189" s="33"/>
      <c r="P189" s="34" t="s">
        <v>81</v>
      </c>
      <c r="Q189" s="18" t="s">
        <v>413</v>
      </c>
      <c r="R189" s="18" t="s">
        <v>1404</v>
      </c>
      <c r="S189" s="35" t="s">
        <v>39</v>
      </c>
      <c r="T189" s="36" t="s">
        <v>476</v>
      </c>
      <c r="U189" s="33"/>
      <c r="V189" s="33" t="s">
        <v>40</v>
      </c>
      <c r="W189" s="33" t="s">
        <v>33</v>
      </c>
      <c r="X189" s="53">
        <v>330</v>
      </c>
      <c r="Y189" s="33"/>
      <c r="Z189" s="33" t="s">
        <v>1055</v>
      </c>
      <c r="AA189" s="33"/>
      <c r="AB189" s="36" t="s">
        <v>87</v>
      </c>
      <c r="AC189" s="33" t="s">
        <v>1057</v>
      </c>
      <c r="AD189" s="33" t="s">
        <v>70</v>
      </c>
      <c r="AE189" s="33" t="s">
        <v>1056</v>
      </c>
      <c r="AF189" s="15" t="s">
        <v>128</v>
      </c>
      <c r="AG189" s="15" t="s">
        <v>1058</v>
      </c>
      <c r="AH189" s="16" t="s">
        <v>1059</v>
      </c>
      <c r="AI189" s="126"/>
      <c r="AJ189" s="11" t="s">
        <v>50</v>
      </c>
      <c r="AK189" s="25">
        <v>43255</v>
      </c>
      <c r="AL189" s="26">
        <f t="shared" si="6"/>
        <v>40285</v>
      </c>
    </row>
    <row r="190" spans="1:38" s="32" customFormat="1" ht="18" customHeight="1" x14ac:dyDescent="0.25">
      <c r="A190" s="3">
        <v>186</v>
      </c>
      <c r="B190" s="11">
        <v>91154</v>
      </c>
      <c r="C190" s="12"/>
      <c r="D190" s="12" t="s">
        <v>42</v>
      </c>
      <c r="E190" s="11"/>
      <c r="F190" s="33"/>
      <c r="G190" s="33"/>
      <c r="H190" s="33"/>
      <c r="I190" s="33" t="s">
        <v>1060</v>
      </c>
      <c r="J190" s="53" t="s">
        <v>711</v>
      </c>
      <c r="K190" s="33" t="s">
        <v>1061</v>
      </c>
      <c r="L190" s="33"/>
      <c r="M190" s="33"/>
      <c r="N190" s="33" t="s">
        <v>412</v>
      </c>
      <c r="O190" s="36"/>
      <c r="P190" s="34" t="s">
        <v>81</v>
      </c>
      <c r="Q190" s="18" t="s">
        <v>413</v>
      </c>
      <c r="R190" s="18" t="s">
        <v>1404</v>
      </c>
      <c r="S190" s="35" t="s">
        <v>39</v>
      </c>
      <c r="T190" s="36"/>
      <c r="U190" s="36"/>
      <c r="V190" s="33" t="s">
        <v>40</v>
      </c>
      <c r="W190" s="33" t="s">
        <v>33</v>
      </c>
      <c r="X190" s="53">
        <v>34</v>
      </c>
      <c r="Y190" s="33"/>
      <c r="Z190" s="33" t="s">
        <v>1060</v>
      </c>
      <c r="AA190" s="33" t="s">
        <v>71</v>
      </c>
      <c r="AB190" s="36" t="s">
        <v>87</v>
      </c>
      <c r="AC190" s="36" t="s">
        <v>534</v>
      </c>
      <c r="AD190" s="33" t="s">
        <v>532</v>
      </c>
      <c r="AE190" s="33" t="s">
        <v>533</v>
      </c>
      <c r="AF190" s="36"/>
      <c r="AG190" s="33"/>
      <c r="AH190" s="33"/>
      <c r="AI190" s="126"/>
      <c r="AJ190" s="18" t="s">
        <v>42</v>
      </c>
      <c r="AK190" s="25">
        <v>44349</v>
      </c>
      <c r="AL190" s="17">
        <f t="shared" si="6"/>
        <v>91154</v>
      </c>
    </row>
    <row r="191" spans="1:38" s="32" customFormat="1" ht="18" customHeight="1" x14ac:dyDescent="0.25">
      <c r="A191" s="3">
        <v>187</v>
      </c>
      <c r="B191" s="11">
        <v>91155</v>
      </c>
      <c r="C191" s="12"/>
      <c r="D191" s="12" t="s">
        <v>42</v>
      </c>
      <c r="E191" s="11"/>
      <c r="F191" s="33"/>
      <c r="G191" s="33"/>
      <c r="H191" s="33"/>
      <c r="I191" s="33" t="s">
        <v>1062</v>
      </c>
      <c r="J191" s="53"/>
      <c r="K191" s="33"/>
      <c r="L191" s="33"/>
      <c r="M191" s="33"/>
      <c r="N191" s="33" t="s">
        <v>412</v>
      </c>
      <c r="O191" s="34"/>
      <c r="P191" s="34" t="s">
        <v>81</v>
      </c>
      <c r="Q191" s="18" t="s">
        <v>413</v>
      </c>
      <c r="R191" s="18" t="s">
        <v>1404</v>
      </c>
      <c r="S191" s="35" t="s">
        <v>39</v>
      </c>
      <c r="T191" s="36" t="s">
        <v>1063</v>
      </c>
      <c r="U191" s="36"/>
      <c r="V191" s="33" t="s">
        <v>40</v>
      </c>
      <c r="W191" s="33" t="s">
        <v>48</v>
      </c>
      <c r="X191" s="55">
        <v>22</v>
      </c>
      <c r="Y191" s="19"/>
      <c r="Z191" s="33" t="s">
        <v>1062</v>
      </c>
      <c r="AA191" s="51" t="s">
        <v>52</v>
      </c>
      <c r="AB191" s="52" t="s">
        <v>87</v>
      </c>
      <c r="AC191" s="15" t="s">
        <v>715</v>
      </c>
      <c r="AD191" s="33" t="s">
        <v>714</v>
      </c>
      <c r="AE191" s="33" t="s">
        <v>665</v>
      </c>
      <c r="AF191" s="27"/>
      <c r="AG191" s="27"/>
      <c r="AH191" s="33"/>
      <c r="AI191" s="126"/>
      <c r="AJ191" s="11" t="s">
        <v>42</v>
      </c>
      <c r="AK191" s="11"/>
      <c r="AL191" s="17">
        <f t="shared" si="6"/>
        <v>91155</v>
      </c>
    </row>
    <row r="192" spans="1:38" s="32" customFormat="1" ht="18" customHeight="1" x14ac:dyDescent="0.25">
      <c r="A192" s="3">
        <v>188</v>
      </c>
      <c r="B192" s="11">
        <v>91156</v>
      </c>
      <c r="C192" s="12"/>
      <c r="D192" s="12" t="s">
        <v>42</v>
      </c>
      <c r="E192" s="11"/>
      <c r="F192" s="33"/>
      <c r="G192" s="33"/>
      <c r="H192" s="33"/>
      <c r="I192" s="33" t="s">
        <v>685</v>
      </c>
      <c r="J192" s="53"/>
      <c r="K192" s="33" t="s">
        <v>686</v>
      </c>
      <c r="L192" s="33"/>
      <c r="M192" s="33"/>
      <c r="N192" s="33" t="s">
        <v>412</v>
      </c>
      <c r="O192" s="36"/>
      <c r="P192" s="34" t="s">
        <v>81</v>
      </c>
      <c r="Q192" s="18" t="s">
        <v>413</v>
      </c>
      <c r="R192" s="18" t="s">
        <v>1404</v>
      </c>
      <c r="S192" s="35" t="s">
        <v>39</v>
      </c>
      <c r="T192" s="36" t="s">
        <v>420</v>
      </c>
      <c r="U192" s="36"/>
      <c r="V192" s="33" t="s">
        <v>40</v>
      </c>
      <c r="W192" s="33" t="s">
        <v>33</v>
      </c>
      <c r="X192" s="53">
        <v>144</v>
      </c>
      <c r="Y192" s="33"/>
      <c r="Z192" s="33" t="s">
        <v>685</v>
      </c>
      <c r="AA192" s="33"/>
      <c r="AB192" s="36" t="s">
        <v>87</v>
      </c>
      <c r="AC192" s="36" t="s">
        <v>1064</v>
      </c>
      <c r="AD192" s="33" t="s">
        <v>60</v>
      </c>
      <c r="AE192" s="33" t="s">
        <v>61</v>
      </c>
      <c r="AF192" s="36" t="s">
        <v>41</v>
      </c>
      <c r="AG192" s="33" t="s">
        <v>59</v>
      </c>
      <c r="AH192" s="16" t="s">
        <v>687</v>
      </c>
      <c r="AI192" s="126"/>
      <c r="AJ192" s="18" t="s">
        <v>151</v>
      </c>
      <c r="AK192" s="25">
        <v>44466</v>
      </c>
      <c r="AL192" s="17">
        <f t="shared" si="6"/>
        <v>91156</v>
      </c>
    </row>
    <row r="193" spans="1:38" s="32" customFormat="1" ht="18" customHeight="1" x14ac:dyDescent="0.25">
      <c r="A193" s="3">
        <v>189</v>
      </c>
      <c r="B193" s="11">
        <v>30353</v>
      </c>
      <c r="C193" s="12"/>
      <c r="D193" s="12" t="s">
        <v>30</v>
      </c>
      <c r="E193" s="11"/>
      <c r="F193" s="43" t="s">
        <v>1065</v>
      </c>
      <c r="G193" s="84" t="s">
        <v>1534</v>
      </c>
      <c r="H193" s="44"/>
      <c r="I193" s="33" t="s">
        <v>1066</v>
      </c>
      <c r="J193" s="84" t="s">
        <v>1512</v>
      </c>
      <c r="K193" s="41" t="s">
        <v>1067</v>
      </c>
      <c r="L193" s="43"/>
      <c r="M193" s="33"/>
      <c r="N193" s="43" t="s">
        <v>412</v>
      </c>
      <c r="O193" s="43"/>
      <c r="P193" s="34" t="s">
        <v>81</v>
      </c>
      <c r="Q193" s="46" t="s">
        <v>413</v>
      </c>
      <c r="R193" s="18" t="s">
        <v>1404</v>
      </c>
      <c r="S193" s="35" t="s">
        <v>39</v>
      </c>
      <c r="T193" s="36" t="s">
        <v>619</v>
      </c>
      <c r="U193" s="36"/>
      <c r="V193" s="36" t="s">
        <v>43</v>
      </c>
      <c r="W193" s="36" t="s">
        <v>33</v>
      </c>
      <c r="X193" s="54">
        <v>44</v>
      </c>
      <c r="Y193" s="14"/>
      <c r="Z193" s="41" t="s">
        <v>1066</v>
      </c>
      <c r="AA193" s="45"/>
      <c r="AB193" s="15" t="s">
        <v>87</v>
      </c>
      <c r="AC193" s="12" t="s">
        <v>844</v>
      </c>
      <c r="AD193" s="45" t="s">
        <v>1068</v>
      </c>
      <c r="AE193" s="45" t="s">
        <v>1069</v>
      </c>
      <c r="AF193" s="35" t="s">
        <v>87</v>
      </c>
      <c r="AG193" s="35" t="s">
        <v>1070</v>
      </c>
      <c r="AH193" s="36"/>
      <c r="AI193" s="126"/>
      <c r="AJ193" s="46" t="s">
        <v>337</v>
      </c>
      <c r="AK193" s="11"/>
      <c r="AL193" s="17">
        <f t="shared" si="6"/>
        <v>30353</v>
      </c>
    </row>
    <row r="194" spans="1:38" s="32" customFormat="1" ht="18" customHeight="1" x14ac:dyDescent="0.25">
      <c r="A194" s="3">
        <v>190</v>
      </c>
      <c r="B194" s="11">
        <v>20345</v>
      </c>
      <c r="C194" s="12"/>
      <c r="D194" s="12" t="s">
        <v>37</v>
      </c>
      <c r="E194" s="11"/>
      <c r="F194" s="20" t="s">
        <v>1071</v>
      </c>
      <c r="G194" s="20" t="s">
        <v>1535</v>
      </c>
      <c r="H194" s="20"/>
      <c r="I194" s="41" t="s">
        <v>1072</v>
      </c>
      <c r="J194" s="54" t="s">
        <v>1536</v>
      </c>
      <c r="K194" s="41" t="s">
        <v>31</v>
      </c>
      <c r="L194" s="33"/>
      <c r="M194" s="41"/>
      <c r="N194" s="41" t="s">
        <v>412</v>
      </c>
      <c r="O194" s="41"/>
      <c r="P194" s="34" t="s">
        <v>81</v>
      </c>
      <c r="Q194" s="18" t="s">
        <v>413</v>
      </c>
      <c r="R194" s="18" t="s">
        <v>1404</v>
      </c>
      <c r="S194" s="35" t="s">
        <v>39</v>
      </c>
      <c r="T194" s="36" t="s">
        <v>476</v>
      </c>
      <c r="U194" s="36"/>
      <c r="V194" s="36" t="s">
        <v>32</v>
      </c>
      <c r="W194" s="36" t="s">
        <v>33</v>
      </c>
      <c r="X194" s="54">
        <v>18</v>
      </c>
      <c r="Y194" s="33"/>
      <c r="Z194" s="36" t="s">
        <v>1073</v>
      </c>
      <c r="AA194" s="36"/>
      <c r="AB194" s="36" t="s">
        <v>87</v>
      </c>
      <c r="AC194" s="36" t="s">
        <v>1075</v>
      </c>
      <c r="AD194" s="36" t="s">
        <v>150</v>
      </c>
      <c r="AE194" s="36" t="s">
        <v>1074</v>
      </c>
      <c r="AF194" s="36" t="s">
        <v>87</v>
      </c>
      <c r="AG194" s="36" t="s">
        <v>1076</v>
      </c>
      <c r="AH194" s="16" t="s">
        <v>1077</v>
      </c>
      <c r="AI194" s="126"/>
      <c r="AJ194" s="18" t="s">
        <v>37</v>
      </c>
      <c r="AK194" s="18"/>
      <c r="AL194" s="17">
        <f t="shared" si="6"/>
        <v>20345</v>
      </c>
    </row>
    <row r="195" spans="1:38" s="32" customFormat="1" ht="18" customHeight="1" x14ac:dyDescent="0.3">
      <c r="A195" s="3">
        <v>191</v>
      </c>
      <c r="B195" s="11"/>
      <c r="C195" s="12"/>
      <c r="D195" s="12"/>
      <c r="E195" s="11"/>
      <c r="F195" s="33"/>
      <c r="G195" s="33"/>
      <c r="H195" s="68" t="s">
        <v>1079</v>
      </c>
      <c r="I195" s="33"/>
      <c r="J195" s="53"/>
      <c r="K195" s="33"/>
      <c r="L195" s="33"/>
      <c r="M195" s="33"/>
      <c r="N195" s="33"/>
      <c r="O195" s="33"/>
      <c r="P195" s="34"/>
      <c r="Q195" s="18"/>
      <c r="R195" s="11"/>
      <c r="S195" s="35"/>
      <c r="T195" s="36"/>
      <c r="U195" s="33"/>
      <c r="V195" s="33"/>
      <c r="W195" s="33"/>
      <c r="X195" s="53"/>
      <c r="Y195" s="33"/>
      <c r="Z195" s="33"/>
      <c r="AA195" s="33"/>
      <c r="AB195" s="36"/>
      <c r="AC195" s="36"/>
      <c r="AD195" s="33"/>
      <c r="AE195" s="33"/>
      <c r="AF195" s="36"/>
      <c r="AG195" s="36"/>
      <c r="AH195" s="33"/>
      <c r="AI195" s="126"/>
      <c r="AJ195" s="11"/>
      <c r="AK195" s="25"/>
      <c r="AL195" s="17"/>
    </row>
    <row r="196" spans="1:38" s="32" customFormat="1" ht="18" customHeight="1" x14ac:dyDescent="0.25">
      <c r="A196" s="3">
        <v>192</v>
      </c>
      <c r="B196" s="11">
        <v>91157</v>
      </c>
      <c r="C196" s="12"/>
      <c r="D196" s="12" t="s">
        <v>42</v>
      </c>
      <c r="E196" s="11"/>
      <c r="F196" s="33"/>
      <c r="G196" s="33"/>
      <c r="H196" s="33"/>
      <c r="I196" s="33" t="s">
        <v>1078</v>
      </c>
      <c r="J196" s="53"/>
      <c r="K196" s="33" t="s">
        <v>31</v>
      </c>
      <c r="L196" s="33"/>
      <c r="M196" s="33"/>
      <c r="N196" s="33" t="s">
        <v>1079</v>
      </c>
      <c r="O196" s="36"/>
      <c r="P196" s="34" t="s">
        <v>81</v>
      </c>
      <c r="Q196" s="18" t="s">
        <v>1080</v>
      </c>
      <c r="R196" s="18" t="s">
        <v>1403</v>
      </c>
      <c r="S196" s="35" t="s">
        <v>39</v>
      </c>
      <c r="T196" s="36" t="s">
        <v>1081</v>
      </c>
      <c r="U196" s="36"/>
      <c r="V196" s="33" t="s">
        <v>32</v>
      </c>
      <c r="W196" s="33" t="s">
        <v>33</v>
      </c>
      <c r="X196" s="53">
        <v>5</v>
      </c>
      <c r="Y196" s="33"/>
      <c r="Z196" s="33" t="s">
        <v>1082</v>
      </c>
      <c r="AA196" s="33" t="s">
        <v>53</v>
      </c>
      <c r="AB196" s="36" t="s">
        <v>34</v>
      </c>
      <c r="AC196" s="33" t="s">
        <v>1085</v>
      </c>
      <c r="AD196" s="33" t="s">
        <v>1083</v>
      </c>
      <c r="AE196" s="33" t="s">
        <v>1084</v>
      </c>
      <c r="AF196" s="36" t="s">
        <v>36</v>
      </c>
      <c r="AG196" s="33" t="s">
        <v>1086</v>
      </c>
      <c r="AH196" s="16" t="s">
        <v>1087</v>
      </c>
      <c r="AI196" s="126"/>
      <c r="AJ196" s="11" t="s">
        <v>42</v>
      </c>
      <c r="AK196" s="25">
        <v>44349</v>
      </c>
      <c r="AL196" s="17">
        <f t="shared" ref="AL196:AL207" si="7">B196</f>
        <v>91157</v>
      </c>
    </row>
    <row r="197" spans="1:38" s="32" customFormat="1" ht="18" customHeight="1" x14ac:dyDescent="0.25">
      <c r="A197" s="3">
        <v>193</v>
      </c>
      <c r="B197" s="11">
        <v>91158</v>
      </c>
      <c r="C197" s="12"/>
      <c r="D197" s="12" t="s">
        <v>42</v>
      </c>
      <c r="E197" s="11"/>
      <c r="F197" s="33"/>
      <c r="G197" s="33"/>
      <c r="H197" s="33"/>
      <c r="I197" s="33" t="s">
        <v>1088</v>
      </c>
      <c r="J197" s="53"/>
      <c r="K197" s="33" t="s">
        <v>31</v>
      </c>
      <c r="L197" s="33"/>
      <c r="M197" s="33"/>
      <c r="N197" s="33" t="s">
        <v>1079</v>
      </c>
      <c r="O197" s="36"/>
      <c r="P197" s="34" t="s">
        <v>81</v>
      </c>
      <c r="Q197" s="18" t="s">
        <v>1080</v>
      </c>
      <c r="R197" s="18" t="s">
        <v>1403</v>
      </c>
      <c r="S197" s="35" t="s">
        <v>39</v>
      </c>
      <c r="T197" s="36" t="s">
        <v>1081</v>
      </c>
      <c r="U197" s="36"/>
      <c r="V197" s="33" t="s">
        <v>32</v>
      </c>
      <c r="W197" s="33" t="s">
        <v>33</v>
      </c>
      <c r="X197" s="53">
        <f>6+5+3</f>
        <v>14</v>
      </c>
      <c r="Y197" s="33"/>
      <c r="Z197" s="33" t="s">
        <v>1088</v>
      </c>
      <c r="AA197" s="33" t="s">
        <v>53</v>
      </c>
      <c r="AB197" s="36" t="s">
        <v>87</v>
      </c>
      <c r="AC197" s="33" t="s">
        <v>192</v>
      </c>
      <c r="AD197" s="33" t="s">
        <v>190</v>
      </c>
      <c r="AE197" s="33" t="s">
        <v>191</v>
      </c>
      <c r="AF197" s="36" t="s">
        <v>128</v>
      </c>
      <c r="AG197" s="33" t="s">
        <v>193</v>
      </c>
      <c r="AH197" s="16" t="s">
        <v>194</v>
      </c>
      <c r="AI197" s="126"/>
      <c r="AJ197" s="11" t="s">
        <v>42</v>
      </c>
      <c r="AK197" s="25">
        <v>44349</v>
      </c>
      <c r="AL197" s="17">
        <f t="shared" si="7"/>
        <v>91158</v>
      </c>
    </row>
    <row r="198" spans="1:38" s="32" customFormat="1" ht="18" customHeight="1" x14ac:dyDescent="0.25">
      <c r="A198" s="3">
        <v>194</v>
      </c>
      <c r="B198" s="11">
        <v>91159</v>
      </c>
      <c r="C198" s="12"/>
      <c r="D198" s="12" t="s">
        <v>42</v>
      </c>
      <c r="E198" s="11"/>
      <c r="F198" s="33"/>
      <c r="G198" s="33"/>
      <c r="H198" s="33"/>
      <c r="I198" s="33" t="s">
        <v>1089</v>
      </c>
      <c r="J198" s="53"/>
      <c r="K198" s="33" t="s">
        <v>31</v>
      </c>
      <c r="L198" s="33"/>
      <c r="M198" s="33"/>
      <c r="N198" s="33" t="s">
        <v>1079</v>
      </c>
      <c r="O198" s="36"/>
      <c r="P198" s="34" t="s">
        <v>81</v>
      </c>
      <c r="Q198" s="18" t="s">
        <v>1080</v>
      </c>
      <c r="R198" s="18" t="s">
        <v>1403</v>
      </c>
      <c r="S198" s="35" t="s">
        <v>39</v>
      </c>
      <c r="T198" s="36" t="s">
        <v>1081</v>
      </c>
      <c r="U198" s="36"/>
      <c r="V198" s="33" t="s">
        <v>32</v>
      </c>
      <c r="W198" s="33" t="s">
        <v>33</v>
      </c>
      <c r="X198" s="53">
        <v>12</v>
      </c>
      <c r="Y198" s="33"/>
      <c r="Z198" s="33" t="s">
        <v>1089</v>
      </c>
      <c r="AA198" s="33"/>
      <c r="AB198" s="36" t="s">
        <v>87</v>
      </c>
      <c r="AC198" s="36" t="s">
        <v>1092</v>
      </c>
      <c r="AD198" s="33" t="s">
        <v>1090</v>
      </c>
      <c r="AE198" s="33" t="s">
        <v>1091</v>
      </c>
      <c r="AF198" s="36"/>
      <c r="AG198" s="33"/>
      <c r="AH198" s="16" t="s">
        <v>1093</v>
      </c>
      <c r="AI198" s="126"/>
      <c r="AJ198" s="18" t="s">
        <v>42</v>
      </c>
      <c r="AK198" s="25">
        <v>44349</v>
      </c>
      <c r="AL198" s="17">
        <f t="shared" si="7"/>
        <v>91159</v>
      </c>
    </row>
    <row r="199" spans="1:38" s="32" customFormat="1" ht="18" customHeight="1" x14ac:dyDescent="0.25">
      <c r="A199" s="3">
        <v>195</v>
      </c>
      <c r="B199" s="11">
        <v>91160</v>
      </c>
      <c r="C199" s="12"/>
      <c r="D199" s="12" t="s">
        <v>42</v>
      </c>
      <c r="E199" s="11"/>
      <c r="F199" s="33"/>
      <c r="G199" s="33"/>
      <c r="H199" s="33"/>
      <c r="I199" s="33" t="s">
        <v>1089</v>
      </c>
      <c r="J199" s="53" t="s">
        <v>1094</v>
      </c>
      <c r="K199" s="33" t="s">
        <v>31</v>
      </c>
      <c r="L199" s="33"/>
      <c r="M199" s="33"/>
      <c r="N199" s="33" t="s">
        <v>1079</v>
      </c>
      <c r="O199" s="36"/>
      <c r="P199" s="34" t="s">
        <v>81</v>
      </c>
      <c r="Q199" s="18" t="s">
        <v>1080</v>
      </c>
      <c r="R199" s="18" t="s">
        <v>1403</v>
      </c>
      <c r="S199" s="35" t="s">
        <v>39</v>
      </c>
      <c r="T199" s="36" t="s">
        <v>1081</v>
      </c>
      <c r="U199" s="36"/>
      <c r="V199" s="33" t="s">
        <v>32</v>
      </c>
      <c r="W199" s="33" t="s">
        <v>33</v>
      </c>
      <c r="X199" s="53">
        <v>8</v>
      </c>
      <c r="Y199" s="33"/>
      <c r="Z199" s="33" t="s">
        <v>1089</v>
      </c>
      <c r="AA199" s="33"/>
      <c r="AB199" s="36" t="s">
        <v>87</v>
      </c>
      <c r="AC199" s="36" t="s">
        <v>1092</v>
      </c>
      <c r="AD199" s="33" t="s">
        <v>1090</v>
      </c>
      <c r="AE199" s="33" t="s">
        <v>1091</v>
      </c>
      <c r="AF199" s="36"/>
      <c r="AG199" s="33"/>
      <c r="AH199" s="16" t="s">
        <v>1093</v>
      </c>
      <c r="AI199" s="126"/>
      <c r="AJ199" s="18" t="s">
        <v>42</v>
      </c>
      <c r="AK199" s="25">
        <v>44349</v>
      </c>
      <c r="AL199" s="17">
        <f t="shared" si="7"/>
        <v>91160</v>
      </c>
    </row>
    <row r="200" spans="1:38" s="32" customFormat="1" ht="18" customHeight="1" x14ac:dyDescent="0.25">
      <c r="A200" s="3">
        <v>196</v>
      </c>
      <c r="B200" s="11">
        <v>91161</v>
      </c>
      <c r="C200" s="12"/>
      <c r="D200" s="12" t="s">
        <v>42</v>
      </c>
      <c r="E200" s="11"/>
      <c r="F200" s="33"/>
      <c r="G200" s="33"/>
      <c r="H200" s="33"/>
      <c r="I200" s="33" t="s">
        <v>1089</v>
      </c>
      <c r="J200" s="53"/>
      <c r="K200" s="33" t="s">
        <v>31</v>
      </c>
      <c r="L200" s="33"/>
      <c r="M200" s="33"/>
      <c r="N200" s="33" t="s">
        <v>1079</v>
      </c>
      <c r="O200" s="36"/>
      <c r="P200" s="34" t="s">
        <v>81</v>
      </c>
      <c r="Q200" s="18" t="s">
        <v>1080</v>
      </c>
      <c r="R200" s="18" t="s">
        <v>1403</v>
      </c>
      <c r="S200" s="35" t="s">
        <v>39</v>
      </c>
      <c r="T200" s="36" t="s">
        <v>1081</v>
      </c>
      <c r="U200" s="36"/>
      <c r="V200" s="33" t="s">
        <v>32</v>
      </c>
      <c r="W200" s="33" t="s">
        <v>33</v>
      </c>
      <c r="X200" s="53">
        <v>5</v>
      </c>
      <c r="Y200" s="33"/>
      <c r="Z200" s="33" t="s">
        <v>1089</v>
      </c>
      <c r="AA200" s="33"/>
      <c r="AB200" s="36" t="s">
        <v>87</v>
      </c>
      <c r="AC200" s="36" t="s">
        <v>1092</v>
      </c>
      <c r="AD200" s="33" t="s">
        <v>1090</v>
      </c>
      <c r="AE200" s="33" t="s">
        <v>1091</v>
      </c>
      <c r="AF200" s="36"/>
      <c r="AG200" s="33"/>
      <c r="AH200" s="16" t="s">
        <v>1093</v>
      </c>
      <c r="AI200" s="126"/>
      <c r="AJ200" s="18" t="s">
        <v>42</v>
      </c>
      <c r="AK200" s="25">
        <v>44349</v>
      </c>
      <c r="AL200" s="17">
        <f t="shared" si="7"/>
        <v>91161</v>
      </c>
    </row>
    <row r="201" spans="1:38" s="32" customFormat="1" ht="18" customHeight="1" x14ac:dyDescent="0.25">
      <c r="A201" s="3">
        <v>197</v>
      </c>
      <c r="B201" s="11">
        <v>91162</v>
      </c>
      <c r="C201" s="12"/>
      <c r="D201" s="12" t="s">
        <v>42</v>
      </c>
      <c r="E201" s="11"/>
      <c r="F201" s="33"/>
      <c r="G201" s="33"/>
      <c r="H201" s="33"/>
      <c r="I201" s="33" t="s">
        <v>1089</v>
      </c>
      <c r="J201" s="53"/>
      <c r="K201" s="33" t="s">
        <v>31</v>
      </c>
      <c r="L201" s="33"/>
      <c r="M201" s="33"/>
      <c r="N201" s="33" t="s">
        <v>1079</v>
      </c>
      <c r="O201" s="36"/>
      <c r="P201" s="34" t="s">
        <v>81</v>
      </c>
      <c r="Q201" s="18" t="s">
        <v>1080</v>
      </c>
      <c r="R201" s="18" t="s">
        <v>1403</v>
      </c>
      <c r="S201" s="35" t="s">
        <v>39</v>
      </c>
      <c r="T201" s="36" t="s">
        <v>1081</v>
      </c>
      <c r="U201" s="36"/>
      <c r="V201" s="33" t="s">
        <v>32</v>
      </c>
      <c r="W201" s="33" t="s">
        <v>33</v>
      </c>
      <c r="X201" s="53">
        <v>5</v>
      </c>
      <c r="Y201" s="33"/>
      <c r="Z201" s="33" t="s">
        <v>1089</v>
      </c>
      <c r="AA201" s="33"/>
      <c r="AB201" s="36" t="s">
        <v>87</v>
      </c>
      <c r="AC201" s="36" t="s">
        <v>1092</v>
      </c>
      <c r="AD201" s="33" t="s">
        <v>1090</v>
      </c>
      <c r="AE201" s="33" t="s">
        <v>1091</v>
      </c>
      <c r="AF201" s="36"/>
      <c r="AG201" s="33"/>
      <c r="AH201" s="16" t="s">
        <v>1093</v>
      </c>
      <c r="AI201" s="126"/>
      <c r="AJ201" s="18" t="s">
        <v>42</v>
      </c>
      <c r="AK201" s="25">
        <v>44349</v>
      </c>
      <c r="AL201" s="17">
        <f t="shared" si="7"/>
        <v>91162</v>
      </c>
    </row>
    <row r="202" spans="1:38" s="32" customFormat="1" ht="18" customHeight="1" x14ac:dyDescent="0.25">
      <c r="A202" s="3">
        <v>198</v>
      </c>
      <c r="B202" s="11">
        <v>91163</v>
      </c>
      <c r="C202" s="12"/>
      <c r="D202" s="12" t="s">
        <v>42</v>
      </c>
      <c r="E202" s="11"/>
      <c r="F202" s="33"/>
      <c r="G202" s="33"/>
      <c r="H202" s="33"/>
      <c r="I202" s="33" t="s">
        <v>1089</v>
      </c>
      <c r="J202" s="53"/>
      <c r="K202" s="33" t="s">
        <v>31</v>
      </c>
      <c r="L202" s="33"/>
      <c r="M202" s="33"/>
      <c r="N202" s="33" t="s">
        <v>1079</v>
      </c>
      <c r="O202" s="36"/>
      <c r="P202" s="34" t="s">
        <v>81</v>
      </c>
      <c r="Q202" s="18" t="s">
        <v>1080</v>
      </c>
      <c r="R202" s="18" t="s">
        <v>1403</v>
      </c>
      <c r="S202" s="35" t="s">
        <v>39</v>
      </c>
      <c r="T202" s="36" t="s">
        <v>1081</v>
      </c>
      <c r="U202" s="36"/>
      <c r="V202" s="33" t="s">
        <v>32</v>
      </c>
      <c r="W202" s="33" t="s">
        <v>33</v>
      </c>
      <c r="X202" s="53">
        <v>6</v>
      </c>
      <c r="Y202" s="33"/>
      <c r="Z202" s="33" t="s">
        <v>1089</v>
      </c>
      <c r="AA202" s="33"/>
      <c r="AB202" s="36" t="s">
        <v>87</v>
      </c>
      <c r="AC202" s="36" t="s">
        <v>1092</v>
      </c>
      <c r="AD202" s="33" t="s">
        <v>1090</v>
      </c>
      <c r="AE202" s="33" t="s">
        <v>1091</v>
      </c>
      <c r="AF202" s="36"/>
      <c r="AG202" s="33"/>
      <c r="AH202" s="16" t="s">
        <v>1093</v>
      </c>
      <c r="AI202" s="126"/>
      <c r="AJ202" s="18" t="s">
        <v>42</v>
      </c>
      <c r="AK202" s="25">
        <v>44349</v>
      </c>
      <c r="AL202" s="17">
        <f t="shared" si="7"/>
        <v>91163</v>
      </c>
    </row>
    <row r="203" spans="1:38" s="32" customFormat="1" ht="18" customHeight="1" x14ac:dyDescent="0.25">
      <c r="A203" s="3">
        <v>199</v>
      </c>
      <c r="B203" s="11">
        <v>91164</v>
      </c>
      <c r="C203" s="12"/>
      <c r="D203" s="12" t="s">
        <v>42</v>
      </c>
      <c r="E203" s="11"/>
      <c r="F203" s="33"/>
      <c r="G203" s="33"/>
      <c r="H203" s="33"/>
      <c r="I203" s="33" t="s">
        <v>1089</v>
      </c>
      <c r="J203" s="53"/>
      <c r="K203" s="33" t="s">
        <v>31</v>
      </c>
      <c r="L203" s="33"/>
      <c r="M203" s="33"/>
      <c r="N203" s="33" t="s">
        <v>1079</v>
      </c>
      <c r="O203" s="36"/>
      <c r="P203" s="34" t="s">
        <v>81</v>
      </c>
      <c r="Q203" s="18" t="s">
        <v>1080</v>
      </c>
      <c r="R203" s="18" t="s">
        <v>1403</v>
      </c>
      <c r="S203" s="35" t="s">
        <v>39</v>
      </c>
      <c r="T203" s="36" t="s">
        <v>1081</v>
      </c>
      <c r="U203" s="36"/>
      <c r="V203" s="33" t="s">
        <v>32</v>
      </c>
      <c r="W203" s="33" t="s">
        <v>33</v>
      </c>
      <c r="X203" s="53">
        <v>11</v>
      </c>
      <c r="Y203" s="33"/>
      <c r="Z203" s="33" t="s">
        <v>1089</v>
      </c>
      <c r="AA203" s="33"/>
      <c r="AB203" s="36" t="s">
        <v>87</v>
      </c>
      <c r="AC203" s="36" t="s">
        <v>1092</v>
      </c>
      <c r="AD203" s="33" t="s">
        <v>1090</v>
      </c>
      <c r="AE203" s="33" t="s">
        <v>1091</v>
      </c>
      <c r="AF203" s="36"/>
      <c r="AG203" s="33"/>
      <c r="AH203" s="16" t="s">
        <v>1093</v>
      </c>
      <c r="AI203" s="126"/>
      <c r="AJ203" s="18" t="s">
        <v>42</v>
      </c>
      <c r="AK203" s="25">
        <v>44349</v>
      </c>
      <c r="AL203" s="17">
        <f t="shared" si="7"/>
        <v>91164</v>
      </c>
    </row>
    <row r="204" spans="1:38" s="32" customFormat="1" ht="18" customHeight="1" x14ac:dyDescent="0.25">
      <c r="A204" s="3">
        <v>200</v>
      </c>
      <c r="B204" s="11">
        <v>91165</v>
      </c>
      <c r="C204" s="12"/>
      <c r="D204" s="12" t="s">
        <v>42</v>
      </c>
      <c r="E204" s="11"/>
      <c r="F204" s="33"/>
      <c r="G204" s="33"/>
      <c r="H204" s="33"/>
      <c r="I204" s="33" t="s">
        <v>1095</v>
      </c>
      <c r="J204" s="53"/>
      <c r="K204" s="33"/>
      <c r="L204" s="33"/>
      <c r="M204" s="33"/>
      <c r="N204" s="33" t="s">
        <v>1079</v>
      </c>
      <c r="O204" s="36"/>
      <c r="P204" s="34" t="s">
        <v>81</v>
      </c>
      <c r="Q204" s="18" t="s">
        <v>1080</v>
      </c>
      <c r="R204" s="18" t="s">
        <v>1403</v>
      </c>
      <c r="S204" s="35" t="s">
        <v>39</v>
      </c>
      <c r="T204" s="36" t="s">
        <v>1081</v>
      </c>
      <c r="U204" s="36"/>
      <c r="V204" s="33" t="s">
        <v>32</v>
      </c>
      <c r="W204" s="33"/>
      <c r="X204" s="53">
        <v>12</v>
      </c>
      <c r="Y204" s="33"/>
      <c r="Z204" s="33" t="s">
        <v>1095</v>
      </c>
      <c r="AA204" s="33"/>
      <c r="AB204" s="36" t="s">
        <v>87</v>
      </c>
      <c r="AC204" s="36" t="s">
        <v>1092</v>
      </c>
      <c r="AD204" s="33" t="s">
        <v>1090</v>
      </c>
      <c r="AE204" s="33" t="s">
        <v>1091</v>
      </c>
      <c r="AF204" s="36"/>
      <c r="AG204" s="33"/>
      <c r="AH204" s="16" t="s">
        <v>1093</v>
      </c>
      <c r="AI204" s="126"/>
      <c r="AJ204" s="18" t="s">
        <v>42</v>
      </c>
      <c r="AK204" s="25">
        <v>44349</v>
      </c>
      <c r="AL204" s="17">
        <f t="shared" si="7"/>
        <v>91165</v>
      </c>
    </row>
    <row r="205" spans="1:38" s="32" customFormat="1" ht="18" customHeight="1" x14ac:dyDescent="0.25">
      <c r="A205" s="3">
        <v>201</v>
      </c>
      <c r="B205" s="11">
        <v>91166</v>
      </c>
      <c r="C205" s="12"/>
      <c r="D205" s="12" t="s">
        <v>42</v>
      </c>
      <c r="E205" s="11"/>
      <c r="F205" s="33"/>
      <c r="G205" s="33"/>
      <c r="H205" s="33"/>
      <c r="I205" s="33" t="s">
        <v>1434</v>
      </c>
      <c r="J205" s="53"/>
      <c r="K205" s="33" t="s">
        <v>31</v>
      </c>
      <c r="L205" s="33"/>
      <c r="M205" s="33"/>
      <c r="N205" s="33" t="s">
        <v>1079</v>
      </c>
      <c r="O205" s="36"/>
      <c r="P205" s="34" t="s">
        <v>81</v>
      </c>
      <c r="Q205" s="18" t="s">
        <v>1080</v>
      </c>
      <c r="R205" s="18" t="s">
        <v>1403</v>
      </c>
      <c r="S205" s="35" t="s">
        <v>39</v>
      </c>
      <c r="T205" s="36" t="s">
        <v>1081</v>
      </c>
      <c r="U205" s="36"/>
      <c r="V205" s="33" t="s">
        <v>32</v>
      </c>
      <c r="W205" s="33" t="s">
        <v>33</v>
      </c>
      <c r="X205" s="53">
        <f>10+15+18+5</f>
        <v>48</v>
      </c>
      <c r="Y205" s="33"/>
      <c r="Z205" s="33" t="s">
        <v>1096</v>
      </c>
      <c r="AA205" s="33"/>
      <c r="AB205" s="36" t="s">
        <v>87</v>
      </c>
      <c r="AC205" s="36" t="s">
        <v>1092</v>
      </c>
      <c r="AD205" s="33" t="s">
        <v>1090</v>
      </c>
      <c r="AE205" s="33" t="s">
        <v>1091</v>
      </c>
      <c r="AF205" s="36"/>
      <c r="AG205" s="33"/>
      <c r="AH205" s="16" t="s">
        <v>1093</v>
      </c>
      <c r="AI205" s="126"/>
      <c r="AJ205" s="18" t="s">
        <v>42</v>
      </c>
      <c r="AK205" s="25">
        <v>44349</v>
      </c>
      <c r="AL205" s="17">
        <f t="shared" si="7"/>
        <v>91166</v>
      </c>
    </row>
    <row r="206" spans="1:38" s="32" customFormat="1" ht="18" customHeight="1" x14ac:dyDescent="0.25">
      <c r="A206" s="3">
        <v>202</v>
      </c>
      <c r="B206" s="11">
        <v>30354</v>
      </c>
      <c r="C206" s="12"/>
      <c r="D206" s="12" t="s">
        <v>30</v>
      </c>
      <c r="E206" s="11"/>
      <c r="F206" s="43" t="s">
        <v>1097</v>
      </c>
      <c r="G206" s="84" t="s">
        <v>1104</v>
      </c>
      <c r="H206" s="44"/>
      <c r="I206" s="33" t="s">
        <v>1098</v>
      </c>
      <c r="J206" s="84" t="s">
        <v>1099</v>
      </c>
      <c r="K206" s="41" t="s">
        <v>1100</v>
      </c>
      <c r="L206" s="43"/>
      <c r="M206" s="33"/>
      <c r="N206" s="33" t="s">
        <v>1079</v>
      </c>
      <c r="O206" s="43"/>
      <c r="P206" s="34" t="s">
        <v>81</v>
      </c>
      <c r="Q206" s="46" t="s">
        <v>1080</v>
      </c>
      <c r="R206" s="18" t="s">
        <v>1403</v>
      </c>
      <c r="S206" s="35" t="s">
        <v>39</v>
      </c>
      <c r="T206" s="36" t="s">
        <v>1081</v>
      </c>
      <c r="U206" s="36"/>
      <c r="V206" s="36" t="s">
        <v>43</v>
      </c>
      <c r="W206" s="36" t="s">
        <v>33</v>
      </c>
      <c r="X206" s="54">
        <v>49</v>
      </c>
      <c r="Y206" s="14"/>
      <c r="Z206" s="41" t="s">
        <v>1098</v>
      </c>
      <c r="AA206" s="36" t="s">
        <v>52</v>
      </c>
      <c r="AB206" s="15" t="s">
        <v>87</v>
      </c>
      <c r="AC206" s="12" t="s">
        <v>1102</v>
      </c>
      <c r="AD206" s="36" t="s">
        <v>1101</v>
      </c>
      <c r="AE206" s="36" t="s">
        <v>644</v>
      </c>
      <c r="AF206" s="35" t="s">
        <v>128</v>
      </c>
      <c r="AG206" s="35" t="s">
        <v>646</v>
      </c>
      <c r="AH206" s="16" t="s">
        <v>1103</v>
      </c>
      <c r="AI206" s="126"/>
      <c r="AJ206" s="46" t="s">
        <v>54</v>
      </c>
      <c r="AK206" s="25">
        <v>44349</v>
      </c>
      <c r="AL206" s="17">
        <f t="shared" si="7"/>
        <v>30354</v>
      </c>
    </row>
    <row r="207" spans="1:38" s="32" customFormat="1" ht="18" customHeight="1" x14ac:dyDescent="0.25">
      <c r="A207" s="3">
        <v>203</v>
      </c>
      <c r="B207" s="11">
        <v>30355</v>
      </c>
      <c r="C207" s="12"/>
      <c r="D207" s="12" t="s">
        <v>30</v>
      </c>
      <c r="E207" s="11"/>
      <c r="F207" s="43" t="s">
        <v>1105</v>
      </c>
      <c r="G207" s="55" t="s">
        <v>1115</v>
      </c>
      <c r="H207" s="44"/>
      <c r="I207" s="33" t="s">
        <v>1106</v>
      </c>
      <c r="J207" s="55" t="s">
        <v>1107</v>
      </c>
      <c r="K207" s="43" t="s">
        <v>1108</v>
      </c>
      <c r="L207" s="43" t="s">
        <v>1109</v>
      </c>
      <c r="M207" s="33"/>
      <c r="N207" s="33" t="s">
        <v>1079</v>
      </c>
      <c r="O207" s="43"/>
      <c r="P207" s="34" t="s">
        <v>81</v>
      </c>
      <c r="Q207" s="46" t="s">
        <v>1080</v>
      </c>
      <c r="R207" s="18" t="s">
        <v>1403</v>
      </c>
      <c r="S207" s="35" t="s">
        <v>39</v>
      </c>
      <c r="T207" s="45" t="s">
        <v>443</v>
      </c>
      <c r="U207" s="45"/>
      <c r="V207" s="45" t="s">
        <v>43</v>
      </c>
      <c r="W207" s="36" t="s">
        <v>33</v>
      </c>
      <c r="X207" s="54">
        <v>74</v>
      </c>
      <c r="Y207" s="14"/>
      <c r="Z207" s="41" t="s">
        <v>1106</v>
      </c>
      <c r="AA207" s="36"/>
      <c r="AB207" s="15" t="s">
        <v>87</v>
      </c>
      <c r="AC207" s="12" t="s">
        <v>1112</v>
      </c>
      <c r="AD207" s="36" t="s">
        <v>1110</v>
      </c>
      <c r="AE207" s="36" t="s">
        <v>1111</v>
      </c>
      <c r="AF207" s="35" t="s">
        <v>1113</v>
      </c>
      <c r="AG207" s="35" t="s">
        <v>1114</v>
      </c>
      <c r="AH207" s="16" t="s">
        <v>1116</v>
      </c>
      <c r="AI207" s="126"/>
      <c r="AJ207" s="11" t="s">
        <v>54</v>
      </c>
      <c r="AK207" s="25">
        <v>44349</v>
      </c>
      <c r="AL207" s="17">
        <f t="shared" si="7"/>
        <v>30355</v>
      </c>
    </row>
    <row r="208" spans="1:38" s="32" customFormat="1" ht="18" customHeight="1" x14ac:dyDescent="0.3">
      <c r="A208" s="3">
        <v>204</v>
      </c>
      <c r="B208" s="11"/>
      <c r="C208" s="12"/>
      <c r="D208" s="12"/>
      <c r="E208" s="11"/>
      <c r="F208" s="47"/>
      <c r="G208" s="53"/>
      <c r="H208" s="68" t="s">
        <v>1119</v>
      </c>
      <c r="I208" s="33"/>
      <c r="J208" s="53"/>
      <c r="K208" s="33"/>
      <c r="L208" s="33"/>
      <c r="M208" s="33"/>
      <c r="N208" s="33"/>
      <c r="O208" s="36"/>
      <c r="P208" s="34"/>
      <c r="Q208" s="18"/>
      <c r="R208" s="18"/>
      <c r="S208" s="35"/>
      <c r="T208" s="36"/>
      <c r="U208" s="36"/>
      <c r="V208" s="33"/>
      <c r="W208" s="33"/>
      <c r="X208" s="53"/>
      <c r="Y208" s="33"/>
      <c r="Z208" s="33"/>
      <c r="AA208" s="33"/>
      <c r="AB208" s="36"/>
      <c r="AC208" s="33"/>
      <c r="AD208" s="33"/>
      <c r="AE208" s="33"/>
      <c r="AF208" s="36"/>
      <c r="AG208" s="33"/>
      <c r="AH208" s="16"/>
      <c r="AI208" s="126"/>
      <c r="AJ208" s="11"/>
      <c r="AK208" s="25"/>
      <c r="AL208" s="17"/>
    </row>
    <row r="209" spans="1:38" s="32" customFormat="1" ht="18" customHeight="1" x14ac:dyDescent="0.25">
      <c r="A209" s="3">
        <v>205</v>
      </c>
      <c r="B209" s="11">
        <v>10274</v>
      </c>
      <c r="C209" s="70"/>
      <c r="D209" s="12" t="s">
        <v>45</v>
      </c>
      <c r="E209" s="23"/>
      <c r="F209" s="38" t="s">
        <v>1117</v>
      </c>
      <c r="G209" s="21"/>
      <c r="H209" s="39"/>
      <c r="I209" s="38" t="s">
        <v>1123</v>
      </c>
      <c r="J209" s="21"/>
      <c r="K209" s="38" t="s">
        <v>1118</v>
      </c>
      <c r="L209" s="38"/>
      <c r="M209" s="33"/>
      <c r="N209" s="38" t="s">
        <v>1119</v>
      </c>
      <c r="O209" s="21"/>
      <c r="P209" s="34" t="s">
        <v>81</v>
      </c>
      <c r="Q209" s="22" t="s">
        <v>1120</v>
      </c>
      <c r="R209" s="23">
        <v>908</v>
      </c>
      <c r="S209" s="35" t="s">
        <v>39</v>
      </c>
      <c r="T209" s="40" t="s">
        <v>1121</v>
      </c>
      <c r="U209" s="38"/>
      <c r="V209" s="38"/>
      <c r="W209" s="38"/>
      <c r="X209" s="23" t="s">
        <v>1122</v>
      </c>
      <c r="Y209" s="38"/>
      <c r="Z209" s="33"/>
      <c r="AA209" s="38"/>
      <c r="AB209" s="40" t="s">
        <v>87</v>
      </c>
      <c r="AC209" s="40" t="s">
        <v>1125</v>
      </c>
      <c r="AD209" s="40" t="s">
        <v>1123</v>
      </c>
      <c r="AE209" s="38" t="s">
        <v>1124</v>
      </c>
      <c r="AF209" s="40" t="s">
        <v>87</v>
      </c>
      <c r="AG209" s="40" t="s">
        <v>1125</v>
      </c>
      <c r="AH209" s="21" t="s">
        <v>1126</v>
      </c>
      <c r="AI209" s="126"/>
      <c r="AJ209" s="23" t="s">
        <v>46</v>
      </c>
      <c r="AK209" s="24">
        <v>44573</v>
      </c>
      <c r="AL209" s="17">
        <f t="shared" ref="AL209:AL219" si="8">B209</f>
        <v>10274</v>
      </c>
    </row>
    <row r="210" spans="1:38" s="32" customFormat="1" ht="18" customHeight="1" x14ac:dyDescent="0.25">
      <c r="A210" s="3">
        <v>206</v>
      </c>
      <c r="B210" s="11">
        <v>30356</v>
      </c>
      <c r="C210" s="12"/>
      <c r="D210" s="12" t="s">
        <v>30</v>
      </c>
      <c r="E210" s="11"/>
      <c r="F210" s="43" t="s">
        <v>1127</v>
      </c>
      <c r="G210" s="84" t="s">
        <v>1537</v>
      </c>
      <c r="H210" s="44"/>
      <c r="I210" s="41" t="s">
        <v>1128</v>
      </c>
      <c r="J210" s="84" t="s">
        <v>1541</v>
      </c>
      <c r="K210" s="41" t="s">
        <v>1129</v>
      </c>
      <c r="L210" s="41"/>
      <c r="M210" s="33"/>
      <c r="N210" s="36" t="s">
        <v>1119</v>
      </c>
      <c r="O210" s="41"/>
      <c r="P210" s="34" t="s">
        <v>81</v>
      </c>
      <c r="Q210" s="18" t="s">
        <v>1120</v>
      </c>
      <c r="R210" s="11">
        <v>908</v>
      </c>
      <c r="S210" s="35" t="s">
        <v>39</v>
      </c>
      <c r="T210" s="36" t="s">
        <v>1121</v>
      </c>
      <c r="U210" s="36"/>
      <c r="V210" s="36" t="s">
        <v>40</v>
      </c>
      <c r="W210" s="36" t="s">
        <v>33</v>
      </c>
      <c r="X210" s="54">
        <v>155</v>
      </c>
      <c r="Y210" s="14"/>
      <c r="Z210" s="41" t="s">
        <v>1128</v>
      </c>
      <c r="AA210" s="36"/>
      <c r="AB210" s="15" t="s">
        <v>87</v>
      </c>
      <c r="AC210" s="12" t="s">
        <v>1130</v>
      </c>
      <c r="AD210" s="36"/>
      <c r="AE210" s="36"/>
      <c r="AF210" s="35"/>
      <c r="AG210" s="35"/>
      <c r="AH210" s="36"/>
      <c r="AI210" s="126"/>
      <c r="AJ210" s="46" t="s">
        <v>67</v>
      </c>
      <c r="AK210" s="11"/>
      <c r="AL210" s="17">
        <f t="shared" si="8"/>
        <v>30356</v>
      </c>
    </row>
    <row r="211" spans="1:38" s="32" customFormat="1" ht="18" customHeight="1" x14ac:dyDescent="0.25">
      <c r="A211" s="3">
        <v>207</v>
      </c>
      <c r="B211" s="11">
        <v>10275</v>
      </c>
      <c r="C211" s="12"/>
      <c r="D211" s="12" t="s">
        <v>45</v>
      </c>
      <c r="E211" s="11"/>
      <c r="F211" s="33" t="s">
        <v>1131</v>
      </c>
      <c r="G211" s="21"/>
      <c r="H211" s="14"/>
      <c r="I211" s="33" t="s">
        <v>1132</v>
      </c>
      <c r="J211" s="21"/>
      <c r="K211" s="33" t="s">
        <v>1133</v>
      </c>
      <c r="L211" s="33" t="s">
        <v>1134</v>
      </c>
      <c r="M211" s="33"/>
      <c r="N211" s="36" t="s">
        <v>1119</v>
      </c>
      <c r="O211" s="21"/>
      <c r="P211" s="34" t="s">
        <v>81</v>
      </c>
      <c r="Q211" s="18" t="s">
        <v>1120</v>
      </c>
      <c r="R211" s="11">
        <v>908</v>
      </c>
      <c r="S211" s="35" t="s">
        <v>39</v>
      </c>
      <c r="T211" s="36" t="s">
        <v>1121</v>
      </c>
      <c r="U211" s="33"/>
      <c r="V211" s="33" t="s">
        <v>43</v>
      </c>
      <c r="W211" s="33" t="s">
        <v>33</v>
      </c>
      <c r="X211" s="53">
        <v>253</v>
      </c>
      <c r="Y211" s="33"/>
      <c r="Z211" s="33" t="s">
        <v>1132</v>
      </c>
      <c r="AA211" s="33"/>
      <c r="AB211" s="36" t="s">
        <v>87</v>
      </c>
      <c r="AC211" s="33" t="s">
        <v>1125</v>
      </c>
      <c r="AD211" s="33" t="s">
        <v>1123</v>
      </c>
      <c r="AE211" s="33" t="s">
        <v>1124</v>
      </c>
      <c r="AF211" s="36" t="s">
        <v>87</v>
      </c>
      <c r="AG211" s="36" t="s">
        <v>1125</v>
      </c>
      <c r="AH211" s="21" t="s">
        <v>1126</v>
      </c>
      <c r="AI211" s="126"/>
      <c r="AJ211" s="11" t="s">
        <v>46</v>
      </c>
      <c r="AK211" s="25">
        <v>44158</v>
      </c>
      <c r="AL211" s="17">
        <f t="shared" si="8"/>
        <v>10275</v>
      </c>
    </row>
    <row r="212" spans="1:38" s="32" customFormat="1" ht="18" customHeight="1" x14ac:dyDescent="0.25">
      <c r="A212" s="3">
        <v>208</v>
      </c>
      <c r="B212" s="11">
        <v>10276</v>
      </c>
      <c r="C212" s="12"/>
      <c r="D212" s="12" t="s">
        <v>45</v>
      </c>
      <c r="E212" s="11"/>
      <c r="F212" s="33" t="s">
        <v>1135</v>
      </c>
      <c r="G212" s="21"/>
      <c r="H212" s="14"/>
      <c r="I212" s="33" t="s">
        <v>1136</v>
      </c>
      <c r="J212" s="21"/>
      <c r="K212" s="33" t="s">
        <v>1137</v>
      </c>
      <c r="L212" s="33" t="s">
        <v>1138</v>
      </c>
      <c r="M212" s="33"/>
      <c r="N212" s="36" t="s">
        <v>1119</v>
      </c>
      <c r="O212" s="21"/>
      <c r="P212" s="34" t="s">
        <v>81</v>
      </c>
      <c r="Q212" s="18" t="s">
        <v>1120</v>
      </c>
      <c r="R212" s="11">
        <v>908</v>
      </c>
      <c r="S212" s="35" t="s">
        <v>39</v>
      </c>
      <c r="T212" s="36" t="s">
        <v>1121</v>
      </c>
      <c r="U212" s="33"/>
      <c r="V212" s="33" t="s">
        <v>40</v>
      </c>
      <c r="W212" s="33" t="s">
        <v>33</v>
      </c>
      <c r="X212" s="53">
        <v>172</v>
      </c>
      <c r="Y212" s="33"/>
      <c r="Z212" s="33" t="s">
        <v>1136</v>
      </c>
      <c r="AA212" s="33"/>
      <c r="AB212" s="36" t="s">
        <v>87</v>
      </c>
      <c r="AC212" s="33" t="s">
        <v>1125</v>
      </c>
      <c r="AD212" s="33" t="s">
        <v>1123</v>
      </c>
      <c r="AE212" s="33" t="s">
        <v>1124</v>
      </c>
      <c r="AF212" s="36" t="s">
        <v>87</v>
      </c>
      <c r="AG212" s="36" t="s">
        <v>1125</v>
      </c>
      <c r="AH212" s="21" t="s">
        <v>1126</v>
      </c>
      <c r="AI212" s="126"/>
      <c r="AJ212" s="11" t="s">
        <v>46</v>
      </c>
      <c r="AK212" s="25">
        <v>44158</v>
      </c>
      <c r="AL212" s="17">
        <f t="shared" si="8"/>
        <v>10276</v>
      </c>
    </row>
    <row r="213" spans="1:38" s="32" customFormat="1" ht="18" customHeight="1" x14ac:dyDescent="0.25">
      <c r="A213" s="3">
        <v>209</v>
      </c>
      <c r="B213" s="11">
        <v>30357</v>
      </c>
      <c r="C213" s="12" t="s">
        <v>1139</v>
      </c>
      <c r="D213" s="12" t="s">
        <v>30</v>
      </c>
      <c r="E213" s="11"/>
      <c r="F213" s="43" t="s">
        <v>1140</v>
      </c>
      <c r="G213" s="84" t="s">
        <v>1538</v>
      </c>
      <c r="H213" s="44"/>
      <c r="I213" s="43" t="s">
        <v>1141</v>
      </c>
      <c r="J213" s="53" t="s">
        <v>40</v>
      </c>
      <c r="K213" s="41" t="s">
        <v>1142</v>
      </c>
      <c r="L213" s="33"/>
      <c r="M213" s="33"/>
      <c r="N213" s="36" t="s">
        <v>1119</v>
      </c>
      <c r="O213" s="36"/>
      <c r="P213" s="34" t="s">
        <v>81</v>
      </c>
      <c r="Q213" s="18" t="s">
        <v>1120</v>
      </c>
      <c r="R213" s="11">
        <v>908</v>
      </c>
      <c r="S213" s="35" t="s">
        <v>39</v>
      </c>
      <c r="T213" s="36" t="s">
        <v>1121</v>
      </c>
      <c r="U213" s="36"/>
      <c r="V213" s="36" t="s">
        <v>40</v>
      </c>
      <c r="W213" s="36" t="s">
        <v>33</v>
      </c>
      <c r="X213" s="54">
        <v>89</v>
      </c>
      <c r="Y213" s="14"/>
      <c r="Z213" s="41" t="s">
        <v>1141</v>
      </c>
      <c r="AA213" s="45"/>
      <c r="AB213" s="15" t="s">
        <v>87</v>
      </c>
      <c r="AC213" s="12" t="s">
        <v>1143</v>
      </c>
      <c r="AD213" s="36" t="s">
        <v>202</v>
      </c>
      <c r="AE213" s="45" t="s">
        <v>203</v>
      </c>
      <c r="AF213" s="15" t="s">
        <v>87</v>
      </c>
      <c r="AG213" s="15" t="s">
        <v>1144</v>
      </c>
      <c r="AH213" s="16" t="s">
        <v>205</v>
      </c>
      <c r="AI213" s="126"/>
      <c r="AJ213" s="46" t="s">
        <v>67</v>
      </c>
      <c r="AK213" s="11"/>
      <c r="AL213" s="17">
        <f t="shared" si="8"/>
        <v>30357</v>
      </c>
    </row>
    <row r="214" spans="1:38" s="32" customFormat="1" ht="18" customHeight="1" x14ac:dyDescent="0.25">
      <c r="A214" s="3">
        <v>210</v>
      </c>
      <c r="B214" s="11">
        <v>30358</v>
      </c>
      <c r="C214" s="12" t="s">
        <v>1139</v>
      </c>
      <c r="D214" s="12" t="s">
        <v>30</v>
      </c>
      <c r="E214" s="11"/>
      <c r="F214" s="43" t="s">
        <v>1145</v>
      </c>
      <c r="G214" s="84" t="s">
        <v>1539</v>
      </c>
      <c r="H214" s="44"/>
      <c r="I214" s="43" t="s">
        <v>1146</v>
      </c>
      <c r="J214" s="53" t="s">
        <v>40</v>
      </c>
      <c r="K214" s="41" t="s">
        <v>1147</v>
      </c>
      <c r="L214" s="33" t="s">
        <v>1148</v>
      </c>
      <c r="M214" s="33"/>
      <c r="N214" s="36" t="s">
        <v>1119</v>
      </c>
      <c r="O214" s="36"/>
      <c r="P214" s="34" t="s">
        <v>81</v>
      </c>
      <c r="Q214" s="18" t="s">
        <v>1120</v>
      </c>
      <c r="R214" s="11">
        <v>908</v>
      </c>
      <c r="S214" s="35" t="s">
        <v>39</v>
      </c>
      <c r="T214" s="36" t="s">
        <v>1121</v>
      </c>
      <c r="U214" s="36"/>
      <c r="V214" s="36" t="s">
        <v>40</v>
      </c>
      <c r="W214" s="36" t="s">
        <v>33</v>
      </c>
      <c r="X214" s="54">
        <v>140</v>
      </c>
      <c r="Y214" s="14"/>
      <c r="Z214" s="41" t="s">
        <v>1146</v>
      </c>
      <c r="AA214" s="45"/>
      <c r="AB214" s="15" t="s">
        <v>87</v>
      </c>
      <c r="AC214" s="12" t="s">
        <v>1143</v>
      </c>
      <c r="AD214" s="36" t="s">
        <v>202</v>
      </c>
      <c r="AE214" s="45" t="s">
        <v>203</v>
      </c>
      <c r="AF214" s="15" t="s">
        <v>87</v>
      </c>
      <c r="AG214" s="15" t="s">
        <v>1144</v>
      </c>
      <c r="AH214" s="16" t="s">
        <v>205</v>
      </c>
      <c r="AI214" s="126"/>
      <c r="AJ214" s="46" t="s">
        <v>67</v>
      </c>
      <c r="AK214" s="11"/>
      <c r="AL214" s="17">
        <f t="shared" si="8"/>
        <v>30358</v>
      </c>
    </row>
    <row r="215" spans="1:38" s="32" customFormat="1" ht="18" customHeight="1" x14ac:dyDescent="0.25">
      <c r="A215" s="3">
        <v>211</v>
      </c>
      <c r="B215" s="11">
        <v>30359</v>
      </c>
      <c r="C215" s="12"/>
      <c r="D215" s="12" t="s">
        <v>30</v>
      </c>
      <c r="E215" s="11"/>
      <c r="F215" s="43" t="s">
        <v>1149</v>
      </c>
      <c r="G215" s="43"/>
      <c r="H215" s="44"/>
      <c r="I215" s="43" t="s">
        <v>1150</v>
      </c>
      <c r="J215" s="43" t="s">
        <v>40</v>
      </c>
      <c r="K215" s="41" t="s">
        <v>1151</v>
      </c>
      <c r="L215" s="33"/>
      <c r="M215" s="33"/>
      <c r="N215" s="36" t="s">
        <v>1119</v>
      </c>
      <c r="O215" s="35"/>
      <c r="P215" s="34" t="s">
        <v>81</v>
      </c>
      <c r="Q215" s="18" t="s">
        <v>1120</v>
      </c>
      <c r="R215" s="11">
        <v>908</v>
      </c>
      <c r="S215" s="35" t="s">
        <v>39</v>
      </c>
      <c r="T215" s="36" t="s">
        <v>1121</v>
      </c>
      <c r="U215" s="36"/>
      <c r="V215" s="36" t="s">
        <v>40</v>
      </c>
      <c r="W215" s="36" t="s">
        <v>33</v>
      </c>
      <c r="X215" s="54">
        <v>113</v>
      </c>
      <c r="Y215" s="14"/>
      <c r="Z215" s="41" t="s">
        <v>1150</v>
      </c>
      <c r="AA215" s="45"/>
      <c r="AB215" s="15" t="s">
        <v>87</v>
      </c>
      <c r="AC215" s="12" t="s">
        <v>1143</v>
      </c>
      <c r="AD215" s="36" t="s">
        <v>202</v>
      </c>
      <c r="AE215" s="45" t="s">
        <v>203</v>
      </c>
      <c r="AF215" s="15" t="s">
        <v>87</v>
      </c>
      <c r="AG215" s="15" t="s">
        <v>1144</v>
      </c>
      <c r="AH215" s="16" t="s">
        <v>205</v>
      </c>
      <c r="AI215" s="126"/>
      <c r="AJ215" s="46" t="s">
        <v>67</v>
      </c>
      <c r="AK215" s="11"/>
      <c r="AL215" s="17">
        <f t="shared" si="8"/>
        <v>30359</v>
      </c>
    </row>
    <row r="216" spans="1:38" s="32" customFormat="1" ht="18" customHeight="1" x14ac:dyDescent="0.25">
      <c r="A216" s="3">
        <v>212</v>
      </c>
      <c r="B216" s="11">
        <v>20346</v>
      </c>
      <c r="C216" s="12"/>
      <c r="D216" s="12" t="s">
        <v>37</v>
      </c>
      <c r="E216" s="11"/>
      <c r="F216" s="20" t="s">
        <v>1153</v>
      </c>
      <c r="G216" s="54" t="s">
        <v>1540</v>
      </c>
      <c r="H216" s="20"/>
      <c r="I216" s="41" t="s">
        <v>1154</v>
      </c>
      <c r="J216" s="54"/>
      <c r="K216" s="33" t="s">
        <v>1118</v>
      </c>
      <c r="L216" s="33" t="s">
        <v>1152</v>
      </c>
      <c r="M216" s="41"/>
      <c r="N216" s="36" t="s">
        <v>1119</v>
      </c>
      <c r="O216" s="41"/>
      <c r="P216" s="34" t="s">
        <v>81</v>
      </c>
      <c r="Q216" s="18" t="s">
        <v>1120</v>
      </c>
      <c r="R216" s="11">
        <v>908</v>
      </c>
      <c r="S216" s="35" t="s">
        <v>39</v>
      </c>
      <c r="T216" s="36" t="s">
        <v>1121</v>
      </c>
      <c r="U216" s="36"/>
      <c r="V216" s="36" t="s">
        <v>43</v>
      </c>
      <c r="W216" s="36" t="s">
        <v>33</v>
      </c>
      <c r="X216" s="54">
        <v>105</v>
      </c>
      <c r="Y216" s="33"/>
      <c r="Z216" s="41" t="s">
        <v>1155</v>
      </c>
      <c r="AA216" s="33"/>
      <c r="AB216" s="15" t="s">
        <v>87</v>
      </c>
      <c r="AC216" s="15" t="s">
        <v>1156</v>
      </c>
      <c r="AD216" s="33" t="s">
        <v>759</v>
      </c>
      <c r="AE216" s="36" t="s">
        <v>970</v>
      </c>
      <c r="AF216" s="36" t="s">
        <v>87</v>
      </c>
      <c r="AG216" s="36" t="s">
        <v>750</v>
      </c>
      <c r="AH216" s="16" t="s">
        <v>1157</v>
      </c>
      <c r="AI216" s="126"/>
      <c r="AJ216" s="11" t="s">
        <v>151</v>
      </c>
      <c r="AK216" s="25">
        <v>44349</v>
      </c>
      <c r="AL216" s="17">
        <f t="shared" si="8"/>
        <v>20346</v>
      </c>
    </row>
    <row r="217" spans="1:38" s="32" customFormat="1" ht="18" customHeight="1" x14ac:dyDescent="0.25">
      <c r="A217" s="3">
        <v>213</v>
      </c>
      <c r="B217" s="11">
        <v>10277</v>
      </c>
      <c r="C217" s="12"/>
      <c r="D217" s="12" t="s">
        <v>45</v>
      </c>
      <c r="E217" s="11"/>
      <c r="F217" s="33" t="s">
        <v>1158</v>
      </c>
      <c r="G217" s="21"/>
      <c r="H217" s="14"/>
      <c r="I217" s="33" t="s">
        <v>1159</v>
      </c>
      <c r="J217" s="21"/>
      <c r="K217" s="33" t="s">
        <v>1160</v>
      </c>
      <c r="L217" s="33"/>
      <c r="M217" s="33"/>
      <c r="N217" s="36" t="s">
        <v>1119</v>
      </c>
      <c r="O217" s="21"/>
      <c r="P217" s="34" t="s">
        <v>81</v>
      </c>
      <c r="Q217" s="18" t="s">
        <v>1120</v>
      </c>
      <c r="R217" s="11">
        <v>908</v>
      </c>
      <c r="S217" s="35" t="s">
        <v>39</v>
      </c>
      <c r="T217" s="36" t="s">
        <v>1121</v>
      </c>
      <c r="U217" s="33"/>
      <c r="V217" s="33" t="s">
        <v>43</v>
      </c>
      <c r="W217" s="33" t="s">
        <v>33</v>
      </c>
      <c r="X217" s="53">
        <v>308</v>
      </c>
      <c r="Y217" s="33"/>
      <c r="Z217" s="33" t="s">
        <v>1159</v>
      </c>
      <c r="AA217" s="33"/>
      <c r="AB217" s="36" t="s">
        <v>87</v>
      </c>
      <c r="AC217" s="33" t="s">
        <v>1125</v>
      </c>
      <c r="AD217" s="33" t="s">
        <v>1123</v>
      </c>
      <c r="AE217" s="33" t="s">
        <v>1124</v>
      </c>
      <c r="AF217" s="36" t="s">
        <v>87</v>
      </c>
      <c r="AG217" s="36" t="s">
        <v>1125</v>
      </c>
      <c r="AH217" s="21" t="s">
        <v>1126</v>
      </c>
      <c r="AI217" s="126"/>
      <c r="AJ217" s="11" t="s">
        <v>46</v>
      </c>
      <c r="AK217" s="25">
        <v>44158</v>
      </c>
      <c r="AL217" s="17">
        <f t="shared" si="8"/>
        <v>10277</v>
      </c>
    </row>
    <row r="218" spans="1:38" s="32" customFormat="1" ht="18" customHeight="1" x14ac:dyDescent="0.25">
      <c r="A218" s="3">
        <v>214</v>
      </c>
      <c r="B218" s="11">
        <v>10278</v>
      </c>
      <c r="C218" s="12"/>
      <c r="D218" s="12" t="s">
        <v>45</v>
      </c>
      <c r="E218" s="11"/>
      <c r="F218" s="33" t="s">
        <v>1161</v>
      </c>
      <c r="G218" s="53"/>
      <c r="H218" s="14"/>
      <c r="I218" s="33" t="s">
        <v>1162</v>
      </c>
      <c r="J218" s="53"/>
      <c r="K218" s="33" t="s">
        <v>1163</v>
      </c>
      <c r="L218" s="33"/>
      <c r="M218" s="33"/>
      <c r="N218" s="36" t="s">
        <v>1119</v>
      </c>
      <c r="O218" s="33"/>
      <c r="P218" s="34" t="s">
        <v>81</v>
      </c>
      <c r="Q218" s="18" t="s">
        <v>1120</v>
      </c>
      <c r="R218" s="11">
        <v>908</v>
      </c>
      <c r="S218" s="35" t="s">
        <v>39</v>
      </c>
      <c r="T218" s="36" t="s">
        <v>1121</v>
      </c>
      <c r="U218" s="33"/>
      <c r="V218" s="33" t="s">
        <v>43</v>
      </c>
      <c r="W218" s="33" t="s">
        <v>33</v>
      </c>
      <c r="X218" s="53">
        <v>252</v>
      </c>
      <c r="Y218" s="33"/>
      <c r="Z218" s="33" t="s">
        <v>1162</v>
      </c>
      <c r="AA218" s="33"/>
      <c r="AB218" s="36" t="s">
        <v>87</v>
      </c>
      <c r="AC218" s="33" t="s">
        <v>1125</v>
      </c>
      <c r="AD218" s="33" t="s">
        <v>1123</v>
      </c>
      <c r="AE218" s="33" t="s">
        <v>1124</v>
      </c>
      <c r="AF218" s="36" t="s">
        <v>87</v>
      </c>
      <c r="AG218" s="36" t="s">
        <v>1125</v>
      </c>
      <c r="AH218" s="21" t="s">
        <v>1126</v>
      </c>
      <c r="AI218" s="126"/>
      <c r="AJ218" s="11" t="s">
        <v>46</v>
      </c>
      <c r="AK218" s="25">
        <v>44158</v>
      </c>
      <c r="AL218" s="17">
        <f t="shared" si="8"/>
        <v>10278</v>
      </c>
    </row>
    <row r="219" spans="1:38" s="32" customFormat="1" ht="18" customHeight="1" x14ac:dyDescent="0.25">
      <c r="A219" s="3">
        <v>215</v>
      </c>
      <c r="B219" s="11">
        <v>40286</v>
      </c>
      <c r="C219" s="15"/>
      <c r="D219" s="12" t="s">
        <v>68</v>
      </c>
      <c r="E219" s="11"/>
      <c r="F219" s="33" t="s">
        <v>1164</v>
      </c>
      <c r="G219" s="53"/>
      <c r="H219" s="33"/>
      <c r="I219" s="33" t="s">
        <v>1165</v>
      </c>
      <c r="J219" s="53"/>
      <c r="K219" s="33" t="s">
        <v>1166</v>
      </c>
      <c r="L219" s="33"/>
      <c r="M219" s="33"/>
      <c r="N219" s="36" t="s">
        <v>1119</v>
      </c>
      <c r="O219" s="33"/>
      <c r="P219" s="34" t="s">
        <v>81</v>
      </c>
      <c r="Q219" s="18" t="s">
        <v>1120</v>
      </c>
      <c r="R219" s="11">
        <v>908</v>
      </c>
      <c r="S219" s="35" t="s">
        <v>39</v>
      </c>
      <c r="T219" s="36" t="s">
        <v>1167</v>
      </c>
      <c r="U219" s="33"/>
      <c r="V219" s="33" t="s">
        <v>40</v>
      </c>
      <c r="W219" s="33" t="s">
        <v>33</v>
      </c>
      <c r="X219" s="53">
        <v>296</v>
      </c>
      <c r="Y219" s="33"/>
      <c r="Z219" s="33" t="s">
        <v>1165</v>
      </c>
      <c r="AA219" s="33" t="s">
        <v>64</v>
      </c>
      <c r="AB219" s="36" t="s">
        <v>87</v>
      </c>
      <c r="AC219" s="33" t="s">
        <v>1170</v>
      </c>
      <c r="AD219" s="33" t="s">
        <v>1168</v>
      </c>
      <c r="AE219" s="33" t="s">
        <v>1169</v>
      </c>
      <c r="AF219" s="36" t="s">
        <v>87</v>
      </c>
      <c r="AG219" s="36" t="s">
        <v>1171</v>
      </c>
      <c r="AH219" s="33"/>
      <c r="AI219" s="126"/>
      <c r="AJ219" s="11" t="s">
        <v>756</v>
      </c>
      <c r="AK219" s="25"/>
      <c r="AL219" s="26">
        <f t="shared" si="8"/>
        <v>40286</v>
      </c>
    </row>
    <row r="220" spans="1:38" s="32" customFormat="1" ht="18" customHeight="1" x14ac:dyDescent="0.3">
      <c r="A220" s="3">
        <v>216</v>
      </c>
      <c r="B220" s="11"/>
      <c r="C220" s="12"/>
      <c r="D220" s="12"/>
      <c r="E220" s="11"/>
      <c r="F220" s="43"/>
      <c r="G220" s="43"/>
      <c r="H220" s="68" t="s">
        <v>1174</v>
      </c>
      <c r="I220" s="33"/>
      <c r="J220" s="53"/>
      <c r="K220" s="43"/>
      <c r="L220" s="33"/>
      <c r="M220" s="33"/>
      <c r="N220" s="36"/>
      <c r="O220" s="43"/>
      <c r="P220" s="34"/>
      <c r="Q220" s="18"/>
      <c r="R220" s="18"/>
      <c r="S220" s="35"/>
      <c r="T220" s="36"/>
      <c r="U220" s="36"/>
      <c r="V220" s="36"/>
      <c r="W220" s="36"/>
      <c r="X220" s="54"/>
      <c r="Y220" s="14"/>
      <c r="Z220" s="41"/>
      <c r="AA220" s="45"/>
      <c r="AB220" s="15"/>
      <c r="AC220" s="12"/>
      <c r="AD220" s="45"/>
      <c r="AE220" s="45"/>
      <c r="AF220" s="35"/>
      <c r="AG220" s="35"/>
      <c r="AH220" s="36"/>
      <c r="AI220" s="126"/>
      <c r="AJ220" s="46"/>
      <c r="AK220" s="11"/>
      <c r="AL220" s="17"/>
    </row>
    <row r="221" spans="1:38" s="32" customFormat="1" ht="18" customHeight="1" x14ac:dyDescent="0.25">
      <c r="A221" s="3">
        <v>217</v>
      </c>
      <c r="B221" s="11">
        <v>10279</v>
      </c>
      <c r="C221" s="12"/>
      <c r="D221" s="12" t="s">
        <v>45</v>
      </c>
      <c r="E221" s="11"/>
      <c r="F221" s="38" t="s">
        <v>1172</v>
      </c>
      <c r="G221" s="38"/>
      <c r="H221" s="23"/>
      <c r="I221" s="38" t="s">
        <v>1178</v>
      </c>
      <c r="J221" s="21"/>
      <c r="K221" s="38" t="s">
        <v>1173</v>
      </c>
      <c r="L221" s="38"/>
      <c r="M221" s="33"/>
      <c r="N221" s="38" t="s">
        <v>1174</v>
      </c>
      <c r="O221" s="21"/>
      <c r="P221" s="34" t="s">
        <v>81</v>
      </c>
      <c r="Q221" s="22" t="s">
        <v>1175</v>
      </c>
      <c r="R221" s="22" t="s">
        <v>1402</v>
      </c>
      <c r="S221" s="35" t="s">
        <v>39</v>
      </c>
      <c r="T221" s="40" t="s">
        <v>1176</v>
      </c>
      <c r="U221" s="38"/>
      <c r="V221" s="38"/>
      <c r="W221" s="38"/>
      <c r="X221" s="23" t="s">
        <v>1177</v>
      </c>
      <c r="Y221" s="38"/>
      <c r="Z221" s="33"/>
      <c r="AA221" s="38"/>
      <c r="AB221" s="40" t="s">
        <v>87</v>
      </c>
      <c r="AC221" s="38" t="s">
        <v>1179</v>
      </c>
      <c r="AD221" s="38" t="s">
        <v>1178</v>
      </c>
      <c r="AE221" s="38" t="s">
        <v>1185</v>
      </c>
      <c r="AF221" s="40" t="s">
        <v>87</v>
      </c>
      <c r="AG221" s="38" t="s">
        <v>1179</v>
      </c>
      <c r="AH221" s="21" t="s">
        <v>1180</v>
      </c>
      <c r="AI221" s="126"/>
      <c r="AJ221" s="23" t="s">
        <v>46</v>
      </c>
      <c r="AK221" s="24">
        <v>44573</v>
      </c>
      <c r="AL221" s="17">
        <f t="shared" ref="AL221:AL229" si="9">B221</f>
        <v>10279</v>
      </c>
    </row>
    <row r="222" spans="1:38" s="32" customFormat="1" ht="18" customHeight="1" x14ac:dyDescent="0.25">
      <c r="A222" s="3">
        <v>218</v>
      </c>
      <c r="B222" s="11">
        <v>10280</v>
      </c>
      <c r="C222" s="12"/>
      <c r="D222" s="12" t="s">
        <v>45</v>
      </c>
      <c r="E222" s="11"/>
      <c r="F222" s="33" t="s">
        <v>1181</v>
      </c>
      <c r="G222" s="33"/>
      <c r="H222" s="11"/>
      <c r="I222" s="33" t="s">
        <v>1182</v>
      </c>
      <c r="J222" s="21"/>
      <c r="K222" s="33" t="s">
        <v>1183</v>
      </c>
      <c r="L222" s="33"/>
      <c r="M222" s="33"/>
      <c r="N222" s="33" t="s">
        <v>1174</v>
      </c>
      <c r="O222" s="21"/>
      <c r="P222" s="34" t="s">
        <v>81</v>
      </c>
      <c r="Q222" s="18" t="s">
        <v>1175</v>
      </c>
      <c r="R222" s="18" t="s">
        <v>1402</v>
      </c>
      <c r="S222" s="35" t="s">
        <v>39</v>
      </c>
      <c r="T222" s="36" t="s">
        <v>1176</v>
      </c>
      <c r="U222" s="33"/>
      <c r="V222" s="33" t="s">
        <v>43</v>
      </c>
      <c r="W222" s="33" t="s">
        <v>33</v>
      </c>
      <c r="X222" s="17">
        <v>100</v>
      </c>
      <c r="Y222" s="33"/>
      <c r="Z222" s="33" t="s">
        <v>1182</v>
      </c>
      <c r="AA222" s="33"/>
      <c r="AB222" s="36" t="s">
        <v>87</v>
      </c>
      <c r="AC222" s="33" t="s">
        <v>1179</v>
      </c>
      <c r="AD222" s="33" t="s">
        <v>1178</v>
      </c>
      <c r="AE222" s="33" t="s">
        <v>1185</v>
      </c>
      <c r="AF222" s="36" t="s">
        <v>87</v>
      </c>
      <c r="AG222" s="33" t="s">
        <v>1179</v>
      </c>
      <c r="AH222" s="21" t="s">
        <v>1180</v>
      </c>
      <c r="AI222" s="126"/>
      <c r="AJ222" s="11" t="s">
        <v>46</v>
      </c>
      <c r="AK222" s="25">
        <v>44159</v>
      </c>
      <c r="AL222" s="17">
        <f t="shared" si="9"/>
        <v>10280</v>
      </c>
    </row>
    <row r="223" spans="1:38" s="32" customFormat="1" ht="18" customHeight="1" x14ac:dyDescent="0.25">
      <c r="A223" s="3">
        <v>219</v>
      </c>
      <c r="B223" s="11">
        <v>91170</v>
      </c>
      <c r="C223" s="12"/>
      <c r="D223" s="12" t="s">
        <v>42</v>
      </c>
      <c r="E223" s="11"/>
      <c r="F223" s="33"/>
      <c r="G223" s="33"/>
      <c r="H223" s="33"/>
      <c r="I223" s="33" t="s">
        <v>1184</v>
      </c>
      <c r="J223" s="53"/>
      <c r="K223" s="33" t="s">
        <v>31</v>
      </c>
      <c r="L223" s="33"/>
      <c r="M223" s="33"/>
      <c r="N223" s="33" t="s">
        <v>1174</v>
      </c>
      <c r="O223" s="36"/>
      <c r="P223" s="34" t="s">
        <v>81</v>
      </c>
      <c r="Q223" s="18" t="s">
        <v>1175</v>
      </c>
      <c r="R223" s="18" t="s">
        <v>1402</v>
      </c>
      <c r="S223" s="35" t="s">
        <v>39</v>
      </c>
      <c r="T223" s="36"/>
      <c r="U223" s="36"/>
      <c r="V223" s="33" t="s">
        <v>32</v>
      </c>
      <c r="W223" s="33" t="s">
        <v>33</v>
      </c>
      <c r="X223" s="17">
        <v>5</v>
      </c>
      <c r="Y223" s="33"/>
      <c r="Z223" s="33" t="s">
        <v>1184</v>
      </c>
      <c r="AA223" s="33" t="s">
        <v>53</v>
      </c>
      <c r="AB223" s="36" t="s">
        <v>87</v>
      </c>
      <c r="AC223" s="33" t="s">
        <v>192</v>
      </c>
      <c r="AD223" s="33" t="s">
        <v>190</v>
      </c>
      <c r="AE223" s="33" t="s">
        <v>191</v>
      </c>
      <c r="AF223" s="36" t="s">
        <v>128</v>
      </c>
      <c r="AG223" s="33" t="s">
        <v>193</v>
      </c>
      <c r="AH223" s="16" t="s">
        <v>194</v>
      </c>
      <c r="AI223" s="126"/>
      <c r="AJ223" s="11" t="s">
        <v>42</v>
      </c>
      <c r="AK223" s="11"/>
      <c r="AL223" s="17">
        <f t="shared" si="9"/>
        <v>91170</v>
      </c>
    </row>
    <row r="224" spans="1:38" s="32" customFormat="1" ht="18" customHeight="1" x14ac:dyDescent="0.25">
      <c r="A224" s="3">
        <v>220</v>
      </c>
      <c r="B224" s="11">
        <v>10281</v>
      </c>
      <c r="C224" s="12"/>
      <c r="D224" s="12" t="s">
        <v>45</v>
      </c>
      <c r="E224" s="11"/>
      <c r="F224" s="33" t="s">
        <v>1181</v>
      </c>
      <c r="G224" s="33"/>
      <c r="H224" s="11"/>
      <c r="I224" s="33" t="s">
        <v>1187</v>
      </c>
      <c r="J224" s="21"/>
      <c r="K224" s="33" t="s">
        <v>1173</v>
      </c>
      <c r="L224" s="33"/>
      <c r="M224" s="33"/>
      <c r="N224" s="33" t="s">
        <v>1174</v>
      </c>
      <c r="O224" s="21"/>
      <c r="P224" s="34" t="s">
        <v>81</v>
      </c>
      <c r="Q224" s="18" t="s">
        <v>1175</v>
      </c>
      <c r="R224" s="18" t="s">
        <v>1402</v>
      </c>
      <c r="S224" s="35" t="s">
        <v>39</v>
      </c>
      <c r="T224" s="36" t="s">
        <v>1176</v>
      </c>
      <c r="U224" s="33"/>
      <c r="V224" s="33" t="s">
        <v>43</v>
      </c>
      <c r="W224" s="33" t="s">
        <v>33</v>
      </c>
      <c r="X224" s="17">
        <v>75</v>
      </c>
      <c r="Y224" s="33"/>
      <c r="Z224" s="33" t="s">
        <v>1187</v>
      </c>
      <c r="AA224" s="33"/>
      <c r="AB224" s="36" t="s">
        <v>87</v>
      </c>
      <c r="AC224" s="33" t="s">
        <v>1179</v>
      </c>
      <c r="AD224" s="33" t="s">
        <v>1178</v>
      </c>
      <c r="AE224" s="33" t="s">
        <v>1185</v>
      </c>
      <c r="AF224" s="36" t="s">
        <v>87</v>
      </c>
      <c r="AG224" s="33" t="s">
        <v>1179</v>
      </c>
      <c r="AH224" s="21" t="s">
        <v>1180</v>
      </c>
      <c r="AI224" s="126"/>
      <c r="AJ224" s="11" t="s">
        <v>73</v>
      </c>
      <c r="AK224" s="25">
        <v>44349</v>
      </c>
      <c r="AL224" s="17">
        <f t="shared" si="9"/>
        <v>10281</v>
      </c>
    </row>
    <row r="225" spans="1:38" s="32" customFormat="1" ht="18" customHeight="1" x14ac:dyDescent="0.25">
      <c r="A225" s="3">
        <v>221</v>
      </c>
      <c r="B225" s="11">
        <v>10282</v>
      </c>
      <c r="C225" s="12"/>
      <c r="D225" s="12" t="s">
        <v>45</v>
      </c>
      <c r="E225" s="11"/>
      <c r="F225" s="33" t="s">
        <v>1189</v>
      </c>
      <c r="G225" s="33"/>
      <c r="H225" s="11"/>
      <c r="I225" s="33" t="s">
        <v>1190</v>
      </c>
      <c r="J225" s="53"/>
      <c r="K225" s="33" t="s">
        <v>1191</v>
      </c>
      <c r="L225" s="33"/>
      <c r="M225" s="33"/>
      <c r="N225" s="33" t="s">
        <v>1174</v>
      </c>
      <c r="O225" s="33"/>
      <c r="P225" s="34" t="s">
        <v>81</v>
      </c>
      <c r="Q225" s="18" t="s">
        <v>1175</v>
      </c>
      <c r="R225" s="18" t="s">
        <v>1402</v>
      </c>
      <c r="S225" s="35" t="s">
        <v>39</v>
      </c>
      <c r="T225" s="36" t="s">
        <v>1176</v>
      </c>
      <c r="U225" s="33"/>
      <c r="V225" s="33" t="s">
        <v>40</v>
      </c>
      <c r="W225" s="33" t="s">
        <v>33</v>
      </c>
      <c r="X225" s="17">
        <v>20</v>
      </c>
      <c r="Y225" s="33"/>
      <c r="Z225" s="33" t="s">
        <v>1190</v>
      </c>
      <c r="AA225" s="33"/>
      <c r="AB225" s="36" t="s">
        <v>87</v>
      </c>
      <c r="AC225" s="36" t="s">
        <v>1188</v>
      </c>
      <c r="AD225" s="33" t="s">
        <v>1192</v>
      </c>
      <c r="AE225" s="33" t="s">
        <v>1185</v>
      </c>
      <c r="AF225" s="36"/>
      <c r="AG225" s="36"/>
      <c r="AH225" s="125" t="s">
        <v>1180</v>
      </c>
      <c r="AI225" s="126"/>
      <c r="AJ225" s="11" t="s">
        <v>73</v>
      </c>
      <c r="AK225" s="25">
        <v>44349</v>
      </c>
      <c r="AL225" s="17">
        <f t="shared" si="9"/>
        <v>10282</v>
      </c>
    </row>
    <row r="226" spans="1:38" s="32" customFormat="1" ht="18" customHeight="1" x14ac:dyDescent="0.25">
      <c r="A226" s="3">
        <v>222</v>
      </c>
      <c r="B226" s="11">
        <v>91173</v>
      </c>
      <c r="C226" s="12"/>
      <c r="D226" s="12" t="s">
        <v>42</v>
      </c>
      <c r="E226" s="11"/>
      <c r="F226" s="33"/>
      <c r="G226" s="33"/>
      <c r="H226" s="33"/>
      <c r="I226" s="33" t="s">
        <v>1193</v>
      </c>
      <c r="J226" s="53" t="s">
        <v>1194</v>
      </c>
      <c r="K226" s="33" t="s">
        <v>1195</v>
      </c>
      <c r="L226" s="33"/>
      <c r="M226" s="33"/>
      <c r="N226" s="33" t="s">
        <v>1174</v>
      </c>
      <c r="O226" s="36"/>
      <c r="P226" s="34" t="s">
        <v>81</v>
      </c>
      <c r="Q226" s="18" t="s">
        <v>1175</v>
      </c>
      <c r="R226" s="18" t="s">
        <v>1402</v>
      </c>
      <c r="S226" s="35" t="s">
        <v>39</v>
      </c>
      <c r="T226" s="36" t="s">
        <v>1176</v>
      </c>
      <c r="U226" s="36"/>
      <c r="V226" s="33" t="s">
        <v>43</v>
      </c>
      <c r="W226" s="33" t="s">
        <v>33</v>
      </c>
      <c r="X226" s="17">
        <v>12</v>
      </c>
      <c r="Y226" s="33"/>
      <c r="Z226" s="33" t="s">
        <v>1193</v>
      </c>
      <c r="AA226" s="33" t="s">
        <v>1186</v>
      </c>
      <c r="AB226" s="36" t="s">
        <v>87</v>
      </c>
      <c r="AC226" s="36" t="s">
        <v>1179</v>
      </c>
      <c r="AD226" s="33" t="s">
        <v>1178</v>
      </c>
      <c r="AE226" s="33" t="s">
        <v>1185</v>
      </c>
      <c r="AF226" s="36" t="s">
        <v>87</v>
      </c>
      <c r="AG226" s="33" t="s">
        <v>1179</v>
      </c>
      <c r="AH226" s="16" t="s">
        <v>1180</v>
      </c>
      <c r="AI226" s="126"/>
      <c r="AJ226" s="11" t="s">
        <v>42</v>
      </c>
      <c r="AK226" s="25">
        <v>44349</v>
      </c>
      <c r="AL226" s="17">
        <f t="shared" si="9"/>
        <v>91173</v>
      </c>
    </row>
    <row r="227" spans="1:38" s="32" customFormat="1" ht="18" customHeight="1" x14ac:dyDescent="0.25">
      <c r="A227" s="3">
        <v>223</v>
      </c>
      <c r="B227" s="11">
        <v>10283</v>
      </c>
      <c r="C227" s="12"/>
      <c r="D227" s="12" t="s">
        <v>45</v>
      </c>
      <c r="E227" s="11"/>
      <c r="F227" s="33" t="s">
        <v>1189</v>
      </c>
      <c r="G227" s="33"/>
      <c r="H227" s="11"/>
      <c r="I227" s="33" t="s">
        <v>1197</v>
      </c>
      <c r="J227" s="81" t="s">
        <v>1196</v>
      </c>
      <c r="K227" s="33" t="s">
        <v>1198</v>
      </c>
      <c r="L227" s="33"/>
      <c r="M227" s="33"/>
      <c r="N227" s="33" t="s">
        <v>1174</v>
      </c>
      <c r="O227" s="21"/>
      <c r="P227" s="34" t="s">
        <v>81</v>
      </c>
      <c r="Q227" s="18" t="s">
        <v>1175</v>
      </c>
      <c r="R227" s="18" t="s">
        <v>1402</v>
      </c>
      <c r="S227" s="35" t="s">
        <v>39</v>
      </c>
      <c r="T227" s="36" t="s">
        <v>1176</v>
      </c>
      <c r="U227" s="33"/>
      <c r="V227" s="33" t="s">
        <v>43</v>
      </c>
      <c r="W227" s="33" t="s">
        <v>33</v>
      </c>
      <c r="X227" s="17">
        <v>100</v>
      </c>
      <c r="Y227" s="33"/>
      <c r="Z227" s="33" t="s">
        <v>1197</v>
      </c>
      <c r="AA227" s="33"/>
      <c r="AB227" s="36" t="s">
        <v>87</v>
      </c>
      <c r="AC227" s="33" t="s">
        <v>1179</v>
      </c>
      <c r="AD227" s="33" t="s">
        <v>1178</v>
      </c>
      <c r="AE227" s="33" t="s">
        <v>1185</v>
      </c>
      <c r="AF227" s="36" t="s">
        <v>87</v>
      </c>
      <c r="AG227" s="33" t="s">
        <v>1179</v>
      </c>
      <c r="AH227" s="21" t="s">
        <v>1180</v>
      </c>
      <c r="AI227" s="126"/>
      <c r="AJ227" s="11" t="s">
        <v>73</v>
      </c>
      <c r="AK227" s="25">
        <v>44349</v>
      </c>
      <c r="AL227" s="17">
        <f t="shared" si="9"/>
        <v>10283</v>
      </c>
    </row>
    <row r="228" spans="1:38" s="32" customFormat="1" ht="18" customHeight="1" x14ac:dyDescent="0.25">
      <c r="A228" s="3">
        <v>224</v>
      </c>
      <c r="B228" s="11">
        <v>91175</v>
      </c>
      <c r="C228" s="12"/>
      <c r="D228" s="12" t="s">
        <v>42</v>
      </c>
      <c r="E228" s="11"/>
      <c r="F228" s="33"/>
      <c r="G228" s="33"/>
      <c r="H228" s="33"/>
      <c r="I228" s="33" t="s">
        <v>1199</v>
      </c>
      <c r="J228" s="53"/>
      <c r="K228" s="33" t="s">
        <v>47</v>
      </c>
      <c r="L228" s="33"/>
      <c r="M228" s="33"/>
      <c r="N228" s="33" t="s">
        <v>1174</v>
      </c>
      <c r="O228" s="36"/>
      <c r="P228" s="34" t="s">
        <v>81</v>
      </c>
      <c r="Q228" s="18" t="s">
        <v>1175</v>
      </c>
      <c r="R228" s="18" t="s">
        <v>1402</v>
      </c>
      <c r="S228" s="35" t="s">
        <v>39</v>
      </c>
      <c r="T228" s="36" t="s">
        <v>1176</v>
      </c>
      <c r="U228" s="36"/>
      <c r="V228" s="33"/>
      <c r="W228" s="33"/>
      <c r="X228" s="17">
        <v>50</v>
      </c>
      <c r="Y228" s="33"/>
      <c r="Z228" s="33" t="s">
        <v>1199</v>
      </c>
      <c r="AA228" s="33" t="s">
        <v>53</v>
      </c>
      <c r="AB228" s="36" t="s">
        <v>87</v>
      </c>
      <c r="AC228" s="36" t="s">
        <v>1202</v>
      </c>
      <c r="AD228" s="33" t="s">
        <v>1200</v>
      </c>
      <c r="AE228" s="33" t="s">
        <v>1201</v>
      </c>
      <c r="AF228" s="36" t="s">
        <v>87</v>
      </c>
      <c r="AG228" s="36" t="s">
        <v>1203</v>
      </c>
      <c r="AH228" s="16" t="s">
        <v>1204</v>
      </c>
      <c r="AI228" s="126"/>
      <c r="AJ228" s="18" t="s">
        <v>42</v>
      </c>
      <c r="AK228" s="25">
        <v>44349</v>
      </c>
      <c r="AL228" s="17">
        <f t="shared" si="9"/>
        <v>91175</v>
      </c>
    </row>
    <row r="229" spans="1:38" s="32" customFormat="1" ht="18" customHeight="1" x14ac:dyDescent="0.25">
      <c r="A229" s="3">
        <v>225</v>
      </c>
      <c r="B229" s="11">
        <v>91176</v>
      </c>
      <c r="C229" s="12"/>
      <c r="D229" s="12" t="s">
        <v>42</v>
      </c>
      <c r="E229" s="11"/>
      <c r="F229" s="33"/>
      <c r="G229" s="33"/>
      <c r="H229" s="33"/>
      <c r="I229" s="33" t="s">
        <v>1205</v>
      </c>
      <c r="J229" s="53"/>
      <c r="K229" s="33" t="s">
        <v>1206</v>
      </c>
      <c r="L229" s="33"/>
      <c r="M229" s="33"/>
      <c r="N229" s="33" t="s">
        <v>1174</v>
      </c>
      <c r="O229" s="36"/>
      <c r="P229" s="34" t="s">
        <v>81</v>
      </c>
      <c r="Q229" s="18" t="s">
        <v>1175</v>
      </c>
      <c r="R229" s="18" t="s">
        <v>1402</v>
      </c>
      <c r="S229" s="35" t="s">
        <v>39</v>
      </c>
      <c r="T229" s="36" t="s">
        <v>1176</v>
      </c>
      <c r="U229" s="36"/>
      <c r="V229" s="33" t="s">
        <v>40</v>
      </c>
      <c r="W229" s="33" t="s">
        <v>33</v>
      </c>
      <c r="X229" s="17">
        <v>151</v>
      </c>
      <c r="Y229" s="33"/>
      <c r="Z229" s="33" t="s">
        <v>1205</v>
      </c>
      <c r="AA229" s="33"/>
      <c r="AB229" s="36" t="s">
        <v>1208</v>
      </c>
      <c r="AC229" s="36" t="s">
        <v>1209</v>
      </c>
      <c r="AD229" s="33" t="s">
        <v>1207</v>
      </c>
      <c r="AE229" s="33"/>
      <c r="AF229" s="36"/>
      <c r="AG229" s="36"/>
      <c r="AH229" s="16" t="s">
        <v>1210</v>
      </c>
      <c r="AI229" s="126"/>
      <c r="AJ229" s="18" t="s">
        <v>42</v>
      </c>
      <c r="AK229" s="25">
        <v>44349</v>
      </c>
      <c r="AL229" s="17">
        <f t="shared" si="9"/>
        <v>91176</v>
      </c>
    </row>
    <row r="230" spans="1:38" s="32" customFormat="1" ht="18" customHeight="1" x14ac:dyDescent="0.3">
      <c r="A230" s="3">
        <v>226</v>
      </c>
      <c r="B230" s="11"/>
      <c r="C230" s="12"/>
      <c r="D230" s="12"/>
      <c r="E230" s="11"/>
      <c r="F230" s="33"/>
      <c r="G230" s="33"/>
      <c r="H230" s="68" t="s">
        <v>1212</v>
      </c>
      <c r="I230" s="33"/>
      <c r="J230" s="53"/>
      <c r="K230" s="33"/>
      <c r="L230" s="33"/>
      <c r="M230" s="33"/>
      <c r="N230" s="33"/>
      <c r="O230" s="36"/>
      <c r="P230" s="34"/>
      <c r="Q230" s="18"/>
      <c r="R230" s="18"/>
      <c r="S230" s="35"/>
      <c r="T230" s="36"/>
      <c r="U230" s="36"/>
      <c r="V230" s="33"/>
      <c r="W230" s="33"/>
      <c r="X230" s="33"/>
      <c r="Y230" s="33"/>
      <c r="Z230" s="33"/>
      <c r="AA230" s="33"/>
      <c r="AB230" s="36"/>
      <c r="AC230" s="36"/>
      <c r="AD230" s="33"/>
      <c r="AE230" s="33"/>
      <c r="AF230" s="36"/>
      <c r="AG230" s="36"/>
      <c r="AH230" s="16"/>
      <c r="AI230" s="126"/>
      <c r="AJ230" s="18"/>
      <c r="AK230" s="25"/>
      <c r="AL230" s="17"/>
    </row>
    <row r="231" spans="1:38" s="32" customFormat="1" ht="18" customHeight="1" x14ac:dyDescent="0.25">
      <c r="A231" s="3">
        <v>227</v>
      </c>
      <c r="B231" s="11">
        <v>10284</v>
      </c>
      <c r="C231" s="12"/>
      <c r="D231" s="12" t="s">
        <v>45</v>
      </c>
      <c r="E231" s="11"/>
      <c r="F231" s="38" t="s">
        <v>1211</v>
      </c>
      <c r="G231" s="38"/>
      <c r="H231" s="23"/>
      <c r="I231" s="38" t="s">
        <v>1216</v>
      </c>
      <c r="J231" s="21"/>
      <c r="K231" s="38" t="s">
        <v>1217</v>
      </c>
      <c r="L231" s="33"/>
      <c r="M231" s="33"/>
      <c r="N231" s="38" t="s">
        <v>1212</v>
      </c>
      <c r="O231" s="21"/>
      <c r="P231" s="34" t="s">
        <v>81</v>
      </c>
      <c r="Q231" s="22" t="s">
        <v>1213</v>
      </c>
      <c r="R231" s="23">
        <v>910</v>
      </c>
      <c r="S231" s="35" t="s">
        <v>39</v>
      </c>
      <c r="T231" s="40" t="s">
        <v>1214</v>
      </c>
      <c r="U231" s="38"/>
      <c r="V231" s="38"/>
      <c r="W231" s="38"/>
      <c r="X231" s="23" t="s">
        <v>1215</v>
      </c>
      <c r="Y231" s="38"/>
      <c r="Z231" s="33"/>
      <c r="AA231" s="38"/>
      <c r="AB231" s="40" t="s">
        <v>87</v>
      </c>
      <c r="AC231" s="38" t="s">
        <v>1218</v>
      </c>
      <c r="AD231" s="40" t="s">
        <v>1216</v>
      </c>
      <c r="AE231" s="38" t="s">
        <v>1217</v>
      </c>
      <c r="AF231" s="40" t="s">
        <v>87</v>
      </c>
      <c r="AG231" s="40" t="s">
        <v>1218</v>
      </c>
      <c r="AH231" s="21" t="s">
        <v>1219</v>
      </c>
      <c r="AI231" s="126"/>
      <c r="AJ231" s="23" t="s">
        <v>46</v>
      </c>
      <c r="AK231" s="24">
        <v>44573</v>
      </c>
      <c r="AL231" s="17">
        <f t="shared" ref="AL231:AL242" si="10">B231</f>
        <v>10284</v>
      </c>
    </row>
    <row r="232" spans="1:38" s="32" customFormat="1" ht="18" customHeight="1" x14ac:dyDescent="0.25">
      <c r="A232" s="3">
        <v>228</v>
      </c>
      <c r="B232" s="11">
        <v>30361</v>
      </c>
      <c r="C232" s="12"/>
      <c r="D232" s="12" t="s">
        <v>30</v>
      </c>
      <c r="E232" s="11"/>
      <c r="F232" s="43" t="s">
        <v>1222</v>
      </c>
      <c r="G232" s="43"/>
      <c r="H232" s="44"/>
      <c r="I232" s="43" t="s">
        <v>1220</v>
      </c>
      <c r="J232" s="43" t="s">
        <v>1542</v>
      </c>
      <c r="K232" s="41" t="s">
        <v>1223</v>
      </c>
      <c r="L232" s="33"/>
      <c r="M232" s="33"/>
      <c r="N232" s="43" t="s">
        <v>1212</v>
      </c>
      <c r="O232" s="43"/>
      <c r="P232" s="34" t="s">
        <v>81</v>
      </c>
      <c r="Q232" s="18" t="s">
        <v>1213</v>
      </c>
      <c r="R232" s="11">
        <v>910</v>
      </c>
      <c r="S232" s="35" t="s">
        <v>39</v>
      </c>
      <c r="T232" s="36" t="s">
        <v>1214</v>
      </c>
      <c r="U232" s="36"/>
      <c r="V232" s="36" t="s">
        <v>43</v>
      </c>
      <c r="W232" s="36" t="s">
        <v>33</v>
      </c>
      <c r="X232" s="13">
        <v>230</v>
      </c>
      <c r="Y232" s="14"/>
      <c r="Z232" s="41" t="s">
        <v>1220</v>
      </c>
      <c r="AA232" s="45"/>
      <c r="AB232" s="15" t="s">
        <v>87</v>
      </c>
      <c r="AC232" s="12" t="s">
        <v>1221</v>
      </c>
      <c r="AD232" s="45"/>
      <c r="AE232" s="45"/>
      <c r="AF232" s="35" t="s">
        <v>87</v>
      </c>
      <c r="AG232" s="35" t="s">
        <v>1221</v>
      </c>
      <c r="AH232" s="45"/>
      <c r="AI232" s="126"/>
      <c r="AJ232" s="46" t="s">
        <v>67</v>
      </c>
      <c r="AK232" s="11"/>
      <c r="AL232" s="17">
        <f t="shared" si="10"/>
        <v>30361</v>
      </c>
    </row>
    <row r="233" spans="1:38" s="32" customFormat="1" ht="18" customHeight="1" x14ac:dyDescent="0.25">
      <c r="A233" s="3">
        <v>229</v>
      </c>
      <c r="B233" s="11">
        <v>91177</v>
      </c>
      <c r="C233" s="12"/>
      <c r="D233" s="12" t="s">
        <v>42</v>
      </c>
      <c r="E233" s="11"/>
      <c r="F233" s="33"/>
      <c r="G233" s="33"/>
      <c r="H233" s="33"/>
      <c r="I233" s="33" t="s">
        <v>1224</v>
      </c>
      <c r="J233" s="53"/>
      <c r="K233" s="33" t="s">
        <v>1225</v>
      </c>
      <c r="L233" s="33"/>
      <c r="M233" s="33"/>
      <c r="N233" s="33" t="s">
        <v>1212</v>
      </c>
      <c r="O233" s="34"/>
      <c r="P233" s="34" t="s">
        <v>81</v>
      </c>
      <c r="Q233" s="18" t="s">
        <v>1213</v>
      </c>
      <c r="R233" s="11">
        <v>910</v>
      </c>
      <c r="S233" s="35" t="s">
        <v>39</v>
      </c>
      <c r="T233" s="36" t="s">
        <v>1214</v>
      </c>
      <c r="U233" s="36"/>
      <c r="V233" s="33" t="s">
        <v>40</v>
      </c>
      <c r="W233" s="33" t="s">
        <v>33</v>
      </c>
      <c r="X233" s="19">
        <v>33</v>
      </c>
      <c r="Y233" s="19"/>
      <c r="Z233" s="33" t="s">
        <v>1224</v>
      </c>
      <c r="AA233" s="36"/>
      <c r="AB233" s="15" t="s">
        <v>87</v>
      </c>
      <c r="AC233" s="15" t="s">
        <v>1226</v>
      </c>
      <c r="AD233" s="33"/>
      <c r="AE233" s="33"/>
      <c r="AF233" s="27"/>
      <c r="AG233" s="27"/>
      <c r="AH233" s="33"/>
      <c r="AI233" s="126"/>
      <c r="AJ233" s="11" t="s">
        <v>42</v>
      </c>
      <c r="AK233" s="25">
        <v>44349</v>
      </c>
      <c r="AL233" s="17">
        <f t="shared" si="10"/>
        <v>91177</v>
      </c>
    </row>
    <row r="234" spans="1:38" s="32" customFormat="1" ht="18" customHeight="1" x14ac:dyDescent="0.25">
      <c r="A234" s="3">
        <v>230</v>
      </c>
      <c r="B234" s="11">
        <v>10285</v>
      </c>
      <c r="C234" s="12"/>
      <c r="D234" s="12" t="s">
        <v>45</v>
      </c>
      <c r="E234" s="11"/>
      <c r="F234" s="33" t="s">
        <v>1227</v>
      </c>
      <c r="G234" s="33"/>
      <c r="H234" s="11"/>
      <c r="I234" s="33" t="s">
        <v>1228</v>
      </c>
      <c r="J234" s="21"/>
      <c r="K234" s="33" t="s">
        <v>1229</v>
      </c>
      <c r="L234" s="33" t="s">
        <v>1230</v>
      </c>
      <c r="M234" s="33"/>
      <c r="N234" s="33" t="s">
        <v>1212</v>
      </c>
      <c r="O234" s="21"/>
      <c r="P234" s="34" t="s">
        <v>81</v>
      </c>
      <c r="Q234" s="18" t="s">
        <v>1213</v>
      </c>
      <c r="R234" s="11">
        <v>910</v>
      </c>
      <c r="S234" s="35" t="s">
        <v>39</v>
      </c>
      <c r="T234" s="36" t="s">
        <v>1214</v>
      </c>
      <c r="U234" s="33"/>
      <c r="V234" s="33" t="s">
        <v>40</v>
      </c>
      <c r="W234" s="33" t="s">
        <v>33</v>
      </c>
      <c r="X234" s="17">
        <v>96</v>
      </c>
      <c r="Y234" s="33"/>
      <c r="Z234" s="33" t="s">
        <v>1228</v>
      </c>
      <c r="AA234" s="33"/>
      <c r="AB234" s="36" t="s">
        <v>87</v>
      </c>
      <c r="AC234" s="33" t="s">
        <v>1218</v>
      </c>
      <c r="AD234" s="36" t="s">
        <v>1216</v>
      </c>
      <c r="AE234" s="33" t="s">
        <v>1217</v>
      </c>
      <c r="AF234" s="36" t="s">
        <v>87</v>
      </c>
      <c r="AG234" s="36" t="s">
        <v>1218</v>
      </c>
      <c r="AH234" s="21" t="s">
        <v>1231</v>
      </c>
      <c r="AI234" s="126"/>
      <c r="AJ234" s="11" t="s">
        <v>46</v>
      </c>
      <c r="AK234" s="25">
        <v>44159</v>
      </c>
      <c r="AL234" s="17">
        <f t="shared" si="10"/>
        <v>10285</v>
      </c>
    </row>
    <row r="235" spans="1:38" s="32" customFormat="1" ht="18" customHeight="1" x14ac:dyDescent="0.25">
      <c r="A235" s="3">
        <v>231</v>
      </c>
      <c r="B235" s="11">
        <v>10286</v>
      </c>
      <c r="C235" s="12"/>
      <c r="D235" s="12" t="s">
        <v>45</v>
      </c>
      <c r="E235" s="11"/>
      <c r="F235" s="33" t="s">
        <v>1232</v>
      </c>
      <c r="G235" s="33"/>
      <c r="H235" s="11"/>
      <c r="I235" s="33" t="s">
        <v>1233</v>
      </c>
      <c r="J235" s="53"/>
      <c r="K235" s="33" t="s">
        <v>1234</v>
      </c>
      <c r="L235" s="33"/>
      <c r="M235" s="33"/>
      <c r="N235" s="33" t="s">
        <v>1212</v>
      </c>
      <c r="O235" s="33"/>
      <c r="P235" s="34" t="s">
        <v>81</v>
      </c>
      <c r="Q235" s="18" t="s">
        <v>1213</v>
      </c>
      <c r="R235" s="11">
        <v>910</v>
      </c>
      <c r="S235" s="35" t="s">
        <v>39</v>
      </c>
      <c r="T235" s="36" t="s">
        <v>1214</v>
      </c>
      <c r="U235" s="33"/>
      <c r="V235" s="33" t="s">
        <v>40</v>
      </c>
      <c r="W235" s="33" t="s">
        <v>33</v>
      </c>
      <c r="X235" s="17">
        <v>147</v>
      </c>
      <c r="Y235" s="33"/>
      <c r="Z235" s="33" t="s">
        <v>1233</v>
      </c>
      <c r="AA235" s="33"/>
      <c r="AB235" s="36" t="s">
        <v>87</v>
      </c>
      <c r="AC235" s="33" t="s">
        <v>1218</v>
      </c>
      <c r="AD235" s="36" t="s">
        <v>1216</v>
      </c>
      <c r="AE235" s="33" t="s">
        <v>1217</v>
      </c>
      <c r="AF235" s="36" t="s">
        <v>87</v>
      </c>
      <c r="AG235" s="36" t="s">
        <v>1218</v>
      </c>
      <c r="AH235" s="21" t="s">
        <v>1231</v>
      </c>
      <c r="AI235" s="126"/>
      <c r="AJ235" s="11" t="s">
        <v>46</v>
      </c>
      <c r="AK235" s="25">
        <v>44159</v>
      </c>
      <c r="AL235" s="17">
        <f t="shared" si="10"/>
        <v>10286</v>
      </c>
    </row>
    <row r="236" spans="1:38" s="32" customFormat="1" ht="18" customHeight="1" x14ac:dyDescent="0.25">
      <c r="A236" s="3">
        <v>232</v>
      </c>
      <c r="B236" s="11">
        <v>10287</v>
      </c>
      <c r="C236" s="12"/>
      <c r="D236" s="12" t="s">
        <v>45</v>
      </c>
      <c r="E236" s="11"/>
      <c r="F236" s="33" t="s">
        <v>1235</v>
      </c>
      <c r="G236" s="33"/>
      <c r="H236" s="11"/>
      <c r="I236" s="33" t="s">
        <v>1236</v>
      </c>
      <c r="J236" s="53"/>
      <c r="K236" s="33" t="s">
        <v>1237</v>
      </c>
      <c r="L236" s="33"/>
      <c r="M236" s="33"/>
      <c r="N236" s="33" t="s">
        <v>1212</v>
      </c>
      <c r="O236" s="33"/>
      <c r="P236" s="34" t="s">
        <v>81</v>
      </c>
      <c r="Q236" s="18" t="s">
        <v>1213</v>
      </c>
      <c r="R236" s="11">
        <v>910</v>
      </c>
      <c r="S236" s="35" t="s">
        <v>39</v>
      </c>
      <c r="T236" s="36" t="s">
        <v>1214</v>
      </c>
      <c r="U236" s="33"/>
      <c r="V236" s="33" t="s">
        <v>40</v>
      </c>
      <c r="W236" s="33" t="s">
        <v>33</v>
      </c>
      <c r="X236" s="17">
        <v>112</v>
      </c>
      <c r="Y236" s="33"/>
      <c r="Z236" s="33" t="s">
        <v>1236</v>
      </c>
      <c r="AA236" s="33"/>
      <c r="AB236" s="36" t="s">
        <v>87</v>
      </c>
      <c r="AC236" s="33" t="s">
        <v>1218</v>
      </c>
      <c r="AD236" s="36" t="s">
        <v>1216</v>
      </c>
      <c r="AE236" s="33" t="s">
        <v>1217</v>
      </c>
      <c r="AF236" s="36" t="s">
        <v>87</v>
      </c>
      <c r="AG236" s="36" t="s">
        <v>1218</v>
      </c>
      <c r="AH236" s="21" t="s">
        <v>1231</v>
      </c>
      <c r="AI236" s="126"/>
      <c r="AJ236" s="11" t="s">
        <v>46</v>
      </c>
      <c r="AK236" s="25">
        <v>44159</v>
      </c>
      <c r="AL236" s="17">
        <f t="shared" si="10"/>
        <v>10287</v>
      </c>
    </row>
    <row r="237" spans="1:38" s="32" customFormat="1" ht="18" customHeight="1" x14ac:dyDescent="0.25">
      <c r="A237" s="3">
        <v>233</v>
      </c>
      <c r="B237" s="11">
        <v>30362</v>
      </c>
      <c r="C237" s="12"/>
      <c r="D237" s="12" t="s">
        <v>30</v>
      </c>
      <c r="E237" s="11"/>
      <c r="F237" s="43" t="s">
        <v>1238</v>
      </c>
      <c r="G237" s="84" t="s">
        <v>1240</v>
      </c>
      <c r="H237" s="44"/>
      <c r="I237" s="41" t="s">
        <v>1239</v>
      </c>
      <c r="J237" s="84"/>
      <c r="K237" s="41" t="s">
        <v>1241</v>
      </c>
      <c r="L237" s="43"/>
      <c r="M237" s="33"/>
      <c r="N237" s="41" t="s">
        <v>1212</v>
      </c>
      <c r="O237" s="43"/>
      <c r="P237" s="34" t="s">
        <v>81</v>
      </c>
      <c r="Q237" s="46" t="s">
        <v>1213</v>
      </c>
      <c r="R237" s="11">
        <v>910</v>
      </c>
      <c r="S237" s="35" t="s">
        <v>39</v>
      </c>
      <c r="T237" s="45" t="s">
        <v>1214</v>
      </c>
      <c r="U237" s="45"/>
      <c r="V237" s="45" t="s">
        <v>43</v>
      </c>
      <c r="W237" s="36" t="s">
        <v>33</v>
      </c>
      <c r="X237" s="13">
        <v>59</v>
      </c>
      <c r="Y237" s="14"/>
      <c r="Z237" s="41" t="s">
        <v>1239</v>
      </c>
      <c r="AA237" s="36"/>
      <c r="AB237" s="15" t="s">
        <v>87</v>
      </c>
      <c r="AC237" s="12" t="s">
        <v>1242</v>
      </c>
      <c r="AD237" s="36" t="s">
        <v>1101</v>
      </c>
      <c r="AE237" s="36" t="s">
        <v>644</v>
      </c>
      <c r="AF237" s="35" t="s">
        <v>128</v>
      </c>
      <c r="AG237" s="35" t="s">
        <v>646</v>
      </c>
      <c r="AH237" s="16" t="s">
        <v>1103</v>
      </c>
      <c r="AI237" s="126"/>
      <c r="AJ237" s="46" t="s">
        <v>54</v>
      </c>
      <c r="AK237" s="25">
        <v>44349</v>
      </c>
      <c r="AL237" s="17">
        <f t="shared" si="10"/>
        <v>30362</v>
      </c>
    </row>
    <row r="238" spans="1:38" s="32" customFormat="1" ht="18" customHeight="1" x14ac:dyDescent="0.25">
      <c r="A238" s="3">
        <v>234</v>
      </c>
      <c r="B238" s="11">
        <v>40288</v>
      </c>
      <c r="C238" s="15" t="s">
        <v>49</v>
      </c>
      <c r="D238" s="12" t="s">
        <v>68</v>
      </c>
      <c r="E238" s="11"/>
      <c r="F238" s="33" t="s">
        <v>1257</v>
      </c>
      <c r="G238" s="53" t="s">
        <v>1543</v>
      </c>
      <c r="H238" s="33"/>
      <c r="I238" s="33" t="s">
        <v>1243</v>
      </c>
      <c r="J238" s="53"/>
      <c r="K238" s="33" t="s">
        <v>1244</v>
      </c>
      <c r="L238" s="33"/>
      <c r="M238" s="33"/>
      <c r="N238" s="33" t="s">
        <v>1212</v>
      </c>
      <c r="O238" s="33"/>
      <c r="P238" s="34" t="s">
        <v>81</v>
      </c>
      <c r="Q238" s="18" t="s">
        <v>1213</v>
      </c>
      <c r="R238" s="11">
        <v>910</v>
      </c>
      <c r="S238" s="35" t="s">
        <v>39</v>
      </c>
      <c r="T238" s="36" t="s">
        <v>1214</v>
      </c>
      <c r="U238" s="33"/>
      <c r="V238" s="33" t="s">
        <v>40</v>
      </c>
      <c r="W238" s="33" t="s">
        <v>33</v>
      </c>
      <c r="X238" s="17">
        <v>70</v>
      </c>
      <c r="Y238" s="33"/>
      <c r="Z238" s="72" t="s">
        <v>1243</v>
      </c>
      <c r="AA238" s="33"/>
      <c r="AB238" s="36" t="s">
        <v>87</v>
      </c>
      <c r="AC238" s="33" t="s">
        <v>1245</v>
      </c>
      <c r="AD238" s="33" t="s">
        <v>226</v>
      </c>
      <c r="AE238" s="33" t="s">
        <v>213</v>
      </c>
      <c r="AF238" s="36" t="s">
        <v>87</v>
      </c>
      <c r="AG238" s="36" t="s">
        <v>1171</v>
      </c>
      <c r="AH238" s="67" t="s">
        <v>1246</v>
      </c>
      <c r="AI238" s="126"/>
      <c r="AJ238" s="11" t="s">
        <v>55</v>
      </c>
      <c r="AK238" s="25">
        <v>44349</v>
      </c>
      <c r="AL238" s="26">
        <f t="shared" si="10"/>
        <v>40288</v>
      </c>
    </row>
    <row r="239" spans="1:38" s="32" customFormat="1" ht="18" customHeight="1" x14ac:dyDescent="0.25">
      <c r="A239" s="3">
        <v>235</v>
      </c>
      <c r="B239" s="11">
        <v>10288</v>
      </c>
      <c r="C239" s="12"/>
      <c r="D239" s="12" t="s">
        <v>45</v>
      </c>
      <c r="E239" s="11"/>
      <c r="F239" s="33" t="s">
        <v>1247</v>
      </c>
      <c r="G239" s="53" t="s">
        <v>1544</v>
      </c>
      <c r="H239" s="11"/>
      <c r="I239" s="33" t="s">
        <v>1248</v>
      </c>
      <c r="J239" s="53"/>
      <c r="K239" s="33" t="s">
        <v>1249</v>
      </c>
      <c r="L239" s="33"/>
      <c r="M239" s="33"/>
      <c r="N239" s="33" t="s">
        <v>1212</v>
      </c>
      <c r="O239" s="33"/>
      <c r="P239" s="34" t="s">
        <v>81</v>
      </c>
      <c r="Q239" s="18" t="s">
        <v>1213</v>
      </c>
      <c r="R239" s="11">
        <v>910</v>
      </c>
      <c r="S239" s="35" t="s">
        <v>39</v>
      </c>
      <c r="T239" s="36" t="s">
        <v>1214</v>
      </c>
      <c r="U239" s="33"/>
      <c r="V239" s="33" t="s">
        <v>43</v>
      </c>
      <c r="W239" s="33" t="s">
        <v>33</v>
      </c>
      <c r="X239" s="17">
        <v>101</v>
      </c>
      <c r="Y239" s="33"/>
      <c r="Z239" s="33" t="s">
        <v>1248</v>
      </c>
      <c r="AA239" s="33"/>
      <c r="AB239" s="36" t="s">
        <v>87</v>
      </c>
      <c r="AC239" s="33" t="s">
        <v>1218</v>
      </c>
      <c r="AD239" s="36" t="s">
        <v>1216</v>
      </c>
      <c r="AE239" s="33" t="s">
        <v>1217</v>
      </c>
      <c r="AF239" s="36" t="s">
        <v>87</v>
      </c>
      <c r="AG239" s="36" t="s">
        <v>1218</v>
      </c>
      <c r="AH239" s="21" t="s">
        <v>1231</v>
      </c>
      <c r="AI239" s="126"/>
      <c r="AJ239" s="11" t="s">
        <v>1435</v>
      </c>
      <c r="AK239" s="25">
        <v>44349</v>
      </c>
      <c r="AL239" s="17">
        <f t="shared" si="10"/>
        <v>10288</v>
      </c>
    </row>
    <row r="240" spans="1:38" s="32" customFormat="1" ht="18" customHeight="1" x14ac:dyDescent="0.25">
      <c r="A240" s="3">
        <v>236</v>
      </c>
      <c r="B240" s="11">
        <v>20349</v>
      </c>
      <c r="C240" s="12"/>
      <c r="D240" s="12" t="s">
        <v>37</v>
      </c>
      <c r="E240" s="11"/>
      <c r="F240" s="20" t="s">
        <v>1251</v>
      </c>
      <c r="G240" s="54" t="s">
        <v>1545</v>
      </c>
      <c r="H240" s="20"/>
      <c r="I240" s="41" t="s">
        <v>1256</v>
      </c>
      <c r="J240" s="54" t="s">
        <v>1546</v>
      </c>
      <c r="K240" s="41" t="s">
        <v>1252</v>
      </c>
      <c r="L240" s="41" t="s">
        <v>1253</v>
      </c>
      <c r="M240" s="41"/>
      <c r="N240" s="41" t="s">
        <v>1212</v>
      </c>
      <c r="O240" s="41"/>
      <c r="P240" s="34" t="s">
        <v>81</v>
      </c>
      <c r="Q240" s="18" t="s">
        <v>1213</v>
      </c>
      <c r="R240" s="11">
        <v>910</v>
      </c>
      <c r="S240" s="35" t="s">
        <v>39</v>
      </c>
      <c r="T240" s="36" t="s">
        <v>1214</v>
      </c>
      <c r="U240" s="36"/>
      <c r="V240" s="36" t="s">
        <v>40</v>
      </c>
      <c r="W240" s="36" t="s">
        <v>33</v>
      </c>
      <c r="X240" s="13">
        <v>37</v>
      </c>
      <c r="Y240" s="33"/>
      <c r="Z240" s="36" t="s">
        <v>1256</v>
      </c>
      <c r="AA240" s="36"/>
      <c r="AB240" s="36" t="s">
        <v>87</v>
      </c>
      <c r="AC240" s="36" t="s">
        <v>1254</v>
      </c>
      <c r="AD240" s="36" t="s">
        <v>759</v>
      </c>
      <c r="AE240" s="36" t="s">
        <v>970</v>
      </c>
      <c r="AF240" s="36"/>
      <c r="AG240" s="36"/>
      <c r="AH240" s="16" t="s">
        <v>1255</v>
      </c>
      <c r="AI240" s="126"/>
      <c r="AJ240" s="18" t="s">
        <v>151</v>
      </c>
      <c r="AK240" s="18" t="s">
        <v>1436</v>
      </c>
      <c r="AL240" s="17">
        <f t="shared" si="10"/>
        <v>20349</v>
      </c>
    </row>
    <row r="241" spans="1:38" s="32" customFormat="1" ht="18" customHeight="1" x14ac:dyDescent="0.25">
      <c r="A241" s="3">
        <v>237</v>
      </c>
      <c r="B241" s="11">
        <v>91182</v>
      </c>
      <c r="C241" s="12"/>
      <c r="D241" s="12" t="s">
        <v>42</v>
      </c>
      <c r="E241" s="11"/>
      <c r="F241" s="33"/>
      <c r="G241" s="53"/>
      <c r="H241" s="33"/>
      <c r="I241" s="33" t="s">
        <v>1258</v>
      </c>
      <c r="J241" s="53"/>
      <c r="K241" s="33"/>
      <c r="L241" s="33"/>
      <c r="M241" s="33"/>
      <c r="N241" s="33" t="s">
        <v>1212</v>
      </c>
      <c r="O241" s="36"/>
      <c r="P241" s="34" t="s">
        <v>81</v>
      </c>
      <c r="Q241" s="18" t="s">
        <v>1213</v>
      </c>
      <c r="R241" s="11">
        <v>910</v>
      </c>
      <c r="S241" s="35" t="s">
        <v>39</v>
      </c>
      <c r="T241" s="36" t="s">
        <v>1214</v>
      </c>
      <c r="U241" s="36"/>
      <c r="V241" s="33"/>
      <c r="W241" s="33"/>
      <c r="X241" s="17">
        <v>14</v>
      </c>
      <c r="Y241" s="33"/>
      <c r="Z241" s="33" t="s">
        <v>1258</v>
      </c>
      <c r="AA241" s="33" t="s">
        <v>53</v>
      </c>
      <c r="AB241" s="36" t="s">
        <v>87</v>
      </c>
      <c r="AC241" s="36" t="s">
        <v>1259</v>
      </c>
      <c r="AD241" s="33" t="s">
        <v>1212</v>
      </c>
      <c r="AE241" s="33" t="s">
        <v>1250</v>
      </c>
      <c r="AF241" s="33" t="s">
        <v>87</v>
      </c>
      <c r="AG241" s="36" t="s">
        <v>1259</v>
      </c>
      <c r="AH241" s="16" t="s">
        <v>1260</v>
      </c>
      <c r="AI241" s="126"/>
      <c r="AJ241" s="18" t="s">
        <v>42</v>
      </c>
      <c r="AK241" s="25">
        <v>44349</v>
      </c>
      <c r="AL241" s="17">
        <f t="shared" si="10"/>
        <v>91182</v>
      </c>
    </row>
    <row r="242" spans="1:38" s="32" customFormat="1" ht="18" customHeight="1" x14ac:dyDescent="0.25">
      <c r="A242" s="3">
        <v>238</v>
      </c>
      <c r="B242" s="11">
        <v>40289</v>
      </c>
      <c r="C242" s="15" t="s">
        <v>49</v>
      </c>
      <c r="D242" s="12" t="s">
        <v>68</v>
      </c>
      <c r="E242" s="11"/>
      <c r="F242" s="33" t="s">
        <v>1261</v>
      </c>
      <c r="G242" s="53"/>
      <c r="H242" s="33"/>
      <c r="I242" s="33" t="s">
        <v>1262</v>
      </c>
      <c r="J242" s="53"/>
      <c r="K242" s="33" t="s">
        <v>1263</v>
      </c>
      <c r="L242" s="33"/>
      <c r="M242" s="33"/>
      <c r="N242" s="33" t="s">
        <v>1212</v>
      </c>
      <c r="O242" s="33"/>
      <c r="P242" s="34" t="s">
        <v>81</v>
      </c>
      <c r="Q242" s="18" t="s">
        <v>1213</v>
      </c>
      <c r="R242" s="11">
        <v>910</v>
      </c>
      <c r="S242" s="35" t="s">
        <v>39</v>
      </c>
      <c r="T242" s="36" t="s">
        <v>1214</v>
      </c>
      <c r="U242" s="33"/>
      <c r="V242" s="33" t="s">
        <v>40</v>
      </c>
      <c r="W242" s="33" t="s">
        <v>33</v>
      </c>
      <c r="X242" s="17">
        <v>240</v>
      </c>
      <c r="Y242" s="33"/>
      <c r="Z242" s="33" t="s">
        <v>1262</v>
      </c>
      <c r="AA242" s="33"/>
      <c r="AB242" s="36" t="s">
        <v>87</v>
      </c>
      <c r="AC242" s="33" t="s">
        <v>1266</v>
      </c>
      <c r="AD242" s="33" t="s">
        <v>1264</v>
      </c>
      <c r="AE242" s="33" t="s">
        <v>1265</v>
      </c>
      <c r="AF242" s="36" t="s">
        <v>1267</v>
      </c>
      <c r="AG242" s="36" t="s">
        <v>1268</v>
      </c>
      <c r="AH242" s="33"/>
      <c r="AI242" s="126"/>
      <c r="AJ242" s="11" t="s">
        <v>68</v>
      </c>
      <c r="AK242" s="25">
        <v>43251</v>
      </c>
      <c r="AL242" s="26">
        <f t="shared" si="10"/>
        <v>40289</v>
      </c>
    </row>
    <row r="243" spans="1:38" s="32" customFormat="1" ht="18" customHeight="1" x14ac:dyDescent="0.3">
      <c r="A243" s="3">
        <v>239</v>
      </c>
      <c r="B243" s="11"/>
      <c r="C243" s="15"/>
      <c r="D243" s="12"/>
      <c r="E243" s="11"/>
      <c r="F243" s="33"/>
      <c r="G243" s="53"/>
      <c r="H243" s="68" t="s">
        <v>1273</v>
      </c>
      <c r="I243" s="33"/>
      <c r="J243" s="53"/>
      <c r="K243" s="33"/>
      <c r="L243" s="33"/>
      <c r="M243" s="33"/>
      <c r="N243" s="33"/>
      <c r="O243" s="33"/>
      <c r="P243" s="34"/>
      <c r="Q243" s="18"/>
      <c r="R243" s="11"/>
      <c r="S243" s="35"/>
      <c r="T243" s="36"/>
      <c r="U243" s="33"/>
      <c r="V243" s="33"/>
      <c r="W243" s="33"/>
      <c r="X243" s="17"/>
      <c r="Y243" s="33"/>
      <c r="Z243" s="33"/>
      <c r="AA243" s="33"/>
      <c r="AB243" s="36"/>
      <c r="AC243" s="33"/>
      <c r="AD243" s="33"/>
      <c r="AE243" s="33"/>
      <c r="AF243" s="36"/>
      <c r="AG243" s="36"/>
      <c r="AH243" s="33"/>
      <c r="AI243" s="126"/>
      <c r="AJ243" s="11"/>
      <c r="AK243" s="25"/>
      <c r="AL243" s="26"/>
    </row>
    <row r="244" spans="1:38" s="32" customFormat="1" ht="18" customHeight="1" x14ac:dyDescent="0.25">
      <c r="A244" s="3">
        <v>240</v>
      </c>
      <c r="B244" s="11">
        <v>10289</v>
      </c>
      <c r="C244" s="12"/>
      <c r="D244" s="12" t="s">
        <v>45</v>
      </c>
      <c r="E244" s="11"/>
      <c r="F244" s="38" t="s">
        <v>1279</v>
      </c>
      <c r="G244" s="21"/>
      <c r="H244" s="23"/>
      <c r="I244" s="38" t="s">
        <v>1276</v>
      </c>
      <c r="J244" s="21"/>
      <c r="K244" s="38" t="s">
        <v>1289</v>
      </c>
      <c r="L244" s="38" t="s">
        <v>1280</v>
      </c>
      <c r="M244" s="33"/>
      <c r="N244" s="38" t="s">
        <v>1273</v>
      </c>
      <c r="O244" s="21"/>
      <c r="P244" s="34" t="s">
        <v>81</v>
      </c>
      <c r="Q244" s="22" t="s">
        <v>1274</v>
      </c>
      <c r="R244" s="22" t="s">
        <v>1401</v>
      </c>
      <c r="S244" s="35" t="s">
        <v>39</v>
      </c>
      <c r="T244" s="40" t="s">
        <v>1214</v>
      </c>
      <c r="U244" s="38"/>
      <c r="V244" s="38"/>
      <c r="W244" s="38"/>
      <c r="X244" s="71" t="s">
        <v>1281</v>
      </c>
      <c r="Y244" s="38"/>
      <c r="Z244" s="33"/>
      <c r="AA244" s="38"/>
      <c r="AB244" s="40" t="s">
        <v>87</v>
      </c>
      <c r="AC244" s="40" t="s">
        <v>1282</v>
      </c>
      <c r="AD244" s="40" t="s">
        <v>1276</v>
      </c>
      <c r="AE244" s="38" t="s">
        <v>1289</v>
      </c>
      <c r="AF244" s="40" t="s">
        <v>87</v>
      </c>
      <c r="AG244" s="40" t="s">
        <v>1277</v>
      </c>
      <c r="AH244" s="21" t="s">
        <v>1283</v>
      </c>
      <c r="AI244" s="126"/>
      <c r="AJ244" s="23" t="s">
        <v>46</v>
      </c>
      <c r="AK244" s="24">
        <v>44573</v>
      </c>
      <c r="AL244" s="17">
        <f t="shared" ref="AL244:AL251" si="11">B244</f>
        <v>10289</v>
      </c>
    </row>
    <row r="245" spans="1:38" s="32" customFormat="1" ht="18" customHeight="1" x14ac:dyDescent="0.25">
      <c r="A245" s="3">
        <v>241</v>
      </c>
      <c r="B245" s="11">
        <v>91183</v>
      </c>
      <c r="C245" s="12"/>
      <c r="D245" s="12" t="s">
        <v>42</v>
      </c>
      <c r="E245" s="11"/>
      <c r="F245" s="41" t="s">
        <v>1269</v>
      </c>
      <c r="G245" s="53" t="s">
        <v>1271</v>
      </c>
      <c r="H245" s="41"/>
      <c r="I245" s="33" t="s">
        <v>1270</v>
      </c>
      <c r="J245" s="53" t="s">
        <v>1271</v>
      </c>
      <c r="K245" s="33" t="s">
        <v>1272</v>
      </c>
      <c r="L245" s="33"/>
      <c r="M245" s="33"/>
      <c r="N245" s="33" t="s">
        <v>1273</v>
      </c>
      <c r="O245" s="36"/>
      <c r="P245" s="34" t="s">
        <v>81</v>
      </c>
      <c r="Q245" s="18" t="s">
        <v>1274</v>
      </c>
      <c r="R245" s="18" t="s">
        <v>1401</v>
      </c>
      <c r="S245" s="35" t="s">
        <v>39</v>
      </c>
      <c r="T245" s="36" t="s">
        <v>1275</v>
      </c>
      <c r="U245" s="36"/>
      <c r="V245" s="33" t="s">
        <v>43</v>
      </c>
      <c r="W245" s="33" t="s">
        <v>33</v>
      </c>
      <c r="X245" s="17">
        <v>28</v>
      </c>
      <c r="Y245" s="33"/>
      <c r="Z245" s="33" t="s">
        <v>1270</v>
      </c>
      <c r="AA245" s="33" t="s">
        <v>64</v>
      </c>
      <c r="AB245" s="36" t="s">
        <v>87</v>
      </c>
      <c r="AC245" s="33" t="s">
        <v>1277</v>
      </c>
      <c r="AD245" s="36" t="s">
        <v>1276</v>
      </c>
      <c r="AE245" s="33" t="s">
        <v>1289</v>
      </c>
      <c r="AF245" s="36" t="s">
        <v>87</v>
      </c>
      <c r="AG245" s="36" t="s">
        <v>1277</v>
      </c>
      <c r="AH245" s="16" t="s">
        <v>1278</v>
      </c>
      <c r="AI245" s="126"/>
      <c r="AJ245" s="11" t="s">
        <v>42</v>
      </c>
      <c r="AK245" s="25">
        <v>44349</v>
      </c>
      <c r="AL245" s="17">
        <f t="shared" si="11"/>
        <v>91183</v>
      </c>
    </row>
    <row r="246" spans="1:38" s="32" customFormat="1" ht="18" customHeight="1" x14ac:dyDescent="0.25">
      <c r="A246" s="3">
        <v>242</v>
      </c>
      <c r="B246" s="11">
        <v>20350</v>
      </c>
      <c r="C246" s="12"/>
      <c r="D246" s="12" t="s">
        <v>37</v>
      </c>
      <c r="E246" s="11"/>
      <c r="F246" s="20" t="s">
        <v>1287</v>
      </c>
      <c r="G246" s="54" t="s">
        <v>1547</v>
      </c>
      <c r="H246" s="20"/>
      <c r="I246" s="41" t="s">
        <v>1288</v>
      </c>
      <c r="J246" s="54" t="s">
        <v>1511</v>
      </c>
      <c r="K246" s="41" t="s">
        <v>1285</v>
      </c>
      <c r="L246" s="41"/>
      <c r="M246" s="41"/>
      <c r="N246" s="33" t="s">
        <v>1273</v>
      </c>
      <c r="O246" s="41"/>
      <c r="P246" s="34" t="s">
        <v>81</v>
      </c>
      <c r="Q246" s="18" t="s">
        <v>1274</v>
      </c>
      <c r="R246" s="18" t="s">
        <v>1401</v>
      </c>
      <c r="S246" s="35" t="s">
        <v>39</v>
      </c>
      <c r="T246" s="36" t="s">
        <v>1275</v>
      </c>
      <c r="U246" s="36"/>
      <c r="V246" s="36" t="s">
        <v>40</v>
      </c>
      <c r="W246" s="36" t="s">
        <v>33</v>
      </c>
      <c r="X246" s="13">
        <v>18</v>
      </c>
      <c r="Y246" s="33"/>
      <c r="Z246" s="36" t="s">
        <v>1284</v>
      </c>
      <c r="AA246" s="36" t="s">
        <v>52</v>
      </c>
      <c r="AB246" s="36" t="s">
        <v>87</v>
      </c>
      <c r="AC246" s="36" t="s">
        <v>1277</v>
      </c>
      <c r="AD246" s="36" t="s">
        <v>1276</v>
      </c>
      <c r="AE246" s="36" t="s">
        <v>1289</v>
      </c>
      <c r="AF246" s="36" t="s">
        <v>87</v>
      </c>
      <c r="AG246" s="36" t="s">
        <v>1286</v>
      </c>
      <c r="AH246" s="67" t="s">
        <v>1278</v>
      </c>
      <c r="AI246" s="138"/>
      <c r="AJ246" s="74" t="s">
        <v>151</v>
      </c>
      <c r="AK246" s="69">
        <v>44349</v>
      </c>
      <c r="AL246" s="17">
        <f t="shared" si="11"/>
        <v>20350</v>
      </c>
    </row>
    <row r="247" spans="1:38" s="32" customFormat="1" ht="18" customHeight="1" x14ac:dyDescent="0.25">
      <c r="A247" s="3">
        <v>243</v>
      </c>
      <c r="B247" s="11">
        <v>30363</v>
      </c>
      <c r="C247" s="12" t="s">
        <v>51</v>
      </c>
      <c r="D247" s="12" t="s">
        <v>30</v>
      </c>
      <c r="E247" s="11"/>
      <c r="F247" s="43" t="s">
        <v>1296</v>
      </c>
      <c r="G247" s="53">
        <v>3135191</v>
      </c>
      <c r="H247" s="44"/>
      <c r="I247" s="43" t="s">
        <v>1297</v>
      </c>
      <c r="J247" s="53" t="s">
        <v>1548</v>
      </c>
      <c r="K247" s="33" t="s">
        <v>1291</v>
      </c>
      <c r="L247" s="33"/>
      <c r="M247" s="33"/>
      <c r="N247" s="33" t="s">
        <v>1273</v>
      </c>
      <c r="O247" s="33"/>
      <c r="P247" s="34" t="s">
        <v>81</v>
      </c>
      <c r="Q247" s="18" t="s">
        <v>1274</v>
      </c>
      <c r="R247" s="18" t="s">
        <v>1401</v>
      </c>
      <c r="S247" s="35" t="s">
        <v>39</v>
      </c>
      <c r="T247" s="15" t="s">
        <v>1275</v>
      </c>
      <c r="U247" s="15"/>
      <c r="V247" s="15" t="s">
        <v>40</v>
      </c>
      <c r="W247" s="36" t="s">
        <v>33</v>
      </c>
      <c r="X247" s="13">
        <v>70</v>
      </c>
      <c r="Y247" s="14"/>
      <c r="Z247" s="41" t="s">
        <v>1297</v>
      </c>
      <c r="AA247" s="33"/>
      <c r="AB247" s="15" t="s">
        <v>87</v>
      </c>
      <c r="AC247" s="12" t="s">
        <v>1293</v>
      </c>
      <c r="AD247" s="33" t="s">
        <v>1292</v>
      </c>
      <c r="AE247" s="33" t="s">
        <v>1437</v>
      </c>
      <c r="AF247" s="35" t="s">
        <v>87</v>
      </c>
      <c r="AG247" s="35" t="s">
        <v>347</v>
      </c>
      <c r="AH247" s="67" t="s">
        <v>1294</v>
      </c>
      <c r="AI247" s="126"/>
      <c r="AJ247" s="46" t="s">
        <v>1295</v>
      </c>
      <c r="AK247" s="25">
        <v>44349</v>
      </c>
      <c r="AL247" s="17">
        <f t="shared" si="11"/>
        <v>30363</v>
      </c>
    </row>
    <row r="248" spans="1:38" s="32" customFormat="1" ht="18" customHeight="1" x14ac:dyDescent="0.25">
      <c r="A248" s="3">
        <v>244</v>
      </c>
      <c r="B248" s="11">
        <v>91186</v>
      </c>
      <c r="C248" s="12"/>
      <c r="D248" s="12" t="s">
        <v>42</v>
      </c>
      <c r="E248" s="11"/>
      <c r="F248" s="33"/>
      <c r="G248" s="53" t="s">
        <v>77</v>
      </c>
      <c r="H248" s="33"/>
      <c r="I248" s="33" t="s">
        <v>1298</v>
      </c>
      <c r="J248" s="53" t="s">
        <v>77</v>
      </c>
      <c r="K248" s="33" t="s">
        <v>1299</v>
      </c>
      <c r="L248" s="33"/>
      <c r="M248" s="33"/>
      <c r="N248" s="33" t="s">
        <v>1273</v>
      </c>
      <c r="O248" s="34"/>
      <c r="P248" s="34" t="s">
        <v>81</v>
      </c>
      <c r="Q248" s="18" t="s">
        <v>1274</v>
      </c>
      <c r="R248" s="18" t="s">
        <v>1401</v>
      </c>
      <c r="S248" s="35" t="s">
        <v>39</v>
      </c>
      <c r="T248" s="36" t="s">
        <v>1275</v>
      </c>
      <c r="U248" s="36"/>
      <c r="V248" s="33" t="s">
        <v>43</v>
      </c>
      <c r="W248" s="33" t="s">
        <v>33</v>
      </c>
      <c r="X248" s="19">
        <v>9</v>
      </c>
      <c r="Y248" s="19"/>
      <c r="Z248" s="33" t="s">
        <v>1298</v>
      </c>
      <c r="AA248" s="36" t="s">
        <v>44</v>
      </c>
      <c r="AB248" s="15" t="s">
        <v>87</v>
      </c>
      <c r="AC248" s="15" t="s">
        <v>1277</v>
      </c>
      <c r="AD248" s="36" t="s">
        <v>1276</v>
      </c>
      <c r="AE248" s="33" t="s">
        <v>1289</v>
      </c>
      <c r="AF248" s="36" t="s">
        <v>87</v>
      </c>
      <c r="AG248" s="36" t="s">
        <v>1277</v>
      </c>
      <c r="AH248" s="16" t="s">
        <v>1278</v>
      </c>
      <c r="AI248" s="126"/>
      <c r="AJ248" s="11" t="s">
        <v>42</v>
      </c>
      <c r="AK248" s="25">
        <v>44349</v>
      </c>
      <c r="AL248" s="17">
        <f t="shared" si="11"/>
        <v>91186</v>
      </c>
    </row>
    <row r="249" spans="1:38" s="32" customFormat="1" ht="18" customHeight="1" x14ac:dyDescent="0.25">
      <c r="A249" s="3">
        <v>245</v>
      </c>
      <c r="B249" s="11">
        <v>91187</v>
      </c>
      <c r="C249" s="12"/>
      <c r="D249" s="12" t="s">
        <v>42</v>
      </c>
      <c r="E249" s="11"/>
      <c r="F249" s="33"/>
      <c r="G249" s="53" t="s">
        <v>1271</v>
      </c>
      <c r="H249" s="33"/>
      <c r="I249" s="33" t="s">
        <v>1300</v>
      </c>
      <c r="J249" s="53" t="s">
        <v>1271</v>
      </c>
      <c r="K249" s="33" t="s">
        <v>1272</v>
      </c>
      <c r="L249" s="33"/>
      <c r="M249" s="33"/>
      <c r="N249" s="33" t="s">
        <v>1273</v>
      </c>
      <c r="O249" s="34"/>
      <c r="P249" s="34" t="s">
        <v>81</v>
      </c>
      <c r="Q249" s="18" t="s">
        <v>1274</v>
      </c>
      <c r="R249" s="18" t="s">
        <v>1401</v>
      </c>
      <c r="S249" s="35" t="s">
        <v>39</v>
      </c>
      <c r="T249" s="36" t="s">
        <v>1275</v>
      </c>
      <c r="U249" s="36"/>
      <c r="V249" s="33" t="s">
        <v>43</v>
      </c>
      <c r="W249" s="33" t="s">
        <v>33</v>
      </c>
      <c r="X249" s="19">
        <v>11</v>
      </c>
      <c r="Y249" s="19"/>
      <c r="Z249" s="33" t="s">
        <v>1300</v>
      </c>
      <c r="AA249" s="36" t="s">
        <v>44</v>
      </c>
      <c r="AB249" s="15" t="s">
        <v>87</v>
      </c>
      <c r="AC249" s="15" t="s">
        <v>1277</v>
      </c>
      <c r="AD249" s="36" t="s">
        <v>1276</v>
      </c>
      <c r="AE249" s="33" t="s">
        <v>1289</v>
      </c>
      <c r="AF249" s="36" t="s">
        <v>87</v>
      </c>
      <c r="AG249" s="36" t="s">
        <v>1277</v>
      </c>
      <c r="AH249" s="16" t="s">
        <v>1278</v>
      </c>
      <c r="AI249" s="126"/>
      <c r="AJ249" s="11" t="s">
        <v>42</v>
      </c>
      <c r="AK249" s="25">
        <v>44349</v>
      </c>
      <c r="AL249" s="17">
        <f t="shared" si="11"/>
        <v>91187</v>
      </c>
    </row>
    <row r="250" spans="1:38" s="32" customFormat="1" ht="18" customHeight="1" x14ac:dyDescent="0.25">
      <c r="A250" s="3">
        <v>246</v>
      </c>
      <c r="B250" s="11">
        <v>10290</v>
      </c>
      <c r="C250" s="12"/>
      <c r="D250" s="12" t="s">
        <v>45</v>
      </c>
      <c r="E250" s="11"/>
      <c r="F250" s="33" t="s">
        <v>1303</v>
      </c>
      <c r="G250" s="53"/>
      <c r="H250" s="11"/>
      <c r="I250" s="33" t="s">
        <v>1301</v>
      </c>
      <c r="J250" s="53"/>
      <c r="K250" s="33" t="s">
        <v>1304</v>
      </c>
      <c r="L250" s="33"/>
      <c r="M250" s="33"/>
      <c r="N250" s="33" t="s">
        <v>1273</v>
      </c>
      <c r="O250" s="33"/>
      <c r="P250" s="34" t="s">
        <v>81</v>
      </c>
      <c r="Q250" s="18" t="s">
        <v>1274</v>
      </c>
      <c r="R250" s="18" t="s">
        <v>1401</v>
      </c>
      <c r="S250" s="35" t="s">
        <v>39</v>
      </c>
      <c r="T250" s="36" t="s">
        <v>1214</v>
      </c>
      <c r="U250" s="33"/>
      <c r="V250" s="33" t="s">
        <v>43</v>
      </c>
      <c r="W250" s="33" t="s">
        <v>33</v>
      </c>
      <c r="X250" s="17">
        <v>99</v>
      </c>
      <c r="Y250" s="33"/>
      <c r="Z250" s="33" t="s">
        <v>1301</v>
      </c>
      <c r="AA250" s="33"/>
      <c r="AB250" s="36" t="s">
        <v>87</v>
      </c>
      <c r="AC250" s="36" t="s">
        <v>1302</v>
      </c>
      <c r="AD250" s="36" t="s">
        <v>1276</v>
      </c>
      <c r="AE250" s="33" t="s">
        <v>1289</v>
      </c>
      <c r="AF250" s="36" t="s">
        <v>87</v>
      </c>
      <c r="AG250" s="36" t="s">
        <v>1277</v>
      </c>
      <c r="AH250" s="21" t="s">
        <v>1305</v>
      </c>
      <c r="AI250" s="126"/>
      <c r="AJ250" s="11" t="s">
        <v>73</v>
      </c>
      <c r="AK250" s="25">
        <v>44349</v>
      </c>
      <c r="AL250" s="17">
        <f t="shared" si="11"/>
        <v>10290</v>
      </c>
    </row>
    <row r="251" spans="1:38" s="32" customFormat="1" ht="18" customHeight="1" x14ac:dyDescent="0.25">
      <c r="A251" s="3">
        <v>247</v>
      </c>
      <c r="B251" s="11">
        <v>20351</v>
      </c>
      <c r="C251" s="12"/>
      <c r="D251" s="12" t="s">
        <v>37</v>
      </c>
      <c r="E251" s="11"/>
      <c r="F251" s="20" t="s">
        <v>1306</v>
      </c>
      <c r="G251" s="54" t="s">
        <v>1549</v>
      </c>
      <c r="H251" s="20"/>
      <c r="I251" s="41" t="s">
        <v>1307</v>
      </c>
      <c r="J251" s="54"/>
      <c r="K251" s="41" t="s">
        <v>1308</v>
      </c>
      <c r="L251" s="41"/>
      <c r="M251" s="41"/>
      <c r="N251" s="33" t="s">
        <v>1273</v>
      </c>
      <c r="O251" s="41"/>
      <c r="P251" s="34" t="s">
        <v>81</v>
      </c>
      <c r="Q251" s="18" t="s">
        <v>1274</v>
      </c>
      <c r="R251" s="18" t="s">
        <v>1401</v>
      </c>
      <c r="S251" s="35" t="s">
        <v>39</v>
      </c>
      <c r="T251" s="36" t="s">
        <v>1275</v>
      </c>
      <c r="U251" s="36"/>
      <c r="V251" s="36" t="s">
        <v>43</v>
      </c>
      <c r="W251" s="36" t="s">
        <v>33</v>
      </c>
      <c r="X251" s="13">
        <v>28</v>
      </c>
      <c r="Y251" s="33"/>
      <c r="Z251" s="41" t="s">
        <v>1309</v>
      </c>
      <c r="AA251" s="33"/>
      <c r="AB251" s="15" t="s">
        <v>87</v>
      </c>
      <c r="AC251" s="15" t="s">
        <v>1310</v>
      </c>
      <c r="AD251" s="36" t="s">
        <v>1276</v>
      </c>
      <c r="AE251" s="33" t="s">
        <v>1289</v>
      </c>
      <c r="AF251" s="36" t="s">
        <v>87</v>
      </c>
      <c r="AG251" s="36" t="s">
        <v>1277</v>
      </c>
      <c r="AH251" s="16" t="s">
        <v>1290</v>
      </c>
      <c r="AI251" s="126"/>
      <c r="AJ251" s="11" t="s">
        <v>151</v>
      </c>
      <c r="AK251" s="11"/>
      <c r="AL251" s="17">
        <f t="shared" si="11"/>
        <v>20351</v>
      </c>
    </row>
    <row r="252" spans="1:38" s="32" customFormat="1" ht="18" customHeight="1" x14ac:dyDescent="0.3">
      <c r="A252" s="3">
        <v>248</v>
      </c>
      <c r="B252" s="11"/>
      <c r="C252" s="12"/>
      <c r="D252" s="12"/>
      <c r="E252" s="11"/>
      <c r="F252" s="20"/>
      <c r="G252" s="54"/>
      <c r="H252" s="68" t="s">
        <v>1313</v>
      </c>
      <c r="I252" s="41"/>
      <c r="J252" s="54"/>
      <c r="K252" s="41"/>
      <c r="L252" s="41"/>
      <c r="M252" s="41"/>
      <c r="N252" s="33"/>
      <c r="O252" s="41"/>
      <c r="P252" s="34"/>
      <c r="Q252" s="18"/>
      <c r="R252" s="30"/>
      <c r="S252" s="35"/>
      <c r="T252" s="36"/>
      <c r="U252" s="36"/>
      <c r="V252" s="36"/>
      <c r="W252" s="36"/>
      <c r="X252" s="13"/>
      <c r="Y252" s="33"/>
      <c r="Z252" s="41"/>
      <c r="AA252" s="33"/>
      <c r="AB252" s="15"/>
      <c r="AC252" s="15"/>
      <c r="AD252" s="33"/>
      <c r="AE252" s="36"/>
      <c r="AF252" s="36"/>
      <c r="AG252" s="36"/>
      <c r="AH252" s="16"/>
      <c r="AI252" s="126"/>
      <c r="AJ252" s="11"/>
      <c r="AK252" s="11"/>
      <c r="AL252" s="17"/>
    </row>
    <row r="253" spans="1:38" s="32" customFormat="1" ht="18" customHeight="1" x14ac:dyDescent="0.25">
      <c r="A253" s="3">
        <v>249</v>
      </c>
      <c r="B253" s="11">
        <v>10291</v>
      </c>
      <c r="C253" s="12"/>
      <c r="D253" s="12" t="s">
        <v>45</v>
      </c>
      <c r="E253" s="11"/>
      <c r="F253" s="38" t="s">
        <v>1323</v>
      </c>
      <c r="G253" s="21"/>
      <c r="H253" s="23"/>
      <c r="I253" s="38" t="s">
        <v>1325</v>
      </c>
      <c r="J253" s="21"/>
      <c r="K253" s="48" t="s">
        <v>1582</v>
      </c>
      <c r="L253" s="38"/>
      <c r="M253" s="33"/>
      <c r="N253" s="38" t="s">
        <v>1313</v>
      </c>
      <c r="O253" s="21"/>
      <c r="P253" s="34" t="s">
        <v>81</v>
      </c>
      <c r="Q253" s="22" t="s">
        <v>1314</v>
      </c>
      <c r="R253" s="11">
        <v>912</v>
      </c>
      <c r="S253" s="35" t="s">
        <v>39</v>
      </c>
      <c r="T253" s="40" t="s">
        <v>249</v>
      </c>
      <c r="U253" s="38"/>
      <c r="V253" s="38"/>
      <c r="W253" s="38"/>
      <c r="X253" s="23" t="s">
        <v>1324</v>
      </c>
      <c r="Y253" s="38"/>
      <c r="Z253" s="33"/>
      <c r="AA253" s="48"/>
      <c r="AB253" s="40" t="s">
        <v>87</v>
      </c>
      <c r="AC253" s="40" t="s">
        <v>1326</v>
      </c>
      <c r="AD253" s="40" t="s">
        <v>1325</v>
      </c>
      <c r="AE253" s="48" t="s">
        <v>1582</v>
      </c>
      <c r="AF253" s="40" t="s">
        <v>87</v>
      </c>
      <c r="AG253" s="40" t="s">
        <v>1326</v>
      </c>
      <c r="AH253" s="21" t="s">
        <v>1327</v>
      </c>
      <c r="AI253" s="126"/>
      <c r="AJ253" s="23" t="s">
        <v>46</v>
      </c>
      <c r="AK253" s="24">
        <v>44573</v>
      </c>
      <c r="AL253" s="17">
        <f t="shared" ref="AL253:AL271" si="12">B253</f>
        <v>10291</v>
      </c>
    </row>
    <row r="254" spans="1:38" s="32" customFormat="1" ht="18" customHeight="1" x14ac:dyDescent="0.25">
      <c r="A254" s="3">
        <v>250</v>
      </c>
      <c r="B254" s="11">
        <v>91189</v>
      </c>
      <c r="C254" s="12"/>
      <c r="D254" s="12" t="s">
        <v>42</v>
      </c>
      <c r="E254" s="11"/>
      <c r="F254" s="33"/>
      <c r="G254" s="53"/>
      <c r="H254" s="33"/>
      <c r="I254" s="33" t="s">
        <v>1311</v>
      </c>
      <c r="J254" s="53"/>
      <c r="K254" s="33"/>
      <c r="L254" s="33"/>
      <c r="M254" s="33"/>
      <c r="N254" s="33" t="s">
        <v>1313</v>
      </c>
      <c r="O254" s="34"/>
      <c r="P254" s="34" t="s">
        <v>81</v>
      </c>
      <c r="Q254" s="18" t="s">
        <v>1314</v>
      </c>
      <c r="R254" s="11">
        <v>912</v>
      </c>
      <c r="S254" s="35" t="s">
        <v>39</v>
      </c>
      <c r="T254" s="36" t="s">
        <v>249</v>
      </c>
      <c r="U254" s="36"/>
      <c r="V254" s="33" t="s">
        <v>40</v>
      </c>
      <c r="W254" s="33" t="s">
        <v>48</v>
      </c>
      <c r="X254" s="19">
        <v>8</v>
      </c>
      <c r="Y254" s="19"/>
      <c r="Z254" s="33" t="s">
        <v>1315</v>
      </c>
      <c r="AA254" s="36" t="s">
        <v>44</v>
      </c>
      <c r="AB254" s="15" t="s">
        <v>87</v>
      </c>
      <c r="AC254" s="15" t="s">
        <v>1318</v>
      </c>
      <c r="AD254" s="33" t="s">
        <v>1316</v>
      </c>
      <c r="AE254" s="33" t="s">
        <v>1317</v>
      </c>
      <c r="AF254" s="27"/>
      <c r="AG254" s="27"/>
      <c r="AH254" s="33"/>
      <c r="AI254" s="126"/>
      <c r="AJ254" s="11" t="s">
        <v>1312</v>
      </c>
      <c r="AK254" s="25">
        <v>44350</v>
      </c>
      <c r="AL254" s="17">
        <f t="shared" si="12"/>
        <v>91189</v>
      </c>
    </row>
    <row r="255" spans="1:38" s="32" customFormat="1" ht="18" customHeight="1" x14ac:dyDescent="0.25">
      <c r="A255" s="3">
        <v>251</v>
      </c>
      <c r="B255" s="11">
        <v>91190</v>
      </c>
      <c r="C255" s="12"/>
      <c r="D255" s="12" t="s">
        <v>42</v>
      </c>
      <c r="E255" s="11"/>
      <c r="F255" s="33"/>
      <c r="G255" s="53"/>
      <c r="H255" s="33"/>
      <c r="I255" s="33" t="s">
        <v>1319</v>
      </c>
      <c r="J255" s="53"/>
      <c r="K255" s="33" t="s">
        <v>1320</v>
      </c>
      <c r="L255" s="33"/>
      <c r="M255" s="33"/>
      <c r="N255" s="33" t="s">
        <v>1313</v>
      </c>
      <c r="O255" s="34"/>
      <c r="P255" s="34" t="s">
        <v>81</v>
      </c>
      <c r="Q255" s="18" t="s">
        <v>1314</v>
      </c>
      <c r="R255" s="11">
        <v>912</v>
      </c>
      <c r="S255" s="35" t="s">
        <v>39</v>
      </c>
      <c r="T255" s="36" t="s">
        <v>1321</v>
      </c>
      <c r="U255" s="36"/>
      <c r="V255" s="33" t="s">
        <v>40</v>
      </c>
      <c r="W255" s="33" t="s">
        <v>33</v>
      </c>
      <c r="X255" s="19">
        <v>13</v>
      </c>
      <c r="Y255" s="19"/>
      <c r="Z255" s="33" t="s">
        <v>1319</v>
      </c>
      <c r="AA255" s="36" t="s">
        <v>44</v>
      </c>
      <c r="AB255" s="15" t="s">
        <v>87</v>
      </c>
      <c r="AC255" s="15"/>
      <c r="AD255" s="33"/>
      <c r="AE255" s="33"/>
      <c r="AF255" s="15" t="s">
        <v>707</v>
      </c>
      <c r="AG255" s="15" t="s">
        <v>1322</v>
      </c>
      <c r="AH255" s="33"/>
      <c r="AI255" s="126"/>
      <c r="AJ255" s="11" t="s">
        <v>42</v>
      </c>
      <c r="AK255" s="25">
        <v>44350</v>
      </c>
      <c r="AL255" s="17">
        <f t="shared" si="12"/>
        <v>91190</v>
      </c>
    </row>
    <row r="256" spans="1:38" s="32" customFormat="1" ht="18" customHeight="1" x14ac:dyDescent="0.25">
      <c r="A256" s="3">
        <v>252</v>
      </c>
      <c r="B256" s="11">
        <v>20352</v>
      </c>
      <c r="C256" s="12"/>
      <c r="D256" s="12" t="s">
        <v>37</v>
      </c>
      <c r="E256" s="11"/>
      <c r="F256" s="20" t="s">
        <v>1329</v>
      </c>
      <c r="G256" s="54" t="s">
        <v>1550</v>
      </c>
      <c r="H256" s="20"/>
      <c r="I256" s="41" t="s">
        <v>1330</v>
      </c>
      <c r="J256" s="54" t="s">
        <v>1331</v>
      </c>
      <c r="K256" s="41" t="s">
        <v>1328</v>
      </c>
      <c r="L256" s="41" t="s">
        <v>1332</v>
      </c>
      <c r="M256" s="41"/>
      <c r="N256" s="41" t="s">
        <v>1313</v>
      </c>
      <c r="O256" s="41"/>
      <c r="P256" s="34" t="s">
        <v>81</v>
      </c>
      <c r="Q256" s="18" t="s">
        <v>1314</v>
      </c>
      <c r="R256" s="11">
        <v>912</v>
      </c>
      <c r="S256" s="35" t="s">
        <v>39</v>
      </c>
      <c r="T256" s="36" t="s">
        <v>249</v>
      </c>
      <c r="U256" s="36"/>
      <c r="V256" s="36" t="s">
        <v>40</v>
      </c>
      <c r="W256" s="36" t="s">
        <v>33</v>
      </c>
      <c r="X256" s="13">
        <v>35</v>
      </c>
      <c r="Y256" s="33"/>
      <c r="Z256" s="36" t="s">
        <v>1330</v>
      </c>
      <c r="AA256" s="36"/>
      <c r="AB256" s="36" t="s">
        <v>87</v>
      </c>
      <c r="AC256" s="36" t="s">
        <v>1326</v>
      </c>
      <c r="AD256" s="36" t="s">
        <v>1325</v>
      </c>
      <c r="AE256" s="143" t="s">
        <v>1582</v>
      </c>
      <c r="AF256" s="36" t="s">
        <v>87</v>
      </c>
      <c r="AG256" s="36" t="s">
        <v>1326</v>
      </c>
      <c r="AH256" s="16" t="s">
        <v>1327</v>
      </c>
      <c r="AI256" s="126"/>
      <c r="AJ256" s="18" t="s">
        <v>1334</v>
      </c>
      <c r="AK256" s="18" t="s">
        <v>1438</v>
      </c>
      <c r="AL256" s="17">
        <f t="shared" si="12"/>
        <v>20352</v>
      </c>
    </row>
    <row r="257" spans="1:38" s="32" customFormat="1" ht="18" customHeight="1" x14ac:dyDescent="0.25">
      <c r="A257" s="3">
        <v>253</v>
      </c>
      <c r="B257" s="74">
        <v>20353</v>
      </c>
      <c r="C257" s="76"/>
      <c r="D257" s="76" t="s">
        <v>37</v>
      </c>
      <c r="E257" s="74"/>
      <c r="F257" s="85" t="s">
        <v>1335</v>
      </c>
      <c r="G257" s="86" t="s">
        <v>1551</v>
      </c>
      <c r="H257" s="85"/>
      <c r="I257" s="87" t="s">
        <v>1336</v>
      </c>
      <c r="J257" s="86"/>
      <c r="K257" s="87" t="s">
        <v>1337</v>
      </c>
      <c r="L257" s="87" t="s">
        <v>1338</v>
      </c>
      <c r="M257" s="87"/>
      <c r="N257" s="87" t="s">
        <v>1313</v>
      </c>
      <c r="O257" s="87"/>
      <c r="P257" s="77" t="s">
        <v>81</v>
      </c>
      <c r="Q257" s="78" t="s">
        <v>1314</v>
      </c>
      <c r="R257" s="74">
        <v>912</v>
      </c>
      <c r="S257" s="79" t="s">
        <v>39</v>
      </c>
      <c r="T257" s="80" t="s">
        <v>249</v>
      </c>
      <c r="U257" s="80"/>
      <c r="V257" s="80" t="s">
        <v>43</v>
      </c>
      <c r="W257" s="80" t="s">
        <v>33</v>
      </c>
      <c r="X257" s="88">
        <v>108</v>
      </c>
      <c r="Y257" s="72"/>
      <c r="Z257" s="80" t="s">
        <v>1339</v>
      </c>
      <c r="AA257" s="80"/>
      <c r="AB257" s="80" t="s">
        <v>87</v>
      </c>
      <c r="AC257" s="80" t="s">
        <v>1340</v>
      </c>
      <c r="AD257" s="36" t="s">
        <v>1325</v>
      </c>
      <c r="AE257" s="143" t="s">
        <v>1582</v>
      </c>
      <c r="AF257" s="36" t="s">
        <v>87</v>
      </c>
      <c r="AG257" s="36" t="s">
        <v>1326</v>
      </c>
      <c r="AH257" s="67" t="s">
        <v>1333</v>
      </c>
      <c r="AI257" s="138"/>
      <c r="AJ257" s="78" t="s">
        <v>1334</v>
      </c>
      <c r="AK257" s="78" t="s">
        <v>1438</v>
      </c>
      <c r="AL257" s="73">
        <f t="shared" si="12"/>
        <v>20353</v>
      </c>
    </row>
    <row r="258" spans="1:38" s="32" customFormat="1" ht="18" customHeight="1" x14ac:dyDescent="0.25">
      <c r="A258" s="3">
        <v>254</v>
      </c>
      <c r="B258" s="11">
        <v>10292</v>
      </c>
      <c r="C258" s="12"/>
      <c r="D258" s="12" t="s">
        <v>45</v>
      </c>
      <c r="E258" s="11"/>
      <c r="F258" s="33"/>
      <c r="G258" s="21"/>
      <c r="H258" s="11"/>
      <c r="I258" s="33" t="s">
        <v>1341</v>
      </c>
      <c r="J258" s="21"/>
      <c r="K258" s="33" t="s">
        <v>1342</v>
      </c>
      <c r="L258" s="33"/>
      <c r="M258" s="33"/>
      <c r="N258" s="33" t="s">
        <v>1313</v>
      </c>
      <c r="O258" s="21"/>
      <c r="P258" s="34" t="s">
        <v>81</v>
      </c>
      <c r="Q258" s="18" t="s">
        <v>1314</v>
      </c>
      <c r="R258" s="11">
        <v>912</v>
      </c>
      <c r="S258" s="35" t="s">
        <v>39</v>
      </c>
      <c r="T258" s="36" t="s">
        <v>249</v>
      </c>
      <c r="U258" s="33"/>
      <c r="V258" s="33" t="s">
        <v>43</v>
      </c>
      <c r="W258" s="33" t="s">
        <v>33</v>
      </c>
      <c r="X258" s="17">
        <v>102</v>
      </c>
      <c r="Y258" s="33"/>
      <c r="Z258" s="33" t="s">
        <v>1341</v>
      </c>
      <c r="AA258" s="49"/>
      <c r="AB258" s="36" t="s">
        <v>87</v>
      </c>
      <c r="AC258" s="36" t="s">
        <v>1326</v>
      </c>
      <c r="AD258" s="36" t="s">
        <v>1325</v>
      </c>
      <c r="AE258" s="143" t="s">
        <v>1582</v>
      </c>
      <c r="AF258" s="36" t="s">
        <v>87</v>
      </c>
      <c r="AG258" s="36" t="s">
        <v>1326</v>
      </c>
      <c r="AH258" s="21" t="s">
        <v>1343</v>
      </c>
      <c r="AI258" s="126"/>
      <c r="AJ258" s="11" t="s">
        <v>1435</v>
      </c>
      <c r="AK258" s="25">
        <v>44350</v>
      </c>
      <c r="AL258" s="17">
        <f t="shared" si="12"/>
        <v>10292</v>
      </c>
    </row>
    <row r="259" spans="1:38" s="32" customFormat="1" ht="18" customHeight="1" x14ac:dyDescent="0.25">
      <c r="A259" s="3">
        <v>255</v>
      </c>
      <c r="B259" s="11">
        <v>40290</v>
      </c>
      <c r="C259" s="15" t="s">
        <v>49</v>
      </c>
      <c r="D259" s="12" t="s">
        <v>68</v>
      </c>
      <c r="E259" s="11"/>
      <c r="F259" s="33" t="s">
        <v>1347</v>
      </c>
      <c r="G259" s="53" t="s">
        <v>1552</v>
      </c>
      <c r="H259" s="33"/>
      <c r="I259" s="33" t="s">
        <v>1348</v>
      </c>
      <c r="J259" s="53"/>
      <c r="K259" s="33" t="s">
        <v>1349</v>
      </c>
      <c r="L259" s="33"/>
      <c r="M259" s="33"/>
      <c r="N259" s="33" t="s">
        <v>1313</v>
      </c>
      <c r="O259" s="33"/>
      <c r="P259" s="34" t="s">
        <v>81</v>
      </c>
      <c r="Q259" s="18" t="s">
        <v>1314</v>
      </c>
      <c r="R259" s="11">
        <v>912</v>
      </c>
      <c r="S259" s="35" t="s">
        <v>39</v>
      </c>
      <c r="T259" s="36" t="s">
        <v>249</v>
      </c>
      <c r="U259" s="33"/>
      <c r="V259" s="33" t="s">
        <v>40</v>
      </c>
      <c r="W259" s="33" t="s">
        <v>33</v>
      </c>
      <c r="X259" s="17">
        <v>52</v>
      </c>
      <c r="Y259" s="33"/>
      <c r="Z259" s="33" t="s">
        <v>1344</v>
      </c>
      <c r="AA259" s="33"/>
      <c r="AB259" s="36" t="s">
        <v>87</v>
      </c>
      <c r="AC259" s="33" t="s">
        <v>1345</v>
      </c>
      <c r="AD259" s="33" t="s">
        <v>226</v>
      </c>
      <c r="AE259" s="33" t="s">
        <v>213</v>
      </c>
      <c r="AF259" s="36" t="s">
        <v>87</v>
      </c>
      <c r="AG259" s="33" t="s">
        <v>1326</v>
      </c>
      <c r="AH259" s="16" t="s">
        <v>1346</v>
      </c>
      <c r="AI259" s="126"/>
      <c r="AJ259" s="11" t="s">
        <v>50</v>
      </c>
      <c r="AK259" s="25">
        <v>44350</v>
      </c>
      <c r="AL259" s="26">
        <f t="shared" si="12"/>
        <v>40290</v>
      </c>
    </row>
    <row r="260" spans="1:38" s="32" customFormat="1" ht="18" customHeight="1" x14ac:dyDescent="0.25">
      <c r="A260" s="3">
        <v>256</v>
      </c>
      <c r="B260" s="11">
        <v>10293</v>
      </c>
      <c r="C260" s="12"/>
      <c r="D260" s="12" t="s">
        <v>45</v>
      </c>
      <c r="E260" s="11"/>
      <c r="F260" s="33" t="s">
        <v>1350</v>
      </c>
      <c r="G260" s="53" t="s">
        <v>1553</v>
      </c>
      <c r="H260" s="11"/>
      <c r="I260" s="33" t="s">
        <v>1351</v>
      </c>
      <c r="J260" s="53"/>
      <c r="K260" s="33" t="s">
        <v>1352</v>
      </c>
      <c r="L260" s="33"/>
      <c r="M260" s="33"/>
      <c r="N260" s="33" t="s">
        <v>1313</v>
      </c>
      <c r="O260" s="33"/>
      <c r="P260" s="34" t="s">
        <v>81</v>
      </c>
      <c r="Q260" s="18" t="s">
        <v>1314</v>
      </c>
      <c r="R260" s="11">
        <v>912</v>
      </c>
      <c r="S260" s="35" t="s">
        <v>39</v>
      </c>
      <c r="T260" s="36" t="s">
        <v>249</v>
      </c>
      <c r="U260" s="33"/>
      <c r="V260" s="33" t="s">
        <v>43</v>
      </c>
      <c r="W260" s="33" t="s">
        <v>33</v>
      </c>
      <c r="X260" s="17">
        <v>196</v>
      </c>
      <c r="Y260" s="33"/>
      <c r="Z260" s="33" t="s">
        <v>1351</v>
      </c>
      <c r="AA260" s="49"/>
      <c r="AB260" s="36" t="s">
        <v>87</v>
      </c>
      <c r="AC260" s="36" t="s">
        <v>1326</v>
      </c>
      <c r="AD260" s="36" t="s">
        <v>1325</v>
      </c>
      <c r="AE260" s="143" t="s">
        <v>1582</v>
      </c>
      <c r="AF260" s="36" t="s">
        <v>87</v>
      </c>
      <c r="AG260" s="36" t="s">
        <v>1326</v>
      </c>
      <c r="AH260" s="21" t="s">
        <v>1353</v>
      </c>
      <c r="AI260" s="126"/>
      <c r="AJ260" s="11" t="s">
        <v>1439</v>
      </c>
      <c r="AK260" s="25">
        <v>44159</v>
      </c>
      <c r="AL260" s="17">
        <f t="shared" si="12"/>
        <v>10293</v>
      </c>
    </row>
    <row r="261" spans="1:38" s="32" customFormat="1" ht="18" customHeight="1" x14ac:dyDescent="0.25">
      <c r="A261" s="3">
        <v>257</v>
      </c>
      <c r="B261" s="11">
        <v>10294</v>
      </c>
      <c r="C261" s="12"/>
      <c r="D261" s="12" t="s">
        <v>45</v>
      </c>
      <c r="E261" s="11"/>
      <c r="F261" s="33" t="s">
        <v>1350</v>
      </c>
      <c r="G261" s="53"/>
      <c r="H261" s="11"/>
      <c r="I261" s="33" t="s">
        <v>1355</v>
      </c>
      <c r="J261" s="53"/>
      <c r="K261" s="33" t="s">
        <v>1352</v>
      </c>
      <c r="L261" s="33" t="s">
        <v>1356</v>
      </c>
      <c r="M261" s="33"/>
      <c r="N261" s="33" t="s">
        <v>1313</v>
      </c>
      <c r="O261" s="33"/>
      <c r="P261" s="34" t="s">
        <v>81</v>
      </c>
      <c r="Q261" s="18" t="s">
        <v>1314</v>
      </c>
      <c r="R261" s="11">
        <v>912</v>
      </c>
      <c r="S261" s="35" t="s">
        <v>39</v>
      </c>
      <c r="T261" s="36" t="s">
        <v>249</v>
      </c>
      <c r="U261" s="33"/>
      <c r="V261" s="33" t="s">
        <v>43</v>
      </c>
      <c r="W261" s="33" t="s">
        <v>33</v>
      </c>
      <c r="X261" s="17">
        <v>36</v>
      </c>
      <c r="Y261" s="33"/>
      <c r="Z261" s="33" t="s">
        <v>1355</v>
      </c>
      <c r="AA261" s="49"/>
      <c r="AB261" s="36" t="s">
        <v>87</v>
      </c>
      <c r="AC261" s="36" t="s">
        <v>1326</v>
      </c>
      <c r="AD261" s="36" t="s">
        <v>1325</v>
      </c>
      <c r="AE261" s="143" t="s">
        <v>1582</v>
      </c>
      <c r="AF261" s="36" t="s">
        <v>87</v>
      </c>
      <c r="AG261" s="36" t="s">
        <v>1326</v>
      </c>
      <c r="AH261" s="21" t="s">
        <v>1357</v>
      </c>
      <c r="AI261" s="126"/>
      <c r="AJ261" s="11" t="s">
        <v>46</v>
      </c>
      <c r="AK261" s="25">
        <v>44159</v>
      </c>
      <c r="AL261" s="17">
        <f t="shared" si="12"/>
        <v>10294</v>
      </c>
    </row>
    <row r="262" spans="1:38" s="32" customFormat="1" ht="18" customHeight="1" x14ac:dyDescent="0.25">
      <c r="A262" s="3">
        <v>258</v>
      </c>
      <c r="B262" s="11">
        <v>10295</v>
      </c>
      <c r="C262" s="12"/>
      <c r="D262" s="12" t="s">
        <v>45</v>
      </c>
      <c r="E262" s="11"/>
      <c r="F262" s="33" t="s">
        <v>1350</v>
      </c>
      <c r="G262" s="53"/>
      <c r="H262" s="11"/>
      <c r="I262" s="33" t="s">
        <v>1358</v>
      </c>
      <c r="J262" s="53"/>
      <c r="K262" s="33" t="s">
        <v>1359</v>
      </c>
      <c r="L262" s="33"/>
      <c r="M262" s="33"/>
      <c r="N262" s="33" t="s">
        <v>1313</v>
      </c>
      <c r="O262" s="33"/>
      <c r="P262" s="34" t="s">
        <v>81</v>
      </c>
      <c r="Q262" s="18" t="s">
        <v>1314</v>
      </c>
      <c r="R262" s="11">
        <v>912</v>
      </c>
      <c r="S262" s="35" t="s">
        <v>39</v>
      </c>
      <c r="T262" s="36" t="s">
        <v>249</v>
      </c>
      <c r="U262" s="33"/>
      <c r="V262" s="33" t="s">
        <v>43</v>
      </c>
      <c r="W262" s="33" t="s">
        <v>33</v>
      </c>
      <c r="X262" s="17">
        <v>99</v>
      </c>
      <c r="Y262" s="33"/>
      <c r="Z262" s="33" t="s">
        <v>1358</v>
      </c>
      <c r="AA262" s="49"/>
      <c r="AB262" s="36" t="s">
        <v>87</v>
      </c>
      <c r="AC262" s="36" t="s">
        <v>1326</v>
      </c>
      <c r="AD262" s="36" t="s">
        <v>1325</v>
      </c>
      <c r="AE262" s="143" t="s">
        <v>1582</v>
      </c>
      <c r="AF262" s="36" t="s">
        <v>87</v>
      </c>
      <c r="AG262" s="36" t="s">
        <v>1326</v>
      </c>
      <c r="AH262" s="21" t="s">
        <v>1360</v>
      </c>
      <c r="AI262" s="126"/>
      <c r="AJ262" s="11" t="s">
        <v>46</v>
      </c>
      <c r="AK262" s="25">
        <v>44159</v>
      </c>
      <c r="AL262" s="17">
        <f t="shared" si="12"/>
        <v>10295</v>
      </c>
    </row>
    <row r="263" spans="1:38" s="32" customFormat="1" ht="18" customHeight="1" x14ac:dyDescent="0.25">
      <c r="A263" s="3">
        <v>259</v>
      </c>
      <c r="B263" s="11">
        <v>40291</v>
      </c>
      <c r="C263" s="15" t="s">
        <v>51</v>
      </c>
      <c r="D263" s="12" t="s">
        <v>68</v>
      </c>
      <c r="E263" s="11"/>
      <c r="F263" s="33" t="s">
        <v>1361</v>
      </c>
      <c r="G263" s="53" t="s">
        <v>1363</v>
      </c>
      <c r="H263" s="33"/>
      <c r="I263" s="33" t="s">
        <v>1362</v>
      </c>
      <c r="J263" s="53" t="s">
        <v>1363</v>
      </c>
      <c r="K263" s="33" t="s">
        <v>1364</v>
      </c>
      <c r="L263" s="33"/>
      <c r="M263" s="33"/>
      <c r="N263" s="33" t="s">
        <v>1313</v>
      </c>
      <c r="O263" s="33"/>
      <c r="P263" s="34" t="s">
        <v>81</v>
      </c>
      <c r="Q263" s="18" t="s">
        <v>1314</v>
      </c>
      <c r="R263" s="11">
        <v>912</v>
      </c>
      <c r="S263" s="35" t="s">
        <v>39</v>
      </c>
      <c r="T263" s="36" t="s">
        <v>249</v>
      </c>
      <c r="U263" s="33"/>
      <c r="V263" s="33" t="s">
        <v>40</v>
      </c>
      <c r="W263" s="33" t="s">
        <v>33</v>
      </c>
      <c r="X263" s="17">
        <v>300</v>
      </c>
      <c r="Y263" s="33"/>
      <c r="Z263" s="33" t="s">
        <v>1362</v>
      </c>
      <c r="AA263" s="33"/>
      <c r="AB263" s="36" t="s">
        <v>87</v>
      </c>
      <c r="AC263" s="33" t="s">
        <v>1367</v>
      </c>
      <c r="AD263" s="33" t="s">
        <v>1365</v>
      </c>
      <c r="AE263" s="33" t="s">
        <v>1366</v>
      </c>
      <c r="AF263" s="36" t="s">
        <v>87</v>
      </c>
      <c r="AG263" s="33" t="s">
        <v>1368</v>
      </c>
      <c r="AH263" s="33"/>
      <c r="AI263" s="126"/>
      <c r="AJ263" s="11" t="s">
        <v>68</v>
      </c>
      <c r="AK263" s="25">
        <v>41547</v>
      </c>
      <c r="AL263" s="26">
        <f t="shared" si="12"/>
        <v>40291</v>
      </c>
    </row>
    <row r="264" spans="1:38" s="32" customFormat="1" ht="18" customHeight="1" x14ac:dyDescent="0.25">
      <c r="A264" s="3">
        <v>260</v>
      </c>
      <c r="B264" s="11">
        <v>40292</v>
      </c>
      <c r="C264" s="15" t="s">
        <v>51</v>
      </c>
      <c r="D264" s="12" t="s">
        <v>68</v>
      </c>
      <c r="E264" s="11"/>
      <c r="F264" s="33" t="s">
        <v>1369</v>
      </c>
      <c r="G264" s="53" t="s">
        <v>1363</v>
      </c>
      <c r="H264" s="33"/>
      <c r="I264" s="33" t="s">
        <v>1370</v>
      </c>
      <c r="J264" s="53" t="s">
        <v>1363</v>
      </c>
      <c r="K264" s="33" t="s">
        <v>1371</v>
      </c>
      <c r="L264" s="33"/>
      <c r="M264" s="33"/>
      <c r="N264" s="33" t="s">
        <v>1313</v>
      </c>
      <c r="O264" s="33"/>
      <c r="P264" s="34" t="s">
        <v>81</v>
      </c>
      <c r="Q264" s="18" t="s">
        <v>1314</v>
      </c>
      <c r="R264" s="11">
        <v>912</v>
      </c>
      <c r="S264" s="35" t="s">
        <v>39</v>
      </c>
      <c r="T264" s="36" t="s">
        <v>249</v>
      </c>
      <c r="U264" s="33"/>
      <c r="V264" s="33" t="s">
        <v>40</v>
      </c>
      <c r="W264" s="33" t="s">
        <v>33</v>
      </c>
      <c r="X264" s="17">
        <v>300</v>
      </c>
      <c r="Y264" s="33"/>
      <c r="Z264" s="33" t="s">
        <v>1370</v>
      </c>
      <c r="AA264" s="33"/>
      <c r="AB264" s="36" t="s">
        <v>87</v>
      </c>
      <c r="AC264" s="33" t="s">
        <v>1368</v>
      </c>
      <c r="AD264" s="33" t="s">
        <v>1372</v>
      </c>
      <c r="AE264" s="33" t="s">
        <v>1373</v>
      </c>
      <c r="AF264" s="36" t="s">
        <v>306</v>
      </c>
      <c r="AG264" s="36" t="s">
        <v>1374</v>
      </c>
      <c r="AH264" s="33"/>
      <c r="AI264" s="126"/>
      <c r="AJ264" s="11" t="s">
        <v>68</v>
      </c>
      <c r="AK264" s="25">
        <v>41547</v>
      </c>
      <c r="AL264" s="26">
        <f t="shared" si="12"/>
        <v>40292</v>
      </c>
    </row>
    <row r="265" spans="1:38" s="32" customFormat="1" ht="18" customHeight="1" x14ac:dyDescent="0.25">
      <c r="A265" s="3">
        <v>261</v>
      </c>
      <c r="B265" s="11">
        <v>10296</v>
      </c>
      <c r="C265" s="12"/>
      <c r="D265" s="12" t="s">
        <v>45</v>
      </c>
      <c r="E265" s="11"/>
      <c r="F265" s="33" t="s">
        <v>1375</v>
      </c>
      <c r="G265" s="21"/>
      <c r="H265" s="11"/>
      <c r="I265" s="33" t="s">
        <v>1376</v>
      </c>
      <c r="J265" s="21"/>
      <c r="K265" s="33" t="s">
        <v>1377</v>
      </c>
      <c r="L265" s="33"/>
      <c r="M265" s="33"/>
      <c r="N265" s="33" t="s">
        <v>1313</v>
      </c>
      <c r="O265" s="21"/>
      <c r="P265" s="34" t="s">
        <v>81</v>
      </c>
      <c r="Q265" s="18" t="s">
        <v>1314</v>
      </c>
      <c r="R265" s="11">
        <v>912</v>
      </c>
      <c r="S265" s="35" t="s">
        <v>39</v>
      </c>
      <c r="T265" s="36" t="s">
        <v>249</v>
      </c>
      <c r="U265" s="33"/>
      <c r="V265" s="33" t="s">
        <v>40</v>
      </c>
      <c r="W265" s="33" t="s">
        <v>33</v>
      </c>
      <c r="X265" s="17">
        <v>36</v>
      </c>
      <c r="Y265" s="33"/>
      <c r="Z265" s="33" t="s">
        <v>1376</v>
      </c>
      <c r="AA265" s="49"/>
      <c r="AB265" s="36" t="s">
        <v>87</v>
      </c>
      <c r="AC265" s="36" t="s">
        <v>1326</v>
      </c>
      <c r="AD265" s="36" t="s">
        <v>1325</v>
      </c>
      <c r="AE265" s="143" t="s">
        <v>1582</v>
      </c>
      <c r="AF265" s="36" t="s">
        <v>87</v>
      </c>
      <c r="AG265" s="36" t="s">
        <v>1326</v>
      </c>
      <c r="AH265" s="21" t="s">
        <v>1378</v>
      </c>
      <c r="AI265" s="126"/>
      <c r="AJ265" s="11" t="s">
        <v>46</v>
      </c>
      <c r="AK265" s="25">
        <v>44159</v>
      </c>
      <c r="AL265" s="17">
        <f t="shared" si="12"/>
        <v>10296</v>
      </c>
    </row>
    <row r="266" spans="1:38" s="32" customFormat="1" ht="18" customHeight="1" x14ac:dyDescent="0.25">
      <c r="A266" s="3">
        <v>262</v>
      </c>
      <c r="B266" s="11">
        <v>10297</v>
      </c>
      <c r="C266" s="12"/>
      <c r="D266" s="12" t="s">
        <v>45</v>
      </c>
      <c r="E266" s="11"/>
      <c r="F266" s="33"/>
      <c r="G266" s="21"/>
      <c r="H266" s="11"/>
      <c r="I266" s="33" t="s">
        <v>1379</v>
      </c>
      <c r="J266" s="21"/>
      <c r="K266" s="33" t="s">
        <v>1380</v>
      </c>
      <c r="L266" s="33"/>
      <c r="M266" s="33"/>
      <c r="N266" s="33" t="s">
        <v>1313</v>
      </c>
      <c r="O266" s="21"/>
      <c r="P266" s="34" t="s">
        <v>81</v>
      </c>
      <c r="Q266" s="18" t="s">
        <v>1314</v>
      </c>
      <c r="R266" s="11">
        <v>912</v>
      </c>
      <c r="S266" s="35" t="s">
        <v>39</v>
      </c>
      <c r="T266" s="36" t="s">
        <v>249</v>
      </c>
      <c r="U266" s="33"/>
      <c r="V266" s="33" t="s">
        <v>40</v>
      </c>
      <c r="W266" s="33" t="s">
        <v>33</v>
      </c>
      <c r="X266" s="17">
        <v>84</v>
      </c>
      <c r="Y266" s="33"/>
      <c r="Z266" s="33" t="s">
        <v>1379</v>
      </c>
      <c r="AA266" s="49"/>
      <c r="AB266" s="36" t="s">
        <v>87</v>
      </c>
      <c r="AC266" s="36" t="s">
        <v>1326</v>
      </c>
      <c r="AD266" s="36" t="s">
        <v>1325</v>
      </c>
      <c r="AE266" s="143" t="s">
        <v>1582</v>
      </c>
      <c r="AF266" s="36" t="s">
        <v>87</v>
      </c>
      <c r="AG266" s="36" t="s">
        <v>1326</v>
      </c>
      <c r="AH266" s="21" t="s">
        <v>1381</v>
      </c>
      <c r="AI266" s="126"/>
      <c r="AJ266" s="11" t="s">
        <v>46</v>
      </c>
      <c r="AK266" s="25">
        <v>44159</v>
      </c>
      <c r="AL266" s="17">
        <f t="shared" si="12"/>
        <v>10297</v>
      </c>
    </row>
    <row r="267" spans="1:38" s="32" customFormat="1" ht="18" customHeight="1" x14ac:dyDescent="0.25">
      <c r="A267" s="3">
        <v>263</v>
      </c>
      <c r="B267" s="11">
        <v>91193</v>
      </c>
      <c r="C267" s="12"/>
      <c r="D267" s="12" t="s">
        <v>42</v>
      </c>
      <c r="E267" s="11"/>
      <c r="F267" s="33"/>
      <c r="G267" s="53"/>
      <c r="H267" s="33"/>
      <c r="I267" s="33" t="s">
        <v>1382</v>
      </c>
      <c r="J267" s="53"/>
      <c r="K267" s="33" t="s">
        <v>1383</v>
      </c>
      <c r="L267" s="33"/>
      <c r="M267" s="33"/>
      <c r="N267" s="33" t="s">
        <v>1313</v>
      </c>
      <c r="O267" s="36"/>
      <c r="P267" s="34" t="s">
        <v>81</v>
      </c>
      <c r="Q267" s="18" t="s">
        <v>1314</v>
      </c>
      <c r="R267" s="11">
        <v>912</v>
      </c>
      <c r="S267" s="35" t="s">
        <v>39</v>
      </c>
      <c r="T267" s="36" t="s">
        <v>249</v>
      </c>
      <c r="U267" s="36"/>
      <c r="V267" s="33" t="s">
        <v>40</v>
      </c>
      <c r="W267" s="33" t="s">
        <v>33</v>
      </c>
      <c r="X267" s="17">
        <v>60</v>
      </c>
      <c r="Y267" s="33"/>
      <c r="Z267" s="33" t="s">
        <v>1382</v>
      </c>
      <c r="AA267" s="33" t="s">
        <v>44</v>
      </c>
      <c r="AB267" s="36" t="s">
        <v>87</v>
      </c>
      <c r="AC267" s="33" t="s">
        <v>1384</v>
      </c>
      <c r="AD267" s="33" t="s">
        <v>60</v>
      </c>
      <c r="AE267" s="33" t="s">
        <v>61</v>
      </c>
      <c r="AF267" s="36" t="s">
        <v>41</v>
      </c>
      <c r="AG267" s="33" t="s">
        <v>59</v>
      </c>
      <c r="AH267" s="16" t="s">
        <v>1385</v>
      </c>
      <c r="AI267" s="126"/>
      <c r="AJ267" s="11" t="s">
        <v>151</v>
      </c>
      <c r="AK267" s="25">
        <v>44350</v>
      </c>
      <c r="AL267" s="17">
        <f t="shared" si="12"/>
        <v>91193</v>
      </c>
    </row>
    <row r="268" spans="1:38" s="32" customFormat="1" ht="18" customHeight="1" x14ac:dyDescent="0.25">
      <c r="A268" s="3">
        <v>264</v>
      </c>
      <c r="B268" s="11">
        <v>40293</v>
      </c>
      <c r="C268" s="12" t="s">
        <v>1391</v>
      </c>
      <c r="D268" s="12" t="s">
        <v>68</v>
      </c>
      <c r="E268" s="11"/>
      <c r="F268" s="33" t="s">
        <v>1386</v>
      </c>
      <c r="G268" s="53"/>
      <c r="H268" s="33"/>
      <c r="I268" s="33" t="s">
        <v>1387</v>
      </c>
      <c r="J268" s="53" t="s">
        <v>1554</v>
      </c>
      <c r="K268" s="33" t="s">
        <v>1388</v>
      </c>
      <c r="L268" s="33" t="s">
        <v>1389</v>
      </c>
      <c r="M268" s="33"/>
      <c r="N268" s="33" t="s">
        <v>1313</v>
      </c>
      <c r="O268" s="33"/>
      <c r="P268" s="34" t="s">
        <v>81</v>
      </c>
      <c r="Q268" s="18" t="s">
        <v>1314</v>
      </c>
      <c r="R268" s="11">
        <v>912</v>
      </c>
      <c r="S268" s="35" t="s">
        <v>39</v>
      </c>
      <c r="T268" s="36" t="s">
        <v>249</v>
      </c>
      <c r="U268" s="33"/>
      <c r="V268" s="33" t="s">
        <v>40</v>
      </c>
      <c r="W268" s="33" t="s">
        <v>33</v>
      </c>
      <c r="X268" s="17">
        <v>682</v>
      </c>
      <c r="Y268" s="33"/>
      <c r="Z268" s="33" t="s">
        <v>1387</v>
      </c>
      <c r="AA268" s="33"/>
      <c r="AB268" s="36" t="s">
        <v>87</v>
      </c>
      <c r="AC268" s="33" t="s">
        <v>1390</v>
      </c>
      <c r="AD268" s="33" t="s">
        <v>445</v>
      </c>
      <c r="AE268" s="33" t="s">
        <v>446</v>
      </c>
      <c r="AF268" s="36" t="s">
        <v>87</v>
      </c>
      <c r="AG268" s="33" t="s">
        <v>326</v>
      </c>
      <c r="AH268" s="33"/>
      <c r="AI268" s="126"/>
      <c r="AJ268" s="11" t="s">
        <v>756</v>
      </c>
      <c r="AK268" s="25">
        <v>44350</v>
      </c>
      <c r="AL268" s="26">
        <f t="shared" si="12"/>
        <v>40293</v>
      </c>
    </row>
    <row r="269" spans="1:38" s="32" customFormat="1" ht="18" customHeight="1" x14ac:dyDescent="0.25">
      <c r="A269" s="3">
        <v>265</v>
      </c>
      <c r="B269" s="11">
        <v>10298</v>
      </c>
      <c r="C269" s="12"/>
      <c r="D269" s="12" t="s">
        <v>45</v>
      </c>
      <c r="E269" s="11"/>
      <c r="F269" s="33"/>
      <c r="G269" s="33"/>
      <c r="H269" s="11"/>
      <c r="I269" s="33" t="s">
        <v>1392</v>
      </c>
      <c r="J269" s="21"/>
      <c r="K269" s="33" t="s">
        <v>1393</v>
      </c>
      <c r="L269" s="33"/>
      <c r="M269" s="33"/>
      <c r="N269" s="33" t="s">
        <v>1313</v>
      </c>
      <c r="O269" s="21"/>
      <c r="P269" s="34" t="s">
        <v>81</v>
      </c>
      <c r="Q269" s="18" t="s">
        <v>1314</v>
      </c>
      <c r="R269" s="11">
        <v>912</v>
      </c>
      <c r="S269" s="35" t="s">
        <v>39</v>
      </c>
      <c r="T269" s="36" t="s">
        <v>249</v>
      </c>
      <c r="U269" s="33"/>
      <c r="V269" s="33" t="s">
        <v>40</v>
      </c>
      <c r="W269" s="33" t="s">
        <v>33</v>
      </c>
      <c r="X269" s="17">
        <v>80</v>
      </c>
      <c r="Y269" s="33"/>
      <c r="Z269" s="33" t="s">
        <v>1392</v>
      </c>
      <c r="AA269" s="49"/>
      <c r="AB269" s="36" t="s">
        <v>87</v>
      </c>
      <c r="AC269" s="36" t="s">
        <v>1326</v>
      </c>
      <c r="AD269" s="36" t="s">
        <v>1325</v>
      </c>
      <c r="AE269" s="143" t="s">
        <v>1582</v>
      </c>
      <c r="AF269" s="36" t="s">
        <v>87</v>
      </c>
      <c r="AG269" s="36" t="s">
        <v>1326</v>
      </c>
      <c r="AH269" s="21"/>
      <c r="AI269" s="126"/>
      <c r="AJ269" s="11" t="s">
        <v>46</v>
      </c>
      <c r="AK269" s="25">
        <v>44159</v>
      </c>
      <c r="AL269" s="17">
        <f t="shared" si="12"/>
        <v>10298</v>
      </c>
    </row>
    <row r="270" spans="1:38" s="32" customFormat="1" ht="18" customHeight="1" x14ac:dyDescent="0.25">
      <c r="A270" s="3">
        <v>266</v>
      </c>
      <c r="B270" s="11">
        <v>10299</v>
      </c>
      <c r="C270" s="12"/>
      <c r="D270" s="12" t="s">
        <v>45</v>
      </c>
      <c r="E270" s="11"/>
      <c r="F270" s="33" t="s">
        <v>1375</v>
      </c>
      <c r="G270" s="33"/>
      <c r="H270" s="11"/>
      <c r="I270" s="33" t="s">
        <v>1394</v>
      </c>
      <c r="J270" s="21"/>
      <c r="K270" s="33" t="s">
        <v>1395</v>
      </c>
      <c r="L270" s="33" t="s">
        <v>1280</v>
      </c>
      <c r="M270" s="33"/>
      <c r="N270" s="33" t="s">
        <v>1313</v>
      </c>
      <c r="O270" s="21"/>
      <c r="P270" s="34" t="s">
        <v>81</v>
      </c>
      <c r="Q270" s="18" t="s">
        <v>1314</v>
      </c>
      <c r="R270" s="11">
        <v>912</v>
      </c>
      <c r="S270" s="35" t="s">
        <v>39</v>
      </c>
      <c r="T270" s="36" t="s">
        <v>249</v>
      </c>
      <c r="U270" s="33"/>
      <c r="V270" s="33" t="s">
        <v>40</v>
      </c>
      <c r="W270" s="33" t="s">
        <v>33</v>
      </c>
      <c r="X270" s="17">
        <v>81</v>
      </c>
      <c r="Y270" s="33"/>
      <c r="Z270" s="33" t="s">
        <v>1394</v>
      </c>
      <c r="AA270" s="49"/>
      <c r="AB270" s="36" t="s">
        <v>87</v>
      </c>
      <c r="AC270" s="36" t="s">
        <v>1326</v>
      </c>
      <c r="AD270" s="36" t="s">
        <v>1325</v>
      </c>
      <c r="AE270" s="143" t="s">
        <v>1582</v>
      </c>
      <c r="AF270" s="36" t="s">
        <v>87</v>
      </c>
      <c r="AG270" s="36" t="s">
        <v>1326</v>
      </c>
      <c r="AH270" s="21" t="s">
        <v>1396</v>
      </c>
      <c r="AI270" s="126"/>
      <c r="AJ270" s="11" t="s">
        <v>46</v>
      </c>
      <c r="AK270" s="25">
        <v>44159</v>
      </c>
      <c r="AL270" s="17">
        <f t="shared" si="12"/>
        <v>10299</v>
      </c>
    </row>
    <row r="271" spans="1:38" s="32" customFormat="1" ht="18" customHeight="1" x14ac:dyDescent="0.25">
      <c r="A271" s="3">
        <v>267</v>
      </c>
      <c r="B271" s="11">
        <v>20356</v>
      </c>
      <c r="C271" s="12"/>
      <c r="D271" s="12" t="s">
        <v>37</v>
      </c>
      <c r="E271" s="11"/>
      <c r="F271" s="20" t="s">
        <v>1397</v>
      </c>
      <c r="G271" s="20"/>
      <c r="H271" s="20"/>
      <c r="I271" s="41" t="s">
        <v>1398</v>
      </c>
      <c r="J271" s="54"/>
      <c r="K271" s="41" t="s">
        <v>1399</v>
      </c>
      <c r="L271" s="41"/>
      <c r="M271" s="41"/>
      <c r="N271" s="41" t="s">
        <v>1313</v>
      </c>
      <c r="O271" s="41"/>
      <c r="P271" s="34" t="s">
        <v>81</v>
      </c>
      <c r="Q271" s="18" t="s">
        <v>1314</v>
      </c>
      <c r="R271" s="11">
        <v>912</v>
      </c>
      <c r="S271" s="35" t="s">
        <v>39</v>
      </c>
      <c r="T271" s="36" t="s">
        <v>249</v>
      </c>
      <c r="U271" s="36"/>
      <c r="V271" s="36" t="s">
        <v>43</v>
      </c>
      <c r="W271" s="36" t="s">
        <v>33</v>
      </c>
      <c r="X271" s="13">
        <v>108</v>
      </c>
      <c r="Y271" s="33"/>
      <c r="Z271" s="36" t="s">
        <v>1325</v>
      </c>
      <c r="AA271" s="49"/>
      <c r="AB271" s="36" t="s">
        <v>87</v>
      </c>
      <c r="AC271" s="36" t="s">
        <v>1326</v>
      </c>
      <c r="AD271" s="36" t="s">
        <v>1325</v>
      </c>
      <c r="AE271" s="143" t="s">
        <v>1582</v>
      </c>
      <c r="AF271" s="36" t="s">
        <v>87</v>
      </c>
      <c r="AG271" s="36" t="s">
        <v>1326</v>
      </c>
      <c r="AH271" s="16" t="s">
        <v>1354</v>
      </c>
      <c r="AI271" s="126"/>
      <c r="AJ271" s="18" t="s">
        <v>151</v>
      </c>
      <c r="AK271" s="18" t="s">
        <v>1438</v>
      </c>
      <c r="AL271" s="17">
        <f t="shared" si="12"/>
        <v>20356</v>
      </c>
    </row>
    <row r="272" spans="1:38" s="32" customFormat="1" ht="15" customHeight="1" x14ac:dyDescent="0.25">
      <c r="A272" s="32" t="s">
        <v>1400</v>
      </c>
      <c r="C272" s="2"/>
      <c r="E272" s="3"/>
      <c r="R272" s="3"/>
      <c r="W272" s="4"/>
      <c r="X272" s="4"/>
      <c r="AG272" s="56"/>
      <c r="AJ272" s="3"/>
    </row>
    <row r="273" spans="3:36" s="32" customFormat="1" ht="15" customHeight="1" x14ac:dyDescent="0.25">
      <c r="C273" s="2"/>
      <c r="E273" s="3"/>
      <c r="R273" s="3"/>
      <c r="W273" s="4"/>
      <c r="X273" s="4"/>
      <c r="AG273" s="56"/>
      <c r="AJ273" s="3"/>
    </row>
    <row r="274" spans="3:36" s="32" customFormat="1" ht="15" customHeight="1" x14ac:dyDescent="0.25">
      <c r="C274" s="2"/>
      <c r="E274" s="3"/>
      <c r="R274" s="3"/>
      <c r="W274" s="4"/>
      <c r="X274" s="4"/>
      <c r="AG274" s="56"/>
      <c r="AJ274" s="3"/>
    </row>
    <row r="275" spans="3:36" s="32" customFormat="1" ht="15" customHeight="1" x14ac:dyDescent="0.25">
      <c r="C275" s="2"/>
      <c r="E275" s="3"/>
      <c r="R275" s="3"/>
      <c r="W275" s="4"/>
      <c r="X275" s="4"/>
      <c r="AG275" s="56"/>
      <c r="AJ275" s="3"/>
    </row>
    <row r="276" spans="3:36" s="32" customFormat="1" ht="15" customHeight="1" x14ac:dyDescent="0.25">
      <c r="C276" s="2"/>
      <c r="E276" s="3"/>
      <c r="R276" s="3"/>
      <c r="W276" s="4"/>
      <c r="X276" s="4"/>
      <c r="AG276" s="56"/>
      <c r="AJ276" s="3"/>
    </row>
    <row r="277" spans="3:36" s="32" customFormat="1" ht="15" customHeight="1" x14ac:dyDescent="0.25">
      <c r="C277" s="2"/>
      <c r="E277" s="3"/>
      <c r="R277" s="3"/>
      <c r="W277" s="4"/>
      <c r="X277" s="4"/>
      <c r="AG277" s="56"/>
      <c r="AJ277" s="3"/>
    </row>
    <row r="278" spans="3:36" s="32" customFormat="1" ht="15" customHeight="1" x14ac:dyDescent="0.25">
      <c r="C278" s="2"/>
      <c r="E278" s="3"/>
      <c r="R278" s="3"/>
      <c r="W278" s="4"/>
      <c r="X278" s="4"/>
      <c r="AG278" s="56"/>
      <c r="AJ278" s="3"/>
    </row>
    <row r="279" spans="3:36" s="32" customFormat="1" ht="15" customHeight="1" x14ac:dyDescent="0.25">
      <c r="C279" s="2"/>
      <c r="E279" s="3"/>
      <c r="R279" s="3"/>
      <c r="W279" s="4"/>
      <c r="X279" s="4"/>
      <c r="AG279" s="56"/>
      <c r="AJ279" s="3"/>
    </row>
    <row r="280" spans="3:36" s="32" customFormat="1" ht="15" customHeight="1" x14ac:dyDescent="0.25">
      <c r="C280" s="2"/>
      <c r="E280" s="3"/>
      <c r="R280" s="3"/>
      <c r="W280" s="4"/>
      <c r="X280" s="4"/>
      <c r="AG280" s="56"/>
      <c r="AJ280" s="3"/>
    </row>
    <row r="281" spans="3:36" s="32" customFormat="1" ht="15" customHeight="1" x14ac:dyDescent="0.25">
      <c r="C281" s="2"/>
      <c r="E281" s="3"/>
      <c r="R281" s="3"/>
      <c r="W281" s="4"/>
      <c r="X281" s="4"/>
      <c r="AG281" s="56"/>
      <c r="AJ281" s="3"/>
    </row>
    <row r="282" spans="3:36" s="32" customFormat="1" ht="15" customHeight="1" x14ac:dyDescent="0.25">
      <c r="C282" s="2"/>
      <c r="E282" s="3"/>
      <c r="R282" s="3"/>
      <c r="W282" s="4"/>
      <c r="X282" s="4"/>
      <c r="AG282" s="56"/>
      <c r="AJ282" s="3"/>
    </row>
    <row r="283" spans="3:36" s="32" customFormat="1" ht="15" customHeight="1" x14ac:dyDescent="0.25">
      <c r="C283" s="2"/>
      <c r="E283" s="3"/>
      <c r="R283" s="3"/>
      <c r="W283" s="4"/>
      <c r="X283" s="4"/>
      <c r="AG283" s="56"/>
      <c r="AJ283" s="3"/>
    </row>
    <row r="284" spans="3:36" s="32" customFormat="1" ht="15" customHeight="1" x14ac:dyDescent="0.25">
      <c r="C284" s="2"/>
      <c r="E284" s="3"/>
      <c r="R284" s="3"/>
      <c r="W284" s="4"/>
      <c r="X284" s="4"/>
      <c r="AG284" s="56"/>
      <c r="AJ284" s="3"/>
    </row>
    <row r="285" spans="3:36" s="32" customFormat="1" ht="15" customHeight="1" x14ac:dyDescent="0.25">
      <c r="C285" s="2"/>
      <c r="E285" s="3"/>
      <c r="R285" s="3"/>
      <c r="W285" s="4"/>
      <c r="X285" s="4"/>
      <c r="AG285" s="56"/>
      <c r="AJ285" s="3"/>
    </row>
    <row r="286" spans="3:36" s="32" customFormat="1" ht="15" customHeight="1" x14ac:dyDescent="0.25">
      <c r="C286" s="2"/>
      <c r="E286" s="3"/>
      <c r="R286" s="3"/>
      <c r="W286" s="4"/>
      <c r="X286" s="4"/>
      <c r="AG286" s="56"/>
      <c r="AJ286" s="3"/>
    </row>
    <row r="287" spans="3:36" s="32" customFormat="1" ht="15" customHeight="1" x14ac:dyDescent="0.25">
      <c r="C287" s="2"/>
      <c r="E287" s="3"/>
      <c r="R287" s="3"/>
      <c r="W287" s="4"/>
      <c r="X287" s="4"/>
      <c r="AG287" s="56"/>
      <c r="AJ287" s="3"/>
    </row>
    <row r="288" spans="3:36" s="32" customFormat="1" ht="15" customHeight="1" x14ac:dyDescent="0.25">
      <c r="C288" s="2"/>
      <c r="E288" s="3"/>
      <c r="R288" s="3"/>
      <c r="W288" s="4"/>
      <c r="X288" s="4"/>
      <c r="AG288" s="56"/>
      <c r="AJ288" s="3"/>
    </row>
    <row r="289" spans="3:36" s="32" customFormat="1" ht="15" customHeight="1" x14ac:dyDescent="0.25">
      <c r="C289" s="2"/>
      <c r="E289" s="3"/>
      <c r="R289" s="3"/>
      <c r="W289" s="4"/>
      <c r="X289" s="4"/>
      <c r="AG289" s="56"/>
      <c r="AJ289" s="3"/>
    </row>
    <row r="290" spans="3:36" s="32" customFormat="1" ht="15" customHeight="1" x14ac:dyDescent="0.25">
      <c r="C290" s="2"/>
      <c r="E290" s="3"/>
      <c r="R290" s="3"/>
      <c r="W290" s="4"/>
      <c r="X290" s="4"/>
      <c r="AG290" s="56"/>
      <c r="AJ290" s="3"/>
    </row>
    <row r="291" spans="3:36" s="32" customFormat="1" ht="15" customHeight="1" x14ac:dyDescent="0.25">
      <c r="C291" s="2"/>
      <c r="E291" s="3"/>
      <c r="R291" s="3"/>
      <c r="W291" s="4"/>
      <c r="X291" s="4"/>
      <c r="AG291" s="56"/>
      <c r="AJ291" s="3"/>
    </row>
    <row r="292" spans="3:36" s="32" customFormat="1" ht="15" customHeight="1" x14ac:dyDescent="0.25">
      <c r="C292" s="2"/>
      <c r="E292" s="3"/>
      <c r="R292" s="3"/>
      <c r="W292" s="4"/>
      <c r="X292" s="4"/>
      <c r="AG292" s="56"/>
      <c r="AJ292" s="3"/>
    </row>
    <row r="293" spans="3:36" s="32" customFormat="1" ht="15" customHeight="1" x14ac:dyDescent="0.25">
      <c r="C293" s="2"/>
      <c r="E293" s="3"/>
      <c r="R293" s="3"/>
      <c r="W293" s="4"/>
      <c r="X293" s="4"/>
      <c r="AG293" s="56"/>
      <c r="AJ293" s="3"/>
    </row>
    <row r="294" spans="3:36" s="32" customFormat="1" ht="15" customHeight="1" x14ac:dyDescent="0.25">
      <c r="C294" s="2"/>
      <c r="E294" s="3"/>
      <c r="R294" s="3"/>
      <c r="W294" s="4"/>
      <c r="X294" s="4"/>
      <c r="AG294" s="56"/>
      <c r="AJ294" s="3"/>
    </row>
    <row r="295" spans="3:36" s="32" customFormat="1" ht="15" customHeight="1" x14ac:dyDescent="0.25">
      <c r="C295" s="2"/>
      <c r="E295" s="3"/>
      <c r="R295" s="3"/>
      <c r="W295" s="4"/>
      <c r="X295" s="4"/>
      <c r="AG295" s="56"/>
      <c r="AJ295" s="3"/>
    </row>
    <row r="296" spans="3:36" s="32" customFormat="1" ht="15" customHeight="1" x14ac:dyDescent="0.25">
      <c r="C296" s="2"/>
      <c r="E296" s="3"/>
      <c r="R296" s="3"/>
      <c r="W296" s="4"/>
      <c r="X296" s="4"/>
      <c r="AG296" s="56"/>
      <c r="AJ296" s="3"/>
    </row>
    <row r="297" spans="3:36" s="32" customFormat="1" ht="15" customHeight="1" x14ac:dyDescent="0.25">
      <c r="C297" s="2"/>
      <c r="E297" s="3"/>
      <c r="R297" s="3"/>
      <c r="W297" s="4"/>
      <c r="X297" s="4"/>
      <c r="AG297" s="56"/>
      <c r="AJ297" s="3"/>
    </row>
    <row r="298" spans="3:36" s="32" customFormat="1" ht="15" customHeight="1" x14ac:dyDescent="0.25">
      <c r="C298" s="2"/>
      <c r="E298" s="3"/>
      <c r="R298" s="3"/>
      <c r="W298" s="4"/>
      <c r="X298" s="4"/>
      <c r="AG298" s="56"/>
      <c r="AJ298" s="3"/>
    </row>
    <row r="299" spans="3:36" s="32" customFormat="1" ht="15" customHeight="1" x14ac:dyDescent="0.25">
      <c r="C299" s="2"/>
      <c r="E299" s="3"/>
      <c r="R299" s="3"/>
      <c r="W299" s="4"/>
      <c r="X299" s="4"/>
      <c r="AG299" s="56"/>
      <c r="AJ299" s="3"/>
    </row>
    <row r="300" spans="3:36" s="32" customFormat="1" ht="15" customHeight="1" x14ac:dyDescent="0.25">
      <c r="C300" s="2"/>
      <c r="E300" s="3"/>
      <c r="R300" s="3"/>
      <c r="W300" s="4"/>
      <c r="X300" s="4"/>
      <c r="AG300" s="56"/>
      <c r="AJ300" s="3"/>
    </row>
    <row r="301" spans="3:36" s="32" customFormat="1" ht="15" customHeight="1" x14ac:dyDescent="0.25">
      <c r="C301" s="2"/>
      <c r="E301" s="3"/>
      <c r="R301" s="3"/>
      <c r="W301" s="4"/>
      <c r="X301" s="4"/>
      <c r="AG301" s="56"/>
      <c r="AJ301" s="3"/>
    </row>
    <row r="302" spans="3:36" x14ac:dyDescent="0.25">
      <c r="K302" s="32"/>
      <c r="L302"/>
      <c r="R302" s="3"/>
      <c r="S302"/>
      <c r="W302" s="4"/>
      <c r="AG302" s="29"/>
      <c r="AH302"/>
    </row>
    <row r="303" spans="3:36" x14ac:dyDescent="0.25">
      <c r="K303" s="32"/>
      <c r="L303"/>
      <c r="R303" s="3"/>
      <c r="S303"/>
      <c r="W303" s="4"/>
      <c r="AG303" s="29"/>
      <c r="AH303"/>
    </row>
    <row r="304" spans="3:36" x14ac:dyDescent="0.25">
      <c r="K304" s="32"/>
      <c r="L304"/>
      <c r="R304" s="3"/>
      <c r="S304"/>
      <c r="W304" s="4"/>
      <c r="AG304" s="29"/>
      <c r="AH304"/>
    </row>
    <row r="305" spans="11:34" x14ac:dyDescent="0.25">
      <c r="K305" s="32"/>
      <c r="L305"/>
      <c r="R305" s="3"/>
      <c r="S305"/>
      <c r="W305" s="4"/>
      <c r="AG305" s="29"/>
      <c r="AH305"/>
    </row>
    <row r="306" spans="11:34" x14ac:dyDescent="0.25">
      <c r="K306" s="32"/>
      <c r="L306"/>
      <c r="R306" s="3"/>
      <c r="S306"/>
      <c r="W306" s="4"/>
      <c r="AG306" s="29"/>
      <c r="AH306"/>
    </row>
    <row r="307" spans="11:34" x14ac:dyDescent="0.25">
      <c r="K307" s="32"/>
      <c r="L307"/>
      <c r="R307" s="3"/>
      <c r="S307"/>
      <c r="W307" s="4"/>
      <c r="AG307" s="29"/>
      <c r="AH307"/>
    </row>
    <row r="308" spans="11:34" x14ac:dyDescent="0.25">
      <c r="K308" s="32"/>
      <c r="L308"/>
      <c r="R308" s="3"/>
      <c r="S308"/>
      <c r="W308" s="4"/>
      <c r="AG308" s="29"/>
      <c r="AH308"/>
    </row>
    <row r="309" spans="11:34" x14ac:dyDescent="0.25">
      <c r="K309" s="32"/>
      <c r="L309"/>
      <c r="R309" s="3"/>
      <c r="S309"/>
      <c r="W309" s="4"/>
      <c r="AG309" s="29"/>
      <c r="AH309"/>
    </row>
    <row r="310" spans="11:34" x14ac:dyDescent="0.25">
      <c r="K310" s="32"/>
      <c r="L310"/>
      <c r="R310" s="3"/>
      <c r="S310"/>
      <c r="W310" s="4"/>
      <c r="AG310" s="29"/>
      <c r="AH310"/>
    </row>
    <row r="311" spans="11:34" x14ac:dyDescent="0.25">
      <c r="K311" s="32"/>
      <c r="L311"/>
      <c r="R311" s="3"/>
      <c r="S311"/>
      <c r="W311" s="4"/>
      <c r="AG311" s="29"/>
      <c r="AH311"/>
    </row>
    <row r="312" spans="11:34" x14ac:dyDescent="0.25">
      <c r="K312" s="32"/>
      <c r="L312"/>
      <c r="R312" s="3"/>
      <c r="S312"/>
      <c r="W312" s="4"/>
      <c r="AG312" s="29"/>
      <c r="AH312"/>
    </row>
    <row r="313" spans="11:34" x14ac:dyDescent="0.25">
      <c r="K313" s="32"/>
      <c r="L313"/>
      <c r="R313" s="3"/>
      <c r="S313"/>
      <c r="W313" s="4"/>
      <c r="AG313" s="29"/>
      <c r="AH313"/>
    </row>
    <row r="314" spans="11:34" x14ac:dyDescent="0.25">
      <c r="K314" s="32"/>
      <c r="L314"/>
      <c r="R314" s="3"/>
      <c r="S314"/>
      <c r="W314" s="4"/>
      <c r="AG314" s="29"/>
      <c r="AH314"/>
    </row>
    <row r="315" spans="11:34" x14ac:dyDescent="0.25">
      <c r="K315" s="32"/>
      <c r="L315"/>
      <c r="R315" s="3"/>
      <c r="S315"/>
      <c r="W315" s="4"/>
      <c r="X315"/>
      <c r="AG315" s="29"/>
      <c r="AH315"/>
    </row>
    <row r="316" spans="11:34" x14ac:dyDescent="0.25">
      <c r="K316" s="32"/>
      <c r="L316"/>
      <c r="R316" s="3"/>
      <c r="S316"/>
      <c r="W316" s="4"/>
      <c r="X316"/>
      <c r="AG316" s="29"/>
      <c r="AH316"/>
    </row>
    <row r="317" spans="11:34" x14ac:dyDescent="0.25">
      <c r="K317" s="32"/>
      <c r="L317"/>
      <c r="R317" s="3"/>
      <c r="S317"/>
      <c r="W317" s="4"/>
      <c r="X317"/>
      <c r="AG317" s="29"/>
      <c r="AH317"/>
    </row>
    <row r="318" spans="11:34" x14ac:dyDescent="0.25">
      <c r="K318" s="32"/>
      <c r="L318"/>
      <c r="R318" s="3"/>
      <c r="S318"/>
      <c r="W318" s="4"/>
      <c r="X318"/>
      <c r="AG318" s="29"/>
      <c r="AH318"/>
    </row>
    <row r="319" spans="11:34" x14ac:dyDescent="0.25">
      <c r="K319" s="32"/>
      <c r="L319"/>
      <c r="R319" s="3"/>
      <c r="S319"/>
      <c r="W319" s="4"/>
      <c r="X319"/>
      <c r="AG319" s="29"/>
      <c r="AH319"/>
    </row>
    <row r="320" spans="11:34" x14ac:dyDescent="0.25">
      <c r="K320" s="32"/>
      <c r="L320"/>
      <c r="R320" s="3"/>
      <c r="S320"/>
      <c r="W320" s="4"/>
      <c r="X320"/>
      <c r="AG320" s="29"/>
      <c r="AH320"/>
    </row>
    <row r="321" spans="11:34" x14ac:dyDescent="0.25">
      <c r="K321" s="32"/>
      <c r="L321"/>
      <c r="R321" s="3"/>
      <c r="S321"/>
      <c r="W321" s="4"/>
      <c r="X321"/>
      <c r="AG321" s="29"/>
      <c r="AH321"/>
    </row>
    <row r="322" spans="11:34" x14ac:dyDescent="0.25">
      <c r="K322" s="32"/>
      <c r="L322"/>
      <c r="R322" s="3"/>
      <c r="S322"/>
      <c r="W322" s="4"/>
      <c r="X322"/>
      <c r="AG322" s="29"/>
      <c r="AH322"/>
    </row>
    <row r="323" spans="11:34" x14ac:dyDescent="0.25">
      <c r="K323" s="32"/>
      <c r="L323"/>
      <c r="R323" s="3"/>
      <c r="S323"/>
      <c r="W323" s="4"/>
      <c r="X323"/>
      <c r="AG323" s="29"/>
      <c r="AH323"/>
    </row>
    <row r="324" spans="11:34" x14ac:dyDescent="0.25">
      <c r="K324" s="32"/>
      <c r="L324"/>
      <c r="R324" s="3"/>
      <c r="S324"/>
      <c r="W324" s="4"/>
      <c r="X324"/>
      <c r="AG324" s="29"/>
      <c r="AH324"/>
    </row>
    <row r="325" spans="11:34" x14ac:dyDescent="0.25">
      <c r="K325" s="32"/>
      <c r="L325"/>
      <c r="R325" s="3"/>
      <c r="S325"/>
      <c r="W325" s="4"/>
      <c r="X325"/>
      <c r="AG325" s="29"/>
      <c r="AH325"/>
    </row>
    <row r="326" spans="11:34" x14ac:dyDescent="0.25">
      <c r="K326" s="32"/>
      <c r="L326"/>
      <c r="R326" s="3"/>
      <c r="S326"/>
      <c r="W326" s="4"/>
      <c r="X326"/>
      <c r="AG326" s="29"/>
      <c r="AH326"/>
    </row>
    <row r="327" spans="11:34" x14ac:dyDescent="0.25">
      <c r="K327" s="32"/>
      <c r="L327"/>
      <c r="R327" s="3"/>
      <c r="S327"/>
      <c r="W327" s="4"/>
      <c r="X327"/>
      <c r="AG327" s="29"/>
      <c r="AH327"/>
    </row>
    <row r="328" spans="11:34" x14ac:dyDescent="0.25">
      <c r="K328" s="32"/>
      <c r="L328"/>
      <c r="R328" s="3"/>
      <c r="S328"/>
      <c r="W328" s="4"/>
      <c r="X328"/>
      <c r="AG328" s="29"/>
      <c r="AH328"/>
    </row>
    <row r="329" spans="11:34" x14ac:dyDescent="0.25">
      <c r="K329" s="32"/>
      <c r="L329"/>
      <c r="R329" s="3"/>
      <c r="S329"/>
      <c r="W329" s="4"/>
      <c r="X329"/>
      <c r="AG329" s="29"/>
      <c r="AH329"/>
    </row>
    <row r="330" spans="11:34" x14ac:dyDescent="0.25">
      <c r="K330" s="32"/>
      <c r="L330"/>
      <c r="R330" s="3"/>
      <c r="S330"/>
      <c r="W330" s="4"/>
      <c r="X330"/>
      <c r="AG330" s="29"/>
      <c r="AH330"/>
    </row>
    <row r="331" spans="11:34" x14ac:dyDescent="0.25">
      <c r="K331" s="32"/>
      <c r="L331"/>
      <c r="R331" s="3"/>
      <c r="S331"/>
      <c r="W331" s="4"/>
      <c r="X331"/>
      <c r="AG331" s="29"/>
      <c r="AH331"/>
    </row>
    <row r="332" spans="11:34" x14ac:dyDescent="0.25">
      <c r="K332" s="32"/>
      <c r="L332"/>
      <c r="R332" s="3"/>
      <c r="S332"/>
      <c r="W332" s="4"/>
      <c r="X332"/>
      <c r="AG332" s="29"/>
      <c r="AH332"/>
    </row>
    <row r="333" spans="11:34" x14ac:dyDescent="0.25">
      <c r="K333" s="32"/>
      <c r="L333"/>
      <c r="R333" s="3"/>
      <c r="S333"/>
      <c r="W333" s="4"/>
      <c r="X333"/>
      <c r="AG333" s="29"/>
      <c r="AH333"/>
    </row>
    <row r="334" spans="11:34" x14ac:dyDescent="0.25">
      <c r="K334" s="32"/>
      <c r="L334"/>
      <c r="R334" s="3"/>
      <c r="S334"/>
      <c r="W334" s="4"/>
      <c r="X334"/>
      <c r="AG334" s="29"/>
      <c r="AH334"/>
    </row>
    <row r="335" spans="11:34" x14ac:dyDescent="0.25">
      <c r="K335" s="32"/>
      <c r="L335"/>
      <c r="R335" s="3"/>
      <c r="S335"/>
      <c r="W335" s="4"/>
      <c r="X335"/>
      <c r="AG335" s="29"/>
      <c r="AH335"/>
    </row>
    <row r="336" spans="11:34" x14ac:dyDescent="0.25">
      <c r="K336" s="32"/>
      <c r="L336"/>
      <c r="R336" s="3"/>
      <c r="S336"/>
      <c r="W336" s="4"/>
      <c r="X336"/>
      <c r="AG336" s="29"/>
      <c r="AH336"/>
    </row>
    <row r="337" spans="11:34" x14ac:dyDescent="0.25">
      <c r="K337" s="32"/>
      <c r="L337"/>
      <c r="R337" s="3"/>
      <c r="S337"/>
      <c r="W337" s="4"/>
      <c r="X337"/>
      <c r="AG337" s="29"/>
      <c r="AH337"/>
    </row>
    <row r="338" spans="11:34" x14ac:dyDescent="0.25">
      <c r="K338" s="32"/>
      <c r="L338"/>
      <c r="R338" s="3"/>
      <c r="S338"/>
      <c r="W338" s="4"/>
      <c r="X338"/>
      <c r="AG338" s="29"/>
      <c r="AH338"/>
    </row>
    <row r="339" spans="11:34" x14ac:dyDescent="0.25">
      <c r="K339" s="32"/>
      <c r="L339"/>
      <c r="R339" s="3"/>
      <c r="S339"/>
      <c r="W339" s="4"/>
      <c r="X339"/>
      <c r="AG339" s="29"/>
      <c r="AH339"/>
    </row>
    <row r="340" spans="11:34" x14ac:dyDescent="0.25">
      <c r="K340" s="32"/>
      <c r="L340"/>
      <c r="R340" s="3"/>
      <c r="S340"/>
      <c r="W340" s="4"/>
      <c r="X340"/>
      <c r="AG340" s="29"/>
      <c r="AH340"/>
    </row>
    <row r="341" spans="11:34" x14ac:dyDescent="0.25">
      <c r="K341" s="32"/>
      <c r="L341"/>
      <c r="R341" s="3"/>
      <c r="S341"/>
      <c r="W341" s="4"/>
      <c r="X341"/>
      <c r="AG341" s="29"/>
      <c r="AH341"/>
    </row>
    <row r="342" spans="11:34" x14ac:dyDescent="0.25">
      <c r="K342" s="32"/>
      <c r="L342"/>
      <c r="R342" s="3"/>
      <c r="S342"/>
      <c r="W342" s="4"/>
      <c r="X342"/>
      <c r="AG342" s="29"/>
      <c r="AH342"/>
    </row>
    <row r="343" spans="11:34" x14ac:dyDescent="0.25">
      <c r="K343" s="32"/>
      <c r="L343"/>
      <c r="R343" s="3"/>
      <c r="S343"/>
      <c r="W343" s="4"/>
      <c r="X343"/>
      <c r="AG343" s="29"/>
      <c r="AH343"/>
    </row>
    <row r="344" spans="11:34" x14ac:dyDescent="0.25">
      <c r="K344" s="32"/>
      <c r="L344"/>
      <c r="R344" s="3"/>
      <c r="S344"/>
      <c r="W344" s="4"/>
      <c r="X344"/>
      <c r="AG344" s="29"/>
      <c r="AH344"/>
    </row>
    <row r="345" spans="11:34" x14ac:dyDescent="0.25">
      <c r="K345" s="32"/>
      <c r="L345"/>
      <c r="R345" s="3"/>
      <c r="S345"/>
      <c r="W345" s="4"/>
      <c r="X345"/>
      <c r="AG345" s="29"/>
      <c r="AH345"/>
    </row>
    <row r="346" spans="11:34" x14ac:dyDescent="0.25">
      <c r="K346" s="32"/>
      <c r="L346"/>
      <c r="R346" s="3"/>
      <c r="S346"/>
      <c r="W346" s="4"/>
      <c r="X346"/>
      <c r="AG346" s="29"/>
      <c r="AH346"/>
    </row>
    <row r="347" spans="11:34" x14ac:dyDescent="0.25">
      <c r="K347" s="32"/>
      <c r="L347"/>
      <c r="R347" s="3"/>
      <c r="S347"/>
      <c r="W347" s="4"/>
      <c r="X347"/>
      <c r="AG347" s="29"/>
      <c r="AH347"/>
    </row>
    <row r="348" spans="11:34" x14ac:dyDescent="0.25">
      <c r="K348" s="32"/>
      <c r="L348"/>
      <c r="R348" s="3"/>
      <c r="S348"/>
      <c r="W348" s="4"/>
      <c r="X348"/>
      <c r="AG348" s="29"/>
      <c r="AH348"/>
    </row>
    <row r="349" spans="11:34" x14ac:dyDescent="0.25">
      <c r="K349" s="32"/>
      <c r="L349"/>
      <c r="R349" s="3"/>
      <c r="S349"/>
      <c r="W349" s="4"/>
      <c r="X349"/>
      <c r="AG349" s="29"/>
      <c r="AH349"/>
    </row>
    <row r="350" spans="11:34" x14ac:dyDescent="0.25">
      <c r="K350" s="32"/>
      <c r="L350"/>
      <c r="R350" s="3"/>
      <c r="S350"/>
      <c r="W350" s="4"/>
      <c r="X350"/>
      <c r="AG350" s="29"/>
      <c r="AH350"/>
    </row>
    <row r="351" spans="11:34" x14ac:dyDescent="0.25">
      <c r="K351" s="32"/>
      <c r="L351"/>
      <c r="R351" s="3"/>
      <c r="S351"/>
      <c r="W351" s="4"/>
      <c r="X351"/>
      <c r="AG351" s="29"/>
      <c r="AH351"/>
    </row>
    <row r="352" spans="11:34" x14ac:dyDescent="0.25">
      <c r="K352" s="32"/>
      <c r="L352"/>
      <c r="R352" s="3"/>
      <c r="S352"/>
      <c r="W352" s="4"/>
      <c r="X352"/>
      <c r="AG352" s="29"/>
      <c r="AH352"/>
    </row>
    <row r="353" spans="11:34" x14ac:dyDescent="0.25">
      <c r="K353" s="32"/>
      <c r="L353"/>
      <c r="R353" s="3"/>
      <c r="S353"/>
      <c r="W353" s="4"/>
      <c r="X353"/>
      <c r="AG353" s="29"/>
      <c r="AH353"/>
    </row>
    <row r="354" spans="11:34" x14ac:dyDescent="0.25">
      <c r="K354" s="32"/>
      <c r="L354"/>
      <c r="R354" s="3"/>
      <c r="S354"/>
      <c r="W354" s="4"/>
      <c r="X354"/>
      <c r="AG354" s="29"/>
      <c r="AH354"/>
    </row>
    <row r="355" spans="11:34" x14ac:dyDescent="0.25">
      <c r="K355" s="32"/>
      <c r="L355"/>
      <c r="R355" s="3"/>
      <c r="S355"/>
      <c r="W355" s="4"/>
      <c r="X355"/>
      <c r="AG355" s="29"/>
      <c r="AH355"/>
    </row>
    <row r="356" spans="11:34" x14ac:dyDescent="0.25">
      <c r="K356" s="32"/>
      <c r="L356"/>
      <c r="R356" s="3"/>
      <c r="S356"/>
      <c r="W356" s="4"/>
      <c r="X356"/>
      <c r="AG356" s="29"/>
      <c r="AH356"/>
    </row>
    <row r="357" spans="11:34" x14ac:dyDescent="0.25">
      <c r="K357" s="32"/>
      <c r="L357"/>
      <c r="R357" s="3"/>
      <c r="S357"/>
      <c r="W357" s="4"/>
      <c r="X357"/>
      <c r="AG357" s="29"/>
      <c r="AH357"/>
    </row>
    <row r="358" spans="11:34" x14ac:dyDescent="0.25">
      <c r="K358" s="32"/>
      <c r="L358"/>
      <c r="R358" s="3"/>
      <c r="S358"/>
      <c r="W358" s="4"/>
      <c r="X358"/>
      <c r="AG358" s="29"/>
      <c r="AH358"/>
    </row>
    <row r="359" spans="11:34" x14ac:dyDescent="0.25">
      <c r="K359" s="32"/>
      <c r="L359"/>
      <c r="R359" s="3"/>
      <c r="S359"/>
      <c r="W359" s="4"/>
      <c r="X359"/>
      <c r="AG359" s="29"/>
      <c r="AH359"/>
    </row>
    <row r="360" spans="11:34" x14ac:dyDescent="0.25">
      <c r="K360" s="32"/>
      <c r="L360"/>
      <c r="R360" s="3"/>
      <c r="S360"/>
      <c r="W360" s="4"/>
      <c r="X360"/>
      <c r="AG360" s="29"/>
      <c r="AH360"/>
    </row>
    <row r="361" spans="11:34" x14ac:dyDescent="0.25">
      <c r="K361" s="32"/>
      <c r="L361"/>
      <c r="R361" s="3"/>
      <c r="S361"/>
      <c r="W361" s="4"/>
      <c r="X361"/>
      <c r="AG361" s="29"/>
      <c r="AH361"/>
    </row>
    <row r="362" spans="11:34" x14ac:dyDescent="0.25">
      <c r="K362" s="32"/>
      <c r="L362"/>
      <c r="R362" s="3"/>
      <c r="S362"/>
      <c r="W362" s="4"/>
      <c r="X362"/>
      <c r="AG362" s="29"/>
      <c r="AH362"/>
    </row>
    <row r="363" spans="11:34" x14ac:dyDescent="0.25">
      <c r="K363" s="32"/>
      <c r="L363"/>
      <c r="R363" s="3"/>
      <c r="S363"/>
      <c r="W363" s="4"/>
      <c r="X363"/>
      <c r="AG363" s="29"/>
      <c r="AH363"/>
    </row>
    <row r="364" spans="11:34" x14ac:dyDescent="0.25">
      <c r="K364" s="32"/>
      <c r="L364"/>
      <c r="R364" s="3"/>
      <c r="S364"/>
      <c r="W364" s="4"/>
      <c r="X364"/>
      <c r="AG364" s="29"/>
      <c r="AH364"/>
    </row>
    <row r="365" spans="11:34" x14ac:dyDescent="0.25">
      <c r="K365" s="32"/>
      <c r="L365"/>
      <c r="R365" s="3"/>
      <c r="S365"/>
      <c r="W365" s="4"/>
      <c r="X365"/>
      <c r="AG365" s="29"/>
      <c r="AH365"/>
    </row>
    <row r="366" spans="11:34" x14ac:dyDescent="0.25">
      <c r="K366" s="32"/>
      <c r="L366"/>
      <c r="R366" s="3"/>
      <c r="S366"/>
      <c r="W366" s="4"/>
      <c r="X366"/>
      <c r="AG366" s="29"/>
      <c r="AH366"/>
    </row>
    <row r="367" spans="11:34" x14ac:dyDescent="0.25">
      <c r="K367" s="32"/>
      <c r="L367"/>
      <c r="R367" s="3"/>
      <c r="S367"/>
      <c r="W367" s="4"/>
      <c r="X367"/>
      <c r="AG367" s="29"/>
      <c r="AH367"/>
    </row>
    <row r="368" spans="11:34" x14ac:dyDescent="0.25">
      <c r="K368" s="32"/>
      <c r="L368"/>
      <c r="R368" s="3"/>
      <c r="S368"/>
      <c r="W368" s="4"/>
      <c r="X368"/>
      <c r="AG368" s="29"/>
      <c r="AH368"/>
    </row>
    <row r="369" spans="11:34" x14ac:dyDescent="0.25">
      <c r="K369" s="32"/>
      <c r="L369"/>
      <c r="R369" s="3"/>
      <c r="S369"/>
      <c r="W369" s="4"/>
      <c r="X369"/>
      <c r="AG369" s="29"/>
      <c r="AH369"/>
    </row>
    <row r="370" spans="11:34" x14ac:dyDescent="0.25">
      <c r="K370" s="32"/>
      <c r="L370"/>
      <c r="R370" s="3"/>
      <c r="S370"/>
      <c r="W370" s="4"/>
      <c r="X370"/>
      <c r="AG370" s="29"/>
      <c r="AH370"/>
    </row>
    <row r="371" spans="11:34" x14ac:dyDescent="0.25">
      <c r="K371" s="32"/>
      <c r="L371"/>
      <c r="R371" s="3"/>
      <c r="S371"/>
      <c r="W371" s="4"/>
      <c r="X371"/>
      <c r="AG371" s="29"/>
      <c r="AH371"/>
    </row>
    <row r="372" spans="11:34" x14ac:dyDescent="0.25">
      <c r="K372" s="32"/>
      <c r="L372"/>
      <c r="R372" s="3"/>
      <c r="S372"/>
      <c r="W372" s="4"/>
      <c r="X372"/>
      <c r="AG372" s="29"/>
      <c r="AH372"/>
    </row>
    <row r="373" spans="11:34" x14ac:dyDescent="0.25">
      <c r="K373" s="32"/>
      <c r="L373"/>
      <c r="R373" s="3"/>
      <c r="S373"/>
      <c r="W373" s="4"/>
      <c r="X373"/>
      <c r="AG373" s="29"/>
      <c r="AH373"/>
    </row>
    <row r="374" spans="11:34" x14ac:dyDescent="0.25">
      <c r="K374" s="32"/>
      <c r="L374"/>
      <c r="R374" s="3"/>
      <c r="S374"/>
      <c r="W374" s="4"/>
      <c r="X374"/>
      <c r="AG374" s="29"/>
      <c r="AH374"/>
    </row>
    <row r="375" spans="11:34" x14ac:dyDescent="0.25">
      <c r="K375" s="32"/>
      <c r="L375"/>
      <c r="R375" s="3"/>
      <c r="S375"/>
      <c r="W375" s="4"/>
      <c r="X375"/>
      <c r="AG375" s="29"/>
      <c r="AH375"/>
    </row>
  </sheetData>
  <sortState xmlns:xlrd2="http://schemas.microsoft.com/office/spreadsheetml/2017/richdata2" ref="A5:AL271">
    <sortCondition ref="A5:A271"/>
  </sortState>
  <hyperlinks>
    <hyperlink ref="AH125" r:id="rId1" display="https://affordablehousingonline.com/housing-search/New-Jersey/Jersey-City/Glennview-Townhouses/10077192" xr:uid="{84A99898-75E4-4666-8036-104B33423E02}"/>
    <hyperlink ref="AH172" r:id="rId2" display="https://www.salem-lafayette.com/" xr:uid="{712ED7A4-47B1-4A9B-9ECB-F41ABEBBFED9}"/>
    <hyperlink ref="AH179" r:id="rId3" display="https://www.mccormackbaron.com/community-profile-search?id=143&amp;search=Jersey+City%2C+NJ" xr:uid="{FF089AEB-1A47-4187-9233-45443EE65BC1}"/>
    <hyperlink ref="AH189" r:id="rId4" display="https://www.whitlockmillsjc.com/" xr:uid="{8DF56BF7-B453-4B3B-AFDD-E09B4747F0CF}"/>
    <hyperlink ref="AH259" r:id="rId5" display="https://www.regandevelopment.com/new-york-new-jersey-real-estate-developers/horizon-heights-affordable-housing-union-city-west-new-york-nj/" xr:uid="{8F893769-0021-470A-8755-4C91638F0BAC}"/>
    <hyperlink ref="AH154" r:id="rId6" display="https://lihc.com/" xr:uid="{129F1302-8207-4F46-BABC-918773370239}"/>
    <hyperlink ref="AH98" r:id="rId7" display="http://bvsch.com/" xr:uid="{C0BE3318-FA74-4971-93A8-8773D4145AFD}"/>
    <hyperlink ref="AH97" r:id="rId8" display="https://michaelscommunities.com/community-search-map-view.aspx" xr:uid="{33CBA6D9-4DB9-4744-886D-95F190FEB4F9}"/>
    <hyperlink ref="AH38" r:id="rId9" display="https://www.regandevelopment.com/new-york-new-jersey-real-estate-developers/tagliareni-plaza-apartments-in-bayonne-nj/" xr:uid="{9588B61C-C43C-4014-93E5-D2331034CFC7}"/>
    <hyperlink ref="AH169" r:id="rId10" display="http://rnhousing.org/property/plaza-apartments/" xr:uid="{F9D4040B-455D-46EC-AEB6-523AB0706FEC}"/>
    <hyperlink ref="AH185" r:id="rId11" display="https://affordablehousingonline.com/housing-search/New-Jersey/Jersey-City/Villa-Borinquen-/10019538" xr:uid="{E8F58D39-5826-428C-A107-C60F62248824}"/>
    <hyperlink ref="AH216" r:id="rId12" display="https://www.thealpertgroup.com/properties/north-bergen-renaissance-i/" xr:uid="{E461C87C-246F-4365-9884-36BB9AC4017E}"/>
    <hyperlink ref="AH175" r:id="rId13" display="https://www.thealpertgroup.com/properties/st-bridgets-senior-residence/" xr:uid="{8B4533ED-0D53-4EC7-9B55-54C74B2EB114}"/>
    <hyperlink ref="AH176" r:id="rId14" display="https://www.thealpertgroup.com/properties/state-theater/" xr:uid="{01011A67-CC23-4059-8F7B-00AC96ABC917}"/>
    <hyperlink ref="AH177" r:id="rId15" display="https://www.thealpertgroup.com/properties/stegman-arms-apartments/" xr:uid="{94118F52-6CDC-4875-8D52-E43ECC1EC44E}"/>
    <hyperlink ref="AH93" r:id="rId16" display="https://realestatenj.com/" xr:uid="{B96A22F0-6347-4378-B3C1-AE45F367BC78}"/>
    <hyperlink ref="AH105" r:id="rId17" display="https://www.tcbinc.org/" xr:uid="{6BD8E5C9-3BEC-4E17-8F5E-EC63AD3104D4}"/>
    <hyperlink ref="AH194" r:id="rId18" display="https://www.lsmnj.org/housing/affordable-housing/affordable-family-housing/" xr:uid="{4E69DF85-FE99-4117-AD70-25332E8313CA}"/>
    <hyperlink ref="AH37" r:id="rId19" display="https://www.regandevelopment.com/new-york-new-jersey-real-estate-developers/" xr:uid="{968166A0-7251-4A89-A919-A91DEF3D5840}"/>
    <hyperlink ref="AH110" r:id="rId20" display="https://www.rpmdev.com/developments/bostwick-court/" xr:uid="{AB205998-17C6-4DBF-A62F-939DBA3272C1}"/>
    <hyperlink ref="AH120" r:id="rId21" display="https://affordablehousingonline.com/housing-search/New-Jersey/Jersey-City/Carmel-House-I-442/10034968" xr:uid="{6DCCA8E3-121D-4AE2-86A0-314AE500A116}"/>
    <hyperlink ref="AH121" r:id="rId22" display="https://livebirchwood.com/communities/?query=Jersey+City" xr:uid="{E8DFFC86-6DB0-4BD0-BFDD-AC4825F17DEF}"/>
    <hyperlink ref="AH90" r:id="rId23" display="https://affordablehousingonline.com/housing-search/New-Jersey/Jersey-City/Mattison-Arms/10034946" xr:uid="{9C01A91F-7959-43A6-8107-0BC456D98EED}"/>
    <hyperlink ref="AH162" r:id="rId24" display="https://newcommunity.org/housing-opportunities/" xr:uid="{867C3911-22B9-4653-8F35-49806083B57F}"/>
    <hyperlink ref="AH167" r:id="rId25" display="https://affordablehousingonline.com/housing-search/New-Jersey/Jersey-City/Padua-Court-409/10061470" xr:uid="{F980FEC5-103C-4A7F-8277-55DE6376E8DC}"/>
    <hyperlink ref="AH186" r:id="rId26" display="http://www.lowincomeapartments.us/details/villa_borinquen_07302.html" xr:uid="{632236F4-4A66-4BBD-87FC-CE7F23C0C4F7}"/>
    <hyperlink ref="AH240" r:id="rId27" display="https://affordablehousingonline.com/housing-search/New-Jersey/Union-City/Renaissance-Urban-Renewal/10077206" xr:uid="{278DF4EF-AF9D-492D-B6AE-58B7BB1326D8}"/>
    <hyperlink ref="AH251" r:id="rId28" display="http://www.weehawken-nj.us/housing_authority.html" xr:uid="{F7978941-6956-48FC-A21C-A22C80F997A5}"/>
    <hyperlink ref="AH257" r:id="rId29" display="http://www.westnewyorknj.org/" xr:uid="{A3D71B6A-475F-4BE0-8F16-66277019AF67}"/>
    <hyperlink ref="AH271" r:id="rId30" display="http://mywnyhousing.com/our communities.html" xr:uid="{2C475046-5FD4-4757-B16B-330C397E29F4}"/>
    <hyperlink ref="AH55" r:id="rId31" display="https://affordablehousingonline.com/housing-search/New-Jersey/Hoboken/1118-Adams-Street/10035062" xr:uid="{452A5032-387B-4E27-A488-9A1769A5EFEA}"/>
    <hyperlink ref="AH74" r:id="rId32" display="https://www.hobokencc.org/contact/" xr:uid="{3CBB7524-A1D9-4063-940C-8240B716313A}"/>
    <hyperlink ref="AH112" r:id="rId33" display="https://www.apartments.com/bramhall-avenue-apartments-jersey-city-nj/x33c79p/" xr:uid="{7BB87B15-4834-4031-A3B6-3198193B8550}"/>
    <hyperlink ref="AH122" r:id="rId34" display="https://affordablehousingonline.com/housing-search/New-Jersey/Jersey-City/Forrest-Senior-Apartments/10053510" xr:uid="{CBC83877-6ECD-4AD8-9203-A68DFF46ADAE}"/>
    <hyperlink ref="AH123" r:id="rId35" display="https://www.apartmentfinder.com/New-Jersey/Jersey-City-Apartments/Fred-W-Martin-Apartments" xr:uid="{21CBD755-98F4-4419-9C84-DCDC80C1AB83}"/>
    <hyperlink ref="AH124" r:id="rId36" display="https://rentassistance.org/program/lets_celebrate_jersey_city_nj.html" xr:uid="{2B36171B-CD0D-4B92-ACE7-0DA04EB738A5}"/>
    <hyperlink ref="AH135" r:id="rId37" display="https://affordablehousingonline.com/housing-search/New-Jersey/Jersey-City/Heights-Senior-Housing-Program/10034975" xr:uid="{D8A09BDB-1627-4617-A1BA-B2476F398721}"/>
    <hyperlink ref="AH49:AH50" r:id="rId38" display="http://hagc.org/Default.aspx?tabid=5273" xr:uid="{2B1EDEC1-A295-4E4B-87FD-3B664FF647FB}"/>
    <hyperlink ref="AH242:AH243" r:id="rId39" display="www.secaucusha.org" xr:uid="{27030100-5DE0-45CA-B6DA-7625A30A3A1F}"/>
    <hyperlink ref="AH108" r:id="rId40" display="https://livebirchwood.com/communities/birchwood-at-fairmount-hotel/" xr:uid="{5E828B9C-4ED7-4895-9C58-B11E35DB6ADC}"/>
    <hyperlink ref="AH192" r:id="rId41" display="https://livewillows.com/communities/the-willows-at-gloria-robinson/" xr:uid="{2E8CB52D-B7A3-42B1-B31E-1F2E5692B398}"/>
    <hyperlink ref="AH267" r:id="rId42" display="https://livewillows.com/communities/the-willows-at-park-pointe/" xr:uid="{432002AD-949A-425D-BE9C-BFE4BE649B69}"/>
    <hyperlink ref="AH9" r:id="rId43" display="https://www.bayonnenj.org/" xr:uid="{CD969A4A-BE73-41FA-AED6-6992C5F3D078}"/>
    <hyperlink ref="AH27" r:id="rId44" display="https://www.affordablehomesnewjersey.com/all-opportunities/developments/?did=a0J1N00001e8xydUAA" xr:uid="{4D4EB7DB-F59C-468A-AA9D-21C41A1C7532}"/>
    <hyperlink ref="AH40" r:id="rId45" display="https://windmillalliance.org/" xr:uid="{CE66B465-9346-4D30-A518-C71BB3D628EC}"/>
    <hyperlink ref="AH58" r:id="rId46" display="https://www.affordablehomesnewjersey.com/all-opportunities/developments/?did=a0J1N00001gEewJUAS" xr:uid="{C46B71DF-7639-4D7A-BA2E-35DF55095C95}"/>
    <hyperlink ref="AH56" r:id="rId47" display="https://www.affordablehomesnewjersey.com/all-opportunities/developments/?did=a0J1N00001gEezNUAS" xr:uid="{A86F6AF9-2360-47EE-AF2E-6A4C44C25DB4}"/>
    <hyperlink ref="AH57" r:id="rId48" display="https://www.affordablehomesnewjersey.com/all-opportunities/developments/?did=a0Jo0000012A3MOEA0" xr:uid="{F795A59F-A5A2-40C1-B3F4-931C444D211B}"/>
    <hyperlink ref="AH59" r:id="rId49" display="https://www.affordablehomesnewjersey.com/all-opportunities/developments/?did=a0J1N00001gEeyPUAS" xr:uid="{40BDDF7C-CC1F-49E3-A2C3-CA6382FEC9F1}"/>
    <hyperlink ref="AH60" r:id="rId50" display="https://www.affordablehomesnewjersey.com/all-opportunities/developments/?did=a0J1N00001gEevaUAC" xr:uid="{93B22A1A-7402-47D1-8464-306705A9C92C}"/>
    <hyperlink ref="AH69" r:id="rId51" display="https://www.affordablehomesnewjersey.com/all-opportunities/developments/?did=a0J1N00001gEexHUAS" xr:uid="{72332ECB-E68D-48AE-84CD-3EFD3655EBA6}"/>
    <hyperlink ref="AH14" r:id="rId52" display="https://www.bayonnenj.org/" xr:uid="{531E11D8-DBB9-47E6-A942-AE5A5B2DC599}"/>
    <hyperlink ref="AH18" r:id="rId53" display="https://www.bayonnenj.org/" xr:uid="{B4277BE0-DF85-4156-9EBE-D508920D7DB8}"/>
    <hyperlink ref="AH24" r:id="rId54" display="https://www.bayonnenj.org/" xr:uid="{6E2356E6-A856-44C2-84F8-937BC7D7E41C}"/>
    <hyperlink ref="AH39" r:id="rId55" display="https://bayonneha.org/" xr:uid="{9D974C00-0C26-4F55-8B24-E50D3D4A948A}"/>
    <hyperlink ref="AH198" r:id="rId56" display="http://www.kearnynj.com/" xr:uid="{C27E29AF-4A24-48A5-8CAD-ADA62D03A96E}"/>
    <hyperlink ref="AH199" r:id="rId57" display="http://www.kearnynj.com/" xr:uid="{E36E9008-68A1-4AAF-8AAA-843719CC465B}"/>
    <hyperlink ref="AH200" r:id="rId58" display="http://www.kearnynj.com/" xr:uid="{869066E3-8B65-4C0A-8F41-7F46C1DCDA24}"/>
    <hyperlink ref="AH201" r:id="rId59" display="http://www.kearnynj.com/" xr:uid="{D5965438-8569-4F48-BE76-EF95DF7EAC33}"/>
    <hyperlink ref="AH202" r:id="rId60" display="http://www.kearnynj.com/" xr:uid="{027D40C5-A95C-4D42-9EAB-1BC4734B78BB}"/>
    <hyperlink ref="AH203" r:id="rId61" display="http://www.kearnynj.com/" xr:uid="{A092FA78-F853-470A-A55E-75D96DC2401C}"/>
    <hyperlink ref="AH204" r:id="rId62" display="http://www.kearnynj.com/" xr:uid="{0D2C52D8-21C1-4A94-B7E8-A3D56D1372DA}"/>
    <hyperlink ref="AH205" r:id="rId63" display="http://www.kearnynj.com/" xr:uid="{23E77B59-943D-4584-83C2-20B9607EC791}"/>
    <hyperlink ref="AH163" r:id="rId64" display="https://newcommunity.org/" xr:uid="{D797D164-5D1B-4EDD-8A22-06D294F16E8A}"/>
    <hyperlink ref="AH33" r:id="rId65" display="http://www.hudsonmilestones.org/" xr:uid="{0FFAC0BA-E72A-4489-A563-14B3DD6E6B00}"/>
    <hyperlink ref="AH196" r:id="rId66" display="http://www.ddanj.org/" xr:uid="{C4E25516-79FC-4EFE-96D2-14C376120370}"/>
    <hyperlink ref="AH197" r:id="rId67" display="http://www.hudsonmilestones.org/" xr:uid="{8DA46CEF-82AA-40B1-9F27-0F9EBBBC77E3}"/>
    <hyperlink ref="AH223" r:id="rId68" display="http://www.hudsonmilestones.org/" xr:uid="{56FF8D10-48F4-4DD7-BD43-4F6B7DF9084D}"/>
    <hyperlink ref="AH228" r:id="rId69" display="https://www.secaucusnj.gov/" xr:uid="{94D3B927-48FC-4748-B58C-B5EA156BEC31}"/>
    <hyperlink ref="AH174" r:id="rId70" display="https://servbhs.net/" xr:uid="{069EAFDB-EB5B-4427-A963-2DFE562D79D9}"/>
    <hyperlink ref="AH241" r:id="rId71" display="http://www.ucnj.com/" xr:uid="{08621B8F-21C8-40F8-B684-423BA4C225C6}"/>
    <hyperlink ref="AH63" r:id="rId72" display="https://appliedapartments.com/apply/" xr:uid="{A14A148B-4E1C-4BC0-B056-3295697AEA7D}"/>
    <hyperlink ref="AH91" r:id="rId73" display="https://realestatenj.com/" xr:uid="{BC2924E4-E000-4F7D-B34C-72D16504F934}"/>
    <hyperlink ref="AH64" r:id="rId74" display="https://lihc.com/" xr:uid="{C1299C03-743D-4F34-9038-B17A83C38365}"/>
    <hyperlink ref="AH79" r:id="rId75" display="https://affordablehousingonline.com/housing-search/New-Jersey/Hoboken/Project-Uplift/10019758" xr:uid="{292FF159-0C19-451B-AA78-5B83E54BDAD0}"/>
    <hyperlink ref="AH131" r:id="rId76" display="https://affordablehousingonline.com/housing-search/New-Jersey/Jersey-City/Grace-Church-Van-Vorst/10019794" xr:uid="{22BE96F3-3297-4467-A5F9-7C21C6B3D015}"/>
    <hyperlink ref="AH134" r:id="rId77" display="https://www.voa.org/housing_properties/harborview" xr:uid="{616C21BD-29BB-4871-8972-822D8E23B904}"/>
    <hyperlink ref="AH237" r:id="rId78" display="http://marzulli.weebly.com/" xr:uid="{B3233563-4751-4152-B3C3-078F92482EE8}"/>
    <hyperlink ref="AH206" r:id="rId79" display="http://marzulli.weebly.com/" xr:uid="{B9DC1770-A3E2-48AC-82EC-43EC672F923F}"/>
    <hyperlink ref="AH143" r:id="rId80" display="https://www.kennedymanorcrm.com/" xr:uid="{6AB70199-20C7-4DBD-A631-B619A551CEF1}"/>
    <hyperlink ref="AH50" r:id="rId81" display="http://www.harrisonhousing.com/" xr:uid="{564FA729-B138-494E-B690-7A7A94AD2FA3}"/>
    <hyperlink ref="AH6" r:id="rId82" display="https://bayonneha.org/" xr:uid="{D1F8071C-62FA-4E80-9478-A5F3F982CFC4}"/>
    <hyperlink ref="AH209" r:id="rId83" display="http://northbergenhousing.com/buildings/" xr:uid="{AC904CB2-CABF-453D-97D2-B7B5A53B7B8B}"/>
    <hyperlink ref="AH211" r:id="rId84" display="http://northbergenhousing.com/buildings/" xr:uid="{B4D6584B-9CB6-485F-A572-F6B72EFB6706}"/>
    <hyperlink ref="AH212" r:id="rId85" display="http://northbergenhousing.com/buildings/" xr:uid="{879D3B06-70A8-4CBF-B215-212FCDF13FB8}"/>
    <hyperlink ref="AH217" r:id="rId86" display="http://northbergenhousing.com/buildings/" xr:uid="{98D7EC39-3BBD-41E9-B8FB-EEB620FD3017}"/>
    <hyperlink ref="AH95" r:id="rId87" display="https://www.jerseycityha.org/community-liph" xr:uid="{CAF88A07-4955-4071-B306-DEE0894932A8}"/>
    <hyperlink ref="AH83" r:id="rId88" display="https://www.jerseycityha.org/community-liph" xr:uid="{BBBF4359-5115-4612-9287-65E2ED4DBF09}"/>
    <hyperlink ref="AH101" r:id="rId89" display="https://www.jerseycityha.org/community-information" xr:uid="{DBBF17BD-6402-45BB-B9C0-9DAAD12A2FF4}"/>
    <hyperlink ref="AH107" r:id="rId90" display="https://www.jerseycityha.org/community-information" xr:uid="{B7515B81-476E-4B98-99AC-5AD1E6C1C277}"/>
    <hyperlink ref="AH109" r:id="rId91" display="https://www.jerseycityha.org/community-information" xr:uid="{69E2A38F-E50C-44D4-B41C-DF54F98ECA79}"/>
    <hyperlink ref="AH117" r:id="rId92" display="https://www.jerseycityha.org/community-information" xr:uid="{89A70ECF-AC07-4B58-999A-29A9884C7C9F}"/>
    <hyperlink ref="AH118" r:id="rId93" display="https://www.jerseycityha.org/community-information" xr:uid="{C1689B78-3B57-41F4-A696-609834AAFE6B}"/>
    <hyperlink ref="AH119" r:id="rId94" display="https://www.jerseycityha.org/community-information" xr:uid="{955ACD16-9CEE-453C-9303-5B8F6A50C117}"/>
    <hyperlink ref="AH127" r:id="rId95" display="https://www.jerseycityha.org/community-information" xr:uid="{8F6E3999-8EB4-48C1-A4C6-92F97700E7AB}"/>
    <hyperlink ref="AH126" r:id="rId96" display="https://www.jerseycityha.org/community-information" xr:uid="{F275BEDD-CAB2-42D0-8F0B-3FF697F849A0}"/>
    <hyperlink ref="AH128" r:id="rId97" display="https://www.jerseycityha.org/community-information" xr:uid="{79D99FA4-7F9C-43E8-BCD0-41E265B8D8A2}"/>
    <hyperlink ref="AH129" r:id="rId98" display="https://www.jerseycityha.org/community-information" xr:uid="{8FE1E022-B842-4185-98FC-DEBD3BECD284}"/>
    <hyperlink ref="AH130" r:id="rId99" display="https://www.jerseycityha.org/community-information" xr:uid="{6178091B-5133-4AE5-9B08-9A0224B3A704}"/>
    <hyperlink ref="AH136" r:id="rId100" display="https://www.hollandgardensvision.org/" xr:uid="{DA569553-81ED-4953-AC93-DF942A808603}"/>
    <hyperlink ref="AH147" r:id="rId101" display="https://www.lafayettevillagenj.com/" xr:uid="{EA99903C-2DA9-410F-8012-33D26953D203}"/>
    <hyperlink ref="AH137" r:id="rId102" display="https://affordablehousingonline.com/housing-search/New-Jersey/Jersey-City/Holland-Gardens/10067678" xr:uid="{CE59C777-2242-4E00-8876-674A05D322FF}"/>
    <hyperlink ref="AH231" r:id="rId103" display="https://www.unioncityha.org/" xr:uid="{955CAB3C-2D2E-4BBE-B48B-CA289AF021A9}"/>
    <hyperlink ref="AH234" r:id="rId104" display="https://www.unioncityha.org/building-inventory" xr:uid="{4992443A-DBD7-43C5-92E9-E841875BDB65}"/>
    <hyperlink ref="AH235" r:id="rId105" display="https://www.unioncityha.org/building-inventory" xr:uid="{0FD2C1D8-CBBE-47EF-B786-A147AF1630EA}"/>
    <hyperlink ref="AH236" r:id="rId106" display="https://www.unioncityha.org/building-inventory" xr:uid="{48493EA9-C9D9-47D9-9749-51342818C189}"/>
    <hyperlink ref="AH239" r:id="rId107" display="https://www.unioncityha.org/building-inventory" xr:uid="{1E09E2AC-B221-4C8A-9BF8-251D0CEF35BC}"/>
    <hyperlink ref="AH253" r:id="rId108" display="http://www.mywnyhousing.com/" xr:uid="{761A8595-6A43-4CBD-95F7-1CCCF5A19A52}"/>
    <hyperlink ref="AH261" r:id="rId109" display="http://www.mywnyhousing.com/McGowanRainbow.html" xr:uid="{743885DC-4371-422D-8505-8B3CA79106B8}"/>
    <hyperlink ref="AH266" r:id="rId110" display="http://www.mywnyhousing.com/Parkeastgardens.html" xr:uid="{9E6B0A87-ACBB-4E9B-B938-55AFB98EA64A}"/>
    <hyperlink ref="AH270" r:id="rId111" display="http://www.mywnyhousing.com/SunshineGardens.html" xr:uid="{D510668A-563E-4028-9459-760051ADBF2A}"/>
    <hyperlink ref="AH260" r:id="rId112" display="http://www.mywnyhousing.com/KennedyTowers.html" xr:uid="{B52A6A1E-59C8-40C1-9A28-4435C0DE1B83}"/>
    <hyperlink ref="AH258" r:id="rId113" display="http://www.mywnyhousing.com/FranklinDelanoRoosevelt.html" xr:uid="{7C711F84-D700-4B34-B155-2F90D07C1414}"/>
    <hyperlink ref="AH262" r:id="rId114" display="http://www.mywnyhousing.com/OtisGardens.html" xr:uid="{15317EFA-BB17-47C3-97AE-C2D3679A7F5E}"/>
    <hyperlink ref="AH265" r:id="rId115" display="http://www.mywnyhousing.com/Palisadegardens.html" xr:uid="{AE72ADB6-5B0D-43F1-8C2F-ED4BDD5B7142}"/>
    <hyperlink ref="AH44" r:id="rId116" display="http://www.guttenbergha.org/" xr:uid="{49DB44C4-1382-4D66-BC63-72D11EDF4BE3}"/>
    <hyperlink ref="AH45" r:id="rId117" display="http://www.guttenbergha.org/locations.html" xr:uid="{5B125C18-B85B-4F4A-BE64-10E5804C7FCC}"/>
    <hyperlink ref="AH47" r:id="rId118" display="http://www.guttenbergha.org/locations.html" xr:uid="{2B0393A5-39C8-4A16-9C2F-E6E831AF0357}"/>
    <hyperlink ref="AH46" r:id="rId119" display="http://www.guttenbergha.org/locations.html" xr:uid="{5FAC7074-1B42-465C-B0B0-AE85596FD55B}"/>
    <hyperlink ref="AH48" r:id="rId120" display="http://www.guttenbergha.org/locations.html" xr:uid="{8F9E1E1B-A9ED-4A52-B306-D97BD46F7D9C}"/>
    <hyperlink ref="AH244" r:id="rId121" display="http://www.weehawkenha.com/" xr:uid="{322476CD-D456-43E8-9000-9E593259F18F}"/>
    <hyperlink ref="AH250" r:id="rId122" display="http://www.weehawkenha.com/ContactUs.html" xr:uid="{036806E8-3707-4770-AF45-FFE827EA415D}"/>
    <hyperlink ref="AH221" r:id="rId123" display="http://www.secaucusha.org/" xr:uid="{B48E4E30-55B2-479F-944C-B13BC97E96CD}"/>
    <hyperlink ref="AH222" r:id="rId124" display="http://www.secaucusha.org/properties.aspx" xr:uid="{051D2CCB-9E49-4661-8948-9D7ECC72B230}"/>
    <hyperlink ref="AH224" r:id="rId125" display="http://www.secaucusha.org/properties.aspx" xr:uid="{6DAF91B6-D6F1-4EAE-B846-3A3A33B91373}"/>
    <hyperlink ref="AH227" r:id="rId126" display="http://www.secaucusha.org/properties.aspx" xr:uid="{946B5A30-203E-4C75-A885-8C0EAB441F9E}"/>
    <hyperlink ref="AH82" r:id="rId127" display="https://gardenstatecdc.org/" xr:uid="{E0E81DB8-ABA8-46FA-A314-D5BDABD1A435}"/>
    <hyperlink ref="AH94" r:id="rId128" display="https://bayonneha.org/" xr:uid="{2FB9F31A-7DBC-4174-A17F-0D3712971466}"/>
    <hyperlink ref="AH34" r:id="rId129" display="https://bayonneha.org/" xr:uid="{1F20B706-9572-474A-8CA6-670D97ACF019}"/>
    <hyperlink ref="AH77" r:id="rId130" display="https://www.urban-atlantic.com/" xr:uid="{7534A788-AD38-484B-8A38-32D8C4A6AF21}"/>
    <hyperlink ref="AH103" r:id="rId131" display="https://gardenstatecdc.org/bca" xr:uid="{AAE67F3A-5268-4735-8200-C5EA9EEB9D3E}"/>
    <hyperlink ref="AH106" r:id="rId132" display="https://affordablehousingonline.com/housing-search/New-Jersey/Jersey-City/Litc-05903-Bernius-Court---Toy-Factory/10061464" xr:uid="{190F7BF6-415F-4769-B30B-D90CB4D739FC}"/>
    <hyperlink ref="AH87:AH88" r:id="rId133" display="https://affordablehousingonline.com/housing-search/New-Jersey/Jersey-City/Journal-Square-Towers/10035069" xr:uid="{1114B245-3629-43AF-ABC1-339CC253AFE6}"/>
    <hyperlink ref="AH104:AH106" r:id="rId134" display="https://affordablehousingonline.com/housing-search/New-Jersey/Jersey-City/Mid---City-Apartments/10074269" xr:uid="{26298973-C308-47D0-8EB7-E28955AD35F0}"/>
    <hyperlink ref="AH115" r:id="rId135" display="https://www.liveatcatherinetodd.com/home.aspx" xr:uid="{67CF3F6F-6E72-4E56-8474-FCF08472EB96}"/>
    <hyperlink ref="AH165" r:id="rId136" display="https://www.michaelscommunities.com/community-search-photo-view.aspx?q=Jersey%20City,nj" xr:uid="{D3C92976-3438-4405-A398-3FB226E59D21}"/>
    <hyperlink ref="AH166" r:id="rId137" display="https://www.michaelscommunities.com/community-search-map-view.aspx" xr:uid="{DA19BCB2-E5D0-46F5-BDCF-19F5DB260D3B}"/>
    <hyperlink ref="AH187" r:id="rId138" display="https://www.apartments.com/webb-apt-jersey-city-nj/l654kwe/" xr:uid="{E85561E8-2257-4CBA-B4AB-EB7DB3EE6DA9}"/>
    <hyperlink ref="AH207" r:id="rId139" display="https://www.nationalchurchresidences.org/communities/spruce-terrace/" xr:uid="{9A62F33F-CFF6-4EEF-A8D9-FCFC46B51251}"/>
    <hyperlink ref="AH225" r:id="rId140" display="http://www.secaucusha.org/" xr:uid="{774FA5F5-5E19-43BB-8B1B-66CA3042752C}"/>
    <hyperlink ref="AH238" r:id="rId141" display="https://affordablehousingonline.com/housing-search/New-Jersey/Union-City/St-Michaels-Pavilion-529/10035002" xr:uid="{F533C264-0942-45BA-9E07-1967C5824A09}"/>
    <hyperlink ref="AH246" r:id="rId142" display="https://www.weehawken-nj.us/departments/housing-authority" xr:uid="{6E5862E6-6DF9-4E06-9526-68D602885A7E}"/>
    <hyperlink ref="AH247" r:id="rId143" display="https://www.apartments.com/park-view-east-weehawken-nj/gbp2d1y/" xr:uid="{9B069AD1-162F-4CCC-B1FA-D8CB10DA0C48}"/>
    <hyperlink ref="AH3" r:id="rId144" display="https://www.nj.gov/dca/divisions/dhcr/offices/section8hcv.html" xr:uid="{62E008A0-5B5C-4433-B610-B6976EF7EE6A}"/>
    <hyperlink ref="AH4" r:id="rId145" display="https://www.nj.gov/dca/hmfa/" xr:uid="{48C429B5-E4B7-4C6C-9251-DEBA55DECFE7}"/>
    <hyperlink ref="AH8" r:id="rId146" display="https://bayonneha.org/" xr:uid="{455D6FAB-4F73-44A6-91FF-E399CE7789E0}"/>
    <hyperlink ref="AH16" r:id="rId147" display="https://bayonneha.org/" xr:uid="{FC33D3E9-515B-43CE-A705-AB053B495D6A}"/>
    <hyperlink ref="AH22" r:id="rId148" display="https://bayonneha.org/" xr:uid="{C1E3C726-024A-4F07-B586-870B3A9423AD}"/>
    <hyperlink ref="AH25" r:id="rId149" display="https://bayonneha.org/" xr:uid="{D247365A-DCFF-45D0-AFC6-C2D2904A2BCD}"/>
    <hyperlink ref="AH26" r:id="rId150" display="https://bayonneha.org/" xr:uid="{FEBE6AF7-EB2D-4C20-8917-E2A1F983596C}"/>
    <hyperlink ref="AH28" r:id="rId151" display="https://bayonneha.org/" xr:uid="{287CA467-70B0-4120-8CBB-168551B35D58}"/>
    <hyperlink ref="AH29" r:id="rId152" display="https://bayonneha.org/" xr:uid="{50ECC9F7-95FD-48E9-8026-FD7852FAD4D0}"/>
    <hyperlink ref="AH30" r:id="rId153" display="https://bayonneha.org/" xr:uid="{47198DF4-3481-47DF-A04E-041A6092FE62}"/>
    <hyperlink ref="AH31" r:id="rId154" display="https://bayonneha.org/" xr:uid="{154D6069-0C6B-42C2-B5BE-C8B5C67F9CA7}"/>
    <hyperlink ref="AH32" r:id="rId155" display="https://bayonneha.org/" xr:uid="{8140FF45-5779-4DB4-B3FC-EC7A981B4D7C}"/>
    <hyperlink ref="AH51" r:id="rId156" display="http://www.harrisonhousing.com/" xr:uid="{EF2110CE-9AE1-4345-B9E0-B7F44B53331E}"/>
    <hyperlink ref="AH52" r:id="rId157" display="http://www.harrisonhousing.com/" xr:uid="{D347A201-9992-4642-B769-46134DC9423E}"/>
    <hyperlink ref="AH54" r:id="rId158" display="https://www.myhhanj.com/" xr:uid="{08488569-A356-4898-B651-8F2FC889B29F}"/>
    <hyperlink ref="AH62" r:id="rId159" display="https://www.myhhanj.com/" xr:uid="{450D8522-76CE-4E43-BD1A-2F12A761809C}"/>
    <hyperlink ref="AH67" r:id="rId160" display="https://www.myhhanj.com/" xr:uid="{8183E59C-F261-4389-B276-189668C270F4}"/>
    <hyperlink ref="AH71" r:id="rId161" display="https://www.myhhanj.com/" xr:uid="{5CFDE8A8-3CC4-4AF3-A5E0-F7B7361921D4}"/>
    <hyperlink ref="AH73" r:id="rId162" display="https://www.myhhanj.com/" xr:uid="{8E030FF8-F92B-4699-9902-4D8B44334EEB}"/>
    <hyperlink ref="AH75" r:id="rId163" display="https://www.myhhanj.com/" xr:uid="{BBD1B00C-6462-4C46-8162-E5B30762848C}"/>
    <hyperlink ref="AH76" r:id="rId164" display="https://www.myhhanj.com/" xr:uid="{0F29D332-E8F4-4705-B2DC-7F5EDFB5CEF7}"/>
    <hyperlink ref="AH85" r:id="rId165" display="https://www.jerseycityha.org/community-liph" xr:uid="{A05FE87B-96FD-4062-98CE-C89B541962F8}"/>
    <hyperlink ref="AH218" r:id="rId166" display="http://northbergenhousing.com/buildings/" xr:uid="{A6EBB029-7BD8-4191-8C72-D26090699789}"/>
  </hyperlinks>
  <pageMargins left="0.7" right="0.7" top="0.75" bottom="0.75" header="0.3" footer="0.3"/>
  <pageSetup scale="29" fitToHeight="7" orientation="landscape" verticalDpi="0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HUDSON COUNTY 2022</vt:lpstr>
      <vt:lpstr>'HUDSON COUNTY 2022'!Print_Area</vt:lpstr>
      <vt:lpstr>'HUDSON COUNTY 2022'!Print_Titles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Lago, John</dc:creator>
  <cp:lastModifiedBy>Lago, John</cp:lastModifiedBy>
  <cp:lastPrinted>2022-02-01T21:40:35Z</cp:lastPrinted>
  <dcterms:created xsi:type="dcterms:W3CDTF">2022-01-13T15:22:03Z</dcterms:created>
  <dcterms:modified xsi:type="dcterms:W3CDTF">2022-02-08T20:28:09Z</dcterms:modified>
</cp:coreProperties>
</file>