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des Docs\Guide to Affordable Hsg website tables\2022 tables\excel tables\"/>
    </mc:Choice>
  </mc:AlternateContent>
  <xr:revisionPtr revIDLastSave="0" documentId="13_ncr:1_{506C9D06-6FE4-463D-9925-967DED47FCCA}" xr6:coauthVersionLast="47" xr6:coauthVersionMax="47" xr10:uidLastSave="{00000000-0000-0000-0000-000000000000}"/>
  <bookViews>
    <workbookView xWindow="-120" yWindow="-120" windowWidth="29040" windowHeight="15840" xr2:uid="{F4C0807E-FF86-44D2-8965-0F9D93751DBD}"/>
  </bookViews>
  <sheets>
    <sheet name="PASSAIC COUNTY" sheetId="1" r:id="rId1"/>
    <sheet name="Census locator" sheetId="2" r:id="rId2"/>
  </sheets>
  <definedNames>
    <definedName name="_xlnm.Print_Area" localSheetId="0">'PASSAIC COUNTY'!$A$6:$AJ$181</definedName>
    <definedName name="_xlnm.Print_Titles" localSheetId="0">'PASSAIC COUNTY'!$1:$5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21" i="1" l="1"/>
  <c r="AL124" i="1"/>
  <c r="AL181" i="1"/>
  <c r="AL179" i="1"/>
  <c r="AL178" i="1"/>
  <c r="AL177" i="1"/>
  <c r="AL176" i="1"/>
  <c r="AL175" i="1"/>
  <c r="AL174" i="1"/>
  <c r="AL173" i="1"/>
  <c r="AL172" i="1"/>
  <c r="X172" i="1"/>
  <c r="AL171" i="1"/>
  <c r="X171" i="1"/>
  <c r="AL170" i="1"/>
  <c r="AL168" i="1"/>
  <c r="AL167" i="1"/>
  <c r="AL165" i="1"/>
  <c r="AL164" i="1"/>
  <c r="AL163" i="1"/>
  <c r="AL166" i="1"/>
  <c r="AL162" i="1"/>
  <c r="AL161" i="1"/>
  <c r="AL160" i="1"/>
  <c r="AL159" i="1"/>
  <c r="AL158" i="1"/>
  <c r="AL157" i="1"/>
  <c r="AL156" i="1"/>
  <c r="AL155" i="1"/>
  <c r="AL153" i="1"/>
  <c r="AL152" i="1"/>
  <c r="AL151" i="1"/>
  <c r="AL150" i="1"/>
  <c r="AL149" i="1"/>
  <c r="AL148" i="1"/>
  <c r="AL147" i="1"/>
  <c r="AL145" i="1"/>
  <c r="AL144" i="1"/>
  <c r="AL143" i="1"/>
  <c r="AL142" i="1"/>
  <c r="AL141" i="1"/>
  <c r="X141" i="1"/>
  <c r="AL139" i="1"/>
  <c r="AL138" i="1"/>
  <c r="X138" i="1"/>
  <c r="AL136" i="1"/>
  <c r="AL134" i="1"/>
  <c r="X134" i="1"/>
  <c r="AL133" i="1"/>
  <c r="AL132" i="1"/>
  <c r="AL131" i="1"/>
  <c r="AL130" i="1"/>
  <c r="X130" i="1"/>
  <c r="AL129" i="1"/>
  <c r="AL127" i="1"/>
  <c r="AL126" i="1"/>
  <c r="AL125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74" i="1"/>
  <c r="AL111" i="1"/>
  <c r="AL110" i="1"/>
  <c r="AL109" i="1"/>
  <c r="AL108" i="1"/>
  <c r="AL107" i="1"/>
  <c r="AL106" i="1"/>
  <c r="AL105" i="1"/>
  <c r="AL104" i="1"/>
  <c r="AL103" i="1"/>
  <c r="AL88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3" i="1"/>
  <c r="AL72" i="1"/>
  <c r="AL71" i="1"/>
  <c r="AL69" i="1"/>
  <c r="AL68" i="1"/>
  <c r="AL67" i="1"/>
  <c r="AL66" i="1"/>
  <c r="AL65" i="1"/>
  <c r="AL64" i="1"/>
  <c r="AL63" i="1"/>
  <c r="AL62" i="1"/>
  <c r="AL61" i="1"/>
  <c r="AL60" i="1"/>
  <c r="AL54" i="1"/>
  <c r="AL59" i="1"/>
  <c r="AL58" i="1"/>
  <c r="AL70" i="1"/>
  <c r="AL57" i="1"/>
  <c r="AL56" i="1"/>
  <c r="AL55" i="1"/>
  <c r="AL52" i="1"/>
  <c r="AL51" i="1"/>
  <c r="AL50" i="1"/>
  <c r="AL48" i="1"/>
  <c r="AL47" i="1"/>
  <c r="AL46" i="1"/>
  <c r="X46" i="1"/>
  <c r="AL45" i="1"/>
  <c r="AL44" i="1"/>
  <c r="AL43" i="1"/>
  <c r="AL42" i="1"/>
  <c r="AL41" i="1"/>
  <c r="AL40" i="1"/>
  <c r="AL49" i="1"/>
  <c r="AL39" i="1"/>
  <c r="AL38" i="1"/>
  <c r="AL37" i="1"/>
  <c r="AL36" i="1"/>
  <c r="AL34" i="1"/>
  <c r="AL33" i="1"/>
  <c r="AL32" i="1"/>
  <c r="AL30" i="1"/>
  <c r="AL29" i="1"/>
  <c r="AL27" i="1"/>
  <c r="AL23" i="1"/>
  <c r="AL25" i="1"/>
  <c r="AL24" i="1"/>
  <c r="AL22" i="1"/>
  <c r="AL20" i="1"/>
  <c r="AL19" i="1"/>
  <c r="AL17" i="1"/>
  <c r="X17" i="1"/>
  <c r="AL16" i="1"/>
  <c r="AL10" i="1"/>
  <c r="AL15" i="1"/>
  <c r="AL14" i="1"/>
  <c r="AL13" i="1"/>
  <c r="AL12" i="1"/>
  <c r="AL11" i="1"/>
  <c r="AL18" i="1"/>
  <c r="AL8" i="1"/>
  <c r="AL7" i="1"/>
  <c r="AL5" i="1"/>
</calcChain>
</file>

<file path=xl/sharedStrings.xml><?xml version="1.0" encoding="utf-8"?>
<sst xmlns="http://schemas.openxmlformats.org/spreadsheetml/2006/main" count="3228" uniqueCount="1063">
  <si>
    <t>seq</t>
  </si>
  <si>
    <t>ltd</t>
  </si>
  <si>
    <t>source</t>
  </si>
  <si>
    <t>notes</t>
  </si>
  <si>
    <t>proj_no</t>
  </si>
  <si>
    <t>development / aka</t>
  </si>
  <si>
    <t>aka</t>
  </si>
  <si>
    <t>street</t>
  </si>
  <si>
    <t>street_2</t>
  </si>
  <si>
    <t>municipality</t>
  </si>
  <si>
    <t>muni_2</t>
  </si>
  <si>
    <t>county</t>
  </si>
  <si>
    <t>comu</t>
  </si>
  <si>
    <t>comu_2</t>
  </si>
  <si>
    <t>zip</t>
  </si>
  <si>
    <t>type</t>
  </si>
  <si>
    <t>tenure</t>
  </si>
  <si>
    <t>units</t>
  </si>
  <si>
    <t>property</t>
  </si>
  <si>
    <t>agent</t>
  </si>
  <si>
    <t>agent address</t>
  </si>
  <si>
    <t>ph_srce</t>
  </si>
  <si>
    <t>area</t>
  </si>
  <si>
    <t>phone</t>
  </si>
  <si>
    <t>area_2</t>
  </si>
  <si>
    <t>phone_2</t>
  </si>
  <si>
    <t>website</t>
  </si>
  <si>
    <t>program</t>
  </si>
  <si>
    <t>date</t>
  </si>
  <si>
    <t>o</t>
  </si>
  <si>
    <t>ST</t>
  </si>
  <si>
    <t>HUD</t>
  </si>
  <si>
    <t>intentional blank</t>
  </si>
  <si>
    <t>Mercer</t>
  </si>
  <si>
    <t>NJ</t>
  </si>
  <si>
    <t>special</t>
  </si>
  <si>
    <t>rent</t>
  </si>
  <si>
    <t>Community Options Inc</t>
  </si>
  <si>
    <t>16 Farber Rd, Princeton 08540</t>
  </si>
  <si>
    <t>(609)</t>
  </si>
  <si>
    <t>951-9900</t>
  </si>
  <si>
    <t>Community Options, Inc. (comop.org)</t>
  </si>
  <si>
    <t>Section 202 / MtL</t>
  </si>
  <si>
    <t>MtL</t>
  </si>
  <si>
    <t>web</t>
  </si>
  <si>
    <t>family</t>
  </si>
  <si>
    <t>sale</t>
  </si>
  <si>
    <t>1249 South River Rd, ste 301, Cranbury 08512</t>
  </si>
  <si>
    <t>664-2769</t>
  </si>
  <si>
    <t>Locations - CGP&amp;H (affordablehomesnewjersey.com)</t>
  </si>
  <si>
    <t>(732)</t>
  </si>
  <si>
    <t>whte_pgs</t>
  </si>
  <si>
    <t>age</t>
  </si>
  <si>
    <t>HMFA / Section 8 / MtL</t>
  </si>
  <si>
    <t>HMFA</t>
  </si>
  <si>
    <t>LD</t>
  </si>
  <si>
    <t>NP</t>
  </si>
  <si>
    <t>special needs</t>
  </si>
  <si>
    <t>Section 202</t>
  </si>
  <si>
    <t>tax credit</t>
  </si>
  <si>
    <t>HMFA / tax credit</t>
  </si>
  <si>
    <t>FP</t>
  </si>
  <si>
    <t>Trenton</t>
  </si>
  <si>
    <t>Piazza &amp; Associates</t>
  </si>
  <si>
    <t>Princeton Forrestal Village, 216 Rockingham Row, Princeton 08540</t>
  </si>
  <si>
    <t>786-1100</t>
  </si>
  <si>
    <t>(856)</t>
  </si>
  <si>
    <t>tax credit / MtL</t>
  </si>
  <si>
    <t>PHA</t>
  </si>
  <si>
    <t>08650</t>
  </si>
  <si>
    <t>Public Housing</t>
  </si>
  <si>
    <t>scattered sites</t>
  </si>
  <si>
    <t>Pennrose Properties</t>
  </si>
  <si>
    <t>1 Brewery Park, 1301 N 31st St, Phila, PA 19121</t>
  </si>
  <si>
    <t>HMFA / tax credit / MtL</t>
  </si>
  <si>
    <t>1301 N 31st St, Phila 19121</t>
  </si>
  <si>
    <t>(267)</t>
  </si>
  <si>
    <t>386-8600</t>
  </si>
  <si>
    <t>khoq</t>
  </si>
  <si>
    <t>No Section 8 vouchers</t>
  </si>
  <si>
    <t>called</t>
  </si>
  <si>
    <t>1111</t>
  </si>
  <si>
    <t>(973)</t>
  </si>
  <si>
    <t>NJ912</t>
  </si>
  <si>
    <t>NJ Department of Community Affairs / DCA</t>
  </si>
  <si>
    <t>PO Box 051</t>
  </si>
  <si>
    <t>08625</t>
  </si>
  <si>
    <t>22,193 Section 8 vouchers</t>
  </si>
  <si>
    <t>101 S Broad St, Trenton 08625</t>
  </si>
  <si>
    <t>292-4080</t>
  </si>
  <si>
    <t>NJ Department of Community Affairs</t>
  </si>
  <si>
    <t>Collaborative Support Programs of NJ</t>
  </si>
  <si>
    <t>11 Spring St, Freehold  08977</t>
  </si>
  <si>
    <t>780-1175</t>
  </si>
  <si>
    <t>CSPNJ</t>
  </si>
  <si>
    <t>278-7400</t>
  </si>
  <si>
    <t>DCA</t>
  </si>
  <si>
    <t>NJ902</t>
  </si>
  <si>
    <t>NJ Housing &amp; Mortgage Finance Agency  / HMFA</t>
  </si>
  <si>
    <t>New Jersey Housing and Mortgage Finance Agency (nj.gov)</t>
  </si>
  <si>
    <t>proj_no_2</t>
  </si>
  <si>
    <t>Section 8</t>
  </si>
  <si>
    <t>wht_pgs</t>
  </si>
  <si>
    <t>Section 8 / MtL</t>
  </si>
  <si>
    <t>(914)</t>
  </si>
  <si>
    <t>Richman Group</t>
  </si>
  <si>
    <t>Census Reporter</t>
  </si>
  <si>
    <t>hmfa</t>
  </si>
  <si>
    <t>Community Grants, Housing, &amp; Planning (CGH&amp;P)</t>
  </si>
  <si>
    <t>The Richman Group | America's 7th Largest Rental Apartment Owner</t>
  </si>
  <si>
    <t>Community Options Inc group homes 1 &amp; 2</t>
  </si>
  <si>
    <t>Section 221</t>
  </si>
  <si>
    <t>20 Scotch Rd, Ewing 08628</t>
  </si>
  <si>
    <t>406-0100</t>
  </si>
  <si>
    <t>age, 150 du</t>
  </si>
  <si>
    <t>PASSAIC COUNTY</t>
  </si>
  <si>
    <t>NJ090</t>
  </si>
  <si>
    <t>Passaic City</t>
  </si>
  <si>
    <t>Passaic</t>
  </si>
  <si>
    <t>1600</t>
  </si>
  <si>
    <t>07055</t>
  </si>
  <si>
    <t xml:space="preserve"> 835 Section 8 vouchers</t>
  </si>
  <si>
    <t>Passaic County Housing Assistance</t>
  </si>
  <si>
    <t>881-4370</t>
  </si>
  <si>
    <t>Avalon at Bloomingdale</t>
  </si>
  <si>
    <t>1000 Avalon Way</t>
  </si>
  <si>
    <t>Bloomingdale Borough</t>
  </si>
  <si>
    <t>1601</t>
  </si>
  <si>
    <t>07403</t>
  </si>
  <si>
    <t>Mountain Ridge</t>
  </si>
  <si>
    <t>Mountain Ridge Rd</t>
  </si>
  <si>
    <t>NJ39M000083</t>
  </si>
  <si>
    <t>Brower Apts / Daughters of Miriam 1 / Hazel St Senior Hsg</t>
  </si>
  <si>
    <t>127 Hazel St</t>
  </si>
  <si>
    <t>Clifton</t>
  </si>
  <si>
    <t>1602</t>
  </si>
  <si>
    <t>07011</t>
  </si>
  <si>
    <t>772-9383</t>
  </si>
  <si>
    <t>253-5511</t>
  </si>
  <si>
    <t>Daughters of Miriam Center | Clifton, NJ (alternativesforseniors.com)</t>
  </si>
  <si>
    <t>HFATHP#12</t>
  </si>
  <si>
    <t>Catherine Rowe transitional housing</t>
  </si>
  <si>
    <t>62 Trenton Av</t>
  </si>
  <si>
    <t>Catherine Rowe Commons</t>
  </si>
  <si>
    <t>2 Broadway, Paterson 07505</t>
  </si>
  <si>
    <t>546-8825</t>
  </si>
  <si>
    <t>742-8005</t>
  </si>
  <si>
    <t>Clifton City</t>
  </si>
  <si>
    <t>Paterson Coalition for Housing Inc</t>
  </si>
  <si>
    <t>Catherin Rowe Commons - Social Services, Welfare - 62 Trenton Ave (hub.biz)</t>
  </si>
  <si>
    <t>Center for Family Support group home</t>
  </si>
  <si>
    <t>Center for Family Support of NJ Inc</t>
  </si>
  <si>
    <t>205 Robin Rd, Ste 122, Paramus 07652</t>
  </si>
  <si>
    <t>(201)</t>
  </si>
  <si>
    <t>262-4021</t>
  </si>
  <si>
    <t>New Jersey Programs and Services | CFSNY</t>
  </si>
  <si>
    <t>Clifton adult opportunity center</t>
  </si>
  <si>
    <t>Clifton  City, adult center</t>
  </si>
  <si>
    <t>900 Clifton Av, Clifton 07013</t>
  </si>
  <si>
    <t>777-7114</t>
  </si>
  <si>
    <t>Clifton, NJ | Official Website (cliftonnj.org)</t>
  </si>
  <si>
    <t>031HD086</t>
  </si>
  <si>
    <t>(908)</t>
  </si>
  <si>
    <t>272-5365</t>
  </si>
  <si>
    <t>Clifton home improvement program / CHIP</t>
  </si>
  <si>
    <t>470-5800</t>
  </si>
  <si>
    <t>HFA02827</t>
  </si>
  <si>
    <t>Clifton Main Mews</t>
  </si>
  <si>
    <t>988 Main Av</t>
  </si>
  <si>
    <t>Regan Development</t>
  </si>
  <si>
    <t>1055 Saw Mill River Rd, Ardsley, NY 10502</t>
  </si>
  <si>
    <t>304-5134</t>
  </si>
  <si>
    <t>Clifton Main Mews | Regan Development</t>
  </si>
  <si>
    <t>Regan Developers</t>
  </si>
  <si>
    <t>777-1527</t>
  </si>
  <si>
    <t>693-6613</t>
  </si>
  <si>
    <t>NJ089</t>
  </si>
  <si>
    <t>Clifton Rental Assistance</t>
  </si>
  <si>
    <t>City Hall, 900 Clifton Av</t>
  </si>
  <si>
    <t>07063</t>
  </si>
  <si>
    <t>264 Section 8 vouchers</t>
  </si>
  <si>
    <t>470-5846</t>
  </si>
  <si>
    <t>Affordable Housing | Clinton NJ</t>
  </si>
  <si>
    <t>Clifton special needs housing</t>
  </si>
  <si>
    <t>07013</t>
  </si>
  <si>
    <t>Collaborative Support group homes</t>
  </si>
  <si>
    <t>11 Spring St, Freehold 07728</t>
  </si>
  <si>
    <t>866-4330</t>
  </si>
  <si>
    <t>Home - CSPNJ</t>
  </si>
  <si>
    <t>NJ390079201</t>
  </si>
  <si>
    <t>Esther &amp; Sam Schwartz / Daughters of Miriam 2</t>
  </si>
  <si>
    <t>135 Hazel St</t>
  </si>
  <si>
    <t>772-3700</t>
  </si>
  <si>
    <t>03111068</t>
  </si>
  <si>
    <t>50 Sade St</t>
  </si>
  <si>
    <t xml:space="preserve">Crest Management </t>
  </si>
  <si>
    <t>50 Mount Prospect Av, ste 100, Clifton NJ</t>
  </si>
  <si>
    <t>731-0701 / 778-0542</t>
  </si>
  <si>
    <t>777-8533</t>
  </si>
  <si>
    <t>Evergreen Manor, 50 Sade St, Clifton, NJ 07013 | PublicHousing.com</t>
  </si>
  <si>
    <t>NJ39T801001</t>
  </si>
  <si>
    <t>Evergreen Manor / Clifton Senior Housing</t>
  </si>
  <si>
    <t>Horizons at Scales Plaza | Regan Development</t>
  </si>
  <si>
    <t>HFA01333</t>
  </si>
  <si>
    <t>714 Clifton Av</t>
  </si>
  <si>
    <t>594-0058</t>
  </si>
  <si>
    <t>HFA02120</t>
  </si>
  <si>
    <t>Horizons at Scales Plaza 1</t>
  </si>
  <si>
    <t>100 Scale Plaza</t>
  </si>
  <si>
    <t>07012</t>
  </si>
  <si>
    <t>Horizons</t>
  </si>
  <si>
    <t>HFA02121</t>
  </si>
  <si>
    <t>Horizons at Scales Plaza 2</t>
  </si>
  <si>
    <t>101 Scale Plaza</t>
  </si>
  <si>
    <t>Ardsley, NY, y, NY 10502le, NY 10502</t>
  </si>
  <si>
    <t>Mill on Main</t>
  </si>
  <si>
    <t>1000 Main Av</t>
  </si>
  <si>
    <t xml:space="preserve">Mill on Main </t>
  </si>
  <si>
    <t>The Mill On Main | Regan Development</t>
  </si>
  <si>
    <t>Murray House</t>
  </si>
  <si>
    <t>Catholic Charities, Paterson</t>
  </si>
  <si>
    <t>777 Valley Rd, Clifton 07013</t>
  </si>
  <si>
    <t>406-1100</t>
  </si>
  <si>
    <t>737-2077</t>
  </si>
  <si>
    <t>Department for Persons with Disabilities - Catholic Charities, Diocese of Paterson - Clifton, New Jersey (ccpaterson.org)</t>
  </si>
  <si>
    <t>Senior Horizons / Regan Developers</t>
  </si>
  <si>
    <t>NJ39Q961015</t>
  </si>
  <si>
    <t>Haledon consumer group home</t>
  </si>
  <si>
    <t>031HD075</t>
  </si>
  <si>
    <t>Haledon Borough</t>
  </si>
  <si>
    <t>Haledon</t>
  </si>
  <si>
    <t>1603</t>
  </si>
  <si>
    <t>07508</t>
  </si>
  <si>
    <t>Hawthorne Heights / NJ Com Develop Corp housing</t>
  </si>
  <si>
    <t>Hawthorne</t>
  </si>
  <si>
    <t>1604</t>
  </si>
  <si>
    <t>New Jersey Community Development Corp</t>
  </si>
  <si>
    <t>32 Spruce St, Paterson 07501</t>
  </si>
  <si>
    <t>413-1600</t>
  </si>
  <si>
    <t>NJCDC</t>
  </si>
  <si>
    <t>Van Dyk Health Care at  Park Place assisted living</t>
  </si>
  <si>
    <t>644 Goffle Rd</t>
  </si>
  <si>
    <t>07450</t>
  </si>
  <si>
    <t>Van Dyke Park Place</t>
  </si>
  <si>
    <t>413-1604</t>
  </si>
  <si>
    <t>Eastern Christian childrens retreat 1 &amp; 2</t>
  </si>
  <si>
    <t>North Haledon</t>
  </si>
  <si>
    <t>1606</t>
  </si>
  <si>
    <t>Eastern Christian Childrens Retreat</t>
  </si>
  <si>
    <t>700 Mountain Av, Wykoff 07481</t>
  </si>
  <si>
    <t>848-8005</t>
  </si>
  <si>
    <t>Lakeside at North Haledon</t>
  </si>
  <si>
    <t>61 Spruce Ln</t>
  </si>
  <si>
    <t>Rehabco Inc</t>
  </si>
  <si>
    <t>470 Mantoloking Rd, Brick 08723</t>
  </si>
  <si>
    <t>427-3221</t>
  </si>
  <si>
    <t>477-7750</t>
  </si>
  <si>
    <t>Lakeside at North Haledon (lakesidenorthhaledon.com)</t>
  </si>
  <si>
    <t>Molly Brook on Belmont</t>
  </si>
  <si>
    <t>920 Belmont Av</t>
  </si>
  <si>
    <t>Molly Brook on Belmont | Piazza &amp; Associates Inc. (piazzanj.com)</t>
  </si>
  <si>
    <t>NJ013</t>
  </si>
  <si>
    <t>52 Aspen Pl</t>
  </si>
  <si>
    <t>1607</t>
  </si>
  <si>
    <t>2,144 Section 8 vouchers</t>
  </si>
  <si>
    <t>Passaic Housing Authority</t>
  </si>
  <si>
    <t>52 Aspen Pl, Passaic 07055</t>
  </si>
  <si>
    <t>365-6330</t>
  </si>
  <si>
    <t>365-6333</t>
  </si>
  <si>
    <t>Housing Authority of the City of Passaic (passaichousing.org)</t>
  </si>
  <si>
    <t>HFA00785</t>
  </si>
  <si>
    <t>Boulevard Senior Housing</t>
  </si>
  <si>
    <t>Jack Park Assoc</t>
  </si>
  <si>
    <t>187 Boulevard Park</t>
  </si>
  <si>
    <t>Boulevard Senior Apts</t>
  </si>
  <si>
    <t>CCM LLC</t>
  </si>
  <si>
    <t>1 Portland Sq, ste 6A, Portland ME 04101</t>
  </si>
  <si>
    <t>471-7449</t>
  </si>
  <si>
    <t>HMFA / Section 8</t>
  </si>
  <si>
    <t>NJ013000002</t>
  </si>
  <si>
    <t>Chestnut Gardens</t>
  </si>
  <si>
    <t>216-88 Chestnut St</t>
  </si>
  <si>
    <t>234 Chestnut St</t>
  </si>
  <si>
    <t>365-6778</t>
  </si>
  <si>
    <t>HFA01034</t>
  </si>
  <si>
    <t>Chestnut Homes</t>
  </si>
  <si>
    <t>303A Chestnut St</t>
  </si>
  <si>
    <t>Longstreet Development Corp</t>
  </si>
  <si>
    <t>9 Mill St, Paterson 07051</t>
  </si>
  <si>
    <t>773-9491</t>
  </si>
  <si>
    <t>523-3323</t>
  </si>
  <si>
    <t>303 A Chestnut St</t>
  </si>
  <si>
    <t>Longstreet Development</t>
  </si>
  <si>
    <t>Norwood RCA</t>
  </si>
  <si>
    <t>City of Passaic housing rehab / RCA</t>
  </si>
  <si>
    <t>Passaic City, housing</t>
  </si>
  <si>
    <t>330 Passaic St, Passaic 07055</t>
  </si>
  <si>
    <t>365-5615</t>
  </si>
  <si>
    <t>365-5500</t>
  </si>
  <si>
    <t>Passaic, NJ | Official Website (cityofpassaic.com)</t>
  </si>
  <si>
    <t>HFA01432</t>
  </si>
  <si>
    <t>Garden Bldg / Garden Vista at Passaic</t>
  </si>
  <si>
    <t>Garden Vista at Passaic #748</t>
  </si>
  <si>
    <t>29-31 Howe Av</t>
  </si>
  <si>
    <t>Garden Vista at Passaic</t>
  </si>
  <si>
    <t>Garden Howe Urban Renewal LP</t>
  </si>
  <si>
    <t>29-31 Howe Av, Passaic 07055</t>
  </si>
  <si>
    <t>632-6775</t>
  </si>
  <si>
    <t>NJA20070165</t>
  </si>
  <si>
    <t>Garden Bldg / Garden Vista Senior Housing</t>
  </si>
  <si>
    <t>NJ013000003</t>
  </si>
  <si>
    <t>Harry K Hecht Apts</t>
  </si>
  <si>
    <t>299 Gregory Av</t>
  </si>
  <si>
    <t>365-6772</t>
  </si>
  <si>
    <t>Highview Terrace Apts</t>
  </si>
  <si>
    <t>130 Aycrigg Av</t>
  </si>
  <si>
    <t>778-6177</t>
  </si>
  <si>
    <t>471-1891</t>
  </si>
  <si>
    <t>HMFA / Section 221 &amp; 8</t>
  </si>
  <si>
    <t>HFA00815 / 0313528</t>
  </si>
  <si>
    <t>570 Taxter Rd, ste 240, Elmsford, NY 10523</t>
  </si>
  <si>
    <t>John J Murphy Apts</t>
  </si>
  <si>
    <t>14-34 E Monroe St</t>
  </si>
  <si>
    <t>Maurice J Miller Apts</t>
  </si>
  <si>
    <t>59-63 Ascenion St</t>
  </si>
  <si>
    <t>Monroe St Apts</t>
  </si>
  <si>
    <t>Saddle River &amp; Vernon RCAs</t>
  </si>
  <si>
    <t>13-19 Monroe St</t>
  </si>
  <si>
    <t>471-5273</t>
  </si>
  <si>
    <t>NJ39T801011</t>
  </si>
  <si>
    <t>Monsignor Joseph R Bristel Residence / Riese St Marys</t>
  </si>
  <si>
    <t>200 Pennington Av</t>
  </si>
  <si>
    <t>194-200 Pennington Av</t>
  </si>
  <si>
    <t>778-0430</t>
  </si>
  <si>
    <t>NJ39Q961014</t>
  </si>
  <si>
    <t>Passaic consumer group home</t>
  </si>
  <si>
    <t>031HD074</t>
  </si>
  <si>
    <t>NJ013000001</t>
  </si>
  <si>
    <t>Speer Village</t>
  </si>
  <si>
    <t>33 Aspen Pl</t>
  </si>
  <si>
    <t>11, 19, 23, 33, 45 Aspen Pl; 24 State St</t>
  </si>
  <si>
    <t>Vreeland Village</t>
  </si>
  <si>
    <t>200-226 6th St</t>
  </si>
  <si>
    <t>201 &amp; 203 6th St</t>
  </si>
  <si>
    <t>NJA20123114</t>
  </si>
  <si>
    <t>YMCA single room occupancy</t>
  </si>
  <si>
    <t>YMCA of Passaic</t>
  </si>
  <si>
    <t>777-0123</t>
  </si>
  <si>
    <t>108-10 N Main St Apts / Paterson Hope 98 urban renewal</t>
  </si>
  <si>
    <t>108-10 N Main St</t>
  </si>
  <si>
    <t>Paterson</t>
  </si>
  <si>
    <t>1608</t>
  </si>
  <si>
    <t>07522</t>
  </si>
  <si>
    <t>N Main St Apts</t>
  </si>
  <si>
    <t>Roizman Development</t>
  </si>
  <si>
    <t>822 Germantown Pike, ste 5 Plymouth Meeting PA 19462</t>
  </si>
  <si>
    <t>942-8238</t>
  </si>
  <si>
    <t>11/223/2021</t>
  </si>
  <si>
    <t>14 Van Houten St / Paterson Hope 98 urban renewal</t>
  </si>
  <si>
    <t>14 Van Houten St</t>
  </si>
  <si>
    <t>07505</t>
  </si>
  <si>
    <t>14 Van Houten</t>
  </si>
  <si>
    <t>Roizmain Development</t>
  </si>
  <si>
    <t>279-9993</t>
  </si>
  <si>
    <t>169-85 Sherman Av Apts</t>
  </si>
  <si>
    <t>Wayne RCA</t>
  </si>
  <si>
    <t>169-85 Sherman Av</t>
  </si>
  <si>
    <t>07502</t>
  </si>
  <si>
    <t xml:space="preserve">169-85 Sherman Av Apts </t>
  </si>
  <si>
    <t>RMG Group</t>
  </si>
  <si>
    <t>30 2nd St, ste 107, Hackensack 07601</t>
  </si>
  <si>
    <t>250-8703</t>
  </si>
  <si>
    <t>The RMG Group | Property Management, Apartment Living in New Jersey (thermggroupllc.com)</t>
  </si>
  <si>
    <t>180-4 Carroll St</t>
  </si>
  <si>
    <t>07501</t>
  </si>
  <si>
    <t>St Pauls Episcopal Chuch</t>
  </si>
  <si>
    <t>451 Van Houten St, Paterson 07501</t>
  </si>
  <si>
    <t>278-7900</t>
  </si>
  <si>
    <t>288 Rosa Parks Blvd Apts</t>
  </si>
  <si>
    <t>288 Rosa Parks Blvd</t>
  </si>
  <si>
    <t>07052</t>
  </si>
  <si>
    <t>Kiwi Realty / Seale &amp; Assoc Realtors</t>
  </si>
  <si>
    <t>295 Newark Av, Jersey City 07514</t>
  </si>
  <si>
    <t>754-9263</t>
  </si>
  <si>
    <t>792-7700</t>
  </si>
  <si>
    <t>44 N Main St Apts / Paterson Hope 98 urban renewal</t>
  </si>
  <si>
    <t>44-52 N Main St; 59-63 N Main St</t>
  </si>
  <si>
    <t>942-6057</t>
  </si>
  <si>
    <t>790-5270</t>
  </si>
  <si>
    <t>NJ021</t>
  </si>
  <si>
    <t>2,586 Section 8 vouchers</t>
  </si>
  <si>
    <t>Paterson Housing Authority</t>
  </si>
  <si>
    <t>60 Van Houten St, Box H, Paterson 07505</t>
  </si>
  <si>
    <t>345-5080</t>
  </si>
  <si>
    <t>Housing Authority of the City of Paterson New Jersey (patersonhousingauthority.org)</t>
  </si>
  <si>
    <t>HFA02101</t>
  </si>
  <si>
    <t>Acorn Apts / 114-24 Straight St Apts</t>
  </si>
  <si>
    <t>114-24 Straight St</t>
  </si>
  <si>
    <t>Acorn Apts / Straight St Apts</t>
  </si>
  <si>
    <t>Acorn NJ</t>
  </si>
  <si>
    <t>One Metro Tech North, 11th fl, Brooklyn, NY 11201</t>
  </si>
  <si>
    <t>279-3335</t>
  </si>
  <si>
    <t>(718)</t>
  </si>
  <si>
    <t>246-8080</t>
  </si>
  <si>
    <t>NJA20114021</t>
  </si>
  <si>
    <t>Alexander Hamilton 1</t>
  </si>
  <si>
    <t>230-71 23rd Av</t>
  </si>
  <si>
    <t>656 E 32nd St</t>
  </si>
  <si>
    <t>07513</t>
  </si>
  <si>
    <t xml:space="preserve">Alexander Hamilton </t>
  </si>
  <si>
    <t>Pennrose Property</t>
  </si>
  <si>
    <t>836-5077</t>
  </si>
  <si>
    <t>Heritage at Alexander Hamilton (pennrose.com)</t>
  </si>
  <si>
    <t>NJA20150030</t>
  </si>
  <si>
    <t>Alexander Hamilton 2</t>
  </si>
  <si>
    <t>685 E 34th St</t>
  </si>
  <si>
    <t>NJA20140383</t>
  </si>
  <si>
    <t>Alexander Hamilton 3</t>
  </si>
  <si>
    <t>69-83 Straight St</t>
  </si>
  <si>
    <t>968-6892</t>
  </si>
  <si>
    <t>Freedom Village (pennrose.com)</t>
  </si>
  <si>
    <t>NJ390034001</t>
  </si>
  <si>
    <t>Aspen Hamilton Apts</t>
  </si>
  <si>
    <t>280 12th Av</t>
  </si>
  <si>
    <t>07514</t>
  </si>
  <si>
    <t>345-9764</t>
  </si>
  <si>
    <t>Belmont Senior Apts</t>
  </si>
  <si>
    <t>Belmont Apts</t>
  </si>
  <si>
    <t>345-9515</t>
  </si>
  <si>
    <t>Belmont Apartments | Paterson, NJ Low Income Apartments (affordablehousingonline.com)</t>
  </si>
  <si>
    <t>HFA02311</t>
  </si>
  <si>
    <t xml:space="preserve">50 Belmont Av </t>
  </si>
  <si>
    <t>Belmont Av &amp; Cliff St</t>
  </si>
  <si>
    <t>Roizman Associates</t>
  </si>
  <si>
    <t>832 Germantown Pk, ste 5 Plymouth Meeting PA 19462</t>
  </si>
  <si>
    <t>904-9600</t>
  </si>
  <si>
    <t>Belmont Towers</t>
  </si>
  <si>
    <t>91-95 Belmont Av</t>
  </si>
  <si>
    <t>Alpert Group</t>
  </si>
  <si>
    <t>624-0133</t>
  </si>
  <si>
    <t>886-7800</t>
  </si>
  <si>
    <t>Home - The Alpert Group</t>
  </si>
  <si>
    <t>NJA20123020</t>
  </si>
  <si>
    <t>1 Parker Plaza, Fort Lee, 07025</t>
  </si>
  <si>
    <t>HFA00653</t>
  </si>
  <si>
    <t>70 Dey St</t>
  </si>
  <si>
    <t>07503</t>
  </si>
  <si>
    <t>Maurice J Brick Resicence</t>
  </si>
  <si>
    <t>Reise Madison Park Inc</t>
  </si>
  <si>
    <t>70 Dey St, Paterson 07503</t>
  </si>
  <si>
    <t>684-3469</t>
  </si>
  <si>
    <t>LD #179</t>
  </si>
  <si>
    <t>Brick Residence / Reise Madison / Maurice J Brick</t>
  </si>
  <si>
    <t>Calvary Baptist</t>
  </si>
  <si>
    <t>Calvary Baptist Church resales</t>
  </si>
  <si>
    <t>Calvary Baptist Church</t>
  </si>
  <si>
    <t>575 E 18th St, Paterson 07514-2693</t>
  </si>
  <si>
    <t>278-1846</t>
  </si>
  <si>
    <t>Calvary Baptist Church | Since 1879 (cbcpaterson.org)</t>
  </si>
  <si>
    <t>NJ39E000011</t>
  </si>
  <si>
    <t>Carroll St Apts</t>
  </si>
  <si>
    <t>47-9 Carroll St</t>
  </si>
  <si>
    <t>Cervelli Real Estate &amp; Prop Mgt</t>
  </si>
  <si>
    <t>1 Marine Plaza, ste 304, North Bergen 07047</t>
  </si>
  <si>
    <t>868-6300</t>
  </si>
  <si>
    <t>Cervelli Real Estate &amp; Property Management – Brokerage • Property Management • Consulting (realestatenj.com)</t>
  </si>
  <si>
    <t>NJA20130003</t>
  </si>
  <si>
    <t>Chestnut Housing</t>
  </si>
  <si>
    <t>Chestnut St Housing Inc</t>
  </si>
  <si>
    <t>9 Mill St, Paterson 07501</t>
  </si>
  <si>
    <t>NJA20123031</t>
  </si>
  <si>
    <t>Christopher Hope Apts 1 / Columbus Homes</t>
  </si>
  <si>
    <t>1-134 Sandy Ct</t>
  </si>
  <si>
    <t>Christopher Hope Apts</t>
  </si>
  <si>
    <t>904-3343</t>
  </si>
  <si>
    <t>(610)</t>
  </si>
  <si>
    <t>278-1733</t>
  </si>
  <si>
    <t>NJA20010030</t>
  </si>
  <si>
    <t>Christopher Hope Apts 2 / Columbus Homes</t>
  </si>
  <si>
    <t>60 Temple St</t>
  </si>
  <si>
    <t>10-72 Temple St</t>
  </si>
  <si>
    <t>Colt Arms Apts</t>
  </si>
  <si>
    <t>52 Godwin St</t>
  </si>
  <si>
    <t>279-1466</t>
  </si>
  <si>
    <t>HFA03092 / HFA00360</t>
  </si>
  <si>
    <t>Colt Assoc</t>
  </si>
  <si>
    <t>36 S Main St, Pleasantville 08232</t>
  </si>
  <si>
    <t>646-8861</t>
  </si>
  <si>
    <t xml:space="preserve">HMFA </t>
  </si>
  <si>
    <t>NJA20105006</t>
  </si>
  <si>
    <t>Congdon Mill Apts / Gen Joseph Congdon Mill</t>
  </si>
  <si>
    <t>#0902 / Longstreet Development Corp, family</t>
  </si>
  <si>
    <t>13 1/2  Van Houten St</t>
  </si>
  <si>
    <t>Congdon Mill</t>
  </si>
  <si>
    <t>773-3233</t>
  </si>
  <si>
    <t>HFA01141</t>
  </si>
  <si>
    <t>Cooke Mill / Cooke Bldg / 21 Mkt St</t>
  </si>
  <si>
    <t>Cooke Bldg l/21 Market St</t>
  </si>
  <si>
    <t>21 Market St</t>
  </si>
  <si>
    <t>Alexa Mgt</t>
  </si>
  <si>
    <t>684-0678</t>
  </si>
  <si>
    <t>523-3233</t>
  </si>
  <si>
    <t>NJ021000014</t>
  </si>
  <si>
    <t>Dr Andrew McBride Residence</t>
  </si>
  <si>
    <t>22-26 Ellison St</t>
  </si>
  <si>
    <t>NJ021006178</t>
  </si>
  <si>
    <t>Dr Norman Cotton Residence</t>
  </si>
  <si>
    <t>163 Rosa Parks Blvd</t>
  </si>
  <si>
    <t>HFA01042</t>
  </si>
  <si>
    <t>Essex Phoenix Mills / Great Falls</t>
  </si>
  <si>
    <t>Great Falls</t>
  </si>
  <si>
    <t>24 Mill St</t>
  </si>
  <si>
    <t>Great Falls Historic Hsg Assoc</t>
  </si>
  <si>
    <t>423 W 55th St, 9th fl, NY, NY 10019</t>
  </si>
  <si>
    <t>523-5501</t>
  </si>
  <si>
    <t>Essex Phoenix Mills | Paterson, NJ Low Income Apartments (affordablehousingonline.com)</t>
  </si>
  <si>
    <t>HMFA / tax credit / Section 8</t>
  </si>
  <si>
    <t>LD #379</t>
  </si>
  <si>
    <t>NJA20105008</t>
  </si>
  <si>
    <t>Evas Village Apts</t>
  </si>
  <si>
    <t>133-51 Prince St</t>
  </si>
  <si>
    <t>1 Parker Plaza, Fort Lee, 07024</t>
  </si>
  <si>
    <t>523-6220</t>
  </si>
  <si>
    <t>Paterson Commons I - The Alpert Group</t>
  </si>
  <si>
    <t>HFA00238</t>
  </si>
  <si>
    <t>Federation Senior Apts</t>
  </si>
  <si>
    <t>Jewish Fed of NJ / Jewish Community Hsg Corp</t>
  </si>
  <si>
    <t>510 E 27th St</t>
  </si>
  <si>
    <t>Federation Apts</t>
  </si>
  <si>
    <t>Jewish Community Housing Corp</t>
  </si>
  <si>
    <t>50 Eisenhower Dr, Paramus 07652</t>
  </si>
  <si>
    <t>881-8141</t>
  </si>
  <si>
    <t>HMFA / Section 236</t>
  </si>
  <si>
    <t>Freedom Village 2</t>
  </si>
  <si>
    <t>Godwin Towers</t>
  </si>
  <si>
    <t>192-228 Godwin Av</t>
  </si>
  <si>
    <t>278-6599</t>
  </si>
  <si>
    <t>NJA20123051</t>
  </si>
  <si>
    <t xml:space="preserve">Godwin Towers </t>
  </si>
  <si>
    <t>Van Houten St</t>
  </si>
  <si>
    <t>Gordan Caufield Plaza Residence</t>
  </si>
  <si>
    <t>166 Word St</t>
  </si>
  <si>
    <t>NJ39M000085</t>
  </si>
  <si>
    <t>Gov Paterson Towers 1 / William Levine</t>
  </si>
  <si>
    <t>225 20th Av</t>
  </si>
  <si>
    <t>279-9262</t>
  </si>
  <si>
    <t>279-8625</t>
  </si>
  <si>
    <t>NJ39M000090</t>
  </si>
  <si>
    <t>Gov Paterson Towers 2 / Ralph DeBiero</t>
  </si>
  <si>
    <t>195 20th Av</t>
  </si>
  <si>
    <t>Section 236</t>
  </si>
  <si>
    <t>NJA20120902</t>
  </si>
  <si>
    <t>Hamilton Square Apts</t>
  </si>
  <si>
    <t>21 Mill St</t>
  </si>
  <si>
    <t>8-9 Mill St</t>
  </si>
  <si>
    <t>NJ39Q941018</t>
  </si>
  <si>
    <t>Harborside 1 supportive housing</t>
  </si>
  <si>
    <t>031HD044</t>
  </si>
  <si>
    <t>St Josephs University Medical Center</t>
  </si>
  <si>
    <t>703 Main St, Paterson 07503</t>
  </si>
  <si>
    <t>754-4674</t>
  </si>
  <si>
    <t>754-4677</t>
  </si>
  <si>
    <t>St. Joseph’s Regional Medical Center (stjosephshealth.org)</t>
  </si>
  <si>
    <t>NJ39Q991007</t>
  </si>
  <si>
    <t>Harborside 2 independent living</t>
  </si>
  <si>
    <t>031HD102</t>
  </si>
  <si>
    <t>Heritage at Alexander Village</t>
  </si>
  <si>
    <t>Housing Horizons at Paterson</t>
  </si>
  <si>
    <t>Wayne RCA; 26 two-family homes</t>
  </si>
  <si>
    <t>1055 Saw Mill Ste 602, Ardsley NY 10502</t>
  </si>
  <si>
    <t>321-1600</t>
  </si>
  <si>
    <t>Housing Division / Paterson, New Jersey (patersonnj.gov)</t>
  </si>
  <si>
    <t>INCCA / Carroll St</t>
  </si>
  <si>
    <t>40 Albert M Tyler Pl</t>
  </si>
  <si>
    <t>40 Carroll St</t>
  </si>
  <si>
    <t>523-7273</t>
  </si>
  <si>
    <t>677-2820</t>
  </si>
  <si>
    <t>Home - VMC Management (vmcmgmt.com)</t>
  </si>
  <si>
    <t>HFA00561 / 031106NI</t>
  </si>
  <si>
    <t>Incca Carroll St Houses</t>
  </si>
  <si>
    <t>Carroll St Hsg Corp</t>
  </si>
  <si>
    <t>320 E 22nd St, Paterson 07514</t>
  </si>
  <si>
    <t>NJ39E000056</t>
  </si>
  <si>
    <t>Jay Sullivan Court</t>
  </si>
  <si>
    <t>700 E 18th St</t>
  </si>
  <si>
    <t>Blue Assest Mgt LLC</t>
  </si>
  <si>
    <t>2282 Hamburg Tpke, Wayne 07470</t>
  </si>
  <si>
    <t>835-1400</t>
  </si>
  <si>
    <t>Jefferson St Apts / Paterson Hope 98 urban renewal</t>
  </si>
  <si>
    <t>21-3 Jefferson St, 50-6 &amp; 70-74 Jefferson St</t>
  </si>
  <si>
    <t>Jefferson St Apts</t>
  </si>
  <si>
    <t>942-6765</t>
  </si>
  <si>
    <t>790-5395</t>
  </si>
  <si>
    <t>NJ021062910</t>
  </si>
  <si>
    <t>Jospeh Masiello Residence</t>
  </si>
  <si>
    <t>255-71 Atlantic St</t>
  </si>
  <si>
    <t>07509</t>
  </si>
  <si>
    <t>JP Affordable Housing</t>
  </si>
  <si>
    <t>RCA</t>
  </si>
  <si>
    <t>NJA20120855</t>
  </si>
  <si>
    <t>Kathys Court Apts / Paterson Hope 98 urban renewal</t>
  </si>
  <si>
    <t>42 Kathys Ct</t>
  </si>
  <si>
    <t>1-9 Kathys Ct</t>
  </si>
  <si>
    <t>Kathys Court Apts</t>
  </si>
  <si>
    <t>345-2111</t>
  </si>
  <si>
    <t xml:space="preserve">tax credit </t>
  </si>
  <si>
    <t>NJ390009015</t>
  </si>
  <si>
    <t>Madison Apts</t>
  </si>
  <si>
    <t>485 E 19th St</t>
  </si>
  <si>
    <t>504 Madison Av</t>
  </si>
  <si>
    <t>Radiant Prop Mgt</t>
  </si>
  <si>
    <t>691 Elizabeth Av, ste 2, Newark, NJ</t>
  </si>
  <si>
    <t>345-9131</t>
  </si>
  <si>
    <t>282-1100</t>
  </si>
  <si>
    <t>Home - Radiant Property Management LLC</t>
  </si>
  <si>
    <t>Martin DePorres Village / Jackson Slater</t>
  </si>
  <si>
    <t>1 Green St</t>
  </si>
  <si>
    <t>881-8022</t>
  </si>
  <si>
    <t>HFA00714</t>
  </si>
  <si>
    <t>Martin DePorres</t>
  </si>
  <si>
    <t>Diocese of Paterson</t>
  </si>
  <si>
    <t>179 Baldwin Rd, Parsippany 07054</t>
  </si>
  <si>
    <t>NJA19940065</t>
  </si>
  <si>
    <t>Mott School Apts</t>
  </si>
  <si>
    <t>3 units</t>
  </si>
  <si>
    <t>81 Godwin Av</t>
  </si>
  <si>
    <t>Mostt School Apts</t>
  </si>
  <si>
    <t>529-1569</t>
  </si>
  <si>
    <t>12 / 130</t>
  </si>
  <si>
    <t>HFA00462</t>
  </si>
  <si>
    <t>Riese Projects / Murray M Bisgaier</t>
  </si>
  <si>
    <t>211 20th Av</t>
  </si>
  <si>
    <t>N 1st St Apts / Paterson Hope 98 urban renewal</t>
  </si>
  <si>
    <t>45 N 1st St</t>
  </si>
  <si>
    <t>41-49 N 1st</t>
  </si>
  <si>
    <t>N 1st St Apts</t>
  </si>
  <si>
    <t>942-8521</t>
  </si>
  <si>
    <t>Nathan Barnert Residence</t>
  </si>
  <si>
    <t>64-8 Keen St</t>
  </si>
  <si>
    <t>07524</t>
  </si>
  <si>
    <t>New Beginnings</t>
  </si>
  <si>
    <t>West Paterson RCA</t>
  </si>
  <si>
    <t>NJA20080040</t>
  </si>
  <si>
    <t>New Community supportive housing</t>
  </si>
  <si>
    <t>New Community Corp supportive housing</t>
  </si>
  <si>
    <t>New Community Corp</t>
  </si>
  <si>
    <t>Contact Us | Send Message | NJCDC</t>
  </si>
  <si>
    <t>Parks Crossing at Freedom Village</t>
  </si>
  <si>
    <t>96 Harrison St</t>
  </si>
  <si>
    <t>One Brewery Park, 1301 N 31st St, Phila 19121</t>
  </si>
  <si>
    <t>HFA09604</t>
  </si>
  <si>
    <t>Paterson Arms / Esperanza Homes</t>
  </si>
  <si>
    <t>312 E 27th; 670 E 23rd</t>
  </si>
  <si>
    <t>Paterson Arms</t>
  </si>
  <si>
    <t>Marzulli Realty</t>
  </si>
  <si>
    <t>264 Belleville Av, Bloomfield 07003</t>
  </si>
  <si>
    <t>743-2300</t>
  </si>
  <si>
    <t>684-5998</t>
  </si>
  <si>
    <t>MARZULLI.COM</t>
  </si>
  <si>
    <t xml:space="preserve">Paterson Commons </t>
  </si>
  <si>
    <t>200-14 20th Av</t>
  </si>
  <si>
    <t>NJ39Q931008</t>
  </si>
  <si>
    <t>031HD019</t>
  </si>
  <si>
    <t>SERV Behavioral Health Systems / CIFA</t>
  </si>
  <si>
    <t>595-6217</t>
  </si>
  <si>
    <t>Home (servbhs.org)</t>
  </si>
  <si>
    <t>Paterson Habitat for Humanity</t>
  </si>
  <si>
    <t>Habitat for Humanity homes</t>
  </si>
  <si>
    <t>146 N 1st St, Paterson 07522</t>
  </si>
  <si>
    <t>595-6868</t>
  </si>
  <si>
    <t>Paterson Hope 98 /Chrisopher Columbus 4</t>
  </si>
  <si>
    <t>Paterson YMCA SRO Apts / homeless shelter</t>
  </si>
  <si>
    <t>684-2320</t>
  </si>
  <si>
    <t>NJPF0019508</t>
  </si>
  <si>
    <t>PCA Investments LLC</t>
  </si>
  <si>
    <t>670-2 E 23rd St</t>
  </si>
  <si>
    <t>07504</t>
  </si>
  <si>
    <t>Marzulli Real Estate</t>
  </si>
  <si>
    <t>743-2306</t>
  </si>
  <si>
    <t>Marzulli Real Estate - Home (weebly.com)</t>
  </si>
  <si>
    <t>Rev William Griffin Residence</t>
  </si>
  <si>
    <t>199 Carroll St</t>
  </si>
  <si>
    <t>NJ39S021003</t>
  </si>
  <si>
    <t>Rising Dove Senior Apts</t>
  </si>
  <si>
    <t>67 Carroll St</t>
  </si>
  <si>
    <t>345-7701</t>
  </si>
  <si>
    <t>NJ021000001</t>
  </si>
  <si>
    <t>Riverside Terrace Family Residence</t>
  </si>
  <si>
    <t>29 Harris Pl</t>
  </si>
  <si>
    <t>7th &amp; Harris Pl; Alois, Grimes, 16 Plesinger Pl</t>
  </si>
  <si>
    <t>PHA Sites ‹ Housing Authority of the City of Paterson New Jersey (patersonhousingauthority.org)</t>
  </si>
  <si>
    <t>Rosa Parks Apts / 400 Broadway</t>
  </si>
  <si>
    <t>400 Broadway</t>
  </si>
  <si>
    <t>523-9559</t>
  </si>
  <si>
    <t>HFA01048</t>
  </si>
  <si>
    <t>Rosa Parks Apts</t>
  </si>
  <si>
    <t>Saks Apts</t>
  </si>
  <si>
    <t>206-8 Liberty St</t>
  </si>
  <si>
    <t>76 Elberon Av, Paterson 07502</t>
  </si>
  <si>
    <t>Sams Place</t>
  </si>
  <si>
    <t>446-69 E 19th St</t>
  </si>
  <si>
    <t>07542</t>
  </si>
  <si>
    <t>HFA01208</t>
  </si>
  <si>
    <t>Sheltering Arms</t>
  </si>
  <si>
    <t>2 Broadway</t>
  </si>
  <si>
    <t>321-0667</t>
  </si>
  <si>
    <t>Sheltering Arms | Paterson, NJ Low Income Apartments (affordablehousingonline.com)</t>
  </si>
  <si>
    <t>Silk City Lofts / RCA</t>
  </si>
  <si>
    <t>Woodcliff Lakes RCA</t>
  </si>
  <si>
    <t>175 Broadway</t>
  </si>
  <si>
    <t>Silk City Lofts</t>
  </si>
  <si>
    <t>842-8326</t>
  </si>
  <si>
    <t>Silk City Lofts | Paterson NJ (silkcity-lofts.com)</t>
  </si>
  <si>
    <t>Sojourner Douglass Homes</t>
  </si>
  <si>
    <t>77-9 Pearl St</t>
  </si>
  <si>
    <t>345-5650</t>
  </si>
  <si>
    <t>Sojourner Douglass Homes | Paterson, NJ Low Income Apartments (affordablehousingonline.com)</t>
  </si>
  <si>
    <t>St Lukes House of Mercy / womens transitional housing / RCA</t>
  </si>
  <si>
    <t>St Lukes Baptist Church of Paterson</t>
  </si>
  <si>
    <t>345-4309</t>
  </si>
  <si>
    <t>NJ39Q911001</t>
  </si>
  <si>
    <t>Straight &amp; Narrow AIDs shelter</t>
  </si>
  <si>
    <t>031HD001</t>
  </si>
  <si>
    <t>Catholic Charities, Paterson diocese</t>
  </si>
  <si>
    <t>345-6000</t>
  </si>
  <si>
    <t>Straight &amp; Narrow - Catholic Charities, Diocese of Paterson - Clifton, New Jersey (ccpaterson.org)</t>
  </si>
  <si>
    <t>Alpha House / Mt Carmel Rehab</t>
  </si>
  <si>
    <t>Stright &amp; Narrow Inc, Catholic Charities of Paterson</t>
  </si>
  <si>
    <t>508 Straight St, Paterson  07509</t>
  </si>
  <si>
    <t>HFA00713</t>
  </si>
  <si>
    <t>Triangle Village / CBD North Triangle</t>
  </si>
  <si>
    <t>Incca Triangle</t>
  </si>
  <si>
    <t>85 Paterson St</t>
  </si>
  <si>
    <t>INCAA Mgt Corp</t>
  </si>
  <si>
    <t>Ceco International</t>
  </si>
  <si>
    <t>523-3040</t>
  </si>
  <si>
    <t>NJ39S871001</t>
  </si>
  <si>
    <t>William Hinchcliffe Manor</t>
  </si>
  <si>
    <t>031EH221; age, 30 du</t>
  </si>
  <si>
    <t>505 W Broadway</t>
  </si>
  <si>
    <t>Monmouth Housing Alliance</t>
  </si>
  <si>
    <t>59 Broad St, Eatontown 07724</t>
  </si>
  <si>
    <t>389-0420</t>
  </si>
  <si>
    <t>389-2958</t>
  </si>
  <si>
    <t>Affordable Housing Alliance - Hope. Strength. Community.</t>
  </si>
  <si>
    <t>NJA19990800</t>
  </si>
  <si>
    <t xml:space="preserve">Zion Court </t>
  </si>
  <si>
    <t>#561</t>
  </si>
  <si>
    <t>446-60 E 19th St</t>
  </si>
  <si>
    <t>Zion Court</t>
  </si>
  <si>
    <t>Zion Court | Regan Development</t>
  </si>
  <si>
    <t>Bethesda Lutheran group home</t>
  </si>
  <si>
    <t>Pompton Lakes Borough</t>
  </si>
  <si>
    <t>1609</t>
  </si>
  <si>
    <t>07442</t>
  </si>
  <si>
    <t xml:space="preserve">special </t>
  </si>
  <si>
    <t>Bethesda Lutheran Communities Inc</t>
  </si>
  <si>
    <t>600 Hoffman Dr, Watertown, WI 05304 / 220 Hamburg Tpke, 220 Hamburg Tpke, Pmpton Lakes 07442</t>
  </si>
  <si>
    <t>831-4088</t>
  </si>
  <si>
    <t>Bethesda Lutheran Communities | Supporting People with Disabilities (bethesdalc.org)</t>
  </si>
  <si>
    <t>Highlands condos</t>
  </si>
  <si>
    <t>25 Lenox Av, Pompton Lakes 07442</t>
  </si>
  <si>
    <t>835-0143</t>
  </si>
  <si>
    <t>Pompton Lakes, NJ | Official Website (pomptonlakes-nj.gov)</t>
  </si>
  <si>
    <t>Pompton Lakes housing rehab</t>
  </si>
  <si>
    <t>Pompton Lakes Senior Apts / Mayor Gelman</t>
  </si>
  <si>
    <t>100 Hunter Pl</t>
  </si>
  <si>
    <t>Pompton Lakes</t>
  </si>
  <si>
    <t>Gershen Group / Moderate Income Mgt</t>
  </si>
  <si>
    <t>29 Emmons Dr, ste C-10, Princeton 08540</t>
  </si>
  <si>
    <t>839-2000</t>
  </si>
  <si>
    <t>HFA00535</t>
  </si>
  <si>
    <t xml:space="preserve">Popmpton Lakes special needs housing </t>
  </si>
  <si>
    <t>Pompton Lakes special needs housing</t>
  </si>
  <si>
    <t>Prospect Park supervised apts</t>
  </si>
  <si>
    <t>Propspect Park Borough</t>
  </si>
  <si>
    <t>1610</t>
  </si>
  <si>
    <t>Prospect Park Borough</t>
  </si>
  <si>
    <t>Municipal Bldg; 106 Brown Av, Prospect Park, 07508</t>
  </si>
  <si>
    <t>790-7902</t>
  </si>
  <si>
    <t>Borough of Prospect Park, NJ</t>
  </si>
  <si>
    <t>AdvoServ of NJ group homes 1 &amp; 2</t>
  </si>
  <si>
    <t>Ringwood Borough</t>
  </si>
  <si>
    <t>1611</t>
  </si>
  <si>
    <t>07456</t>
  </si>
  <si>
    <t>Childrent &amp; Family Services Inc</t>
  </si>
  <si>
    <t>200 Robin Rd, Paramus 07652</t>
  </si>
  <si>
    <t>261-2800</t>
  </si>
  <si>
    <t>Children's Aid and Family Services | Strengthens Families and Empowers Individuals (cafsnj.org)</t>
  </si>
  <si>
    <t>Spectrum for Living group home</t>
  </si>
  <si>
    <t>Spectrum for Living Inc</t>
  </si>
  <si>
    <t>210 Rivervale Rd, ste 3, River Vale 07675</t>
  </si>
  <si>
    <t>358-8000</t>
  </si>
  <si>
    <t>Spectrum For Living - Serving People with Developmental Disabilities</t>
  </si>
  <si>
    <t>Spectrum for Living-Ringwood Apts</t>
  </si>
  <si>
    <t>031HD050</t>
  </si>
  <si>
    <t>358-8083</t>
  </si>
  <si>
    <t>Community Options Inc group home / Community Action for Independent Lvg</t>
  </si>
  <si>
    <t>Totowa</t>
  </si>
  <si>
    <t>1612</t>
  </si>
  <si>
    <t>07512</t>
  </si>
  <si>
    <t>Devereux group homes</t>
  </si>
  <si>
    <t>Devereux Foundation, NJ</t>
  </si>
  <si>
    <t>286  Mantua Grove Rd, ste 4, West Deptford 08066</t>
  </si>
  <si>
    <t>599-6400</t>
  </si>
  <si>
    <t>(800)</t>
  </si>
  <si>
    <t>345-1292</t>
  </si>
  <si>
    <t>Leading National Behavioral Healthcare Provider - Devereux Advanced Behavioral Health</t>
  </si>
  <si>
    <t>Jawonio special needs housing</t>
  </si>
  <si>
    <t>Heart to Heart Health Care Svcs LLC</t>
  </si>
  <si>
    <t>576 Central Av, ste 301, East Orange 07018</t>
  </si>
  <si>
    <t>678-5500</t>
  </si>
  <si>
    <t>Contact - Heart to Heart (h2hhc.com)</t>
  </si>
  <si>
    <t>St Josephs nursing home</t>
  </si>
  <si>
    <t>Little Sisters of the Poor</t>
  </si>
  <si>
    <t>140 Shepherds Ln</t>
  </si>
  <si>
    <t>319 Cumberland Av</t>
  </si>
  <si>
    <t>942-0300</t>
  </si>
  <si>
    <t>St Joseph'S Home for Elderly - Totowa Post Acute Care (nursinghomes.com)</t>
  </si>
  <si>
    <t>Sunset Ridge</t>
  </si>
  <si>
    <t>617 Preakness Av</t>
  </si>
  <si>
    <t>Community Grants, Planning, &amp; Housing (CGP&amp;H)</t>
  </si>
  <si>
    <t>Lakeland Village</t>
  </si>
  <si>
    <t>Wanaque</t>
  </si>
  <si>
    <t>Haskell</t>
  </si>
  <si>
    <t>1613</t>
  </si>
  <si>
    <t>07420</t>
  </si>
  <si>
    <t>Polte Homes / Powder Hollow</t>
  </si>
  <si>
    <t>5100 Warrens Way</t>
  </si>
  <si>
    <t>07465</t>
  </si>
  <si>
    <t>Wanaque Borough</t>
  </si>
  <si>
    <t>579 Ringwood Av, Wanaque 07465</t>
  </si>
  <si>
    <t>839-3000</t>
  </si>
  <si>
    <t>Borough of Wanaque, New Jersey (wanaqueborough.com)</t>
  </si>
  <si>
    <t>Strengthen Our Sistes shelter</t>
  </si>
  <si>
    <t>767-9470</t>
  </si>
  <si>
    <t>(862)</t>
  </si>
  <si>
    <t>View Apts</t>
  </si>
  <si>
    <t>1049 Ringwood Av</t>
  </si>
  <si>
    <t>Wanague Reserve condominiums</t>
  </si>
  <si>
    <t>9107 Warrens Way</t>
  </si>
  <si>
    <t>Community Grants, Planning &amp; Housing | Good People. Great Results. (cgph.net)</t>
  </si>
  <si>
    <t>Wanaque at Parkside</t>
  </si>
  <si>
    <t>Red Oak Ct, Dogwood Ln, Parkside Dr</t>
  </si>
  <si>
    <t>Wanaque Borough housing rehab</t>
  </si>
  <si>
    <t>Basile Apts</t>
  </si>
  <si>
    <t>Wayne</t>
  </si>
  <si>
    <t>1614</t>
  </si>
  <si>
    <t>07470</t>
  </si>
  <si>
    <t>694-9591</t>
  </si>
  <si>
    <t>Basile Apartments - Catholic Charities, Diocese of Paterson - Clifton, New Jersey (ccpaterson.org)</t>
  </si>
  <si>
    <t>Brittany Chase condominiums</t>
  </si>
  <si>
    <t>8900 Brittany Dr</t>
  </si>
  <si>
    <t>Berdan Av, 100-1224 Brittany Dr</t>
  </si>
  <si>
    <t>Brittany Chase</t>
  </si>
  <si>
    <t>8900 Brittany Dr, Wayne 07470</t>
  </si>
  <si>
    <t>686-1007</t>
  </si>
  <si>
    <t>Crescent Court condominiums</t>
  </si>
  <si>
    <t>1100 Schindler Ln</t>
  </si>
  <si>
    <t>Pike Dr, Schindler Ln</t>
  </si>
  <si>
    <t>Wayne Township</t>
  </si>
  <si>
    <t>201 Dey Rd, Wayne 07470</t>
  </si>
  <si>
    <t>694-1800</t>
  </si>
  <si>
    <t>Kelleher Supervised Apts in Butler, Morris County</t>
  </si>
  <si>
    <t>409-2749</t>
  </si>
  <si>
    <t>Catholic Charities, Diocese of Paterson - Clifton, New Jersey (catholicharities.org)</t>
  </si>
  <si>
    <t>Mountain View Crossing Apts / Lincoln Crossing</t>
  </si>
  <si>
    <t>2182 Crossing Way</t>
  </si>
  <si>
    <t>650 State Rte 23</t>
  </si>
  <si>
    <t>Mountain View Crossing | Piazza &amp; Associates Inc. (piazzanj.com)</t>
  </si>
  <si>
    <t>Parkside Court condominiums</t>
  </si>
  <si>
    <t>41 Parkside Ct</t>
  </si>
  <si>
    <t>628-1024</t>
  </si>
  <si>
    <t>HFA01234</t>
  </si>
  <si>
    <t>Preakness Commons</t>
  </si>
  <si>
    <t>1111 Chatham Ct</t>
  </si>
  <si>
    <t>437 Valley Rd</t>
  </si>
  <si>
    <t>Goldberg Realty</t>
  </si>
  <si>
    <t>33 Clinton Rd, West Caldwell 07006</t>
  </si>
  <si>
    <t>872-4740</t>
  </si>
  <si>
    <t>Preakness Commons | Wayne, NJ Low Income Apartments (affordablehousingonline.com)</t>
  </si>
  <si>
    <t>808-7170</t>
  </si>
  <si>
    <t>1101-5204 Chatham Rd</t>
  </si>
  <si>
    <t>Siena Village at Wayne</t>
  </si>
  <si>
    <t>1000 Siena Village</t>
  </si>
  <si>
    <t>Siena Village</t>
  </si>
  <si>
    <t>696-2811</t>
  </si>
  <si>
    <t>897-5401</t>
  </si>
  <si>
    <t>Sienna Village of Wayne | Christian Health Care Center (christianhealthnj.org)</t>
  </si>
  <si>
    <t>NJA20120840</t>
  </si>
  <si>
    <t>Christian Health Care Center</t>
  </si>
  <si>
    <t>301 Sicomac Av, Wyckoff 07481</t>
  </si>
  <si>
    <t>848-5200</t>
  </si>
  <si>
    <t>Special needs housing</t>
  </si>
  <si>
    <t>Service Centers of NJ Inc, Wayne Group Home Corp, Spectrum for Living</t>
  </si>
  <si>
    <t>356-8000</t>
  </si>
  <si>
    <t>HFA01190</t>
  </si>
  <si>
    <t>Summer Hill Senior Apts</t>
  </si>
  <si>
    <t>2100 Summer Hill Rd</t>
  </si>
  <si>
    <t>2100 Summerhill</t>
  </si>
  <si>
    <t>Summer Hill of Wayne</t>
  </si>
  <si>
    <t>897-5300</t>
  </si>
  <si>
    <t>Christian Health Care Center | Christian Health Care Center (christianhealthnj.org)</t>
  </si>
  <si>
    <t>Wayne developments in process</t>
  </si>
  <si>
    <t>Affordable Housing / Mt. Laurel (waynetownship.com)</t>
  </si>
  <si>
    <t>Bergen &amp; Passaic County ARC</t>
  </si>
  <si>
    <t>The Arc of Bergen | Passaic County NJ (arcbp.com)</t>
  </si>
  <si>
    <t>NJ39T821014</t>
  </si>
  <si>
    <t>Wayne group home for developmentally disabled</t>
  </si>
  <si>
    <t>031EH110; special, 7 du</t>
  </si>
  <si>
    <t>223 Moore St, Hackensack 07601</t>
  </si>
  <si>
    <t>343-1518</t>
  </si>
  <si>
    <t>HFA00262</t>
  </si>
  <si>
    <t>Wayne Senior Apts / Edward Sisco Village</t>
  </si>
  <si>
    <t>Edward Sisco Village</t>
  </si>
  <si>
    <t>100 Runnymeade Dr</t>
  </si>
  <si>
    <t>Wayne Senior Apts</t>
  </si>
  <si>
    <t>Wayne Sr Cit Runnymede Corp</t>
  </si>
  <si>
    <t>694-7530</t>
  </si>
  <si>
    <t>Advoserve group homes 1 &amp; 2</t>
  </si>
  <si>
    <t>youth substance abuse</t>
  </si>
  <si>
    <t>West Milford</t>
  </si>
  <si>
    <t>1615</t>
  </si>
  <si>
    <t>07480</t>
  </si>
  <si>
    <t>Advoserve</t>
  </si>
  <si>
    <t>35 Grant Av, Somerville 08876</t>
  </si>
  <si>
    <t>728-2860</t>
  </si>
  <si>
    <t>AdvoServ — AdvoServ</t>
  </si>
  <si>
    <t>Alfa developmentally disabled group home 1 &amp; 2</t>
  </si>
  <si>
    <t>Alfa group home</t>
  </si>
  <si>
    <t>Alfa Development Inc</t>
  </si>
  <si>
    <t>39 Oak Ridge Rd, Newfoundland 07435</t>
  </si>
  <si>
    <t>697-1010</t>
  </si>
  <si>
    <t>Contact Us - ALFA Development, Inc.ALFA Development, Inc.</t>
  </si>
  <si>
    <t>Bald Eagle Manor 1 &amp; 2</t>
  </si>
  <si>
    <t>21 Richmond Rd</t>
  </si>
  <si>
    <t>1 Beacon Hill Rd</t>
  </si>
  <si>
    <t>Bald Eagle Commons | Piazza &amp; Associates Inc. (piazzanj.com)</t>
  </si>
  <si>
    <t>Center for Humanistic Change of NJ group home</t>
  </si>
  <si>
    <t>Center for Humanistic of NJ Inc</t>
  </si>
  <si>
    <t>12 US Hwy 206, Stanhope 07874</t>
  </si>
  <si>
    <t>691-3488</t>
  </si>
  <si>
    <t>Center For Humanistic Change : Welcome (thechc.org)</t>
  </si>
  <si>
    <t>15 Lincoln Av</t>
  </si>
  <si>
    <t>728-4840</t>
  </si>
  <si>
    <t>Lincoln Hill Village 647 | West Milford, NJ Low Income Apartments (affordablehousingonline.com)</t>
  </si>
  <si>
    <t>NJA20123080</t>
  </si>
  <si>
    <t>Lincoln Hill Village Senior Apts</t>
  </si>
  <si>
    <t>West Milford Township</t>
  </si>
  <si>
    <t>Lincoln Hill Village</t>
  </si>
  <si>
    <t>728-8109</t>
  </si>
  <si>
    <t>Puerto Rican Federation Services Inc</t>
  </si>
  <si>
    <t>1480 Unioin Valley Rd, West Milford 07480</t>
  </si>
  <si>
    <t>728-7000</t>
  </si>
  <si>
    <t>Township of West Milford</t>
  </si>
  <si>
    <t>Salt &amp; Light transitional housing</t>
  </si>
  <si>
    <t>NJA19930145</t>
  </si>
  <si>
    <t>Strengthen Our Sisters transitional housing / Choices</t>
  </si>
  <si>
    <t>Hewitt</t>
  </si>
  <si>
    <t>Strengthen Our Sisters office</t>
  </si>
  <si>
    <t>657-1357</t>
  </si>
  <si>
    <t>831-6156</t>
  </si>
  <si>
    <t>Strengthen Our Sisters – Breaking the cycle of domestic violence, poverty and abuse</t>
  </si>
  <si>
    <t>Wehrelen House group home</t>
  </si>
  <si>
    <t>West Milford housing rehab</t>
  </si>
  <si>
    <t>Four Seasons at Great Notch</t>
  </si>
  <si>
    <t>720 Valley Rd</t>
  </si>
  <si>
    <t>Woodland Park</t>
  </si>
  <si>
    <t>1616</t>
  </si>
  <si>
    <t>Woodland Park Borough</t>
  </si>
  <si>
    <t>5 Brophy Ln, Woodland Park 07424</t>
  </si>
  <si>
    <t>345-8100</t>
  </si>
  <si>
    <t>Borough of Woodland Park, NJ Official Website - Woodland Park, NJ (wpnj.us)</t>
  </si>
  <si>
    <t>401 Grand St, Passaic, 07055</t>
  </si>
  <si>
    <t>Public Housing Agency | Passaic County, NJ (passaiccountynj.org)</t>
  </si>
  <si>
    <t>Bloomingdale</t>
  </si>
  <si>
    <t>Clifton City Rental Assistance</t>
  </si>
  <si>
    <t>031SH0193</t>
  </si>
  <si>
    <t>age, 120 du</t>
  </si>
  <si>
    <t>Daughters of Miriam 1 / Brower Apts / Hazel St Senior Apts</t>
  </si>
  <si>
    <t>Daughters of Miriam 2 / Esther &amp; Sam Swartz Senior Apts</t>
  </si>
  <si>
    <t>031EH001</t>
  </si>
  <si>
    <t>age, 202 du</t>
  </si>
  <si>
    <t>LITC #0747</t>
  </si>
  <si>
    <t>LITC #0748</t>
  </si>
  <si>
    <t>LITC #691</t>
  </si>
  <si>
    <t>Horizons at Scales Plaza 3 / Senior Horizons at Clifton</t>
  </si>
  <si>
    <t>Haledon  group home</t>
  </si>
  <si>
    <t>031EH066</t>
  </si>
  <si>
    <t>age, 95 du</t>
  </si>
  <si>
    <t>LITC #610</t>
  </si>
  <si>
    <t>Passaic City housing rehab</t>
  </si>
  <si>
    <t>Passaic  City group home</t>
  </si>
  <si>
    <t>LD #327</t>
  </si>
  <si>
    <t>Paterson Housing Authroity</t>
  </si>
  <si>
    <t>LITC #06906</t>
  </si>
  <si>
    <t>03135302 / 03135233</t>
  </si>
  <si>
    <t>family, 69 du</t>
  </si>
  <si>
    <t>Public Housing / HMFA / tax credit</t>
  </si>
  <si>
    <t>LITC# 404</t>
  </si>
  <si>
    <t>RCA, family</t>
  </si>
  <si>
    <t>age, 92 du</t>
  </si>
  <si>
    <t>Carroll St Apts 1</t>
  </si>
  <si>
    <t>Carroll St Apts 2 / 180-4 Carroll St</t>
  </si>
  <si>
    <t>03134002</t>
  </si>
  <si>
    <t>family, 16 du</t>
  </si>
  <si>
    <t>LITC #592</t>
  </si>
  <si>
    <t>LD #149</t>
  </si>
  <si>
    <t>LITC #250</t>
  </si>
  <si>
    <t>Public Housing / tax credit / MtL</t>
  </si>
  <si>
    <t xml:space="preserve">Freedom Village 1 &amp; 2 / Apollo Dye Senior Apts </t>
  </si>
  <si>
    <t>LITC #536</t>
  </si>
  <si>
    <t>8/9/2021</t>
  </si>
  <si>
    <t>LITC #419</t>
  </si>
  <si>
    <t>031SH015</t>
  </si>
  <si>
    <t>031SH027</t>
  </si>
  <si>
    <t>age, 158 du</t>
  </si>
  <si>
    <t>age, 159 du</t>
  </si>
  <si>
    <t>Public Housing / HMFA / tax credit / MtL</t>
  </si>
  <si>
    <t>03155043</t>
  </si>
  <si>
    <t>family, 12 du</t>
  </si>
  <si>
    <t>LItC #574</t>
  </si>
  <si>
    <t>03135095</t>
  </si>
  <si>
    <t>2 bldgs, family, 75 du</t>
  </si>
  <si>
    <t>family, 143 du</t>
  </si>
  <si>
    <t>Gov Paterson Towers 3 / Murray Bisgaier</t>
  </si>
  <si>
    <t>Riese Corp / Marzulli Real Estate</t>
  </si>
  <si>
    <t>264 Belleville, Bloomfield 07003</t>
  </si>
  <si>
    <t>748-2300</t>
  </si>
  <si>
    <t>Paterson group home</t>
  </si>
  <si>
    <t>Paterson  group home</t>
  </si>
  <si>
    <t>Paterson Commons</t>
  </si>
  <si>
    <t>LITC #0691</t>
  </si>
  <si>
    <t>Christopher Hope Apts 4 /Chrisopher Columbus 4</t>
  </si>
  <si>
    <t>031EE059</t>
  </si>
  <si>
    <t>age, 49 du</t>
  </si>
  <si>
    <t>03155002; 03155003</t>
  </si>
  <si>
    <t>LITC #498</t>
  </si>
  <si>
    <t>LITC #481</t>
  </si>
  <si>
    <t>289 -93 Summer St</t>
  </si>
  <si>
    <t xml:space="preserve">Public Housing / tax credit </t>
  </si>
  <si>
    <t>St Lukes House of Mercy / womens transitional housing</t>
  </si>
  <si>
    <t>Section 811  / MtL</t>
  </si>
  <si>
    <t>Prospect Park</t>
  </si>
  <si>
    <t>86 4th Av</t>
  </si>
  <si>
    <t>LITC #548</t>
  </si>
  <si>
    <t>Preakness Commons / Nellis Commons</t>
  </si>
  <si>
    <t>LITC #346</t>
  </si>
  <si>
    <t>8/16/2021</t>
  </si>
  <si>
    <t>Wayne group home / Service Centers of NJ</t>
  </si>
  <si>
    <t>LITC #430</t>
  </si>
  <si>
    <t>special, 7 du</t>
  </si>
  <si>
    <t>LITC #647</t>
  </si>
  <si>
    <t>PO Box 18550</t>
  </si>
  <si>
    <t>637 S Clinton Av, Trenton 08650</t>
  </si>
  <si>
    <t>x</t>
  </si>
  <si>
    <t>NJ Guide to Affordable Housing 2022</t>
  </si>
  <si>
    <t xml:space="preserve">Silk City Lofts </t>
  </si>
  <si>
    <t>City Hall, 900 Clifton Av, Clifton 07013</t>
  </si>
  <si>
    <t>Hawthorne Heights / NJCD supportive housing</t>
  </si>
  <si>
    <t xml:space="preserve"> Paterson Housing Authroity</t>
  </si>
  <si>
    <t>343-0322</t>
  </si>
  <si>
    <t xml:space="preserve">835-8105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</si>
</sst>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u/>
      <sz val="11"/>
      <color indexed="12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</patternFill>
    </fill>
  </fills>
  <borders count="14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double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double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double">
        <color indexed="64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double">
        <color indexed="64"/>
      </bottom>
      <diagonal/>
    </border>
    <border>
      <left/>
      <right/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double">
        <color indexed="64"/>
      </bottom>
      <diagonal/>
    </border>
  </borders>
  <cellStyleXfs count="4">
    <xf numFmtId="0" fontId="0" fillId="0" borderId="0"/>
    <xf numFmtId="0" fontId="7" fillId="0" borderId="0"/>
    <xf numFmtId="0" fontId="12" fillId="0" borderId="0" applyNumberFormat="0" applyFill="0" applyBorder="0" applyAlignment="0" applyProtection="0"/>
    <xf numFmtId="0" fontId="4" fillId="0" borderId="0"/>
  </cellStyleXfs>
  <cellXfs count="15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2" xfId="0" applyFont="1" applyBorder="1"/>
    <xf numFmtId="49" fontId="3" fillId="0" borderId="2" xfId="0" applyNumberFormat="1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49" fontId="3" fillId="0" borderId="2" xfId="0" applyNumberFormat="1" applyFont="1" applyBorder="1"/>
    <xf numFmtId="0" fontId="3" fillId="0" borderId="2" xfId="0" applyFont="1" applyBorder="1" applyAlignment="1">
      <alignment horizontal="right"/>
    </xf>
    <xf numFmtId="49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5" fillId="0" borderId="0" xfId="0" applyFont="1"/>
    <xf numFmtId="0" fontId="6" fillId="0" borderId="2" xfId="0" applyFont="1" applyBorder="1"/>
    <xf numFmtId="0" fontId="0" fillId="0" borderId="0" xfId="0" applyAlignment="1"/>
    <xf numFmtId="0" fontId="3" fillId="0" borderId="2" xfId="0" applyFont="1" applyBorder="1" applyAlignment="1"/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49" fontId="2" fillId="0" borderId="4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right"/>
    </xf>
    <xf numFmtId="1" fontId="2" fillId="0" borderId="4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left"/>
    </xf>
    <xf numFmtId="0" fontId="14" fillId="0" borderId="4" xfId="2" applyFont="1" applyBorder="1" applyAlignment="1" applyProtection="1"/>
    <xf numFmtId="0" fontId="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right"/>
    </xf>
    <xf numFmtId="1" fontId="2" fillId="0" borderId="4" xfId="0" applyNumberFormat="1" applyFont="1" applyBorder="1" applyAlignment="1">
      <alignment horizontal="left"/>
    </xf>
    <xf numFmtId="49" fontId="15" fillId="0" borderId="4" xfId="0" applyNumberFormat="1" applyFont="1" applyBorder="1" applyAlignment="1">
      <alignment horizontal="center"/>
    </xf>
    <xf numFmtId="0" fontId="12" fillId="0" borderId="4" xfId="2" applyBorder="1" applyAlignment="1" applyProtection="1"/>
    <xf numFmtId="49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0" fontId="2" fillId="0" borderId="4" xfId="0" quotePrefix="1" applyFont="1" applyBorder="1" applyAlignment="1">
      <alignment horizontal="right"/>
    </xf>
    <xf numFmtId="49" fontId="2" fillId="0" borderId="4" xfId="0" quotePrefix="1" applyNumberFormat="1" applyFont="1" applyBorder="1" applyAlignment="1">
      <alignment horizontal="left"/>
    </xf>
    <xf numFmtId="0" fontId="14" fillId="0" borderId="4" xfId="2" applyFont="1" applyFill="1" applyBorder="1" applyAlignment="1" applyProtection="1"/>
    <xf numFmtId="0" fontId="2" fillId="0" borderId="4" xfId="0" applyFont="1" applyBorder="1" applyAlignment="1"/>
    <xf numFmtId="0" fontId="13" fillId="0" borderId="4" xfId="3" applyFont="1" applyBorder="1" applyAlignment="1"/>
    <xf numFmtId="49" fontId="2" fillId="0" borderId="4" xfId="0" applyNumberFormat="1" applyFont="1" applyBorder="1" applyAlignment="1"/>
    <xf numFmtId="49" fontId="13" fillId="0" borderId="4" xfId="3" applyNumberFormat="1" applyFont="1" applyBorder="1" applyAlignment="1">
      <alignment horizontal="left"/>
    </xf>
    <xf numFmtId="1" fontId="2" fillId="0" borderId="4" xfId="0" applyNumberFormat="1" applyFont="1" applyBorder="1" applyAlignment="1"/>
    <xf numFmtId="49" fontId="13" fillId="0" borderId="4" xfId="3" applyNumberFormat="1" applyFont="1" applyBorder="1" applyAlignment="1"/>
    <xf numFmtId="49" fontId="13" fillId="0" borderId="4" xfId="3" applyNumberFormat="1" applyFont="1" applyBorder="1" applyAlignment="1">
      <alignment horizontal="center"/>
    </xf>
    <xf numFmtId="49" fontId="2" fillId="0" borderId="4" xfId="0" quotePrefix="1" applyNumberFormat="1" applyFont="1" applyBorder="1" applyAlignment="1"/>
    <xf numFmtId="0" fontId="3" fillId="0" borderId="4" xfId="0" applyFont="1" applyBorder="1" applyAlignment="1"/>
    <xf numFmtId="49" fontId="3" fillId="0" borderId="4" xfId="0" applyNumberFormat="1" applyFont="1" applyBorder="1" applyAlignment="1"/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12" fillId="0" borderId="5" xfId="2" applyBorder="1" applyAlignment="1" applyProtection="1"/>
    <xf numFmtId="49" fontId="3" fillId="0" borderId="5" xfId="0" applyNumberFormat="1" applyFont="1" applyBorder="1" applyAlignment="1">
      <alignment horizontal="center"/>
    </xf>
    <xf numFmtId="49" fontId="13" fillId="0" borderId="5" xfId="3" applyNumberFormat="1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0" fontId="2" fillId="0" borderId="6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2" fillId="0" borderId="4" xfId="0" applyFont="1" applyFill="1" applyBorder="1" applyAlignment="1"/>
    <xf numFmtId="0" fontId="12" fillId="0" borderId="0" xfId="2"/>
    <xf numFmtId="0" fontId="0" fillId="0" borderId="4" xfId="0" applyBorder="1" applyAlignment="1">
      <alignment horizontal="center"/>
    </xf>
    <xf numFmtId="0" fontId="17" fillId="0" borderId="5" xfId="2" applyFont="1" applyBorder="1" applyAlignment="1" applyProtection="1">
      <alignment horizontal="left"/>
    </xf>
    <xf numFmtId="1" fontId="3" fillId="0" borderId="4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3" fillId="0" borderId="8" xfId="0" applyFont="1" applyBorder="1" applyAlignment="1">
      <alignment horizontal="center"/>
    </xf>
    <xf numFmtId="49" fontId="3" fillId="0" borderId="8" xfId="0" applyNumberFormat="1" applyFont="1" applyBorder="1" applyAlignment="1">
      <alignment horizontal="center"/>
    </xf>
    <xf numFmtId="14" fontId="3" fillId="0" borderId="8" xfId="0" applyNumberFormat="1" applyFont="1" applyBorder="1" applyAlignment="1">
      <alignment horizontal="center"/>
    </xf>
    <xf numFmtId="0" fontId="2" fillId="0" borderId="8" xfId="0" applyFont="1" applyBorder="1" applyAlignment="1">
      <alignment horizontal="right"/>
    </xf>
    <xf numFmtId="0" fontId="3" fillId="0" borderId="5" xfId="0" applyFont="1" applyBorder="1" applyAlignment="1"/>
    <xf numFmtId="0" fontId="3" fillId="0" borderId="8" xfId="0" applyFont="1" applyBorder="1" applyAlignment="1"/>
    <xf numFmtId="0" fontId="11" fillId="0" borderId="5" xfId="0" applyFont="1" applyBorder="1" applyAlignment="1"/>
    <xf numFmtId="0" fontId="2" fillId="0" borderId="5" xfId="0" applyFont="1" applyBorder="1" applyAlignment="1"/>
    <xf numFmtId="0" fontId="16" fillId="0" borderId="5" xfId="3" applyFont="1" applyBorder="1" applyAlignment="1"/>
    <xf numFmtId="49" fontId="16" fillId="2" borderId="5" xfId="3" applyNumberFormat="1" applyFont="1" applyFill="1" applyBorder="1" applyAlignment="1">
      <alignment horizontal="center"/>
    </xf>
    <xf numFmtId="49" fontId="3" fillId="0" borderId="5" xfId="0" applyNumberFormat="1" applyFont="1" applyBorder="1" applyAlignment="1"/>
    <xf numFmtId="49" fontId="11" fillId="0" borderId="5" xfId="0" applyNumberFormat="1" applyFont="1" applyBorder="1" applyAlignment="1"/>
    <xf numFmtId="0" fontId="0" fillId="0" borderId="7" xfId="0" applyBorder="1" applyAlignment="1"/>
    <xf numFmtId="49" fontId="11" fillId="0" borderId="4" xfId="0" applyNumberFormat="1" applyFont="1" applyBorder="1" applyAlignment="1"/>
    <xf numFmtId="0" fontId="2" fillId="0" borderId="8" xfId="0" applyFont="1" applyBorder="1" applyAlignment="1"/>
    <xf numFmtId="49" fontId="3" fillId="0" borderId="8" xfId="0" applyNumberFormat="1" applyFont="1" applyBorder="1" applyAlignment="1"/>
    <xf numFmtId="0" fontId="13" fillId="0" borderId="4" xfId="3" applyFont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left"/>
    </xf>
    <xf numFmtId="49" fontId="2" fillId="0" borderId="4" xfId="0" applyNumberFormat="1" applyFont="1" applyFill="1" applyBorder="1" applyAlignment="1"/>
    <xf numFmtId="49" fontId="2" fillId="0" borderId="4" xfId="0" applyNumberFormat="1" applyFont="1" applyFill="1" applyBorder="1" applyAlignment="1">
      <alignment horizontal="center"/>
    </xf>
    <xf numFmtId="14" fontId="2" fillId="0" borderId="4" xfId="0" applyNumberFormat="1" applyFont="1" applyFill="1" applyBorder="1" applyAlignment="1">
      <alignment horizontal="center"/>
    </xf>
    <xf numFmtId="49" fontId="2" fillId="0" borderId="4" xfId="0" applyNumberFormat="1" applyFont="1" applyFill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6" xfId="0" applyFont="1" applyBorder="1" applyAlignment="1"/>
    <xf numFmtId="0" fontId="3" fillId="0" borderId="6" xfId="0" applyFont="1" applyBorder="1" applyAlignment="1"/>
    <xf numFmtId="0" fontId="3" fillId="0" borderId="6" xfId="0" applyFont="1" applyBorder="1" applyAlignment="1">
      <alignment horizontal="center"/>
    </xf>
    <xf numFmtId="0" fontId="8" fillId="0" borderId="10" xfId="0" applyFont="1" applyBorder="1" applyAlignment="1"/>
    <xf numFmtId="0" fontId="9" fillId="0" borderId="6" xfId="0" applyFont="1" applyBorder="1" applyAlignment="1"/>
    <xf numFmtId="0" fontId="9" fillId="0" borderId="11" xfId="0" applyFont="1" applyBorder="1" applyAlignment="1"/>
    <xf numFmtId="49" fontId="13" fillId="0" borderId="8" xfId="3" applyNumberFormat="1" applyFont="1" applyBorder="1" applyAlignment="1">
      <alignment horizontal="center"/>
    </xf>
    <xf numFmtId="49" fontId="3" fillId="0" borderId="6" xfId="0" applyNumberFormat="1" applyFont="1" applyBorder="1" applyAlignment="1">
      <alignment horizontal="center"/>
    </xf>
    <xf numFmtId="49" fontId="3" fillId="0" borderId="6" xfId="0" applyNumberFormat="1" applyFont="1" applyBorder="1" applyAlignment="1"/>
    <xf numFmtId="14" fontId="3" fillId="0" borderId="6" xfId="0" applyNumberFormat="1" applyFont="1" applyBorder="1" applyAlignment="1">
      <alignment horizontal="center"/>
    </xf>
    <xf numFmtId="49" fontId="13" fillId="0" borderId="4" xfId="3" applyNumberFormat="1" applyFont="1" applyFill="1" applyBorder="1" applyAlignment="1">
      <alignment horizontal="center"/>
    </xf>
    <xf numFmtId="1" fontId="2" fillId="0" borderId="4" xfId="0" applyNumberFormat="1" applyFont="1" applyFill="1" applyBorder="1" applyAlignment="1"/>
    <xf numFmtId="49" fontId="14" fillId="0" borderId="4" xfId="2" quotePrefix="1" applyNumberFormat="1" applyFont="1" applyBorder="1" applyAlignment="1" applyProtection="1"/>
    <xf numFmtId="49" fontId="11" fillId="0" borderId="4" xfId="0" applyNumberFormat="1" applyFont="1" applyBorder="1" applyAlignment="1">
      <alignment horizontal="center"/>
    </xf>
    <xf numFmtId="0" fontId="12" fillId="0" borderId="4" xfId="2" applyBorder="1" applyAlignment="1" applyProtection="1">
      <alignment horizontal="center"/>
    </xf>
    <xf numFmtId="0" fontId="11" fillId="0" borderId="4" xfId="0" applyFont="1" applyBorder="1" applyAlignment="1">
      <alignment horizontal="left"/>
    </xf>
    <xf numFmtId="0" fontId="10" fillId="0" borderId="4" xfId="2" applyFont="1" applyFill="1" applyBorder="1" applyAlignment="1" applyProtection="1"/>
    <xf numFmtId="0" fontId="11" fillId="0" borderId="4" xfId="0" applyFont="1" applyBorder="1" applyAlignment="1"/>
    <xf numFmtId="0" fontId="5" fillId="0" borderId="4" xfId="0" applyFont="1" applyBorder="1" applyAlignment="1"/>
    <xf numFmtId="0" fontId="19" fillId="0" borderId="4" xfId="0" applyFont="1" applyBorder="1" applyAlignment="1"/>
    <xf numFmtId="0" fontId="2" fillId="0" borderId="4" xfId="0" quotePrefix="1" applyFont="1" applyBorder="1" applyAlignment="1"/>
    <xf numFmtId="1" fontId="2" fillId="0" borderId="6" xfId="0" applyNumberFormat="1" applyFont="1" applyBorder="1" applyAlignment="1">
      <alignment horizontal="center"/>
    </xf>
    <xf numFmtId="0" fontId="8" fillId="0" borderId="12" xfId="0" applyFont="1" applyBorder="1" applyAlignment="1"/>
    <xf numFmtId="0" fontId="14" fillId="3" borderId="6" xfId="2" applyNumberFormat="1" applyFont="1" applyFill="1" applyBorder="1" applyAlignment="1" applyProtection="1"/>
    <xf numFmtId="0" fontId="18" fillId="3" borderId="6" xfId="2" applyNumberFormat="1" applyFont="1" applyFill="1" applyBorder="1" applyAlignment="1" applyProtection="1"/>
    <xf numFmtId="0" fontId="18" fillId="3" borderId="6" xfId="2" applyNumberFormat="1" applyFont="1" applyFill="1" applyBorder="1" applyAlignment="1" applyProtection="1">
      <alignment horizontal="center"/>
    </xf>
    <xf numFmtId="49" fontId="2" fillId="0" borderId="6" xfId="0" applyNumberFormat="1" applyFont="1" applyBorder="1" applyAlignment="1"/>
    <xf numFmtId="0" fontId="9" fillId="0" borderId="4" xfId="0" applyFont="1" applyBorder="1" applyAlignment="1"/>
    <xf numFmtId="0" fontId="17" fillId="0" borderId="4" xfId="2" applyFont="1" applyBorder="1" applyAlignment="1" applyProtection="1">
      <alignment horizontal="left"/>
    </xf>
    <xf numFmtId="0" fontId="16" fillId="0" borderId="4" xfId="3" applyFont="1" applyBorder="1" applyAlignment="1"/>
    <xf numFmtId="49" fontId="16" fillId="2" borderId="4" xfId="3" applyNumberFormat="1" applyFont="1" applyFill="1" applyBorder="1" applyAlignment="1">
      <alignment horizontal="center"/>
    </xf>
    <xf numFmtId="0" fontId="12" fillId="0" borderId="4" xfId="2" applyBorder="1" applyAlignment="1"/>
    <xf numFmtId="49" fontId="2" fillId="0" borderId="6" xfId="0" applyNumberFormat="1" applyFont="1" applyBorder="1" applyAlignment="1">
      <alignment horizontal="center"/>
    </xf>
    <xf numFmtId="0" fontId="14" fillId="0" borderId="6" xfId="2" applyFont="1" applyBorder="1" applyAlignment="1" applyProtection="1"/>
    <xf numFmtId="14" fontId="2" fillId="0" borderId="6" xfId="0" applyNumberFormat="1" applyFont="1" applyBorder="1" applyAlignment="1">
      <alignment horizontal="center"/>
    </xf>
    <xf numFmtId="1" fontId="2" fillId="0" borderId="8" xfId="0" applyNumberFormat="1" applyFont="1" applyBorder="1" applyAlignment="1">
      <alignment horizontal="center"/>
    </xf>
    <xf numFmtId="0" fontId="8" fillId="0" borderId="11" xfId="0" applyFont="1" applyBorder="1" applyAlignment="1"/>
    <xf numFmtId="0" fontId="14" fillId="3" borderId="8" xfId="2" applyNumberFormat="1" applyFont="1" applyFill="1" applyBorder="1" applyAlignment="1" applyProtection="1"/>
    <xf numFmtId="0" fontId="18" fillId="3" borderId="8" xfId="2" applyNumberFormat="1" applyFont="1" applyFill="1" applyBorder="1" applyAlignment="1" applyProtection="1"/>
    <xf numFmtId="0" fontId="18" fillId="3" borderId="8" xfId="2" applyNumberFormat="1" applyFont="1" applyFill="1" applyBorder="1" applyAlignment="1" applyProtection="1">
      <alignment horizontal="center"/>
    </xf>
    <xf numFmtId="49" fontId="2" fillId="0" borderId="8" xfId="0" applyNumberFormat="1" applyFont="1" applyBorder="1" applyAlignment="1"/>
    <xf numFmtId="49" fontId="13" fillId="0" borderId="6" xfId="3" applyNumberFormat="1" applyFont="1" applyBorder="1" applyAlignment="1">
      <alignment horizontal="center"/>
    </xf>
    <xf numFmtId="0" fontId="8" fillId="0" borderId="6" xfId="0" applyFont="1" applyBorder="1" applyAlignment="1"/>
    <xf numFmtId="0" fontId="12" fillId="0" borderId="6" xfId="2" applyBorder="1"/>
    <xf numFmtId="0" fontId="8" fillId="0" borderId="10" xfId="0" applyFont="1" applyFill="1" applyBorder="1" applyAlignment="1"/>
    <xf numFmtId="0" fontId="10" fillId="0" borderId="4" xfId="0" applyFont="1" applyFill="1" applyBorder="1" applyAlignment="1">
      <alignment horizontal="right"/>
    </xf>
    <xf numFmtId="0" fontId="2" fillId="0" borderId="0" xfId="0" applyFont="1" applyBorder="1" applyAlignment="1"/>
    <xf numFmtId="0" fontId="0" fillId="0" borderId="4" xfId="0" applyBorder="1"/>
    <xf numFmtId="1" fontId="2" fillId="0" borderId="0" xfId="0" applyNumberFormat="1" applyFont="1" applyBorder="1" applyAlignment="1">
      <alignment horizontal="left"/>
    </xf>
    <xf numFmtId="1" fontId="2" fillId="0" borderId="0" xfId="0" applyNumberFormat="1" applyFont="1" applyBorder="1" applyAlignment="1"/>
    <xf numFmtId="49" fontId="0" fillId="0" borderId="4" xfId="0" applyNumberFormat="1" applyBorder="1" applyAlignment="1">
      <alignment horizontal="left"/>
    </xf>
    <xf numFmtId="49" fontId="13" fillId="0" borderId="0" xfId="3" applyNumberFormat="1" applyFont="1" applyBorder="1" applyAlignment="1">
      <alignment horizontal="left"/>
    </xf>
    <xf numFmtId="0" fontId="12" fillId="0" borderId="4" xfId="2" applyBorder="1"/>
    <xf numFmtId="0" fontId="14" fillId="0" borderId="0" xfId="2" applyFont="1" applyBorder="1" applyAlignment="1" applyProtection="1"/>
    <xf numFmtId="49" fontId="13" fillId="0" borderId="4" xfId="3" applyNumberFormat="1" applyFont="1" applyFill="1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12" fillId="0" borderId="0" xfId="2" applyBorder="1"/>
    <xf numFmtId="14" fontId="2" fillId="0" borderId="4" xfId="0" applyNumberFormat="1" applyFont="1" applyFill="1" applyBorder="1" applyAlignment="1">
      <alignment horizontal="left"/>
    </xf>
    <xf numFmtId="0" fontId="12" fillId="0" borderId="8" xfId="2" applyBorder="1"/>
    <xf numFmtId="0" fontId="2" fillId="0" borderId="0" xfId="0" applyFont="1" applyAlignment="1">
      <alignment horizontal="center"/>
    </xf>
    <xf numFmtId="0" fontId="12" fillId="0" borderId="4" xfId="2" applyFont="1" applyBorder="1" applyAlignment="1" applyProtection="1"/>
  </cellXfs>
  <cellStyles count="4">
    <cellStyle name="Hyperlink" xfId="2" builtinId="8"/>
    <cellStyle name="Normal" xfId="0" builtinId="0"/>
    <cellStyle name="Normal 5" xfId="1" xr:uid="{CA4395AA-E2EC-4C78-A0D0-CB9D013EFA85}"/>
    <cellStyle name="Normal_Sheet1" xfId="3" xr:uid="{41117100-953A-4B8C-B8B2-7B8CF58921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ffordablehomesnewjersey.com/all-opportunities/developments/?did=a0J1N00001hPKgKUAW" TargetMode="External"/><Relationship Id="rId117" Type="http://schemas.openxmlformats.org/officeDocument/2006/relationships/hyperlink" Target="https://patersonhousingauthority.org/" TargetMode="External"/><Relationship Id="rId21" Type="http://schemas.openxmlformats.org/officeDocument/2006/relationships/hyperlink" Target="https://www.pennrose.com/apartments/new-jersey/heritage-at-alexander-hamilton/" TargetMode="External"/><Relationship Id="rId42" Type="http://schemas.openxmlformats.org/officeDocument/2006/relationships/hyperlink" Target="https://bethesdalc.org/" TargetMode="External"/><Relationship Id="rId47" Type="http://schemas.openxmlformats.org/officeDocument/2006/relationships/hyperlink" Target="https://www.comop.org/" TargetMode="External"/><Relationship Id="rId63" Type="http://schemas.openxmlformats.org/officeDocument/2006/relationships/hyperlink" Target="https://www.affordablehomesnewjersey.com/all-opportunities/developments/?did=a0Jo0000003815xEAA" TargetMode="External"/><Relationship Id="rId68" Type="http://schemas.openxmlformats.org/officeDocument/2006/relationships/hyperlink" Target="http://www.pomptonlakes-nj.gov/" TargetMode="External"/><Relationship Id="rId84" Type="http://schemas.openxmlformats.org/officeDocument/2006/relationships/hyperlink" Target="https://www.stjosephshealth.org/sjrmc" TargetMode="External"/><Relationship Id="rId89" Type="http://schemas.openxmlformats.org/officeDocument/2006/relationships/hyperlink" Target="https://patersonhousingauthority.org/" TargetMode="External"/><Relationship Id="rId112" Type="http://schemas.openxmlformats.org/officeDocument/2006/relationships/hyperlink" Target="https://www.passaichousing.org/default.aspx" TargetMode="External"/><Relationship Id="rId16" Type="http://schemas.openxmlformats.org/officeDocument/2006/relationships/hyperlink" Target="https://www.regandevelopment.com/new-york-new-jersey-real-estate-developers/zion-court-affordable-housing-for-disabled-in-paterson-nj/" TargetMode="External"/><Relationship Id="rId107" Type="http://schemas.openxmlformats.org/officeDocument/2006/relationships/hyperlink" Target="https://www.regandevelopment.com/new-york-new-jersey-real-estate-developers/horizons-at-scales-plaza-clifton-passaic-county/" TargetMode="External"/><Relationship Id="rId11" Type="http://schemas.openxmlformats.org/officeDocument/2006/relationships/hyperlink" Target="http://www.evasvillage.org/affordable-housing.html" TargetMode="External"/><Relationship Id="rId32" Type="http://schemas.openxmlformats.org/officeDocument/2006/relationships/hyperlink" Target="https://www.ccpaterson.org/dpd" TargetMode="External"/><Relationship Id="rId37" Type="http://schemas.openxmlformats.org/officeDocument/2006/relationships/hyperlink" Target="https://www.cityofpassaic.com/" TargetMode="External"/><Relationship Id="rId53" Type="http://schemas.openxmlformats.org/officeDocument/2006/relationships/hyperlink" Target="https://www.wanaqueborough.com/" TargetMode="External"/><Relationship Id="rId58" Type="http://schemas.openxmlformats.org/officeDocument/2006/relationships/hyperlink" Target="http://alfadevelopment.org/index.php/contact-us/" TargetMode="External"/><Relationship Id="rId74" Type="http://schemas.openxmlformats.org/officeDocument/2006/relationships/hyperlink" Target="https://www.arcbp.com/" TargetMode="External"/><Relationship Id="rId79" Type="http://schemas.openxmlformats.org/officeDocument/2006/relationships/hyperlink" Target="https://www.alternativesforseniors.com/account/new-jersey/clifton/daughters-of-miriam-center/1108/" TargetMode="External"/><Relationship Id="rId102" Type="http://schemas.openxmlformats.org/officeDocument/2006/relationships/hyperlink" Target="http://marzulli.weebly.com/" TargetMode="External"/><Relationship Id="rId5" Type="http://schemas.openxmlformats.org/officeDocument/2006/relationships/hyperlink" Target="https://affordablehousingonline.com/housing-search/New-Jersey/Paterson/Essex-Phoenix-Mills/10019771" TargetMode="External"/><Relationship Id="rId90" Type="http://schemas.openxmlformats.org/officeDocument/2006/relationships/hyperlink" Target="https://www.passaichousing.org/default.aspx" TargetMode="External"/><Relationship Id="rId95" Type="http://schemas.openxmlformats.org/officeDocument/2006/relationships/hyperlink" Target="http://www.longstreetdevelopment.com/contact.php" TargetMode="External"/><Relationship Id="rId22" Type="http://schemas.openxmlformats.org/officeDocument/2006/relationships/hyperlink" Target="https://www.pennrose.com/apartments/new-jersey/heritage-at-alexander-hamilton/" TargetMode="External"/><Relationship Id="rId27" Type="http://schemas.openxmlformats.org/officeDocument/2006/relationships/hyperlink" Target="https://www.affordablehomesnewjersey.com/all-opportunities/developments/?did=a0Jo000000V6qFWEAZ" TargetMode="External"/><Relationship Id="rId43" Type="http://schemas.openxmlformats.org/officeDocument/2006/relationships/hyperlink" Target="https://bethesdalc.org/" TargetMode="External"/><Relationship Id="rId48" Type="http://schemas.openxmlformats.org/officeDocument/2006/relationships/hyperlink" Target="https://www.devereux.org/site/SPageServer/;jsessionid=00000000.app212a?NONCE_TOKEN=CA5802FA375DF87DEC81EB41DD09DA52" TargetMode="External"/><Relationship Id="rId64" Type="http://schemas.openxmlformats.org/officeDocument/2006/relationships/hyperlink" Target="https://www.cgph.net/" TargetMode="External"/><Relationship Id="rId69" Type="http://schemas.openxmlformats.org/officeDocument/2006/relationships/hyperlink" Target="https://www.waynetownship.com/" TargetMode="External"/><Relationship Id="rId113" Type="http://schemas.openxmlformats.org/officeDocument/2006/relationships/hyperlink" Target="https://www.passaichousing.org/default.aspx" TargetMode="External"/><Relationship Id="rId118" Type="http://schemas.openxmlformats.org/officeDocument/2006/relationships/hyperlink" Target="https://patersonhousingauthority.org/" TargetMode="External"/><Relationship Id="rId80" Type="http://schemas.openxmlformats.org/officeDocument/2006/relationships/hyperlink" Target="https://arcofmonmouth.org/" TargetMode="External"/><Relationship Id="rId85" Type="http://schemas.openxmlformats.org/officeDocument/2006/relationships/hyperlink" Target="https://www.stjosephshealth.org/sjrmc" TargetMode="External"/><Relationship Id="rId12" Type="http://schemas.openxmlformats.org/officeDocument/2006/relationships/hyperlink" Target="http://www.longstreetdevelopment.com/contact.php" TargetMode="External"/><Relationship Id="rId17" Type="http://schemas.openxmlformats.org/officeDocument/2006/relationships/hyperlink" Target="https://www.thealpertgroup.com/properties/paterson-commons-i/" TargetMode="External"/><Relationship Id="rId33" Type="http://schemas.openxmlformats.org/officeDocument/2006/relationships/hyperlink" Target="https://www.njcdc.org/" TargetMode="External"/><Relationship Id="rId38" Type="http://schemas.openxmlformats.org/officeDocument/2006/relationships/hyperlink" Target="https://www.patersonnj.gov/department/division.php?structureid=63" TargetMode="External"/><Relationship Id="rId59" Type="http://schemas.openxmlformats.org/officeDocument/2006/relationships/hyperlink" Target="https://ccpaterson.org/basile-apartments" TargetMode="External"/><Relationship Id="rId103" Type="http://schemas.openxmlformats.org/officeDocument/2006/relationships/hyperlink" Target="https://affordablehousingonline.com/housing-search/New-Jersey/Paterson/Sojourner-Douglass-Homes/10074288" TargetMode="External"/><Relationship Id="rId108" Type="http://schemas.openxmlformats.org/officeDocument/2006/relationships/hyperlink" Target="http://www.catherin-rowe-commons.hub.biz/" TargetMode="External"/><Relationship Id="rId54" Type="http://schemas.openxmlformats.org/officeDocument/2006/relationships/hyperlink" Target="https://www.piazzanj.com/property/mountain-view-crossing/" TargetMode="External"/><Relationship Id="rId70" Type="http://schemas.openxmlformats.org/officeDocument/2006/relationships/hyperlink" Target="https://www.waynetownship.com/" TargetMode="External"/><Relationship Id="rId75" Type="http://schemas.openxmlformats.org/officeDocument/2006/relationships/hyperlink" Target="https://realestatenj.com/" TargetMode="External"/><Relationship Id="rId91" Type="http://schemas.openxmlformats.org/officeDocument/2006/relationships/hyperlink" Target="https://www.clintonnj.gov/affordable-housing" TargetMode="External"/><Relationship Id="rId96" Type="http://schemas.openxmlformats.org/officeDocument/2006/relationships/hyperlink" Target="https://www.therichmangroup.com/" TargetMode="External"/><Relationship Id="rId1" Type="http://schemas.openxmlformats.org/officeDocument/2006/relationships/hyperlink" Target="https://www.nj.gov/dca/divisions/dhcr/offices/section8hcv.html" TargetMode="External"/><Relationship Id="rId6" Type="http://schemas.openxmlformats.org/officeDocument/2006/relationships/hyperlink" Target="https://www.regandevelopment.com/new-york-new-jersey-real-estate-developers/clifton-main-mews/" TargetMode="External"/><Relationship Id="rId23" Type="http://schemas.openxmlformats.org/officeDocument/2006/relationships/hyperlink" Target="http://longstreetdevelopment.com/" TargetMode="External"/><Relationship Id="rId28" Type="http://schemas.openxmlformats.org/officeDocument/2006/relationships/hyperlink" Target="https://www.affordablehomesnewjersey.com/all-opportunities/developments/?did=a0J1N00001a7UkjUAE" TargetMode="External"/><Relationship Id="rId49" Type="http://schemas.openxmlformats.org/officeDocument/2006/relationships/hyperlink" Target="https://h2hhc.com/contact/" TargetMode="External"/><Relationship Id="rId114" Type="http://schemas.openxmlformats.org/officeDocument/2006/relationships/hyperlink" Target="https://www.passaichousing.org/default.aspx" TargetMode="External"/><Relationship Id="rId119" Type="http://schemas.openxmlformats.org/officeDocument/2006/relationships/hyperlink" Target="https://patersonhousingauthority.org/" TargetMode="External"/><Relationship Id="rId44" Type="http://schemas.openxmlformats.org/officeDocument/2006/relationships/hyperlink" Target="https://www.prospectpark.net/" TargetMode="External"/><Relationship Id="rId60" Type="http://schemas.openxmlformats.org/officeDocument/2006/relationships/hyperlink" Target="https://www.cbcpaterson.org/" TargetMode="External"/><Relationship Id="rId65" Type="http://schemas.openxmlformats.org/officeDocument/2006/relationships/hyperlink" Target="https://www.affordablehomesnewjersey.com/all-opportunities/developments/?did=a0Jo000000z8I71EAE" TargetMode="External"/><Relationship Id="rId81" Type="http://schemas.openxmlformats.org/officeDocument/2006/relationships/hyperlink" Target="https://newcommunity.org/" TargetMode="External"/><Relationship Id="rId86" Type="http://schemas.openxmlformats.org/officeDocument/2006/relationships/hyperlink" Target="https://housingall.org/" TargetMode="External"/><Relationship Id="rId4" Type="http://schemas.openxmlformats.org/officeDocument/2006/relationships/hyperlink" Target="http://marzulli.com/" TargetMode="External"/><Relationship Id="rId9" Type="http://schemas.openxmlformats.org/officeDocument/2006/relationships/hyperlink" Target="https://affordablehousingonline.com/housing-search/New-Jersey/Paterson/Belmont-Apartments/10067715" TargetMode="External"/><Relationship Id="rId13" Type="http://schemas.openxmlformats.org/officeDocument/2006/relationships/hyperlink" Target="http://www.longstreetdevelopment.com/contact.php" TargetMode="External"/><Relationship Id="rId18" Type="http://schemas.openxmlformats.org/officeDocument/2006/relationships/hyperlink" Target="https://njcdc.org/~njcdc/contact/" TargetMode="External"/><Relationship Id="rId39" Type="http://schemas.openxmlformats.org/officeDocument/2006/relationships/hyperlink" Target="https://www.silkcity-lofts.com/interiors.html" TargetMode="External"/><Relationship Id="rId109" Type="http://schemas.openxmlformats.org/officeDocument/2006/relationships/hyperlink" Target="https://www.passaichousing.org/default.aspx" TargetMode="External"/><Relationship Id="rId34" Type="http://schemas.openxmlformats.org/officeDocument/2006/relationships/hyperlink" Target="https://www.lakesidenorthhaledon.com/" TargetMode="External"/><Relationship Id="rId50" Type="http://schemas.openxmlformats.org/officeDocument/2006/relationships/hyperlink" Target="https://www.nursinghomes.com/nj/totowa/st-josephs-home-for-elderly/" TargetMode="External"/><Relationship Id="rId55" Type="http://schemas.openxmlformats.org/officeDocument/2006/relationships/hyperlink" Target="https://spectrumforliving.org/" TargetMode="External"/><Relationship Id="rId76" Type="http://schemas.openxmlformats.org/officeDocument/2006/relationships/hyperlink" Target="https://www.jsddmetrowest.org/" TargetMode="External"/><Relationship Id="rId97" Type="http://schemas.openxmlformats.org/officeDocument/2006/relationships/hyperlink" Target="https://www.thealpertgroup.com/" TargetMode="External"/><Relationship Id="rId104" Type="http://schemas.openxmlformats.org/officeDocument/2006/relationships/hyperlink" Target="https://ccpaterson.org/sn" TargetMode="External"/><Relationship Id="rId120" Type="http://schemas.openxmlformats.org/officeDocument/2006/relationships/hyperlink" Target="https://patersonhousingauthority.org/" TargetMode="External"/><Relationship Id="rId7" Type="http://schemas.openxmlformats.org/officeDocument/2006/relationships/hyperlink" Target="https://www.regandevelopment.com/new-york-new-jersey-real-estate-developers/horizons-at-scales-plaza-clifton-passaic-county/" TargetMode="External"/><Relationship Id="rId71" Type="http://schemas.openxmlformats.org/officeDocument/2006/relationships/hyperlink" Target="https://www.waynetownship.com/affordable-housing-mt-laurel.html" TargetMode="External"/><Relationship Id="rId92" Type="http://schemas.openxmlformats.org/officeDocument/2006/relationships/hyperlink" Target="https://www.passaiccountynj.org/departments/public-housing-agency" TargetMode="External"/><Relationship Id="rId2" Type="http://schemas.openxmlformats.org/officeDocument/2006/relationships/hyperlink" Target="https://www.nj.gov/dca/hmfa/" TargetMode="External"/><Relationship Id="rId29" Type="http://schemas.openxmlformats.org/officeDocument/2006/relationships/hyperlink" Target="https://www.affordablehomesnewjersey.com/all-opportunities/developments/?did=a0Jo0000003815iEAA" TargetMode="External"/><Relationship Id="rId24" Type="http://schemas.openxmlformats.org/officeDocument/2006/relationships/hyperlink" Target="https://www.thealpertgroup.com/properties/paterson-commons-i/" TargetMode="External"/><Relationship Id="rId40" Type="http://schemas.openxmlformats.org/officeDocument/2006/relationships/hyperlink" Target="http://www.pomptonlakes-nj.gov/" TargetMode="External"/><Relationship Id="rId45" Type="http://schemas.openxmlformats.org/officeDocument/2006/relationships/hyperlink" Target="https://spectrumforliving.org/" TargetMode="External"/><Relationship Id="rId66" Type="http://schemas.openxmlformats.org/officeDocument/2006/relationships/hyperlink" Target="https://advoserv.com/" TargetMode="External"/><Relationship Id="rId87" Type="http://schemas.openxmlformats.org/officeDocument/2006/relationships/hyperlink" Target="https://patersonhousingauthority.org/pha-sites/" TargetMode="External"/><Relationship Id="rId110" Type="http://schemas.openxmlformats.org/officeDocument/2006/relationships/hyperlink" Target="https://www.passaichousing.org/default.aspx" TargetMode="External"/><Relationship Id="rId115" Type="http://schemas.openxmlformats.org/officeDocument/2006/relationships/hyperlink" Target="https://patersonhousingauthority.org/" TargetMode="External"/><Relationship Id="rId61" Type="http://schemas.openxmlformats.org/officeDocument/2006/relationships/hyperlink" Target="https://www.cliftonnj.org/" TargetMode="External"/><Relationship Id="rId82" Type="http://schemas.openxmlformats.org/officeDocument/2006/relationships/hyperlink" Target="http://marzulli.weebly.com/" TargetMode="External"/><Relationship Id="rId19" Type="http://schemas.openxmlformats.org/officeDocument/2006/relationships/hyperlink" Target="http://www.regandevelopment.com/new-york-new-jersey-real-estate-developers/the-mill-on-main/" TargetMode="External"/><Relationship Id="rId14" Type="http://schemas.openxmlformats.org/officeDocument/2006/relationships/hyperlink" Target="https://www.strengthenoursisters.org/" TargetMode="External"/><Relationship Id="rId30" Type="http://schemas.openxmlformats.org/officeDocument/2006/relationships/hyperlink" Target="https://www.cliftonnj.org/" TargetMode="External"/><Relationship Id="rId35" Type="http://schemas.openxmlformats.org/officeDocument/2006/relationships/hyperlink" Target="https://www.piazzanj.com/property/molly-brook-on-belmont/" TargetMode="External"/><Relationship Id="rId56" Type="http://schemas.openxmlformats.org/officeDocument/2006/relationships/hyperlink" Target="https://www.piazzanj.com/property/bald-eagle-commons/" TargetMode="External"/><Relationship Id="rId77" Type="http://schemas.openxmlformats.org/officeDocument/2006/relationships/hyperlink" Target="http://www.radiantprop.com/" TargetMode="External"/><Relationship Id="rId100" Type="http://schemas.openxmlformats.org/officeDocument/2006/relationships/hyperlink" Target="http://vmcmgmt.com/" TargetMode="External"/><Relationship Id="rId105" Type="http://schemas.openxmlformats.org/officeDocument/2006/relationships/hyperlink" Target="https://www.christianhealthnj.org/locations/christian-health-care-center/" TargetMode="External"/><Relationship Id="rId8" Type="http://schemas.openxmlformats.org/officeDocument/2006/relationships/hyperlink" Target="https://affordablehousingonline.com/housing-search/New-Jersey/Wayne/Preakness-Commons/10061615" TargetMode="External"/><Relationship Id="rId51" Type="http://schemas.openxmlformats.org/officeDocument/2006/relationships/hyperlink" Target="https://www.wanaqueborough.com/" TargetMode="External"/><Relationship Id="rId72" Type="http://schemas.openxmlformats.org/officeDocument/2006/relationships/hyperlink" Target="https://westmilford.org/" TargetMode="External"/><Relationship Id="rId93" Type="http://schemas.openxmlformats.org/officeDocument/2006/relationships/hyperlink" Target="https://www.publichousing.com/details/evergreen_manor" TargetMode="External"/><Relationship Id="rId98" Type="http://schemas.openxmlformats.org/officeDocument/2006/relationships/hyperlink" Target="http://www.longstreetdevelopment.com/contact.php" TargetMode="External"/><Relationship Id="rId121" Type="http://schemas.openxmlformats.org/officeDocument/2006/relationships/printerSettings" Target="../printerSettings/printerSettings1.bin"/><Relationship Id="rId3" Type="http://schemas.openxmlformats.org/officeDocument/2006/relationships/hyperlink" Target="https://affordablehousingonline.com/housing-search/New-Jersey/Paterson/Sheltering-Arms/10045483" TargetMode="External"/><Relationship Id="rId25" Type="http://schemas.openxmlformats.org/officeDocument/2006/relationships/hyperlink" Target="https://www.cfsny.org/new-jersey-programs-and-services/" TargetMode="External"/><Relationship Id="rId46" Type="http://schemas.openxmlformats.org/officeDocument/2006/relationships/hyperlink" Target="https://cafsnj.org/" TargetMode="External"/><Relationship Id="rId67" Type="http://schemas.openxmlformats.org/officeDocument/2006/relationships/hyperlink" Target="https://www.catholicharities.org/" TargetMode="External"/><Relationship Id="rId116" Type="http://schemas.openxmlformats.org/officeDocument/2006/relationships/hyperlink" Target="https://patersonhousingauthority.org/" TargetMode="External"/><Relationship Id="rId20" Type="http://schemas.openxmlformats.org/officeDocument/2006/relationships/hyperlink" Target="https://www.pennrose.com/apartments/new-jersey/heritage-at-alexander-hamilton/" TargetMode="External"/><Relationship Id="rId41" Type="http://schemas.openxmlformats.org/officeDocument/2006/relationships/hyperlink" Target="https://www.comop.org/" TargetMode="External"/><Relationship Id="rId62" Type="http://schemas.openxmlformats.org/officeDocument/2006/relationships/hyperlink" Target="https://www.cliftonnj.org/" TargetMode="External"/><Relationship Id="rId83" Type="http://schemas.openxmlformats.org/officeDocument/2006/relationships/hyperlink" Target="http://marzulli.weebly.com/" TargetMode="External"/><Relationship Id="rId88" Type="http://schemas.openxmlformats.org/officeDocument/2006/relationships/hyperlink" Target="https://www.pennrose.com/apartments/new-jersey/heritage-at-alexander-hamilton/" TargetMode="External"/><Relationship Id="rId111" Type="http://schemas.openxmlformats.org/officeDocument/2006/relationships/hyperlink" Target="https://www.passaichousing.org/default.aspx" TargetMode="External"/><Relationship Id="rId15" Type="http://schemas.openxmlformats.org/officeDocument/2006/relationships/hyperlink" Target="https://www.christianhealthnj.org/locations/sienna-village-of-wayne/" TargetMode="External"/><Relationship Id="rId36" Type="http://schemas.openxmlformats.org/officeDocument/2006/relationships/hyperlink" Target="https://thermggroupllc.com/" TargetMode="External"/><Relationship Id="rId57" Type="http://schemas.openxmlformats.org/officeDocument/2006/relationships/hyperlink" Target="https://www.thechc.org/" TargetMode="External"/><Relationship Id="rId106" Type="http://schemas.openxmlformats.org/officeDocument/2006/relationships/hyperlink" Target="https://affordablehousingonline.com/housing-search/New-Jersey/West-Milford/Lincoln-Hill-Village-647/10035047" TargetMode="External"/><Relationship Id="rId10" Type="http://schemas.openxmlformats.org/officeDocument/2006/relationships/hyperlink" Target="http://www.longstreetdevelopment.com/contact.php" TargetMode="External"/><Relationship Id="rId31" Type="http://schemas.openxmlformats.org/officeDocument/2006/relationships/hyperlink" Target="https://cspnj.org/" TargetMode="External"/><Relationship Id="rId52" Type="http://schemas.openxmlformats.org/officeDocument/2006/relationships/hyperlink" Target="https://www.devereux.org/site/SPageServer/" TargetMode="External"/><Relationship Id="rId73" Type="http://schemas.openxmlformats.org/officeDocument/2006/relationships/hyperlink" Target="http://www.wpnj.us/" TargetMode="External"/><Relationship Id="rId78" Type="http://schemas.openxmlformats.org/officeDocument/2006/relationships/hyperlink" Target="https://arcmercer.org/" TargetMode="External"/><Relationship Id="rId94" Type="http://schemas.openxmlformats.org/officeDocument/2006/relationships/hyperlink" Target="http://www.regandevelopment.com/new-york-new-jersey-real-estate-developers/horizons-at-scales-plaza-clifton-passaic-county/" TargetMode="External"/><Relationship Id="rId99" Type="http://schemas.openxmlformats.org/officeDocument/2006/relationships/hyperlink" Target="http://www.catherin-rowe-commons.hub.biz/" TargetMode="External"/><Relationship Id="rId101" Type="http://schemas.openxmlformats.org/officeDocument/2006/relationships/hyperlink" Target="http://marzulli.weebly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ensusreporter.org/locat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44468-CAA3-41AE-B357-FF43EC88BB03}">
  <sheetPr>
    <pageSetUpPr fitToPage="1"/>
  </sheetPr>
  <dimension ref="A1:AN182"/>
  <sheetViews>
    <sheetView tabSelected="1" workbookViewId="0">
      <pane ySplit="5" topLeftCell="A6" activePane="bottomLeft" state="frozen"/>
      <selection pane="bottomLeft"/>
    </sheetView>
  </sheetViews>
  <sheetFormatPr defaultRowHeight="18.75" x14ac:dyDescent="0.3"/>
  <cols>
    <col min="1" max="1" width="4.7109375" style="3" customWidth="1"/>
    <col min="2" max="2" width="6.140625" hidden="1" customWidth="1"/>
    <col min="3" max="3" width="0" style="17" hidden="1" customWidth="1"/>
    <col min="4" max="4" width="10.42578125" bestFit="1" customWidth="1"/>
    <col min="5" max="5" width="20.7109375" style="3" hidden="1" customWidth="1"/>
    <col min="6" max="7" width="20.140625" hidden="1" customWidth="1"/>
    <col min="8" max="8" width="5.140625" style="93" customWidth="1"/>
    <col min="9" max="9" width="54.140625" bestFit="1" customWidth="1"/>
    <col min="10" max="10" width="43.7109375" hidden="1" customWidth="1"/>
    <col min="11" max="11" width="39.140625" bestFit="1" customWidth="1"/>
    <col min="12" max="12" width="9.140625" style="17" hidden="1" customWidth="1"/>
    <col min="13" max="13" width="9.140625" hidden="1" customWidth="1"/>
    <col min="14" max="14" width="25.28515625" hidden="1" customWidth="1"/>
    <col min="15" max="15" width="32.28515625" hidden="1" customWidth="1"/>
    <col min="16" max="16" width="11.85546875" style="2" hidden="1" customWidth="1"/>
    <col min="17" max="17" width="9.140625" hidden="1" customWidth="1"/>
    <col min="18" max="19" width="9.140625" style="3" hidden="1" customWidth="1"/>
    <col min="20" max="21" width="9.140625" hidden="1" customWidth="1"/>
    <col min="22" max="23" width="9.140625" customWidth="1"/>
    <col min="24" max="24" width="14.28515625" style="4" customWidth="1"/>
    <col min="26" max="26" width="54.140625" bestFit="1" customWidth="1"/>
    <col min="27" max="27" width="0" hidden="1" customWidth="1"/>
    <col min="29" max="29" width="10.85546875" customWidth="1"/>
    <col min="30" max="30" width="53.5703125" bestFit="1" customWidth="1"/>
    <col min="31" max="31" width="56.42578125" customWidth="1"/>
    <col min="33" max="33" width="12.42578125" customWidth="1"/>
    <col min="34" max="34" width="26.85546875" style="15" customWidth="1"/>
    <col min="36" max="36" width="35.85546875" style="3" customWidth="1"/>
    <col min="37" max="38" width="10.7109375" hidden="1" customWidth="1"/>
  </cols>
  <sheetData>
    <row r="1" spans="1:40" ht="18" customHeight="1" x14ac:dyDescent="0.3">
      <c r="A1" s="1" t="s">
        <v>1056</v>
      </c>
      <c r="D1" s="2"/>
      <c r="E1" s="13"/>
      <c r="Q1" s="3"/>
      <c r="AD1" s="93" t="s">
        <v>115</v>
      </c>
      <c r="AJ1" s="152"/>
      <c r="AK1" s="3"/>
      <c r="AL1" s="4"/>
    </row>
    <row r="2" spans="1:40" ht="18" customHeight="1" thickBot="1" x14ac:dyDescent="0.35">
      <c r="A2" s="147" t="s">
        <v>29</v>
      </c>
      <c r="B2" s="5" t="s">
        <v>0</v>
      </c>
      <c r="C2" s="18" t="s">
        <v>1</v>
      </c>
      <c r="D2" s="6" t="s">
        <v>2</v>
      </c>
      <c r="E2" s="14" t="s">
        <v>3</v>
      </c>
      <c r="F2" s="7" t="s">
        <v>4</v>
      </c>
      <c r="G2" s="7" t="s">
        <v>100</v>
      </c>
      <c r="H2" s="95"/>
      <c r="I2" s="7" t="s">
        <v>5</v>
      </c>
      <c r="J2" s="7" t="s">
        <v>6</v>
      </c>
      <c r="K2" s="7" t="s">
        <v>7</v>
      </c>
      <c r="L2" s="18" t="s">
        <v>8</v>
      </c>
      <c r="M2" s="7"/>
      <c r="N2" s="7" t="s">
        <v>9</v>
      </c>
      <c r="O2" s="7" t="s">
        <v>10</v>
      </c>
      <c r="P2" s="6" t="s">
        <v>11</v>
      </c>
      <c r="Q2" s="8" t="s">
        <v>12</v>
      </c>
      <c r="R2" s="9" t="s">
        <v>13</v>
      </c>
      <c r="S2" s="5" t="s">
        <v>30</v>
      </c>
      <c r="T2" s="10" t="s">
        <v>14</v>
      </c>
      <c r="U2" s="7"/>
      <c r="V2" s="6" t="s">
        <v>15</v>
      </c>
      <c r="W2" s="6" t="s">
        <v>16</v>
      </c>
      <c r="X2" s="5" t="s">
        <v>17</v>
      </c>
      <c r="Y2" s="7"/>
      <c r="Z2" s="7" t="s">
        <v>18</v>
      </c>
      <c r="AA2" s="7" t="s">
        <v>21</v>
      </c>
      <c r="AB2" s="12" t="s">
        <v>22</v>
      </c>
      <c r="AC2" s="7" t="s">
        <v>23</v>
      </c>
      <c r="AD2" s="7" t="s">
        <v>19</v>
      </c>
      <c r="AE2" s="7" t="s">
        <v>20</v>
      </c>
      <c r="AF2" s="10" t="s">
        <v>24</v>
      </c>
      <c r="AG2" s="7" t="s">
        <v>25</v>
      </c>
      <c r="AH2" s="16" t="s">
        <v>26</v>
      </c>
      <c r="AI2" s="7"/>
      <c r="AJ2" s="5" t="s">
        <v>27</v>
      </c>
      <c r="AK2" s="5" t="s">
        <v>28</v>
      </c>
      <c r="AL2" s="11" t="s">
        <v>0</v>
      </c>
    </row>
    <row r="3" spans="1:40" s="17" customFormat="1" ht="18" customHeight="1" thickTop="1" x14ac:dyDescent="0.3">
      <c r="A3" s="145">
        <v>0.1</v>
      </c>
      <c r="B3" s="48"/>
      <c r="C3" s="72"/>
      <c r="D3" s="49" t="s">
        <v>68</v>
      </c>
      <c r="E3" s="48"/>
      <c r="F3" s="69" t="s">
        <v>83</v>
      </c>
      <c r="G3" s="69"/>
      <c r="H3" s="94"/>
      <c r="I3" s="69" t="s">
        <v>84</v>
      </c>
      <c r="J3" s="71" t="s">
        <v>96</v>
      </c>
      <c r="K3" s="69" t="s">
        <v>88</v>
      </c>
      <c r="L3" s="69" t="s">
        <v>85</v>
      </c>
      <c r="M3" s="72"/>
      <c r="N3" s="69" t="s">
        <v>62</v>
      </c>
      <c r="O3" s="60"/>
      <c r="P3" s="73" t="s">
        <v>33</v>
      </c>
      <c r="Q3" s="52" t="s">
        <v>81</v>
      </c>
      <c r="R3" s="74" t="s">
        <v>81</v>
      </c>
      <c r="S3" s="53" t="s">
        <v>34</v>
      </c>
      <c r="T3" s="75" t="s">
        <v>86</v>
      </c>
      <c r="U3" s="69"/>
      <c r="V3" s="69"/>
      <c r="W3" s="50"/>
      <c r="X3" s="50" t="s">
        <v>87</v>
      </c>
      <c r="Y3" s="69"/>
      <c r="Z3" s="72"/>
      <c r="AA3" s="69"/>
      <c r="AB3" s="75" t="s">
        <v>39</v>
      </c>
      <c r="AC3" s="76" t="s">
        <v>89</v>
      </c>
      <c r="AD3" s="69" t="s">
        <v>96</v>
      </c>
      <c r="AE3" s="69" t="s">
        <v>88</v>
      </c>
      <c r="AF3" s="75"/>
      <c r="AG3" s="69"/>
      <c r="AH3" s="51" t="s">
        <v>90</v>
      </c>
      <c r="AI3" s="51"/>
      <c r="AJ3" s="48"/>
      <c r="AK3" s="54">
        <v>44573</v>
      </c>
      <c r="AL3" s="55"/>
      <c r="AN3" s="77"/>
    </row>
    <row r="4" spans="1:40" s="17" customFormat="1" ht="18" customHeight="1" x14ac:dyDescent="0.3">
      <c r="A4" s="59">
        <v>0.2</v>
      </c>
      <c r="B4" s="19"/>
      <c r="C4" s="38"/>
      <c r="D4" s="20" t="s">
        <v>68</v>
      </c>
      <c r="E4" s="19"/>
      <c r="F4" s="46" t="s">
        <v>97</v>
      </c>
      <c r="G4" s="46"/>
      <c r="H4" s="117"/>
      <c r="I4" s="46" t="s">
        <v>98</v>
      </c>
      <c r="J4" s="107" t="s">
        <v>54</v>
      </c>
      <c r="K4" s="107" t="s">
        <v>1054</v>
      </c>
      <c r="L4" s="46" t="s">
        <v>1053</v>
      </c>
      <c r="M4" s="38"/>
      <c r="N4" s="46" t="s">
        <v>62</v>
      </c>
      <c r="O4" s="118"/>
      <c r="P4" s="119" t="s">
        <v>33</v>
      </c>
      <c r="Q4" s="32" t="s">
        <v>81</v>
      </c>
      <c r="R4" s="120" t="s">
        <v>81</v>
      </c>
      <c r="S4" s="44" t="s">
        <v>34</v>
      </c>
      <c r="T4" s="47" t="s">
        <v>69</v>
      </c>
      <c r="U4" s="46"/>
      <c r="V4" s="46"/>
      <c r="W4" s="33"/>
      <c r="X4" s="33" t="s">
        <v>79</v>
      </c>
      <c r="Y4" s="46"/>
      <c r="Z4" s="38"/>
      <c r="AA4" s="46"/>
      <c r="AB4" s="78" t="s">
        <v>39</v>
      </c>
      <c r="AC4" s="78" t="s">
        <v>95</v>
      </c>
      <c r="AD4" s="46" t="s">
        <v>54</v>
      </c>
      <c r="AE4" s="107" t="s">
        <v>1054</v>
      </c>
      <c r="AF4" s="47"/>
      <c r="AG4" s="46"/>
      <c r="AH4" s="121" t="s">
        <v>99</v>
      </c>
      <c r="AI4" s="31"/>
      <c r="AJ4" s="19"/>
      <c r="AK4" s="34">
        <v>44573</v>
      </c>
      <c r="AL4" s="26"/>
      <c r="AN4" s="56"/>
    </row>
    <row r="5" spans="1:40" ht="18" customHeight="1" thickBot="1" x14ac:dyDescent="0.35">
      <c r="A5" s="146">
        <v>0.3</v>
      </c>
      <c r="B5" s="63">
        <v>10456</v>
      </c>
      <c r="C5" s="63"/>
      <c r="D5" s="64" t="s">
        <v>68</v>
      </c>
      <c r="E5" s="63"/>
      <c r="F5" s="70" t="s">
        <v>116</v>
      </c>
      <c r="G5" s="125"/>
      <c r="H5" s="126"/>
      <c r="I5" s="70" t="s">
        <v>122</v>
      </c>
      <c r="J5" s="127"/>
      <c r="K5" s="70" t="s">
        <v>973</v>
      </c>
      <c r="L5" s="79"/>
      <c r="M5" s="79"/>
      <c r="N5" s="70" t="s">
        <v>117</v>
      </c>
      <c r="O5" s="128"/>
      <c r="P5" s="70" t="s">
        <v>118</v>
      </c>
      <c r="Q5" s="66" t="s">
        <v>119</v>
      </c>
      <c r="R5" s="129"/>
      <c r="S5" s="96" t="s">
        <v>34</v>
      </c>
      <c r="T5" s="80" t="s">
        <v>120</v>
      </c>
      <c r="U5" s="70"/>
      <c r="V5" s="79"/>
      <c r="W5" s="79"/>
      <c r="X5" s="65" t="s">
        <v>121</v>
      </c>
      <c r="Y5" s="79"/>
      <c r="Z5" s="79"/>
      <c r="AA5" s="79"/>
      <c r="AB5" s="80" t="s">
        <v>82</v>
      </c>
      <c r="AC5" s="70" t="s">
        <v>123</v>
      </c>
      <c r="AD5" s="80" t="s">
        <v>122</v>
      </c>
      <c r="AE5" s="70" t="s">
        <v>973</v>
      </c>
      <c r="AF5" s="130"/>
      <c r="AG5" s="130"/>
      <c r="AH5" s="151" t="s">
        <v>974</v>
      </c>
      <c r="AI5" s="127"/>
      <c r="AJ5" s="65" t="s">
        <v>70</v>
      </c>
      <c r="AK5" s="67">
        <v>44573</v>
      </c>
      <c r="AL5" s="68">
        <f>B5</f>
        <v>10456</v>
      </c>
    </row>
    <row r="6" spans="1:40" ht="18" customHeight="1" thickTop="1" x14ac:dyDescent="0.3">
      <c r="A6" s="3">
        <v>1</v>
      </c>
      <c r="B6" s="88"/>
      <c r="C6" s="88"/>
      <c r="D6" s="89"/>
      <c r="E6" s="88"/>
      <c r="F6" s="91"/>
      <c r="G6" s="111"/>
      <c r="H6" s="132" t="s">
        <v>975</v>
      </c>
      <c r="I6" s="91"/>
      <c r="J6" s="113"/>
      <c r="K6" s="91"/>
      <c r="L6" s="90"/>
      <c r="M6" s="90"/>
      <c r="N6" s="91"/>
      <c r="O6" s="114"/>
      <c r="P6" s="91"/>
      <c r="Q6" s="97"/>
      <c r="R6" s="115"/>
      <c r="S6" s="131"/>
      <c r="T6" s="98"/>
      <c r="U6" s="91"/>
      <c r="V6" s="90"/>
      <c r="W6" s="90"/>
      <c r="X6" s="92"/>
      <c r="Y6" s="90"/>
      <c r="Z6" s="90"/>
      <c r="AA6" s="90"/>
      <c r="AB6" s="98"/>
      <c r="AC6" s="91"/>
      <c r="AD6" s="98"/>
      <c r="AE6" s="91"/>
      <c r="AF6" s="116"/>
      <c r="AG6" s="116"/>
      <c r="AH6" s="133"/>
      <c r="AI6" s="113"/>
      <c r="AJ6" s="92"/>
      <c r="AK6" s="99"/>
      <c r="AL6" s="55"/>
    </row>
    <row r="7" spans="1:40" ht="18" customHeight="1" x14ac:dyDescent="0.3">
      <c r="A7" s="3">
        <v>2</v>
      </c>
      <c r="B7" s="88">
        <v>92346</v>
      </c>
      <c r="C7" s="90"/>
      <c r="D7" s="89" t="s">
        <v>43</v>
      </c>
      <c r="E7" s="88"/>
      <c r="F7" s="90"/>
      <c r="G7" s="91"/>
      <c r="H7" s="112"/>
      <c r="I7" s="90" t="s">
        <v>124</v>
      </c>
      <c r="J7" s="90"/>
      <c r="K7" s="90" t="s">
        <v>125</v>
      </c>
      <c r="L7" s="90"/>
      <c r="M7" s="90"/>
      <c r="N7" s="90" t="s">
        <v>126</v>
      </c>
      <c r="O7" s="116"/>
      <c r="P7" s="116" t="s">
        <v>118</v>
      </c>
      <c r="Q7" s="122" t="s">
        <v>127</v>
      </c>
      <c r="R7" s="122" t="s">
        <v>127</v>
      </c>
      <c r="S7" s="131" t="s">
        <v>34</v>
      </c>
      <c r="T7" s="116" t="s">
        <v>128</v>
      </c>
      <c r="U7" s="116"/>
      <c r="V7" s="90" t="s">
        <v>45</v>
      </c>
      <c r="W7" s="90" t="s">
        <v>36</v>
      </c>
      <c r="X7" s="90">
        <v>9</v>
      </c>
      <c r="Y7" s="90"/>
      <c r="Z7" s="90" t="s">
        <v>124</v>
      </c>
      <c r="AA7" s="90"/>
      <c r="AB7" s="116" t="s">
        <v>39</v>
      </c>
      <c r="AC7" s="90" t="s">
        <v>48</v>
      </c>
      <c r="AD7" s="90" t="s">
        <v>108</v>
      </c>
      <c r="AE7" s="90" t="s">
        <v>47</v>
      </c>
      <c r="AF7" s="116"/>
      <c r="AG7" s="90"/>
      <c r="AH7" s="123" t="s">
        <v>49</v>
      </c>
      <c r="AI7" s="90"/>
      <c r="AJ7" s="122" t="s">
        <v>43</v>
      </c>
      <c r="AK7" s="124">
        <v>44455</v>
      </c>
      <c r="AL7" s="55">
        <f>B7</f>
        <v>92346</v>
      </c>
    </row>
    <row r="8" spans="1:40" ht="18" customHeight="1" x14ac:dyDescent="0.3">
      <c r="A8" s="3">
        <v>3</v>
      </c>
      <c r="B8" s="19">
        <v>92347</v>
      </c>
      <c r="C8" s="38"/>
      <c r="D8" s="20" t="s">
        <v>43</v>
      </c>
      <c r="E8" s="19"/>
      <c r="F8" s="38"/>
      <c r="G8" s="46"/>
      <c r="I8" s="38" t="s">
        <v>129</v>
      </c>
      <c r="J8" s="38"/>
      <c r="K8" s="38" t="s">
        <v>130</v>
      </c>
      <c r="L8" s="38"/>
      <c r="M8" s="38"/>
      <c r="N8" s="38" t="s">
        <v>126</v>
      </c>
      <c r="O8" s="40"/>
      <c r="P8" s="40" t="s">
        <v>118</v>
      </c>
      <c r="Q8" s="21" t="s">
        <v>127</v>
      </c>
      <c r="R8" s="122" t="s">
        <v>127</v>
      </c>
      <c r="S8" s="44" t="s">
        <v>34</v>
      </c>
      <c r="T8" s="40" t="s">
        <v>128</v>
      </c>
      <c r="U8" s="40"/>
      <c r="V8" s="38" t="s">
        <v>45</v>
      </c>
      <c r="W8" s="38" t="s">
        <v>46</v>
      </c>
      <c r="X8" s="38">
        <v>6</v>
      </c>
      <c r="Y8" s="38"/>
      <c r="Z8" s="38" t="s">
        <v>129</v>
      </c>
      <c r="AA8" s="38"/>
      <c r="AB8" s="40" t="s">
        <v>39</v>
      </c>
      <c r="AC8" s="38" t="s">
        <v>48</v>
      </c>
      <c r="AD8" s="38" t="s">
        <v>108</v>
      </c>
      <c r="AE8" s="38" t="s">
        <v>47</v>
      </c>
      <c r="AF8" s="40"/>
      <c r="AG8" s="38"/>
      <c r="AH8" s="25" t="s">
        <v>49</v>
      </c>
      <c r="AI8" s="38"/>
      <c r="AJ8" s="21" t="s">
        <v>43</v>
      </c>
      <c r="AK8" s="27">
        <v>44456</v>
      </c>
      <c r="AL8" s="26">
        <f>B8</f>
        <v>92347</v>
      </c>
    </row>
    <row r="9" spans="1:40" ht="18" customHeight="1" x14ac:dyDescent="0.3">
      <c r="A9" s="3">
        <v>4</v>
      </c>
      <c r="B9" s="19"/>
      <c r="C9" s="38"/>
      <c r="D9" s="20"/>
      <c r="E9" s="19"/>
      <c r="F9" s="38"/>
      <c r="G9" s="46"/>
      <c r="H9" s="93" t="s">
        <v>134</v>
      </c>
      <c r="I9" s="38"/>
      <c r="J9" s="38"/>
      <c r="K9" s="38"/>
      <c r="L9" s="38"/>
      <c r="M9" s="38"/>
      <c r="N9" s="38"/>
      <c r="O9" s="40"/>
      <c r="P9" s="40"/>
      <c r="Q9" s="21"/>
      <c r="R9" s="21"/>
      <c r="S9" s="44"/>
      <c r="T9" s="40"/>
      <c r="U9" s="40"/>
      <c r="V9" s="38"/>
      <c r="W9" s="38"/>
      <c r="X9" s="38"/>
      <c r="Y9" s="38"/>
      <c r="Z9" s="38"/>
      <c r="AA9" s="38"/>
      <c r="AB9" s="40"/>
      <c r="AC9" s="38"/>
      <c r="AD9" s="38"/>
      <c r="AE9" s="38"/>
      <c r="AF9" s="40"/>
      <c r="AG9" s="38"/>
      <c r="AH9" s="25"/>
      <c r="AI9" s="38"/>
      <c r="AJ9" s="21"/>
      <c r="AK9" s="27"/>
      <c r="AL9" s="26"/>
    </row>
    <row r="10" spans="1:40" ht="18" customHeight="1" x14ac:dyDescent="0.3">
      <c r="A10" s="3">
        <v>5</v>
      </c>
      <c r="B10" s="19">
        <v>10457</v>
      </c>
      <c r="C10" s="19"/>
      <c r="D10" s="20" t="s">
        <v>68</v>
      </c>
      <c r="E10" s="19"/>
      <c r="F10" s="46" t="s">
        <v>176</v>
      </c>
      <c r="G10" s="33"/>
      <c r="I10" s="107" t="s">
        <v>976</v>
      </c>
      <c r="J10" s="31"/>
      <c r="K10" s="107" t="s">
        <v>178</v>
      </c>
      <c r="L10" s="107"/>
      <c r="M10" s="38"/>
      <c r="N10" s="107" t="s">
        <v>134</v>
      </c>
      <c r="O10" s="31"/>
      <c r="P10" s="46" t="s">
        <v>118</v>
      </c>
      <c r="Q10" s="103" t="s">
        <v>135</v>
      </c>
      <c r="R10" s="19">
        <v>1602</v>
      </c>
      <c r="S10" s="44" t="s">
        <v>34</v>
      </c>
      <c r="T10" s="78" t="s">
        <v>179</v>
      </c>
      <c r="U10" s="46"/>
      <c r="V10" s="46"/>
      <c r="W10" s="46"/>
      <c r="X10" s="33" t="s">
        <v>180</v>
      </c>
      <c r="Y10" s="46"/>
      <c r="Z10" s="38" t="s">
        <v>177</v>
      </c>
      <c r="AA10" s="46"/>
      <c r="AB10" s="78" t="s">
        <v>82</v>
      </c>
      <c r="AC10" s="78" t="s">
        <v>181</v>
      </c>
      <c r="AD10" s="78" t="s">
        <v>177</v>
      </c>
      <c r="AE10" s="107" t="s">
        <v>1058</v>
      </c>
      <c r="AF10" s="78" t="s">
        <v>82</v>
      </c>
      <c r="AG10" s="78" t="s">
        <v>181</v>
      </c>
      <c r="AH10" s="31" t="s">
        <v>182</v>
      </c>
      <c r="AI10" s="31"/>
      <c r="AJ10" s="33" t="s">
        <v>70</v>
      </c>
      <c r="AK10" s="34">
        <v>44573</v>
      </c>
      <c r="AL10" s="26">
        <f t="shared" ref="AL10:AL25" si="0">B10</f>
        <v>10457</v>
      </c>
    </row>
    <row r="11" spans="1:40" ht="18" customHeight="1" x14ac:dyDescent="0.3">
      <c r="A11" s="3">
        <v>6</v>
      </c>
      <c r="B11" s="19">
        <v>40439</v>
      </c>
      <c r="C11" s="40" t="s">
        <v>56</v>
      </c>
      <c r="D11" s="20" t="s">
        <v>54</v>
      </c>
      <c r="E11" s="19"/>
      <c r="F11" s="38" t="s">
        <v>140</v>
      </c>
      <c r="G11" s="38"/>
      <c r="I11" s="38" t="s">
        <v>141</v>
      </c>
      <c r="J11" s="38"/>
      <c r="K11" s="38" t="s">
        <v>142</v>
      </c>
      <c r="L11" s="38"/>
      <c r="M11" s="38"/>
      <c r="N11" s="39" t="s">
        <v>134</v>
      </c>
      <c r="O11" s="38"/>
      <c r="P11" s="40" t="s">
        <v>118</v>
      </c>
      <c r="Q11" s="21" t="s">
        <v>135</v>
      </c>
      <c r="R11" s="19">
        <v>1602</v>
      </c>
      <c r="S11" s="44" t="s">
        <v>34</v>
      </c>
      <c r="T11" s="40" t="s">
        <v>136</v>
      </c>
      <c r="U11" s="38"/>
      <c r="V11" s="38" t="s">
        <v>57</v>
      </c>
      <c r="W11" s="38" t="s">
        <v>36</v>
      </c>
      <c r="X11" s="38">
        <v>20</v>
      </c>
      <c r="Y11" s="38"/>
      <c r="Z11" s="38" t="s">
        <v>143</v>
      </c>
      <c r="AA11" s="38"/>
      <c r="AB11" s="40" t="s">
        <v>82</v>
      </c>
      <c r="AC11" s="38" t="s">
        <v>145</v>
      </c>
      <c r="AD11" s="38" t="s">
        <v>148</v>
      </c>
      <c r="AE11" s="38" t="s">
        <v>144</v>
      </c>
      <c r="AF11" s="40" t="s">
        <v>82</v>
      </c>
      <c r="AG11" s="38" t="s">
        <v>146</v>
      </c>
      <c r="AH11" s="25" t="s">
        <v>149</v>
      </c>
      <c r="AI11" s="38"/>
      <c r="AJ11" s="19" t="s">
        <v>54</v>
      </c>
      <c r="AK11" s="27">
        <v>44417</v>
      </c>
      <c r="AL11" s="28">
        <f t="shared" si="0"/>
        <v>40439</v>
      </c>
    </row>
    <row r="12" spans="1:40" ht="18" customHeight="1" x14ac:dyDescent="0.3">
      <c r="A12" s="3">
        <v>7</v>
      </c>
      <c r="B12" s="19">
        <v>92349</v>
      </c>
      <c r="C12" s="38"/>
      <c r="D12" s="20" t="s">
        <v>43</v>
      </c>
      <c r="E12" s="19"/>
      <c r="F12" s="38"/>
      <c r="G12" s="38"/>
      <c r="I12" s="38" t="s">
        <v>150</v>
      </c>
      <c r="J12" s="38"/>
      <c r="K12" s="38" t="s">
        <v>32</v>
      </c>
      <c r="L12" s="38"/>
      <c r="M12" s="38"/>
      <c r="N12" s="39" t="s">
        <v>134</v>
      </c>
      <c r="O12" s="40"/>
      <c r="P12" s="40" t="s">
        <v>118</v>
      </c>
      <c r="Q12" s="21" t="s">
        <v>135</v>
      </c>
      <c r="R12" s="19">
        <v>1602</v>
      </c>
      <c r="S12" s="44" t="s">
        <v>34</v>
      </c>
      <c r="T12" s="40"/>
      <c r="U12" s="40"/>
      <c r="V12" s="38" t="s">
        <v>35</v>
      </c>
      <c r="W12" s="38" t="s">
        <v>36</v>
      </c>
      <c r="X12" s="38">
        <v>4</v>
      </c>
      <c r="Y12" s="38"/>
      <c r="Z12" s="38" t="s">
        <v>150</v>
      </c>
      <c r="AA12" s="20" t="s">
        <v>44</v>
      </c>
      <c r="AB12" s="40" t="s">
        <v>153</v>
      </c>
      <c r="AC12" s="38" t="s">
        <v>154</v>
      </c>
      <c r="AD12" s="38" t="s">
        <v>151</v>
      </c>
      <c r="AE12" s="38" t="s">
        <v>152</v>
      </c>
      <c r="AF12" s="102"/>
      <c r="AG12" s="45"/>
      <c r="AH12" s="25" t="s">
        <v>155</v>
      </c>
      <c r="AI12" s="38"/>
      <c r="AJ12" s="21" t="s">
        <v>43</v>
      </c>
      <c r="AK12" s="27">
        <v>44417</v>
      </c>
      <c r="AL12" s="26">
        <f t="shared" si="0"/>
        <v>92349</v>
      </c>
    </row>
    <row r="13" spans="1:40" ht="18" customHeight="1" x14ac:dyDescent="0.3">
      <c r="A13" s="3">
        <v>8</v>
      </c>
      <c r="B13" s="19">
        <v>92350</v>
      </c>
      <c r="C13" s="38"/>
      <c r="D13" s="20" t="s">
        <v>43</v>
      </c>
      <c r="E13" s="19"/>
      <c r="F13" s="38"/>
      <c r="G13" s="38"/>
      <c r="I13" s="38" t="s">
        <v>156</v>
      </c>
      <c r="J13" s="38"/>
      <c r="K13" s="38" t="s">
        <v>32</v>
      </c>
      <c r="L13" s="38"/>
      <c r="M13" s="38"/>
      <c r="N13" s="39" t="s">
        <v>134</v>
      </c>
      <c r="O13" s="40"/>
      <c r="P13" s="40" t="s">
        <v>118</v>
      </c>
      <c r="Q13" s="21" t="s">
        <v>135</v>
      </c>
      <c r="R13" s="19">
        <v>1602</v>
      </c>
      <c r="S13" s="44" t="s">
        <v>34</v>
      </c>
      <c r="T13" s="40" t="s">
        <v>136</v>
      </c>
      <c r="U13" s="40"/>
      <c r="V13" s="38" t="s">
        <v>35</v>
      </c>
      <c r="W13" s="38" t="s">
        <v>36</v>
      </c>
      <c r="X13" s="38">
        <v>5</v>
      </c>
      <c r="Y13" s="38"/>
      <c r="Z13" s="38" t="s">
        <v>156</v>
      </c>
      <c r="AA13" s="38"/>
      <c r="AB13" s="40" t="s">
        <v>82</v>
      </c>
      <c r="AC13" s="38" t="s">
        <v>159</v>
      </c>
      <c r="AD13" s="38" t="s">
        <v>157</v>
      </c>
      <c r="AE13" s="38" t="s">
        <v>158</v>
      </c>
      <c r="AF13" s="40" t="s">
        <v>82</v>
      </c>
      <c r="AG13" s="38" t="s">
        <v>165</v>
      </c>
      <c r="AH13" s="25" t="s">
        <v>160</v>
      </c>
      <c r="AI13" s="38"/>
      <c r="AJ13" s="19" t="s">
        <v>43</v>
      </c>
      <c r="AK13" s="27">
        <v>44417</v>
      </c>
      <c r="AL13" s="26">
        <f t="shared" si="0"/>
        <v>92350</v>
      </c>
    </row>
    <row r="14" spans="1:40" ht="18" customHeight="1" x14ac:dyDescent="0.3">
      <c r="A14" s="3">
        <v>9</v>
      </c>
      <c r="B14" s="19">
        <v>92351</v>
      </c>
      <c r="C14" s="38"/>
      <c r="D14" s="20" t="s">
        <v>43</v>
      </c>
      <c r="E14" s="19"/>
      <c r="F14" s="38"/>
      <c r="G14" s="38"/>
      <c r="I14" s="38" t="s">
        <v>164</v>
      </c>
      <c r="J14" s="38"/>
      <c r="K14" s="38" t="s">
        <v>71</v>
      </c>
      <c r="L14" s="38"/>
      <c r="M14" s="38"/>
      <c r="N14" s="39" t="s">
        <v>134</v>
      </c>
      <c r="O14" s="40"/>
      <c r="P14" s="40" t="s">
        <v>118</v>
      </c>
      <c r="Q14" s="21" t="s">
        <v>135</v>
      </c>
      <c r="R14" s="19">
        <v>1602</v>
      </c>
      <c r="S14" s="44" t="s">
        <v>34</v>
      </c>
      <c r="T14" s="40"/>
      <c r="U14" s="40"/>
      <c r="V14" s="38"/>
      <c r="W14" s="38"/>
      <c r="X14" s="38">
        <v>60</v>
      </c>
      <c r="Y14" s="38"/>
      <c r="Z14" s="38" t="s">
        <v>164</v>
      </c>
      <c r="AA14" s="38" t="s">
        <v>44</v>
      </c>
      <c r="AB14" s="40" t="s">
        <v>82</v>
      </c>
      <c r="AC14" s="38" t="s">
        <v>165</v>
      </c>
      <c r="AD14" s="38" t="s">
        <v>147</v>
      </c>
      <c r="AE14" s="38" t="s">
        <v>158</v>
      </c>
      <c r="AF14" s="40" t="s">
        <v>82</v>
      </c>
      <c r="AG14" s="38" t="s">
        <v>165</v>
      </c>
      <c r="AH14" s="25" t="s">
        <v>160</v>
      </c>
      <c r="AI14" s="38"/>
      <c r="AJ14" s="21" t="s">
        <v>43</v>
      </c>
      <c r="AK14" s="27">
        <v>44417</v>
      </c>
      <c r="AL14" s="26">
        <f t="shared" si="0"/>
        <v>92351</v>
      </c>
    </row>
    <row r="15" spans="1:40" ht="18" customHeight="1" x14ac:dyDescent="0.3">
      <c r="A15" s="3">
        <v>10</v>
      </c>
      <c r="B15" s="19">
        <v>40440</v>
      </c>
      <c r="C15" s="40" t="s">
        <v>61</v>
      </c>
      <c r="D15" s="20" t="s">
        <v>54</v>
      </c>
      <c r="E15" s="19"/>
      <c r="F15" s="38" t="s">
        <v>166</v>
      </c>
      <c r="G15" s="38"/>
      <c r="I15" s="38" t="s">
        <v>167</v>
      </c>
      <c r="J15" s="38"/>
      <c r="K15" s="38" t="s">
        <v>168</v>
      </c>
      <c r="L15" s="38"/>
      <c r="M15" s="38"/>
      <c r="N15" s="39" t="s">
        <v>134</v>
      </c>
      <c r="O15" s="38"/>
      <c r="P15" s="40" t="s">
        <v>118</v>
      </c>
      <c r="Q15" s="21" t="s">
        <v>135</v>
      </c>
      <c r="R15" s="19">
        <v>1602</v>
      </c>
      <c r="S15" s="44" t="s">
        <v>34</v>
      </c>
      <c r="T15" s="40" t="s">
        <v>136</v>
      </c>
      <c r="U15" s="38"/>
      <c r="V15" s="38" t="s">
        <v>45</v>
      </c>
      <c r="W15" s="38" t="s">
        <v>36</v>
      </c>
      <c r="X15" s="38">
        <v>50</v>
      </c>
      <c r="Y15" s="38"/>
      <c r="Z15" s="38" t="s">
        <v>167</v>
      </c>
      <c r="AA15" s="38"/>
      <c r="AB15" s="40" t="s">
        <v>82</v>
      </c>
      <c r="AC15" s="38" t="s">
        <v>171</v>
      </c>
      <c r="AD15" s="38" t="s">
        <v>169</v>
      </c>
      <c r="AE15" s="38" t="s">
        <v>170</v>
      </c>
      <c r="AF15" s="40"/>
      <c r="AG15" s="38"/>
      <c r="AH15" s="25" t="s">
        <v>172</v>
      </c>
      <c r="AI15" s="38"/>
      <c r="AJ15" s="19" t="s">
        <v>60</v>
      </c>
      <c r="AK15" s="150">
        <v>44470</v>
      </c>
      <c r="AL15" s="28">
        <f t="shared" si="0"/>
        <v>40440</v>
      </c>
    </row>
    <row r="16" spans="1:40" ht="18" customHeight="1" x14ac:dyDescent="0.3">
      <c r="A16" s="3">
        <v>11</v>
      </c>
      <c r="B16" s="19">
        <v>92352</v>
      </c>
      <c r="C16" s="38"/>
      <c r="D16" s="20" t="s">
        <v>43</v>
      </c>
      <c r="E16" s="19"/>
      <c r="F16" s="38"/>
      <c r="G16" s="38"/>
      <c r="I16" s="38" t="s">
        <v>183</v>
      </c>
      <c r="J16" s="38"/>
      <c r="K16" s="38" t="s">
        <v>32</v>
      </c>
      <c r="L16" s="38"/>
      <c r="M16" s="38"/>
      <c r="N16" s="42" t="s">
        <v>134</v>
      </c>
      <c r="O16" s="40"/>
      <c r="P16" s="40" t="s">
        <v>118</v>
      </c>
      <c r="Q16" s="21" t="s">
        <v>135</v>
      </c>
      <c r="R16" s="19">
        <v>1602</v>
      </c>
      <c r="S16" s="44" t="s">
        <v>34</v>
      </c>
      <c r="T16" s="40" t="s">
        <v>184</v>
      </c>
      <c r="U16" s="40"/>
      <c r="V16" s="38" t="s">
        <v>35</v>
      </c>
      <c r="W16" s="38" t="s">
        <v>36</v>
      </c>
      <c r="X16" s="38">
        <v>2</v>
      </c>
      <c r="Y16" s="38"/>
      <c r="Z16" s="38" t="s">
        <v>183</v>
      </c>
      <c r="AA16" s="38" t="s">
        <v>44</v>
      </c>
      <c r="AB16" s="40" t="s">
        <v>82</v>
      </c>
      <c r="AC16" s="38" t="s">
        <v>165</v>
      </c>
      <c r="AD16" s="38" t="s">
        <v>147</v>
      </c>
      <c r="AE16" s="38" t="s">
        <v>158</v>
      </c>
      <c r="AF16" s="40"/>
      <c r="AG16" s="38"/>
      <c r="AH16" s="25" t="s">
        <v>160</v>
      </c>
      <c r="AI16" s="38"/>
      <c r="AJ16" s="21" t="s">
        <v>43</v>
      </c>
      <c r="AK16" s="27">
        <v>44417</v>
      </c>
      <c r="AL16" s="26">
        <f t="shared" si="0"/>
        <v>92352</v>
      </c>
    </row>
    <row r="17" spans="1:38" ht="18" customHeight="1" x14ac:dyDescent="0.3">
      <c r="A17" s="3">
        <v>12</v>
      </c>
      <c r="B17" s="19">
        <v>92353</v>
      </c>
      <c r="C17" s="38"/>
      <c r="D17" s="20" t="s">
        <v>43</v>
      </c>
      <c r="E17" s="19"/>
      <c r="F17" s="40" t="s">
        <v>161</v>
      </c>
      <c r="G17" s="40"/>
      <c r="I17" s="38" t="s">
        <v>185</v>
      </c>
      <c r="J17" s="38"/>
      <c r="K17" s="38" t="s">
        <v>32</v>
      </c>
      <c r="L17" s="38"/>
      <c r="M17" s="38"/>
      <c r="N17" s="42" t="s">
        <v>134</v>
      </c>
      <c r="O17" s="40"/>
      <c r="P17" s="40" t="s">
        <v>118</v>
      </c>
      <c r="Q17" s="21" t="s">
        <v>135</v>
      </c>
      <c r="R17" s="19">
        <v>1602</v>
      </c>
      <c r="S17" s="44" t="s">
        <v>34</v>
      </c>
      <c r="T17" s="40" t="s">
        <v>184</v>
      </c>
      <c r="U17" s="40"/>
      <c r="V17" s="38" t="s">
        <v>35</v>
      </c>
      <c r="W17" s="38" t="s">
        <v>36</v>
      </c>
      <c r="X17" s="38">
        <f>4+2</f>
        <v>6</v>
      </c>
      <c r="Y17" s="38"/>
      <c r="Z17" s="38" t="s">
        <v>185</v>
      </c>
      <c r="AA17" s="38" t="s">
        <v>80</v>
      </c>
      <c r="AB17" s="40" t="s">
        <v>50</v>
      </c>
      <c r="AC17" s="38" t="s">
        <v>93</v>
      </c>
      <c r="AD17" s="38" t="s">
        <v>91</v>
      </c>
      <c r="AE17" s="38" t="s">
        <v>186</v>
      </c>
      <c r="AF17" s="40" t="s">
        <v>50</v>
      </c>
      <c r="AG17" s="38" t="s">
        <v>187</v>
      </c>
      <c r="AH17" s="25" t="s">
        <v>188</v>
      </c>
      <c r="AI17" s="38"/>
      <c r="AJ17" s="19" t="s">
        <v>42</v>
      </c>
      <c r="AK17" s="27">
        <v>44417</v>
      </c>
      <c r="AL17" s="26">
        <f t="shared" si="0"/>
        <v>92353</v>
      </c>
    </row>
    <row r="18" spans="1:38" ht="18" customHeight="1" x14ac:dyDescent="0.3">
      <c r="A18" s="3">
        <v>13</v>
      </c>
      <c r="B18" s="19">
        <v>30544</v>
      </c>
      <c r="C18" s="38"/>
      <c r="D18" s="20" t="s">
        <v>31</v>
      </c>
      <c r="E18" s="19"/>
      <c r="F18" s="39" t="s">
        <v>131</v>
      </c>
      <c r="G18" s="24" t="s">
        <v>977</v>
      </c>
      <c r="I18" s="42" t="s">
        <v>979</v>
      </c>
      <c r="J18" s="24" t="s">
        <v>978</v>
      </c>
      <c r="K18" s="42" t="s">
        <v>133</v>
      </c>
      <c r="L18" s="39"/>
      <c r="M18" s="38"/>
      <c r="N18" s="39" t="s">
        <v>134</v>
      </c>
      <c r="O18" s="39"/>
      <c r="P18" s="40" t="s">
        <v>118</v>
      </c>
      <c r="Q18" s="21" t="s">
        <v>135</v>
      </c>
      <c r="R18" s="19">
        <v>1602</v>
      </c>
      <c r="S18" s="44" t="s">
        <v>34</v>
      </c>
      <c r="T18" s="40" t="s">
        <v>136</v>
      </c>
      <c r="U18" s="40"/>
      <c r="V18" s="40" t="s">
        <v>52</v>
      </c>
      <c r="W18" s="40" t="s">
        <v>36</v>
      </c>
      <c r="X18" s="22">
        <v>108</v>
      </c>
      <c r="Y18" s="23"/>
      <c r="Z18" s="42" t="s">
        <v>132</v>
      </c>
      <c r="AA18" s="43"/>
      <c r="AB18" s="24" t="s">
        <v>82</v>
      </c>
      <c r="AC18" s="20" t="s">
        <v>137</v>
      </c>
      <c r="AD18" s="40"/>
      <c r="AE18" s="43"/>
      <c r="AF18" s="24" t="s">
        <v>82</v>
      </c>
      <c r="AG18" s="20" t="s">
        <v>138</v>
      </c>
      <c r="AH18" s="25" t="s">
        <v>139</v>
      </c>
      <c r="AI18" s="25"/>
      <c r="AJ18" s="44" t="s">
        <v>58</v>
      </c>
      <c r="AK18" s="19"/>
      <c r="AL18" s="26">
        <f t="shared" si="0"/>
        <v>30544</v>
      </c>
    </row>
    <row r="19" spans="1:38" ht="18" customHeight="1" x14ac:dyDescent="0.3">
      <c r="A19" s="3">
        <v>14</v>
      </c>
      <c r="B19" s="19">
        <v>30547</v>
      </c>
      <c r="C19" s="38"/>
      <c r="D19" s="20" t="s">
        <v>31</v>
      </c>
      <c r="E19" s="19"/>
      <c r="F19" s="39" t="s">
        <v>189</v>
      </c>
      <c r="G19" s="24" t="s">
        <v>981</v>
      </c>
      <c r="I19" s="42" t="s">
        <v>980</v>
      </c>
      <c r="J19" s="24" t="s">
        <v>114</v>
      </c>
      <c r="K19" s="42" t="s">
        <v>191</v>
      </c>
      <c r="L19" s="42"/>
      <c r="M19" s="38"/>
      <c r="N19" s="42" t="s">
        <v>134</v>
      </c>
      <c r="O19" s="39"/>
      <c r="P19" s="40" t="s">
        <v>118</v>
      </c>
      <c r="Q19" s="21" t="s">
        <v>135</v>
      </c>
      <c r="R19" s="19">
        <v>1602</v>
      </c>
      <c r="S19" s="44" t="s">
        <v>34</v>
      </c>
      <c r="T19" s="40" t="s">
        <v>136</v>
      </c>
      <c r="U19" s="40"/>
      <c r="V19" s="40" t="s">
        <v>52</v>
      </c>
      <c r="W19" s="40" t="s">
        <v>36</v>
      </c>
      <c r="X19" s="22">
        <v>150</v>
      </c>
      <c r="Y19" s="23"/>
      <c r="Z19" s="42" t="s">
        <v>190</v>
      </c>
      <c r="AA19" s="40"/>
      <c r="AB19" s="24" t="s">
        <v>82</v>
      </c>
      <c r="AC19" s="20" t="s">
        <v>137</v>
      </c>
      <c r="AD19" s="40"/>
      <c r="AE19" s="40"/>
      <c r="AF19" s="24" t="s">
        <v>82</v>
      </c>
      <c r="AG19" s="20" t="s">
        <v>192</v>
      </c>
      <c r="AH19" s="38"/>
      <c r="AI19" s="38"/>
      <c r="AJ19" s="44" t="s">
        <v>58</v>
      </c>
      <c r="AK19" s="19"/>
      <c r="AL19" s="26">
        <f t="shared" si="0"/>
        <v>30547</v>
      </c>
    </row>
    <row r="20" spans="1:38" ht="18" customHeight="1" x14ac:dyDescent="0.3">
      <c r="A20" s="3">
        <v>15</v>
      </c>
      <c r="B20" s="19">
        <v>30548</v>
      </c>
      <c r="C20" s="38"/>
      <c r="D20" s="20" t="s">
        <v>31</v>
      </c>
      <c r="E20" s="19"/>
      <c r="F20" s="39" t="s">
        <v>200</v>
      </c>
      <c r="G20" s="40" t="s">
        <v>193</v>
      </c>
      <c r="I20" s="38" t="s">
        <v>201</v>
      </c>
      <c r="J20" s="24" t="s">
        <v>982</v>
      </c>
      <c r="K20" s="39" t="s">
        <v>194</v>
      </c>
      <c r="L20" s="39"/>
      <c r="M20" s="38"/>
      <c r="N20" s="42" t="s">
        <v>134</v>
      </c>
      <c r="O20" s="39"/>
      <c r="P20" s="40" t="s">
        <v>118</v>
      </c>
      <c r="Q20" s="44" t="s">
        <v>135</v>
      </c>
      <c r="R20" s="19">
        <v>1602</v>
      </c>
      <c r="S20" s="44" t="s">
        <v>34</v>
      </c>
      <c r="T20" s="43" t="s">
        <v>184</v>
      </c>
      <c r="U20" s="43"/>
      <c r="V20" s="43" t="s">
        <v>52</v>
      </c>
      <c r="W20" s="40" t="s">
        <v>36</v>
      </c>
      <c r="X20" s="22">
        <v>202</v>
      </c>
      <c r="Y20" s="23"/>
      <c r="Z20" s="42" t="s">
        <v>201</v>
      </c>
      <c r="AA20" s="57" t="s">
        <v>80</v>
      </c>
      <c r="AB20" s="84" t="s">
        <v>82</v>
      </c>
      <c r="AC20" s="57" t="s">
        <v>197</v>
      </c>
      <c r="AD20" s="57" t="s">
        <v>195</v>
      </c>
      <c r="AE20" s="57" t="s">
        <v>196</v>
      </c>
      <c r="AF20" s="84" t="s">
        <v>82</v>
      </c>
      <c r="AG20" s="57" t="s">
        <v>198</v>
      </c>
      <c r="AH20" s="37" t="s">
        <v>199</v>
      </c>
      <c r="AI20" s="57"/>
      <c r="AJ20" s="82" t="s">
        <v>42</v>
      </c>
      <c r="AK20" s="86">
        <v>44417</v>
      </c>
      <c r="AL20" s="26">
        <f t="shared" si="0"/>
        <v>30548</v>
      </c>
    </row>
    <row r="21" spans="1:38" ht="18" customHeight="1" x14ac:dyDescent="0.3">
      <c r="A21" s="3">
        <v>16</v>
      </c>
      <c r="B21" s="82">
        <v>40441</v>
      </c>
      <c r="C21" s="84" t="s">
        <v>55</v>
      </c>
      <c r="D21" s="83" t="s">
        <v>54</v>
      </c>
      <c r="E21" s="82"/>
      <c r="F21" s="57" t="s">
        <v>206</v>
      </c>
      <c r="G21" s="57" t="s">
        <v>983</v>
      </c>
      <c r="H21" s="134"/>
      <c r="I21" s="57" t="s">
        <v>207</v>
      </c>
      <c r="J21" s="57"/>
      <c r="K21" s="57" t="s">
        <v>208</v>
      </c>
      <c r="L21" s="57"/>
      <c r="M21" s="57"/>
      <c r="N21" s="101" t="s">
        <v>134</v>
      </c>
      <c r="O21" s="57"/>
      <c r="P21" s="84" t="s">
        <v>118</v>
      </c>
      <c r="Q21" s="85" t="s">
        <v>135</v>
      </c>
      <c r="R21" s="82">
        <v>1602</v>
      </c>
      <c r="S21" s="100" t="s">
        <v>34</v>
      </c>
      <c r="T21" s="84" t="s">
        <v>209</v>
      </c>
      <c r="U21" s="57"/>
      <c r="V21" s="57" t="s">
        <v>52</v>
      </c>
      <c r="W21" s="57" t="s">
        <v>36</v>
      </c>
      <c r="X21" s="57">
        <v>103</v>
      </c>
      <c r="Y21" s="57"/>
      <c r="Z21" s="57" t="s">
        <v>210</v>
      </c>
      <c r="AA21" s="57"/>
      <c r="AB21" s="84" t="s">
        <v>82</v>
      </c>
      <c r="AC21" s="57" t="s">
        <v>174</v>
      </c>
      <c r="AD21" s="57" t="s">
        <v>169</v>
      </c>
      <c r="AE21" s="57" t="s">
        <v>170</v>
      </c>
      <c r="AF21" s="87" t="s">
        <v>104</v>
      </c>
      <c r="AG21" s="87" t="s">
        <v>175</v>
      </c>
      <c r="AH21" s="37" t="s">
        <v>202</v>
      </c>
      <c r="AI21" s="57"/>
      <c r="AJ21" s="82" t="s">
        <v>74</v>
      </c>
      <c r="AK21" s="86">
        <v>44417</v>
      </c>
      <c r="AL21" s="135">
        <f t="shared" si="0"/>
        <v>40441</v>
      </c>
    </row>
    <row r="22" spans="1:38" ht="18" customHeight="1" x14ac:dyDescent="0.3">
      <c r="A22" s="3">
        <v>17</v>
      </c>
      <c r="B22" s="82">
        <v>40442</v>
      </c>
      <c r="C22" s="84" t="s">
        <v>55</v>
      </c>
      <c r="D22" s="83" t="s">
        <v>54</v>
      </c>
      <c r="E22" s="82"/>
      <c r="F22" s="57" t="s">
        <v>211</v>
      </c>
      <c r="G22" s="101" t="s">
        <v>984</v>
      </c>
      <c r="H22" s="134"/>
      <c r="I22" s="57" t="s">
        <v>212</v>
      </c>
      <c r="J22" s="57"/>
      <c r="K22" s="57" t="s">
        <v>213</v>
      </c>
      <c r="L22" s="57"/>
      <c r="M22" s="57"/>
      <c r="N22" s="101" t="s">
        <v>134</v>
      </c>
      <c r="O22" s="57"/>
      <c r="P22" s="84" t="s">
        <v>118</v>
      </c>
      <c r="Q22" s="85" t="s">
        <v>135</v>
      </c>
      <c r="R22" s="82">
        <v>1602</v>
      </c>
      <c r="S22" s="100" t="s">
        <v>34</v>
      </c>
      <c r="T22" s="84" t="s">
        <v>209</v>
      </c>
      <c r="U22" s="57"/>
      <c r="V22" s="57" t="s">
        <v>52</v>
      </c>
      <c r="W22" s="57" t="s">
        <v>36</v>
      </c>
      <c r="X22" s="57">
        <v>104</v>
      </c>
      <c r="Y22" s="57"/>
      <c r="Z22" s="57" t="s">
        <v>210</v>
      </c>
      <c r="AA22" s="57"/>
      <c r="AB22" s="84" t="s">
        <v>82</v>
      </c>
      <c r="AC22" s="57" t="s">
        <v>174</v>
      </c>
      <c r="AD22" s="57" t="s">
        <v>169</v>
      </c>
      <c r="AE22" s="57" t="s">
        <v>170</v>
      </c>
      <c r="AF22" s="87" t="s">
        <v>104</v>
      </c>
      <c r="AG22" s="87" t="s">
        <v>175</v>
      </c>
      <c r="AH22" s="37" t="s">
        <v>202</v>
      </c>
      <c r="AI22" s="57"/>
      <c r="AJ22" s="82" t="s">
        <v>74</v>
      </c>
      <c r="AK22" s="86">
        <v>44417</v>
      </c>
      <c r="AL22" s="135">
        <f t="shared" si="0"/>
        <v>40442</v>
      </c>
    </row>
    <row r="23" spans="1:38" ht="18" customHeight="1" x14ac:dyDescent="0.3">
      <c r="A23" s="3">
        <v>18</v>
      </c>
      <c r="B23" s="19">
        <v>40443</v>
      </c>
      <c r="C23" s="40" t="s">
        <v>55</v>
      </c>
      <c r="D23" s="20" t="s">
        <v>54</v>
      </c>
      <c r="E23" s="19"/>
      <c r="F23" s="136" t="s">
        <v>203</v>
      </c>
      <c r="G23" s="38" t="s">
        <v>985</v>
      </c>
      <c r="I23" s="101" t="s">
        <v>986</v>
      </c>
      <c r="J23" s="38"/>
      <c r="K23" s="38" t="s">
        <v>204</v>
      </c>
      <c r="L23" s="38"/>
      <c r="M23" s="38"/>
      <c r="N23" s="42" t="s">
        <v>134</v>
      </c>
      <c r="O23" s="38"/>
      <c r="P23" s="40" t="s">
        <v>118</v>
      </c>
      <c r="Q23" s="21" t="s">
        <v>135</v>
      </c>
      <c r="R23" s="19">
        <v>1602</v>
      </c>
      <c r="S23" s="44" t="s">
        <v>34</v>
      </c>
      <c r="T23" s="40" t="s">
        <v>184</v>
      </c>
      <c r="U23" s="38"/>
      <c r="V23" s="38" t="s">
        <v>52</v>
      </c>
      <c r="W23" s="38" t="s">
        <v>36</v>
      </c>
      <c r="X23" s="38">
        <v>126</v>
      </c>
      <c r="Y23" s="38"/>
      <c r="Z23" s="38" t="s">
        <v>225</v>
      </c>
      <c r="AA23" s="38"/>
      <c r="AB23" s="40" t="s">
        <v>82</v>
      </c>
      <c r="AC23" s="38" t="s">
        <v>205</v>
      </c>
      <c r="AD23" s="38" t="s">
        <v>173</v>
      </c>
      <c r="AE23" s="40" t="s">
        <v>214</v>
      </c>
      <c r="AF23" s="40" t="s">
        <v>104</v>
      </c>
      <c r="AG23" s="40" t="s">
        <v>175</v>
      </c>
      <c r="AH23" s="25" t="s">
        <v>202</v>
      </c>
      <c r="AI23" s="25"/>
      <c r="AJ23" s="19" t="s">
        <v>74</v>
      </c>
      <c r="AK23" s="27">
        <v>44417</v>
      </c>
      <c r="AL23" s="28">
        <f t="shared" si="0"/>
        <v>40443</v>
      </c>
    </row>
    <row r="24" spans="1:38" ht="18" customHeight="1" x14ac:dyDescent="0.3">
      <c r="A24" s="3">
        <v>19</v>
      </c>
      <c r="B24" s="19">
        <v>20528</v>
      </c>
      <c r="C24" s="19"/>
      <c r="D24" s="20" t="s">
        <v>59</v>
      </c>
      <c r="E24" s="19"/>
      <c r="F24" s="137"/>
      <c r="G24" s="62"/>
      <c r="I24" s="42" t="s">
        <v>215</v>
      </c>
      <c r="J24" s="42"/>
      <c r="K24" s="42" t="s">
        <v>216</v>
      </c>
      <c r="L24" s="42"/>
      <c r="M24" s="42"/>
      <c r="N24" s="42" t="s">
        <v>134</v>
      </c>
      <c r="O24" s="42"/>
      <c r="P24" s="40" t="s">
        <v>118</v>
      </c>
      <c r="Q24" s="21" t="s">
        <v>135</v>
      </c>
      <c r="R24" s="19">
        <v>1602</v>
      </c>
      <c r="S24" s="44" t="s">
        <v>34</v>
      </c>
      <c r="T24" s="40" t="s">
        <v>136</v>
      </c>
      <c r="U24" s="40"/>
      <c r="V24" s="40" t="s">
        <v>45</v>
      </c>
      <c r="W24" s="40" t="s">
        <v>36</v>
      </c>
      <c r="X24" s="42">
        <v>92</v>
      </c>
      <c r="Y24" s="38"/>
      <c r="Z24" s="40" t="s">
        <v>217</v>
      </c>
      <c r="AA24" s="40"/>
      <c r="AB24" s="40"/>
      <c r="AC24" s="38"/>
      <c r="AD24" s="38" t="s">
        <v>173</v>
      </c>
      <c r="AE24" s="40" t="s">
        <v>214</v>
      </c>
      <c r="AF24" s="40"/>
      <c r="AG24" s="40"/>
      <c r="AH24" s="25" t="s">
        <v>218</v>
      </c>
      <c r="AI24" s="25"/>
      <c r="AJ24" s="19" t="s">
        <v>59</v>
      </c>
      <c r="AK24" s="62">
        <v>44470</v>
      </c>
      <c r="AL24" s="26">
        <f t="shared" si="0"/>
        <v>20528</v>
      </c>
    </row>
    <row r="25" spans="1:38" ht="18" customHeight="1" x14ac:dyDescent="0.3">
      <c r="A25" s="3">
        <v>20</v>
      </c>
      <c r="B25" s="19">
        <v>92357</v>
      </c>
      <c r="C25" s="38"/>
      <c r="D25" s="20" t="s">
        <v>43</v>
      </c>
      <c r="E25" s="19"/>
      <c r="F25" s="38"/>
      <c r="G25" s="38"/>
      <c r="I25" s="38" t="s">
        <v>219</v>
      </c>
      <c r="J25" s="38"/>
      <c r="K25" s="38" t="s">
        <v>32</v>
      </c>
      <c r="L25" s="38"/>
      <c r="M25" s="38"/>
      <c r="N25" s="42" t="s">
        <v>134</v>
      </c>
      <c r="O25" s="40"/>
      <c r="P25" s="40" t="s">
        <v>118</v>
      </c>
      <c r="Q25" s="21" t="s">
        <v>135</v>
      </c>
      <c r="R25" s="19">
        <v>1602</v>
      </c>
      <c r="S25" s="44" t="s">
        <v>34</v>
      </c>
      <c r="T25" s="40" t="s">
        <v>209</v>
      </c>
      <c r="U25" s="40"/>
      <c r="V25" s="38" t="s">
        <v>35</v>
      </c>
      <c r="W25" s="38" t="s">
        <v>36</v>
      </c>
      <c r="X25" s="38">
        <v>5</v>
      </c>
      <c r="Y25" s="38"/>
      <c r="Z25" s="38" t="s">
        <v>219</v>
      </c>
      <c r="AA25" s="38" t="s">
        <v>44</v>
      </c>
      <c r="AB25" s="40" t="s">
        <v>82</v>
      </c>
      <c r="AC25" s="38" t="s">
        <v>222</v>
      </c>
      <c r="AD25" s="38" t="s">
        <v>220</v>
      </c>
      <c r="AE25" s="38" t="s">
        <v>221</v>
      </c>
      <c r="AF25" s="40" t="s">
        <v>82</v>
      </c>
      <c r="AG25" s="38" t="s">
        <v>223</v>
      </c>
      <c r="AH25" s="25" t="s">
        <v>224</v>
      </c>
      <c r="AI25" s="38"/>
      <c r="AJ25" s="21" t="s">
        <v>43</v>
      </c>
      <c r="AK25" s="27">
        <v>44417</v>
      </c>
      <c r="AL25" s="26">
        <f t="shared" si="0"/>
        <v>92357</v>
      </c>
    </row>
    <row r="26" spans="1:38" ht="18" customHeight="1" x14ac:dyDescent="0.3">
      <c r="A26" s="3">
        <v>21</v>
      </c>
      <c r="B26" s="19"/>
      <c r="C26" s="19"/>
      <c r="D26" s="20"/>
      <c r="E26" s="19"/>
      <c r="F26" s="29"/>
      <c r="G26" s="29"/>
      <c r="H26" s="93" t="s">
        <v>230</v>
      </c>
      <c r="I26" s="42"/>
      <c r="J26" s="42"/>
      <c r="K26" s="42"/>
      <c r="L26" s="42"/>
      <c r="M26" s="42"/>
      <c r="N26" s="42"/>
      <c r="O26" s="42"/>
      <c r="P26" s="40"/>
      <c r="Q26" s="21"/>
      <c r="R26" s="30"/>
      <c r="S26" s="44"/>
      <c r="T26" s="40"/>
      <c r="U26" s="40"/>
      <c r="V26" s="40"/>
      <c r="W26" s="40"/>
      <c r="X26" s="42"/>
      <c r="Y26" s="38"/>
      <c r="Z26" s="38"/>
      <c r="AA26" s="38"/>
      <c r="AB26" s="40"/>
      <c r="AC26" s="38"/>
      <c r="AD26" s="38"/>
      <c r="AE26" s="40"/>
      <c r="AF26" s="40"/>
      <c r="AG26" s="40"/>
      <c r="AH26" s="25"/>
      <c r="AI26" s="25"/>
      <c r="AJ26" s="19"/>
      <c r="AK26" s="19"/>
      <c r="AL26" s="26"/>
    </row>
    <row r="27" spans="1:38" ht="18" customHeight="1" x14ac:dyDescent="0.3">
      <c r="A27" s="3">
        <v>22</v>
      </c>
      <c r="B27" s="19">
        <v>30549</v>
      </c>
      <c r="C27" s="38"/>
      <c r="D27" s="20" t="s">
        <v>31</v>
      </c>
      <c r="E27" s="19"/>
      <c r="F27" s="39" t="s">
        <v>226</v>
      </c>
      <c r="G27" s="81"/>
      <c r="I27" s="39" t="s">
        <v>227</v>
      </c>
      <c r="J27" s="38" t="s">
        <v>228</v>
      </c>
      <c r="K27" s="39" t="s">
        <v>32</v>
      </c>
      <c r="L27" s="38"/>
      <c r="M27" s="38"/>
      <c r="N27" s="39" t="s">
        <v>229</v>
      </c>
      <c r="O27" s="39"/>
      <c r="P27" s="40" t="s">
        <v>118</v>
      </c>
      <c r="Q27" s="44" t="s">
        <v>231</v>
      </c>
      <c r="R27" s="44" t="s">
        <v>231</v>
      </c>
      <c r="S27" s="44" t="s">
        <v>34</v>
      </c>
      <c r="T27" s="40" t="s">
        <v>232</v>
      </c>
      <c r="U27" s="40"/>
      <c r="V27" s="40" t="s">
        <v>35</v>
      </c>
      <c r="W27" s="40" t="s">
        <v>36</v>
      </c>
      <c r="X27" s="22">
        <v>4</v>
      </c>
      <c r="Y27" s="23"/>
      <c r="Z27" s="42" t="s">
        <v>987</v>
      </c>
      <c r="AA27" s="43"/>
      <c r="AB27" s="24" t="s">
        <v>50</v>
      </c>
      <c r="AC27" s="20" t="s">
        <v>93</v>
      </c>
      <c r="AD27" s="38" t="s">
        <v>91</v>
      </c>
      <c r="AE27" s="43" t="s">
        <v>92</v>
      </c>
      <c r="AF27" s="41" t="s">
        <v>162</v>
      </c>
      <c r="AG27" s="41" t="s">
        <v>163</v>
      </c>
      <c r="AH27" s="25" t="s">
        <v>94</v>
      </c>
      <c r="AI27" s="25"/>
      <c r="AJ27" s="44" t="s">
        <v>58</v>
      </c>
      <c r="AK27" s="19"/>
      <c r="AL27" s="26">
        <f>B27</f>
        <v>30549</v>
      </c>
    </row>
    <row r="28" spans="1:38" ht="18" customHeight="1" x14ac:dyDescent="0.3">
      <c r="A28" s="3">
        <v>23</v>
      </c>
      <c r="B28" s="19"/>
      <c r="C28" s="38"/>
      <c r="D28" s="20"/>
      <c r="E28" s="19"/>
      <c r="F28" s="39"/>
      <c r="G28" s="81"/>
      <c r="H28" s="93" t="s">
        <v>234</v>
      </c>
      <c r="I28" s="39"/>
      <c r="J28" s="38"/>
      <c r="K28" s="39"/>
      <c r="L28" s="38"/>
      <c r="M28" s="38"/>
      <c r="N28" s="39"/>
      <c r="O28" s="39"/>
      <c r="P28" s="40"/>
      <c r="Q28" s="44"/>
      <c r="R28" s="44"/>
      <c r="S28" s="44"/>
      <c r="T28" s="40"/>
      <c r="U28" s="40"/>
      <c r="V28" s="40"/>
      <c r="W28" s="40"/>
      <c r="X28" s="22"/>
      <c r="Y28" s="23"/>
      <c r="Z28" s="42"/>
      <c r="AA28" s="43"/>
      <c r="AB28" s="24"/>
      <c r="AC28" s="20"/>
      <c r="AD28" s="38"/>
      <c r="AE28" s="43"/>
      <c r="AF28" s="41"/>
      <c r="AG28" s="41"/>
      <c r="AH28" s="25"/>
      <c r="AI28" s="25"/>
      <c r="AJ28" s="44"/>
      <c r="AK28" s="19"/>
      <c r="AL28" s="26"/>
    </row>
    <row r="29" spans="1:38" ht="18" customHeight="1" x14ac:dyDescent="0.3">
      <c r="A29" s="3">
        <v>24</v>
      </c>
      <c r="B29" s="19">
        <v>92358</v>
      </c>
      <c r="C29" s="38"/>
      <c r="D29" s="20" t="s">
        <v>43</v>
      </c>
      <c r="E29" s="19"/>
      <c r="F29" s="38"/>
      <c r="G29" s="38"/>
      <c r="I29" s="38" t="s">
        <v>1059</v>
      </c>
      <c r="J29" s="38"/>
      <c r="K29" s="38" t="s">
        <v>32</v>
      </c>
      <c r="L29" s="38"/>
      <c r="M29" s="38"/>
      <c r="N29" s="38" t="s">
        <v>234</v>
      </c>
      <c r="O29" s="40"/>
      <c r="P29" s="40" t="s">
        <v>118</v>
      </c>
      <c r="Q29" s="21" t="s">
        <v>235</v>
      </c>
      <c r="R29" s="21" t="s">
        <v>235</v>
      </c>
      <c r="S29" s="44" t="s">
        <v>34</v>
      </c>
      <c r="T29" s="40"/>
      <c r="U29" s="40"/>
      <c r="V29" s="38" t="s">
        <v>35</v>
      </c>
      <c r="W29" s="38" t="s">
        <v>36</v>
      </c>
      <c r="X29" s="38">
        <v>12</v>
      </c>
      <c r="Y29" s="38"/>
      <c r="Z29" s="38" t="s">
        <v>233</v>
      </c>
      <c r="AA29" s="38" t="s">
        <v>44</v>
      </c>
      <c r="AB29" s="40" t="s">
        <v>82</v>
      </c>
      <c r="AC29" s="38" t="s">
        <v>238</v>
      </c>
      <c r="AD29" s="38" t="s">
        <v>236</v>
      </c>
      <c r="AE29" s="38" t="s">
        <v>237</v>
      </c>
      <c r="AF29" s="40"/>
      <c r="AG29" s="38"/>
      <c r="AH29" s="25" t="s">
        <v>239</v>
      </c>
      <c r="AI29" s="38"/>
      <c r="AJ29" s="21" t="s">
        <v>42</v>
      </c>
      <c r="AK29" s="27">
        <v>44417</v>
      </c>
      <c r="AL29" s="26">
        <f>B29</f>
        <v>92358</v>
      </c>
    </row>
    <row r="30" spans="1:38" ht="18" customHeight="1" x14ac:dyDescent="0.3">
      <c r="A30" s="3">
        <v>25</v>
      </c>
      <c r="B30" s="19">
        <v>92359</v>
      </c>
      <c r="C30" s="38"/>
      <c r="D30" s="20" t="s">
        <v>43</v>
      </c>
      <c r="E30" s="19"/>
      <c r="F30" s="38"/>
      <c r="G30" s="38"/>
      <c r="I30" s="38" t="s">
        <v>240</v>
      </c>
      <c r="J30" s="38"/>
      <c r="K30" s="38" t="s">
        <v>241</v>
      </c>
      <c r="L30" s="38"/>
      <c r="M30" s="38"/>
      <c r="N30" s="38" t="s">
        <v>234</v>
      </c>
      <c r="O30" s="40"/>
      <c r="P30" s="40" t="s">
        <v>118</v>
      </c>
      <c r="Q30" s="21" t="s">
        <v>235</v>
      </c>
      <c r="R30" s="21" t="s">
        <v>235</v>
      </c>
      <c r="S30" s="44" t="s">
        <v>34</v>
      </c>
      <c r="T30" s="40" t="s">
        <v>242</v>
      </c>
      <c r="U30" s="40"/>
      <c r="V30" s="38" t="s">
        <v>52</v>
      </c>
      <c r="W30" s="38" t="s">
        <v>36</v>
      </c>
      <c r="X30" s="38">
        <v>8</v>
      </c>
      <c r="Y30" s="38"/>
      <c r="Z30" s="38" t="s">
        <v>240</v>
      </c>
      <c r="AA30" s="38" t="s">
        <v>44</v>
      </c>
      <c r="AB30" s="40" t="s">
        <v>82</v>
      </c>
      <c r="AC30" s="38" t="s">
        <v>244</v>
      </c>
      <c r="AD30" s="38" t="s">
        <v>243</v>
      </c>
      <c r="AE30" s="38"/>
      <c r="AF30" s="40"/>
      <c r="AG30" s="38"/>
      <c r="AH30" s="25"/>
      <c r="AI30" s="38"/>
      <c r="AJ30" s="21" t="s">
        <v>43</v>
      </c>
      <c r="AK30" s="27">
        <v>44417</v>
      </c>
      <c r="AL30" s="26">
        <f>B30</f>
        <v>92359</v>
      </c>
    </row>
    <row r="31" spans="1:38" ht="18" customHeight="1" x14ac:dyDescent="0.3">
      <c r="A31" s="3">
        <v>26</v>
      </c>
      <c r="B31" s="19"/>
      <c r="C31" s="38"/>
      <c r="D31" s="20"/>
      <c r="E31" s="19"/>
      <c r="F31" s="38"/>
      <c r="G31" s="38"/>
      <c r="H31" s="93" t="s">
        <v>246</v>
      </c>
      <c r="I31" s="38"/>
      <c r="J31" s="38"/>
      <c r="K31" s="38"/>
      <c r="L31" s="38"/>
      <c r="M31" s="38"/>
      <c r="N31" s="38"/>
      <c r="O31" s="40"/>
      <c r="P31" s="40"/>
      <c r="Q31" s="21"/>
      <c r="R31" s="21"/>
      <c r="S31" s="44"/>
      <c r="T31" s="40"/>
      <c r="U31" s="40"/>
      <c r="V31" s="38"/>
      <c r="W31" s="38"/>
      <c r="X31" s="38"/>
      <c r="Y31" s="38"/>
      <c r="Z31" s="38"/>
      <c r="AA31" s="38"/>
      <c r="AB31" s="40"/>
      <c r="AC31" s="38"/>
      <c r="AD31" s="38"/>
      <c r="AE31" s="38"/>
      <c r="AF31" s="40"/>
      <c r="AG31" s="38"/>
      <c r="AH31" s="25"/>
      <c r="AI31" s="38"/>
      <c r="AJ31" s="21"/>
      <c r="AK31" s="27"/>
      <c r="AL31" s="26"/>
    </row>
    <row r="32" spans="1:38" ht="18" customHeight="1" x14ac:dyDescent="0.3">
      <c r="A32" s="3">
        <v>27</v>
      </c>
      <c r="B32" s="19">
        <v>92360</v>
      </c>
      <c r="C32" s="38"/>
      <c r="D32" s="20" t="s">
        <v>43</v>
      </c>
      <c r="E32" s="19"/>
      <c r="F32" s="38"/>
      <c r="G32" s="38"/>
      <c r="I32" s="38" t="s">
        <v>245</v>
      </c>
      <c r="J32" s="38"/>
      <c r="K32" s="38" t="s">
        <v>32</v>
      </c>
      <c r="L32" s="38"/>
      <c r="M32" s="38"/>
      <c r="N32" s="38" t="s">
        <v>246</v>
      </c>
      <c r="O32" s="40"/>
      <c r="P32" s="40" t="s">
        <v>118</v>
      </c>
      <c r="Q32" s="21" t="s">
        <v>247</v>
      </c>
      <c r="R32" s="21" t="s">
        <v>247</v>
      </c>
      <c r="S32" s="44" t="s">
        <v>34</v>
      </c>
      <c r="T32" s="40" t="s">
        <v>232</v>
      </c>
      <c r="U32" s="40"/>
      <c r="V32" s="38" t="s">
        <v>35</v>
      </c>
      <c r="W32" s="38" t="s">
        <v>36</v>
      </c>
      <c r="X32" s="38">
        <v>6</v>
      </c>
      <c r="Y32" s="38"/>
      <c r="Z32" s="38" t="s">
        <v>245</v>
      </c>
      <c r="AA32" s="38" t="s">
        <v>44</v>
      </c>
      <c r="AB32" s="40" t="s">
        <v>153</v>
      </c>
      <c r="AC32" s="38" t="s">
        <v>250</v>
      </c>
      <c r="AD32" s="38" t="s">
        <v>248</v>
      </c>
      <c r="AE32" s="38" t="s">
        <v>249</v>
      </c>
      <c r="AF32" s="40"/>
      <c r="AG32" s="38"/>
      <c r="AH32" s="25"/>
      <c r="AI32" s="38"/>
      <c r="AJ32" s="21" t="s">
        <v>43</v>
      </c>
      <c r="AK32" s="27">
        <v>44417</v>
      </c>
      <c r="AL32" s="26">
        <f>B32</f>
        <v>92360</v>
      </c>
    </row>
    <row r="33" spans="1:38" ht="18" customHeight="1" x14ac:dyDescent="0.3">
      <c r="A33" s="3">
        <v>28</v>
      </c>
      <c r="B33" s="19">
        <v>92361</v>
      </c>
      <c r="C33" s="38"/>
      <c r="D33" s="20" t="s">
        <v>43</v>
      </c>
      <c r="E33" s="19"/>
      <c r="F33" s="38"/>
      <c r="G33" s="38"/>
      <c r="I33" s="38" t="s">
        <v>251</v>
      </c>
      <c r="J33" s="38"/>
      <c r="K33" s="38" t="s">
        <v>252</v>
      </c>
      <c r="L33" s="38"/>
      <c r="M33" s="38"/>
      <c r="N33" s="38" t="s">
        <v>246</v>
      </c>
      <c r="O33" s="40"/>
      <c r="P33" s="40" t="s">
        <v>118</v>
      </c>
      <c r="Q33" s="21" t="s">
        <v>247</v>
      </c>
      <c r="R33" s="21" t="s">
        <v>247</v>
      </c>
      <c r="S33" s="44" t="s">
        <v>34</v>
      </c>
      <c r="T33" s="40" t="s">
        <v>232</v>
      </c>
      <c r="U33" s="40"/>
      <c r="V33" s="38" t="s">
        <v>45</v>
      </c>
      <c r="W33" s="38" t="s">
        <v>46</v>
      </c>
      <c r="X33" s="38">
        <v>54</v>
      </c>
      <c r="Y33" s="38"/>
      <c r="Z33" s="38" t="s">
        <v>251</v>
      </c>
      <c r="AA33" s="38" t="s">
        <v>51</v>
      </c>
      <c r="AB33" s="40" t="s">
        <v>82</v>
      </c>
      <c r="AC33" s="38" t="s">
        <v>255</v>
      </c>
      <c r="AD33" s="38" t="s">
        <v>253</v>
      </c>
      <c r="AE33" s="38" t="s">
        <v>254</v>
      </c>
      <c r="AF33" s="40" t="s">
        <v>50</v>
      </c>
      <c r="AG33" s="38" t="s">
        <v>256</v>
      </c>
      <c r="AH33" s="25" t="s">
        <v>257</v>
      </c>
      <c r="AI33" s="38"/>
      <c r="AJ33" s="19" t="s">
        <v>43</v>
      </c>
      <c r="AK33" s="27">
        <v>44417</v>
      </c>
      <c r="AL33" s="26">
        <f>B33</f>
        <v>92361</v>
      </c>
    </row>
    <row r="34" spans="1:38" ht="18" customHeight="1" x14ac:dyDescent="0.3">
      <c r="A34" s="3">
        <v>29</v>
      </c>
      <c r="B34" s="19">
        <v>92362</v>
      </c>
      <c r="C34" s="38"/>
      <c r="D34" s="20" t="s">
        <v>43</v>
      </c>
      <c r="E34" s="19"/>
      <c r="F34" s="38"/>
      <c r="G34" s="38"/>
      <c r="I34" s="38" t="s">
        <v>258</v>
      </c>
      <c r="J34" s="38"/>
      <c r="K34" s="38" t="s">
        <v>259</v>
      </c>
      <c r="L34" s="38"/>
      <c r="M34" s="38"/>
      <c r="N34" s="38" t="s">
        <v>246</v>
      </c>
      <c r="O34" s="40"/>
      <c r="P34" s="40" t="s">
        <v>118</v>
      </c>
      <c r="Q34" s="21" t="s">
        <v>247</v>
      </c>
      <c r="R34" s="21" t="s">
        <v>247</v>
      </c>
      <c r="S34" s="44" t="s">
        <v>34</v>
      </c>
      <c r="T34" s="40" t="s">
        <v>232</v>
      </c>
      <c r="U34" s="40"/>
      <c r="V34" s="38" t="s">
        <v>45</v>
      </c>
      <c r="W34" s="38" t="s">
        <v>36</v>
      </c>
      <c r="X34" s="38">
        <v>5</v>
      </c>
      <c r="Y34" s="38"/>
      <c r="Z34" s="38" t="s">
        <v>258</v>
      </c>
      <c r="AA34" s="38" t="s">
        <v>44</v>
      </c>
      <c r="AB34" s="40" t="s">
        <v>39</v>
      </c>
      <c r="AC34" s="24" t="s">
        <v>65</v>
      </c>
      <c r="AD34" s="38" t="s">
        <v>63</v>
      </c>
      <c r="AE34" s="38" t="s">
        <v>64</v>
      </c>
      <c r="AF34" s="40"/>
      <c r="AG34" s="38"/>
      <c r="AH34" s="25" t="s">
        <v>260</v>
      </c>
      <c r="AI34" s="38"/>
      <c r="AJ34" s="21" t="s">
        <v>43</v>
      </c>
      <c r="AK34" s="27">
        <v>44417</v>
      </c>
      <c r="AL34" s="26">
        <f>B34</f>
        <v>92362</v>
      </c>
    </row>
    <row r="35" spans="1:38" ht="18" customHeight="1" x14ac:dyDescent="0.3">
      <c r="A35" s="3">
        <v>30</v>
      </c>
      <c r="B35" s="19"/>
      <c r="C35" s="38"/>
      <c r="D35" s="20"/>
      <c r="E35" s="19"/>
      <c r="F35" s="38"/>
      <c r="G35" s="38"/>
      <c r="I35" s="38"/>
      <c r="J35" s="38"/>
      <c r="K35" s="38"/>
      <c r="L35" s="38"/>
      <c r="M35" s="38"/>
      <c r="N35" s="38"/>
      <c r="O35" s="40"/>
      <c r="P35" s="40"/>
      <c r="Q35" s="21"/>
      <c r="R35" s="21"/>
      <c r="S35" s="44"/>
      <c r="T35" s="40"/>
      <c r="U35" s="40"/>
      <c r="V35" s="38"/>
      <c r="W35" s="38"/>
      <c r="X35" s="38"/>
      <c r="Y35" s="38"/>
      <c r="Z35" s="38"/>
      <c r="AA35" s="38"/>
      <c r="AB35" s="40"/>
      <c r="AC35" s="24"/>
      <c r="AD35" s="38"/>
      <c r="AE35" s="38"/>
      <c r="AF35" s="40"/>
      <c r="AG35" s="38"/>
      <c r="AH35" s="25"/>
      <c r="AI35" s="38"/>
      <c r="AJ35" s="21"/>
      <c r="AK35" s="27"/>
      <c r="AL35" s="26"/>
    </row>
    <row r="36" spans="1:38" ht="18" customHeight="1" x14ac:dyDescent="0.3">
      <c r="A36" s="3">
        <v>31</v>
      </c>
      <c r="B36" s="19">
        <v>10458</v>
      </c>
      <c r="C36" s="19"/>
      <c r="D36" s="20" t="s">
        <v>68</v>
      </c>
      <c r="E36" s="19"/>
      <c r="F36" s="46" t="s">
        <v>261</v>
      </c>
      <c r="G36" s="23"/>
      <c r="I36" s="46" t="s">
        <v>265</v>
      </c>
      <c r="J36" s="31"/>
      <c r="K36" s="46" t="s">
        <v>262</v>
      </c>
      <c r="L36" s="46"/>
      <c r="M36" s="38"/>
      <c r="N36" s="46" t="s">
        <v>117</v>
      </c>
      <c r="O36" s="31"/>
      <c r="P36" s="46" t="s">
        <v>118</v>
      </c>
      <c r="Q36" s="32" t="s">
        <v>263</v>
      </c>
      <c r="R36" s="104"/>
      <c r="S36" s="44" t="s">
        <v>34</v>
      </c>
      <c r="T36" s="47" t="s">
        <v>120</v>
      </c>
      <c r="U36" s="46"/>
      <c r="V36" s="46"/>
      <c r="W36" s="46"/>
      <c r="X36" s="33" t="s">
        <v>264</v>
      </c>
      <c r="Y36" s="46"/>
      <c r="Z36" s="38" t="s">
        <v>265</v>
      </c>
      <c r="AA36" s="46"/>
      <c r="AB36" s="47" t="s">
        <v>82</v>
      </c>
      <c r="AC36" s="46" t="s">
        <v>267</v>
      </c>
      <c r="AD36" s="47" t="s">
        <v>265</v>
      </c>
      <c r="AE36" s="46" t="s">
        <v>266</v>
      </c>
      <c r="AF36" s="47" t="s">
        <v>82</v>
      </c>
      <c r="AG36" s="46" t="s">
        <v>268</v>
      </c>
      <c r="AH36" s="31" t="s">
        <v>269</v>
      </c>
      <c r="AI36" s="31"/>
      <c r="AJ36" s="33" t="s">
        <v>70</v>
      </c>
      <c r="AK36" s="34">
        <v>44573</v>
      </c>
      <c r="AL36" s="26">
        <f t="shared" ref="AL36:AL52" si="1">B36</f>
        <v>10458</v>
      </c>
    </row>
    <row r="37" spans="1:38" ht="18" customHeight="1" x14ac:dyDescent="0.3">
      <c r="A37" s="3">
        <v>32</v>
      </c>
      <c r="B37" s="19">
        <v>40444</v>
      </c>
      <c r="C37" s="40" t="s">
        <v>55</v>
      </c>
      <c r="D37" s="20" t="s">
        <v>54</v>
      </c>
      <c r="E37" s="19"/>
      <c r="F37" s="38" t="s">
        <v>270</v>
      </c>
      <c r="G37" s="38"/>
      <c r="I37" s="38" t="s">
        <v>271</v>
      </c>
      <c r="J37" s="38" t="s">
        <v>272</v>
      </c>
      <c r="K37" s="38" t="s">
        <v>273</v>
      </c>
      <c r="L37" s="38"/>
      <c r="M37" s="38"/>
      <c r="N37" s="38" t="s">
        <v>117</v>
      </c>
      <c r="O37" s="38"/>
      <c r="P37" s="38" t="s">
        <v>118</v>
      </c>
      <c r="Q37" s="21" t="s">
        <v>263</v>
      </c>
      <c r="R37" s="19">
        <v>1607</v>
      </c>
      <c r="S37" s="44" t="s">
        <v>34</v>
      </c>
      <c r="T37" s="40" t="s">
        <v>120</v>
      </c>
      <c r="U37" s="38"/>
      <c r="V37" s="38" t="s">
        <v>52</v>
      </c>
      <c r="W37" s="38" t="s">
        <v>36</v>
      </c>
      <c r="X37" s="26">
        <v>187</v>
      </c>
      <c r="Y37" s="38"/>
      <c r="Z37" s="38" t="s">
        <v>274</v>
      </c>
      <c r="AA37" s="38" t="s">
        <v>78</v>
      </c>
      <c r="AB37" s="40" t="s">
        <v>82</v>
      </c>
      <c r="AC37" s="38" t="s">
        <v>277</v>
      </c>
      <c r="AD37" s="38" t="s">
        <v>275</v>
      </c>
      <c r="AE37" s="38" t="s">
        <v>276</v>
      </c>
      <c r="AF37" s="40"/>
      <c r="AG37" s="38"/>
      <c r="AH37" s="38"/>
      <c r="AI37" s="38"/>
      <c r="AJ37" s="19" t="s">
        <v>278</v>
      </c>
      <c r="AK37" s="27">
        <v>43221</v>
      </c>
      <c r="AL37" s="28">
        <f t="shared" si="1"/>
        <v>40444</v>
      </c>
    </row>
    <row r="38" spans="1:38" ht="18" customHeight="1" x14ac:dyDescent="0.3">
      <c r="A38" s="3">
        <v>33</v>
      </c>
      <c r="B38" s="19">
        <v>10459</v>
      </c>
      <c r="C38" s="19"/>
      <c r="D38" s="20" t="s">
        <v>68</v>
      </c>
      <c r="E38" s="19"/>
      <c r="F38" s="38" t="s">
        <v>279</v>
      </c>
      <c r="G38" s="23"/>
      <c r="I38" s="38" t="s">
        <v>280</v>
      </c>
      <c r="J38" s="38"/>
      <c r="K38" s="38" t="s">
        <v>281</v>
      </c>
      <c r="L38" s="38" t="s">
        <v>282</v>
      </c>
      <c r="M38" s="38"/>
      <c r="N38" s="38" t="s">
        <v>117</v>
      </c>
      <c r="O38" s="38"/>
      <c r="P38" s="38" t="s">
        <v>118</v>
      </c>
      <c r="Q38" s="21" t="s">
        <v>263</v>
      </c>
      <c r="R38" s="19">
        <v>1607</v>
      </c>
      <c r="S38" s="44" t="s">
        <v>34</v>
      </c>
      <c r="T38" s="40" t="s">
        <v>120</v>
      </c>
      <c r="U38" s="38"/>
      <c r="V38" s="38" t="s">
        <v>45</v>
      </c>
      <c r="W38" s="38" t="s">
        <v>36</v>
      </c>
      <c r="X38" s="26">
        <v>70</v>
      </c>
      <c r="Y38" s="38"/>
      <c r="Z38" s="38" t="s">
        <v>280</v>
      </c>
      <c r="AA38" s="38"/>
      <c r="AB38" s="40" t="s">
        <v>82</v>
      </c>
      <c r="AC38" s="38" t="s">
        <v>283</v>
      </c>
      <c r="AD38" s="40" t="s">
        <v>265</v>
      </c>
      <c r="AE38" s="38" t="s">
        <v>266</v>
      </c>
      <c r="AF38" s="40" t="s">
        <v>82</v>
      </c>
      <c r="AG38" s="38" t="s">
        <v>268</v>
      </c>
      <c r="AH38" s="153" t="s">
        <v>269</v>
      </c>
      <c r="AI38" s="38"/>
      <c r="AJ38" s="19" t="s">
        <v>70</v>
      </c>
      <c r="AK38" s="27">
        <v>44104</v>
      </c>
      <c r="AL38" s="26">
        <f t="shared" si="1"/>
        <v>10459</v>
      </c>
    </row>
    <row r="39" spans="1:38" ht="18" customHeight="1" x14ac:dyDescent="0.3">
      <c r="A39" s="3">
        <v>34</v>
      </c>
      <c r="B39" s="19">
        <v>40445</v>
      </c>
      <c r="C39" s="40" t="s">
        <v>55</v>
      </c>
      <c r="D39" s="20" t="s">
        <v>54</v>
      </c>
      <c r="E39" s="19"/>
      <c r="F39" s="38" t="s">
        <v>284</v>
      </c>
      <c r="G39" s="38"/>
      <c r="I39" s="38" t="s">
        <v>285</v>
      </c>
      <c r="J39" s="38"/>
      <c r="K39" s="38" t="s">
        <v>286</v>
      </c>
      <c r="L39" s="38"/>
      <c r="M39" s="38"/>
      <c r="N39" s="38" t="s">
        <v>117</v>
      </c>
      <c r="O39" s="38"/>
      <c r="P39" s="38" t="s">
        <v>118</v>
      </c>
      <c r="Q39" s="21" t="s">
        <v>263</v>
      </c>
      <c r="R39" s="19">
        <v>1607</v>
      </c>
      <c r="S39" s="44" t="s">
        <v>34</v>
      </c>
      <c r="T39" s="40" t="s">
        <v>120</v>
      </c>
      <c r="U39" s="38"/>
      <c r="V39" s="38" t="s">
        <v>52</v>
      </c>
      <c r="W39" s="38" t="s">
        <v>36</v>
      </c>
      <c r="X39" s="26">
        <v>75</v>
      </c>
      <c r="Y39" s="38"/>
      <c r="Z39" s="38" t="s">
        <v>285</v>
      </c>
      <c r="AA39" s="38"/>
      <c r="AB39" s="40" t="s">
        <v>82</v>
      </c>
      <c r="AC39" s="38" t="s">
        <v>289</v>
      </c>
      <c r="AD39" s="38" t="s">
        <v>287</v>
      </c>
      <c r="AE39" s="38" t="s">
        <v>288</v>
      </c>
      <c r="AF39" s="40" t="s">
        <v>82</v>
      </c>
      <c r="AG39" s="38" t="s">
        <v>290</v>
      </c>
      <c r="AH39" s="37" t="s">
        <v>292</v>
      </c>
      <c r="AI39" s="38"/>
      <c r="AJ39" s="19" t="s">
        <v>278</v>
      </c>
      <c r="AK39" s="27"/>
      <c r="AL39" s="28">
        <f t="shared" si="1"/>
        <v>40445</v>
      </c>
    </row>
    <row r="40" spans="1:38" ht="18" customHeight="1" x14ac:dyDescent="0.3">
      <c r="A40" s="3">
        <v>35</v>
      </c>
      <c r="B40" s="19">
        <v>40446</v>
      </c>
      <c r="C40" s="40" t="s">
        <v>61</v>
      </c>
      <c r="D40" s="20" t="s">
        <v>54</v>
      </c>
      <c r="E40" s="19"/>
      <c r="F40" s="38" t="s">
        <v>300</v>
      </c>
      <c r="G40" s="38"/>
      <c r="I40" s="38" t="s">
        <v>301</v>
      </c>
      <c r="J40" s="38" t="s">
        <v>302</v>
      </c>
      <c r="K40" s="38" t="s">
        <v>303</v>
      </c>
      <c r="L40" s="38"/>
      <c r="M40" s="38"/>
      <c r="N40" s="38" t="s">
        <v>117</v>
      </c>
      <c r="O40" s="38"/>
      <c r="P40" s="38" t="s">
        <v>118</v>
      </c>
      <c r="Q40" s="21" t="s">
        <v>263</v>
      </c>
      <c r="R40" s="19">
        <v>1607</v>
      </c>
      <c r="S40" s="44" t="s">
        <v>34</v>
      </c>
      <c r="T40" s="40" t="s">
        <v>120</v>
      </c>
      <c r="U40" s="108"/>
      <c r="V40" s="38" t="s">
        <v>52</v>
      </c>
      <c r="W40" s="38" t="s">
        <v>36</v>
      </c>
      <c r="X40" s="26">
        <v>40</v>
      </c>
      <c r="Y40" s="38"/>
      <c r="Z40" s="38" t="s">
        <v>304</v>
      </c>
      <c r="AA40" s="38" t="s">
        <v>107</v>
      </c>
      <c r="AB40" s="40" t="s">
        <v>82</v>
      </c>
      <c r="AC40" s="38" t="s">
        <v>307</v>
      </c>
      <c r="AD40" s="38" t="s">
        <v>305</v>
      </c>
      <c r="AE40" s="38" t="s">
        <v>306</v>
      </c>
      <c r="AF40" s="40"/>
      <c r="AG40" s="38"/>
      <c r="AH40" s="38"/>
      <c r="AI40" s="38"/>
      <c r="AJ40" s="19" t="s">
        <v>60</v>
      </c>
      <c r="AK40" s="27">
        <v>43250</v>
      </c>
      <c r="AL40" s="28">
        <f t="shared" si="1"/>
        <v>40446</v>
      </c>
    </row>
    <row r="41" spans="1:38" ht="18" customHeight="1" x14ac:dyDescent="0.3">
      <c r="A41" s="3">
        <v>36</v>
      </c>
      <c r="B41" s="19">
        <v>20531</v>
      </c>
      <c r="C41" s="19"/>
      <c r="D41" s="20" t="s">
        <v>59</v>
      </c>
      <c r="E41" s="19"/>
      <c r="F41" s="29" t="s">
        <v>308</v>
      </c>
      <c r="G41" s="29"/>
      <c r="I41" s="42" t="s">
        <v>309</v>
      </c>
      <c r="J41" s="42"/>
      <c r="K41" s="42" t="s">
        <v>303</v>
      </c>
      <c r="L41" s="42"/>
      <c r="M41" s="42"/>
      <c r="N41" s="38" t="s">
        <v>117</v>
      </c>
      <c r="O41" s="42"/>
      <c r="P41" s="40" t="s">
        <v>118</v>
      </c>
      <c r="Q41" s="21" t="s">
        <v>263</v>
      </c>
      <c r="R41" s="19">
        <v>1607</v>
      </c>
      <c r="S41" s="44" t="s">
        <v>34</v>
      </c>
      <c r="T41" s="40" t="s">
        <v>120</v>
      </c>
      <c r="U41" s="40"/>
      <c r="V41" s="40" t="s">
        <v>52</v>
      </c>
      <c r="W41" s="40" t="s">
        <v>36</v>
      </c>
      <c r="X41" s="22">
        <v>40</v>
      </c>
      <c r="Y41" s="38"/>
      <c r="Z41" s="38" t="s">
        <v>304</v>
      </c>
      <c r="AA41" s="38"/>
      <c r="AB41" s="40" t="s">
        <v>82</v>
      </c>
      <c r="AC41" s="38" t="s">
        <v>307</v>
      </c>
      <c r="AD41" s="38"/>
      <c r="AE41" s="38"/>
      <c r="AF41" s="40"/>
      <c r="AG41" s="38"/>
      <c r="AH41" s="38"/>
      <c r="AI41" s="38"/>
      <c r="AJ41" s="19" t="s">
        <v>60</v>
      </c>
      <c r="AK41" s="19"/>
      <c r="AL41" s="26">
        <f t="shared" si="1"/>
        <v>20531</v>
      </c>
    </row>
    <row r="42" spans="1:38" ht="18" customHeight="1" x14ac:dyDescent="0.3">
      <c r="A42" s="3">
        <v>37</v>
      </c>
      <c r="B42" s="19">
        <v>10460</v>
      </c>
      <c r="C42" s="19"/>
      <c r="D42" s="20" t="s">
        <v>68</v>
      </c>
      <c r="E42" s="19"/>
      <c r="F42" s="38" t="s">
        <v>310</v>
      </c>
      <c r="G42" s="23"/>
      <c r="I42" s="38" t="s">
        <v>311</v>
      </c>
      <c r="J42" s="38"/>
      <c r="K42" s="38" t="s">
        <v>312</v>
      </c>
      <c r="L42" s="38"/>
      <c r="M42" s="38"/>
      <c r="N42" s="38" t="s">
        <v>117</v>
      </c>
      <c r="O42" s="38"/>
      <c r="P42" s="38" t="s">
        <v>118</v>
      </c>
      <c r="Q42" s="21" t="s">
        <v>263</v>
      </c>
      <c r="R42" s="19">
        <v>1607</v>
      </c>
      <c r="S42" s="44" t="s">
        <v>34</v>
      </c>
      <c r="T42" s="40" t="s">
        <v>120</v>
      </c>
      <c r="U42" s="38"/>
      <c r="V42" s="38" t="s">
        <v>52</v>
      </c>
      <c r="W42" s="38" t="s">
        <v>36</v>
      </c>
      <c r="X42" s="26">
        <v>50</v>
      </c>
      <c r="Y42" s="38"/>
      <c r="Z42" s="38" t="s">
        <v>311</v>
      </c>
      <c r="AA42" s="38"/>
      <c r="AB42" s="40" t="s">
        <v>82</v>
      </c>
      <c r="AC42" s="40" t="s">
        <v>313</v>
      </c>
      <c r="AD42" s="40" t="s">
        <v>265</v>
      </c>
      <c r="AE42" s="38" t="s">
        <v>266</v>
      </c>
      <c r="AF42" s="40" t="s">
        <v>82</v>
      </c>
      <c r="AG42" s="38" t="s">
        <v>268</v>
      </c>
      <c r="AH42" s="153" t="s">
        <v>269</v>
      </c>
      <c r="AI42" s="38"/>
      <c r="AJ42" s="19" t="s">
        <v>70</v>
      </c>
      <c r="AK42" s="27">
        <v>44104</v>
      </c>
      <c r="AL42" s="26">
        <f t="shared" si="1"/>
        <v>10460</v>
      </c>
    </row>
    <row r="43" spans="1:38" ht="18" customHeight="1" x14ac:dyDescent="0.3">
      <c r="A43" s="3">
        <v>38</v>
      </c>
      <c r="B43" s="19">
        <v>40447</v>
      </c>
      <c r="C43" s="40" t="s">
        <v>993</v>
      </c>
      <c r="D43" s="20" t="s">
        <v>54</v>
      </c>
      <c r="E43" s="19"/>
      <c r="F43" s="38" t="s">
        <v>319</v>
      </c>
      <c r="G43" s="38"/>
      <c r="I43" s="38" t="s">
        <v>314</v>
      </c>
      <c r="J43" s="38"/>
      <c r="K43" s="38" t="s">
        <v>315</v>
      </c>
      <c r="L43" s="38"/>
      <c r="M43" s="38"/>
      <c r="N43" s="38" t="s">
        <v>117</v>
      </c>
      <c r="O43" s="38"/>
      <c r="P43" s="38" t="s">
        <v>118</v>
      </c>
      <c r="Q43" s="21" t="s">
        <v>263</v>
      </c>
      <c r="R43" s="19">
        <v>1607</v>
      </c>
      <c r="S43" s="44" t="s">
        <v>34</v>
      </c>
      <c r="T43" s="40" t="s">
        <v>120</v>
      </c>
      <c r="U43" s="38"/>
      <c r="V43" s="38" t="s">
        <v>52</v>
      </c>
      <c r="W43" s="38" t="s">
        <v>36</v>
      </c>
      <c r="X43" s="26">
        <v>58</v>
      </c>
      <c r="Y43" s="38"/>
      <c r="Z43" s="38" t="s">
        <v>314</v>
      </c>
      <c r="AA43" s="38" t="s">
        <v>78</v>
      </c>
      <c r="AB43" s="40" t="s">
        <v>82</v>
      </c>
      <c r="AC43" s="38" t="s">
        <v>316</v>
      </c>
      <c r="AD43" s="38" t="s">
        <v>105</v>
      </c>
      <c r="AE43" s="38" t="s">
        <v>320</v>
      </c>
      <c r="AF43" s="40" t="s">
        <v>82</v>
      </c>
      <c r="AG43" s="38" t="s">
        <v>317</v>
      </c>
      <c r="AH43" s="37" t="s">
        <v>109</v>
      </c>
      <c r="AI43" s="38"/>
      <c r="AJ43" s="19" t="s">
        <v>318</v>
      </c>
      <c r="AK43" s="27">
        <v>44469</v>
      </c>
      <c r="AL43" s="28">
        <f t="shared" si="1"/>
        <v>40447</v>
      </c>
    </row>
    <row r="44" spans="1:38" ht="18" customHeight="1" x14ac:dyDescent="0.3">
      <c r="A44" s="3">
        <v>39</v>
      </c>
      <c r="B44" s="19">
        <v>10461</v>
      </c>
      <c r="C44" s="19"/>
      <c r="D44" s="20" t="s">
        <v>68</v>
      </c>
      <c r="E44" s="19"/>
      <c r="F44" s="38" t="s">
        <v>310</v>
      </c>
      <c r="G44" s="23"/>
      <c r="I44" s="38" t="s">
        <v>321</v>
      </c>
      <c r="J44" s="38"/>
      <c r="K44" s="38" t="s">
        <v>322</v>
      </c>
      <c r="L44" s="38"/>
      <c r="M44" s="38"/>
      <c r="N44" s="38" t="s">
        <v>117</v>
      </c>
      <c r="O44" s="38"/>
      <c r="P44" s="38" t="s">
        <v>118</v>
      </c>
      <c r="Q44" s="21" t="s">
        <v>263</v>
      </c>
      <c r="R44" s="19">
        <v>1607</v>
      </c>
      <c r="S44" s="44" t="s">
        <v>34</v>
      </c>
      <c r="T44" s="40" t="s">
        <v>120</v>
      </c>
      <c r="U44" s="38"/>
      <c r="V44" s="38" t="s">
        <v>52</v>
      </c>
      <c r="W44" s="38" t="s">
        <v>36</v>
      </c>
      <c r="X44" s="26">
        <v>50</v>
      </c>
      <c r="Y44" s="38"/>
      <c r="Z44" s="38" t="s">
        <v>321</v>
      </c>
      <c r="AA44" s="38"/>
      <c r="AB44" s="40" t="s">
        <v>82</v>
      </c>
      <c r="AC44" s="40" t="s">
        <v>313</v>
      </c>
      <c r="AD44" s="40" t="s">
        <v>265</v>
      </c>
      <c r="AE44" s="38" t="s">
        <v>266</v>
      </c>
      <c r="AF44" s="40" t="s">
        <v>82</v>
      </c>
      <c r="AG44" s="38" t="s">
        <v>268</v>
      </c>
      <c r="AH44" s="153" t="s">
        <v>269</v>
      </c>
      <c r="AI44" s="38"/>
      <c r="AJ44" s="19" t="s">
        <v>70</v>
      </c>
      <c r="AK44" s="27">
        <v>44104</v>
      </c>
      <c r="AL44" s="26">
        <f t="shared" si="1"/>
        <v>10461</v>
      </c>
    </row>
    <row r="45" spans="1:38" ht="18" customHeight="1" x14ac:dyDescent="0.3">
      <c r="A45" s="3">
        <v>40</v>
      </c>
      <c r="B45" s="19">
        <v>10462</v>
      </c>
      <c r="C45" s="19"/>
      <c r="D45" s="20" t="s">
        <v>68</v>
      </c>
      <c r="E45" s="19"/>
      <c r="F45" s="38"/>
      <c r="G45" s="23"/>
      <c r="I45" s="38" t="s">
        <v>323</v>
      </c>
      <c r="J45" s="38"/>
      <c r="K45" s="38" t="s">
        <v>324</v>
      </c>
      <c r="L45" s="38"/>
      <c r="M45" s="38"/>
      <c r="N45" s="38" t="s">
        <v>117</v>
      </c>
      <c r="O45" s="38"/>
      <c r="P45" s="38" t="s">
        <v>118</v>
      </c>
      <c r="Q45" s="21" t="s">
        <v>263</v>
      </c>
      <c r="R45" s="19">
        <v>1607</v>
      </c>
      <c r="S45" s="44" t="s">
        <v>34</v>
      </c>
      <c r="T45" s="40" t="s">
        <v>120</v>
      </c>
      <c r="U45" s="38"/>
      <c r="V45" s="38" t="s">
        <v>52</v>
      </c>
      <c r="W45" s="38" t="s">
        <v>36</v>
      </c>
      <c r="X45" s="26">
        <v>30</v>
      </c>
      <c r="Y45" s="38"/>
      <c r="Z45" s="38" t="s">
        <v>323</v>
      </c>
      <c r="AA45" s="38"/>
      <c r="AB45" s="40" t="s">
        <v>82</v>
      </c>
      <c r="AC45" s="40" t="s">
        <v>313</v>
      </c>
      <c r="AD45" s="40" t="s">
        <v>265</v>
      </c>
      <c r="AE45" s="38" t="s">
        <v>266</v>
      </c>
      <c r="AF45" s="40" t="s">
        <v>82</v>
      </c>
      <c r="AG45" s="38" t="s">
        <v>268</v>
      </c>
      <c r="AH45" s="153" t="s">
        <v>269</v>
      </c>
      <c r="AI45" s="38"/>
      <c r="AJ45" s="19" t="s">
        <v>70</v>
      </c>
      <c r="AK45" s="27">
        <v>44104</v>
      </c>
      <c r="AL45" s="26">
        <f t="shared" si="1"/>
        <v>10462</v>
      </c>
    </row>
    <row r="46" spans="1:38" ht="18" customHeight="1" x14ac:dyDescent="0.3">
      <c r="A46" s="3">
        <v>41</v>
      </c>
      <c r="B46" s="19">
        <v>92364</v>
      </c>
      <c r="C46" s="38"/>
      <c r="D46" s="20" t="s">
        <v>43</v>
      </c>
      <c r="E46" s="19"/>
      <c r="F46" s="38"/>
      <c r="G46" s="38"/>
      <c r="I46" s="38" t="s">
        <v>325</v>
      </c>
      <c r="J46" s="38" t="s">
        <v>326</v>
      </c>
      <c r="K46" s="38" t="s">
        <v>327</v>
      </c>
      <c r="L46" s="38"/>
      <c r="M46" s="38"/>
      <c r="N46" s="38" t="s">
        <v>117</v>
      </c>
      <c r="O46" s="40"/>
      <c r="P46" s="40" t="s">
        <v>118</v>
      </c>
      <c r="Q46" s="21" t="s">
        <v>263</v>
      </c>
      <c r="R46" s="19">
        <v>1607</v>
      </c>
      <c r="S46" s="44" t="s">
        <v>34</v>
      </c>
      <c r="T46" s="40" t="s">
        <v>120</v>
      </c>
      <c r="U46" s="40"/>
      <c r="V46" s="38" t="s">
        <v>45</v>
      </c>
      <c r="W46" s="38" t="s">
        <v>36</v>
      </c>
      <c r="X46" s="26">
        <f>12+2</f>
        <v>14</v>
      </c>
      <c r="Y46" s="38"/>
      <c r="Z46" s="38" t="s">
        <v>325</v>
      </c>
      <c r="AA46" s="38" t="s">
        <v>78</v>
      </c>
      <c r="AB46" s="40" t="s">
        <v>82</v>
      </c>
      <c r="AC46" s="38" t="s">
        <v>328</v>
      </c>
      <c r="AD46" s="38"/>
      <c r="AE46" s="38"/>
      <c r="AF46" s="40"/>
      <c r="AG46" s="38"/>
      <c r="AH46" s="38"/>
      <c r="AI46" s="38"/>
      <c r="AJ46" s="21" t="s">
        <v>43</v>
      </c>
      <c r="AK46" s="27">
        <v>44417</v>
      </c>
      <c r="AL46" s="26">
        <f t="shared" si="1"/>
        <v>92364</v>
      </c>
    </row>
    <row r="47" spans="1:38" ht="18" customHeight="1" x14ac:dyDescent="0.3">
      <c r="A47" s="3">
        <v>42</v>
      </c>
      <c r="B47" s="19">
        <v>30554</v>
      </c>
      <c r="C47" s="38"/>
      <c r="D47" s="20" t="s">
        <v>31</v>
      </c>
      <c r="E47" s="19"/>
      <c r="F47" s="39" t="s">
        <v>329</v>
      </c>
      <c r="G47" s="24" t="s">
        <v>988</v>
      </c>
      <c r="I47" s="38" t="s">
        <v>330</v>
      </c>
      <c r="J47" s="24" t="s">
        <v>989</v>
      </c>
      <c r="K47" s="42" t="s">
        <v>331</v>
      </c>
      <c r="L47" s="39" t="s">
        <v>332</v>
      </c>
      <c r="M47" s="38"/>
      <c r="N47" s="38" t="s">
        <v>117</v>
      </c>
      <c r="O47" s="39"/>
      <c r="P47" s="39" t="s">
        <v>118</v>
      </c>
      <c r="Q47" s="44" t="s">
        <v>263</v>
      </c>
      <c r="R47" s="19">
        <v>1607</v>
      </c>
      <c r="S47" s="44" t="s">
        <v>34</v>
      </c>
      <c r="T47" s="40" t="s">
        <v>120</v>
      </c>
      <c r="U47" s="40"/>
      <c r="V47" s="40" t="s">
        <v>52</v>
      </c>
      <c r="W47" s="40" t="s">
        <v>36</v>
      </c>
      <c r="X47" s="22">
        <v>95</v>
      </c>
      <c r="Y47" s="23"/>
      <c r="Z47" s="42" t="s">
        <v>330</v>
      </c>
      <c r="AA47" s="40"/>
      <c r="AB47" s="24" t="s">
        <v>82</v>
      </c>
      <c r="AC47" s="29" t="s">
        <v>333</v>
      </c>
      <c r="AD47" s="40"/>
      <c r="AE47" s="40"/>
      <c r="AF47" s="41"/>
      <c r="AG47" s="41"/>
      <c r="AH47" s="43"/>
      <c r="AI47" s="43"/>
      <c r="AJ47" s="44" t="s">
        <v>58</v>
      </c>
      <c r="AK47" s="19"/>
      <c r="AL47" s="26">
        <f t="shared" si="1"/>
        <v>30554</v>
      </c>
    </row>
    <row r="48" spans="1:38" ht="18" customHeight="1" x14ac:dyDescent="0.3">
      <c r="A48" s="3">
        <v>43</v>
      </c>
      <c r="B48" s="19">
        <v>30555</v>
      </c>
      <c r="C48" s="38"/>
      <c r="D48" s="20" t="s">
        <v>31</v>
      </c>
      <c r="E48" s="19"/>
      <c r="F48" s="39" t="s">
        <v>334</v>
      </c>
      <c r="G48" s="24" t="s">
        <v>336</v>
      </c>
      <c r="I48" s="39" t="s">
        <v>992</v>
      </c>
      <c r="J48" s="148"/>
      <c r="K48" s="39" t="s">
        <v>32</v>
      </c>
      <c r="L48" s="38"/>
      <c r="M48" s="38"/>
      <c r="N48" s="38" t="s">
        <v>117</v>
      </c>
      <c r="O48" s="39"/>
      <c r="P48" s="39" t="s">
        <v>118</v>
      </c>
      <c r="Q48" s="44" t="s">
        <v>263</v>
      </c>
      <c r="R48" s="19">
        <v>1607</v>
      </c>
      <c r="S48" s="44" t="s">
        <v>34</v>
      </c>
      <c r="T48" s="43" t="s">
        <v>120</v>
      </c>
      <c r="U48" s="43"/>
      <c r="V48" s="43" t="s">
        <v>35</v>
      </c>
      <c r="W48" s="40" t="s">
        <v>36</v>
      </c>
      <c r="X48" s="22">
        <v>4</v>
      </c>
      <c r="Y48" s="23"/>
      <c r="Z48" s="42" t="s">
        <v>335</v>
      </c>
      <c r="AA48" s="43"/>
      <c r="AB48" s="24" t="s">
        <v>50</v>
      </c>
      <c r="AC48" s="20" t="s">
        <v>93</v>
      </c>
      <c r="AD48" s="38" t="s">
        <v>91</v>
      </c>
      <c r="AE48" s="43" t="s">
        <v>92</v>
      </c>
      <c r="AF48" s="41" t="s">
        <v>162</v>
      </c>
      <c r="AG48" s="41" t="s">
        <v>163</v>
      </c>
      <c r="AH48" s="25" t="s">
        <v>94</v>
      </c>
      <c r="AI48" s="25"/>
      <c r="AJ48" s="44" t="s">
        <v>58</v>
      </c>
      <c r="AK48" s="19"/>
      <c r="AL48" s="26">
        <f t="shared" si="1"/>
        <v>30555</v>
      </c>
    </row>
    <row r="49" spans="1:38" ht="18" customHeight="1" x14ac:dyDescent="0.3">
      <c r="A49" s="3">
        <v>44</v>
      </c>
      <c r="B49" s="19">
        <v>92363</v>
      </c>
      <c r="C49" s="38"/>
      <c r="D49" s="20" t="s">
        <v>43</v>
      </c>
      <c r="E49" s="19"/>
      <c r="F49" s="38"/>
      <c r="G49" s="38"/>
      <c r="I49" s="38" t="s">
        <v>991</v>
      </c>
      <c r="J49" s="38" t="s">
        <v>293</v>
      </c>
      <c r="K49" s="38"/>
      <c r="L49" s="38"/>
      <c r="M49" s="38"/>
      <c r="N49" s="38" t="s">
        <v>117</v>
      </c>
      <c r="O49" s="40"/>
      <c r="P49" s="40" t="s">
        <v>118</v>
      </c>
      <c r="Q49" s="21" t="s">
        <v>263</v>
      </c>
      <c r="R49" s="19">
        <v>1607</v>
      </c>
      <c r="S49" s="44" t="s">
        <v>34</v>
      </c>
      <c r="T49" s="40" t="s">
        <v>120</v>
      </c>
      <c r="U49" s="40"/>
      <c r="V49" s="38"/>
      <c r="W49" s="38"/>
      <c r="X49" s="26">
        <v>23</v>
      </c>
      <c r="Y49" s="38"/>
      <c r="Z49" s="38" t="s">
        <v>294</v>
      </c>
      <c r="AA49" s="38" t="s">
        <v>44</v>
      </c>
      <c r="AB49" s="40" t="s">
        <v>82</v>
      </c>
      <c r="AC49" s="38" t="s">
        <v>297</v>
      </c>
      <c r="AD49" s="38" t="s">
        <v>295</v>
      </c>
      <c r="AE49" s="38" t="s">
        <v>296</v>
      </c>
      <c r="AF49" s="40" t="s">
        <v>82</v>
      </c>
      <c r="AG49" s="38" t="s">
        <v>298</v>
      </c>
      <c r="AH49" s="25" t="s">
        <v>299</v>
      </c>
      <c r="AI49" s="38"/>
      <c r="AJ49" s="21" t="s">
        <v>43</v>
      </c>
      <c r="AK49" s="27">
        <v>44417</v>
      </c>
      <c r="AL49" s="26">
        <f t="shared" si="1"/>
        <v>92363</v>
      </c>
    </row>
    <row r="50" spans="1:38" ht="18" customHeight="1" x14ac:dyDescent="0.3">
      <c r="A50" s="3">
        <v>45</v>
      </c>
      <c r="B50" s="19">
        <v>10463</v>
      </c>
      <c r="C50" s="19"/>
      <c r="D50" s="20" t="s">
        <v>68</v>
      </c>
      <c r="E50" s="19"/>
      <c r="F50" s="38" t="s">
        <v>337</v>
      </c>
      <c r="G50" s="23"/>
      <c r="I50" s="38" t="s">
        <v>338</v>
      </c>
      <c r="J50" s="38"/>
      <c r="K50" s="38" t="s">
        <v>339</v>
      </c>
      <c r="L50" s="38" t="s">
        <v>340</v>
      </c>
      <c r="M50" s="38"/>
      <c r="N50" s="38" t="s">
        <v>117</v>
      </c>
      <c r="O50" s="38"/>
      <c r="P50" s="38" t="s">
        <v>118</v>
      </c>
      <c r="Q50" s="21" t="s">
        <v>263</v>
      </c>
      <c r="R50" s="19">
        <v>1607</v>
      </c>
      <c r="S50" s="44" t="s">
        <v>34</v>
      </c>
      <c r="T50" s="40" t="s">
        <v>120</v>
      </c>
      <c r="U50" s="38"/>
      <c r="V50" s="38" t="s">
        <v>45</v>
      </c>
      <c r="W50" s="38" t="s">
        <v>36</v>
      </c>
      <c r="X50" s="26">
        <v>384</v>
      </c>
      <c r="Y50" s="38"/>
      <c r="Z50" s="38" t="s">
        <v>338</v>
      </c>
      <c r="AA50" s="38"/>
      <c r="AB50" s="40" t="s">
        <v>82</v>
      </c>
      <c r="AC50" s="38" t="s">
        <v>267</v>
      </c>
      <c r="AD50" s="40" t="s">
        <v>265</v>
      </c>
      <c r="AE50" s="38" t="s">
        <v>266</v>
      </c>
      <c r="AF50" s="40" t="s">
        <v>82</v>
      </c>
      <c r="AG50" s="38" t="s">
        <v>268</v>
      </c>
      <c r="AH50" s="153" t="s">
        <v>269</v>
      </c>
      <c r="AI50" s="38"/>
      <c r="AJ50" s="19" t="s">
        <v>70</v>
      </c>
      <c r="AK50" s="27">
        <v>44104</v>
      </c>
      <c r="AL50" s="26">
        <f t="shared" si="1"/>
        <v>10463</v>
      </c>
    </row>
    <row r="51" spans="1:38" ht="18" customHeight="1" x14ac:dyDescent="0.3">
      <c r="A51" s="3">
        <v>46</v>
      </c>
      <c r="B51" s="19">
        <v>10464</v>
      </c>
      <c r="C51" s="19"/>
      <c r="D51" s="20" t="s">
        <v>68</v>
      </c>
      <c r="E51" s="19"/>
      <c r="F51" s="38" t="s">
        <v>279</v>
      </c>
      <c r="G51" s="23"/>
      <c r="I51" s="38" t="s">
        <v>341</v>
      </c>
      <c r="J51" s="38"/>
      <c r="K51" s="38" t="s">
        <v>342</v>
      </c>
      <c r="L51" s="38" t="s">
        <v>343</v>
      </c>
      <c r="M51" s="38"/>
      <c r="N51" s="38" t="s">
        <v>117</v>
      </c>
      <c r="O51" s="38"/>
      <c r="P51" s="38" t="s">
        <v>118</v>
      </c>
      <c r="Q51" s="21" t="s">
        <v>263</v>
      </c>
      <c r="R51" s="19">
        <v>1607</v>
      </c>
      <c r="S51" s="44" t="s">
        <v>34</v>
      </c>
      <c r="T51" s="40" t="s">
        <v>120</v>
      </c>
      <c r="U51" s="38"/>
      <c r="V51" s="38" t="s">
        <v>45</v>
      </c>
      <c r="W51" s="38" t="s">
        <v>36</v>
      </c>
      <c r="X51" s="26">
        <v>116</v>
      </c>
      <c r="Y51" s="38"/>
      <c r="Z51" s="38" t="s">
        <v>341</v>
      </c>
      <c r="AA51" s="38"/>
      <c r="AB51" s="40" t="s">
        <v>82</v>
      </c>
      <c r="AC51" s="38" t="s">
        <v>283</v>
      </c>
      <c r="AD51" s="40" t="s">
        <v>265</v>
      </c>
      <c r="AE51" s="38" t="s">
        <v>266</v>
      </c>
      <c r="AF51" s="40" t="s">
        <v>82</v>
      </c>
      <c r="AG51" s="38" t="s">
        <v>268</v>
      </c>
      <c r="AH51" s="153" t="s">
        <v>269</v>
      </c>
      <c r="AI51" s="38"/>
      <c r="AJ51" s="19" t="s">
        <v>70</v>
      </c>
      <c r="AK51" s="27">
        <v>44104</v>
      </c>
      <c r="AL51" s="26">
        <f t="shared" si="1"/>
        <v>10464</v>
      </c>
    </row>
    <row r="52" spans="1:38" ht="18" customHeight="1" x14ac:dyDescent="0.3">
      <c r="A52" s="3">
        <v>47</v>
      </c>
      <c r="B52" s="19">
        <v>20532</v>
      </c>
      <c r="C52" s="19"/>
      <c r="D52" s="20" t="s">
        <v>59</v>
      </c>
      <c r="E52" s="19"/>
      <c r="F52" s="29" t="s">
        <v>344</v>
      </c>
      <c r="G52" s="29" t="s">
        <v>990</v>
      </c>
      <c r="I52" s="42" t="s">
        <v>345</v>
      </c>
      <c r="J52" s="42" t="s">
        <v>35</v>
      </c>
      <c r="K52" s="42" t="s">
        <v>32</v>
      </c>
      <c r="L52" s="38"/>
      <c r="M52" s="42"/>
      <c r="N52" s="38" t="s">
        <v>117</v>
      </c>
      <c r="O52" s="42"/>
      <c r="P52" s="40" t="s">
        <v>118</v>
      </c>
      <c r="Q52" s="21" t="s">
        <v>263</v>
      </c>
      <c r="R52" s="19">
        <v>1607</v>
      </c>
      <c r="S52" s="44" t="s">
        <v>34</v>
      </c>
      <c r="T52" s="40" t="s">
        <v>120</v>
      </c>
      <c r="U52" s="40"/>
      <c r="V52" s="40" t="s">
        <v>35</v>
      </c>
      <c r="W52" s="40" t="s">
        <v>36</v>
      </c>
      <c r="X52" s="22">
        <v>100</v>
      </c>
      <c r="Y52" s="38"/>
      <c r="Z52" s="40" t="s">
        <v>346</v>
      </c>
      <c r="AA52" s="40"/>
      <c r="AB52" s="40" t="s">
        <v>82</v>
      </c>
      <c r="AC52" s="38" t="s">
        <v>347</v>
      </c>
      <c r="AD52" s="40"/>
      <c r="AE52" s="40"/>
      <c r="AF52" s="40"/>
      <c r="AG52" s="40"/>
      <c r="AH52" s="40"/>
      <c r="AI52" s="40"/>
      <c r="AJ52" s="19" t="s">
        <v>59</v>
      </c>
      <c r="AK52" s="19"/>
      <c r="AL52" s="26">
        <f t="shared" si="1"/>
        <v>20532</v>
      </c>
    </row>
    <row r="53" spans="1:38" ht="18" customHeight="1" x14ac:dyDescent="0.3">
      <c r="A53" s="3">
        <v>48</v>
      </c>
      <c r="B53" s="19"/>
      <c r="C53" s="19"/>
      <c r="D53" s="20"/>
      <c r="E53" s="19"/>
      <c r="F53" s="29"/>
      <c r="G53" s="29"/>
      <c r="H53" s="93" t="s">
        <v>350</v>
      </c>
      <c r="I53" s="42"/>
      <c r="J53" s="42"/>
      <c r="K53" s="42"/>
      <c r="L53" s="38"/>
      <c r="M53" s="42"/>
      <c r="N53" s="42"/>
      <c r="O53" s="42"/>
      <c r="P53" s="40"/>
      <c r="Q53" s="21"/>
      <c r="R53" s="30"/>
      <c r="S53" s="44"/>
      <c r="T53" s="40"/>
      <c r="U53" s="40"/>
      <c r="V53" s="40"/>
      <c r="W53" s="40"/>
      <c r="X53" s="22"/>
      <c r="Y53" s="38"/>
      <c r="Z53" s="40"/>
      <c r="AA53" s="40"/>
      <c r="AB53" s="40"/>
      <c r="AC53" s="38"/>
      <c r="AD53" s="40"/>
      <c r="AE53" s="40"/>
      <c r="AF53" s="40"/>
      <c r="AG53" s="40"/>
      <c r="AH53" s="40"/>
      <c r="AI53" s="40"/>
      <c r="AJ53" s="19"/>
      <c r="AK53" s="19"/>
      <c r="AL53" s="26"/>
    </row>
    <row r="54" spans="1:38" ht="18" customHeight="1" x14ac:dyDescent="0.3">
      <c r="A54" s="3">
        <v>49</v>
      </c>
      <c r="B54" s="19">
        <v>10465</v>
      </c>
      <c r="C54" s="19"/>
      <c r="D54" s="20" t="s">
        <v>68</v>
      </c>
      <c r="E54" s="19"/>
      <c r="F54" s="105" t="s">
        <v>389</v>
      </c>
      <c r="G54" s="61"/>
      <c r="I54" s="46" t="s">
        <v>994</v>
      </c>
      <c r="J54" s="31"/>
      <c r="K54" s="46" t="s">
        <v>392</v>
      </c>
      <c r="L54" s="46"/>
      <c r="M54" s="38"/>
      <c r="N54" s="46" t="s">
        <v>350</v>
      </c>
      <c r="O54" s="31"/>
      <c r="P54" s="46" t="s">
        <v>118</v>
      </c>
      <c r="Q54" s="32" t="s">
        <v>351</v>
      </c>
      <c r="R54" s="19">
        <v>1608</v>
      </c>
      <c r="S54" s="44" t="s">
        <v>34</v>
      </c>
      <c r="T54" s="47" t="s">
        <v>360</v>
      </c>
      <c r="U54" s="46"/>
      <c r="V54" s="46"/>
      <c r="W54" s="46"/>
      <c r="X54" s="33" t="s">
        <v>390</v>
      </c>
      <c r="Y54" s="46"/>
      <c r="Z54" s="46" t="s">
        <v>1060</v>
      </c>
      <c r="AA54" s="46"/>
      <c r="AB54" s="47" t="s">
        <v>82</v>
      </c>
      <c r="AC54" s="47" t="s">
        <v>393</v>
      </c>
      <c r="AD54" s="47" t="s">
        <v>391</v>
      </c>
      <c r="AE54" s="46" t="s">
        <v>392</v>
      </c>
      <c r="AF54" s="47" t="s">
        <v>82</v>
      </c>
      <c r="AG54" s="47" t="s">
        <v>393</v>
      </c>
      <c r="AH54" s="31" t="s">
        <v>394</v>
      </c>
      <c r="AI54" s="31"/>
      <c r="AJ54" s="33" t="s">
        <v>70</v>
      </c>
      <c r="AK54" s="34">
        <v>44573</v>
      </c>
      <c r="AL54" s="26">
        <f t="shared" ref="AL54:AL85" si="2">B54</f>
        <v>10465</v>
      </c>
    </row>
    <row r="55" spans="1:38" ht="18" customHeight="1" x14ac:dyDescent="0.3">
      <c r="A55" s="3">
        <v>50</v>
      </c>
      <c r="B55" s="19">
        <v>20533</v>
      </c>
      <c r="C55" s="19"/>
      <c r="D55" s="20" t="s">
        <v>59</v>
      </c>
      <c r="E55" s="19"/>
      <c r="F55" s="62"/>
      <c r="G55" s="29"/>
      <c r="I55" s="42" t="s">
        <v>348</v>
      </c>
      <c r="J55" s="42"/>
      <c r="K55" s="42" t="s">
        <v>349</v>
      </c>
      <c r="L55" s="42"/>
      <c r="M55" s="42"/>
      <c r="N55" s="42" t="s">
        <v>350</v>
      </c>
      <c r="O55" s="42"/>
      <c r="P55" s="40" t="s">
        <v>118</v>
      </c>
      <c r="Q55" s="21" t="s">
        <v>351</v>
      </c>
      <c r="R55" s="19">
        <v>1608</v>
      </c>
      <c r="S55" s="44" t="s">
        <v>34</v>
      </c>
      <c r="T55" s="40" t="s">
        <v>352</v>
      </c>
      <c r="U55" s="40"/>
      <c r="V55" s="40" t="s">
        <v>45</v>
      </c>
      <c r="W55" s="40" t="s">
        <v>36</v>
      </c>
      <c r="X55" s="22">
        <v>4</v>
      </c>
      <c r="Y55" s="38"/>
      <c r="Z55" s="40" t="s">
        <v>353</v>
      </c>
      <c r="AA55" s="40"/>
      <c r="AB55" s="40" t="s">
        <v>82</v>
      </c>
      <c r="AC55" s="38" t="s">
        <v>356</v>
      </c>
      <c r="AD55" s="40" t="s">
        <v>354</v>
      </c>
      <c r="AE55" s="40" t="s">
        <v>355</v>
      </c>
      <c r="AF55" s="40"/>
      <c r="AG55" s="40"/>
      <c r="AH55" s="40"/>
      <c r="AI55" s="40"/>
      <c r="AJ55" s="19" t="s">
        <v>59</v>
      </c>
      <c r="AK55" s="19"/>
      <c r="AL55" s="26">
        <f t="shared" si="2"/>
        <v>20533</v>
      </c>
    </row>
    <row r="56" spans="1:38" ht="18" customHeight="1" x14ac:dyDescent="0.3">
      <c r="A56" s="3">
        <v>51</v>
      </c>
      <c r="B56" s="19">
        <v>20534</v>
      </c>
      <c r="C56" s="19"/>
      <c r="D56" s="20" t="s">
        <v>59</v>
      </c>
      <c r="E56" s="19"/>
      <c r="F56" s="148"/>
      <c r="G56" s="29"/>
      <c r="I56" s="42" t="s">
        <v>358</v>
      </c>
      <c r="J56" s="42"/>
      <c r="K56" s="42" t="s">
        <v>359</v>
      </c>
      <c r="L56" s="42"/>
      <c r="M56" s="42"/>
      <c r="N56" s="42" t="s">
        <v>350</v>
      </c>
      <c r="O56" s="42"/>
      <c r="P56" s="40" t="s">
        <v>118</v>
      </c>
      <c r="Q56" s="21" t="s">
        <v>351</v>
      </c>
      <c r="R56" s="19">
        <v>1608</v>
      </c>
      <c r="S56" s="44" t="s">
        <v>34</v>
      </c>
      <c r="T56" s="40" t="s">
        <v>360</v>
      </c>
      <c r="U56" s="40"/>
      <c r="V56" s="40" t="s">
        <v>45</v>
      </c>
      <c r="W56" s="40" t="s">
        <v>36</v>
      </c>
      <c r="X56" s="22">
        <v>40</v>
      </c>
      <c r="Y56" s="38"/>
      <c r="Z56" s="40" t="s">
        <v>361</v>
      </c>
      <c r="AA56" s="40"/>
      <c r="AB56" s="40" t="s">
        <v>82</v>
      </c>
      <c r="AC56" s="38" t="s">
        <v>363</v>
      </c>
      <c r="AD56" s="40" t="s">
        <v>362</v>
      </c>
      <c r="AE56" s="40" t="s">
        <v>355</v>
      </c>
      <c r="AF56" s="40"/>
      <c r="AG56" s="40"/>
      <c r="AH56" s="40"/>
      <c r="AI56" s="40"/>
      <c r="AJ56" s="19" t="s">
        <v>59</v>
      </c>
      <c r="AK56" s="62">
        <v>44523</v>
      </c>
      <c r="AL56" s="26">
        <f t="shared" si="2"/>
        <v>20534</v>
      </c>
    </row>
    <row r="57" spans="1:38" ht="18" customHeight="1" x14ac:dyDescent="0.3">
      <c r="A57" s="3">
        <v>52</v>
      </c>
      <c r="B57" s="19">
        <v>92365</v>
      </c>
      <c r="C57" s="38"/>
      <c r="D57" s="20" t="s">
        <v>43</v>
      </c>
      <c r="E57" s="19"/>
      <c r="F57" s="38"/>
      <c r="G57" s="38"/>
      <c r="I57" s="38" t="s">
        <v>364</v>
      </c>
      <c r="J57" s="38" t="s">
        <v>365</v>
      </c>
      <c r="K57" s="38" t="s">
        <v>366</v>
      </c>
      <c r="L57" s="38"/>
      <c r="M57" s="38"/>
      <c r="N57" s="38" t="s">
        <v>350</v>
      </c>
      <c r="O57" s="40"/>
      <c r="P57" s="40" t="s">
        <v>118</v>
      </c>
      <c r="Q57" s="21" t="s">
        <v>351</v>
      </c>
      <c r="R57" s="19">
        <v>1608</v>
      </c>
      <c r="S57" s="44" t="s">
        <v>34</v>
      </c>
      <c r="T57" s="40" t="s">
        <v>367</v>
      </c>
      <c r="U57" s="40"/>
      <c r="V57" s="38" t="s">
        <v>45</v>
      </c>
      <c r="W57" s="38" t="s">
        <v>36</v>
      </c>
      <c r="X57" s="26">
        <v>33</v>
      </c>
      <c r="Y57" s="38"/>
      <c r="Z57" s="38" t="s">
        <v>368</v>
      </c>
      <c r="AA57" s="38" t="s">
        <v>44</v>
      </c>
      <c r="AB57" s="40" t="s">
        <v>153</v>
      </c>
      <c r="AC57" s="38" t="s">
        <v>371</v>
      </c>
      <c r="AD57" s="38" t="s">
        <v>369</v>
      </c>
      <c r="AE57" s="38" t="s">
        <v>370</v>
      </c>
      <c r="AF57" s="40"/>
      <c r="AG57" s="38"/>
      <c r="AH57" s="25" t="s">
        <v>372</v>
      </c>
      <c r="AI57" s="38"/>
      <c r="AJ57" s="21" t="s">
        <v>43</v>
      </c>
      <c r="AK57" s="27">
        <v>44417</v>
      </c>
      <c r="AL57" s="26">
        <f t="shared" si="2"/>
        <v>92365</v>
      </c>
    </row>
    <row r="58" spans="1:38" ht="18" customHeight="1" x14ac:dyDescent="0.3">
      <c r="A58" s="3">
        <v>53</v>
      </c>
      <c r="B58" s="19">
        <v>92367</v>
      </c>
      <c r="C58" s="38"/>
      <c r="D58" s="20" t="s">
        <v>43</v>
      </c>
      <c r="E58" s="19"/>
      <c r="F58" s="38"/>
      <c r="G58" s="38"/>
      <c r="I58" s="38" t="s">
        <v>378</v>
      </c>
      <c r="J58" s="38" t="s">
        <v>365</v>
      </c>
      <c r="K58" s="38" t="s">
        <v>379</v>
      </c>
      <c r="L58" s="38"/>
      <c r="M58" s="38"/>
      <c r="N58" s="38" t="s">
        <v>350</v>
      </c>
      <c r="O58" s="40"/>
      <c r="P58" s="40" t="s">
        <v>118</v>
      </c>
      <c r="Q58" s="21" t="s">
        <v>351</v>
      </c>
      <c r="R58" s="19">
        <v>1608</v>
      </c>
      <c r="S58" s="44" t="s">
        <v>34</v>
      </c>
      <c r="T58" s="40" t="s">
        <v>380</v>
      </c>
      <c r="U58" s="40"/>
      <c r="V58" s="38" t="s">
        <v>45</v>
      </c>
      <c r="W58" s="38" t="s">
        <v>36</v>
      </c>
      <c r="X58" s="26">
        <v>60</v>
      </c>
      <c r="Y58" s="38"/>
      <c r="Z58" s="38" t="s">
        <v>378</v>
      </c>
      <c r="AA58" s="38" t="s">
        <v>78</v>
      </c>
      <c r="AB58" s="40" t="s">
        <v>82</v>
      </c>
      <c r="AC58" s="38" t="s">
        <v>383</v>
      </c>
      <c r="AD58" s="38" t="s">
        <v>381</v>
      </c>
      <c r="AE58" s="38" t="s">
        <v>382</v>
      </c>
      <c r="AF58" s="40" t="s">
        <v>153</v>
      </c>
      <c r="AG58" s="38" t="s">
        <v>384</v>
      </c>
      <c r="AH58" s="38"/>
      <c r="AI58" s="38"/>
      <c r="AJ58" s="21" t="s">
        <v>43</v>
      </c>
      <c r="AK58" s="27">
        <v>44417</v>
      </c>
      <c r="AL58" s="26">
        <f t="shared" si="2"/>
        <v>92367</v>
      </c>
    </row>
    <row r="59" spans="1:38" ht="18" customHeight="1" x14ac:dyDescent="0.3">
      <c r="A59" s="3">
        <v>54</v>
      </c>
      <c r="B59" s="19">
        <v>20535</v>
      </c>
      <c r="C59" s="19"/>
      <c r="D59" s="20" t="s">
        <v>59</v>
      </c>
      <c r="E59" s="19"/>
      <c r="F59" s="137"/>
      <c r="G59" s="29"/>
      <c r="I59" s="42" t="s">
        <v>385</v>
      </c>
      <c r="J59" s="42"/>
      <c r="K59" s="42" t="s">
        <v>386</v>
      </c>
      <c r="L59" s="42"/>
      <c r="M59" s="42"/>
      <c r="N59" s="42" t="s">
        <v>350</v>
      </c>
      <c r="O59" s="42"/>
      <c r="P59" s="40" t="s">
        <v>118</v>
      </c>
      <c r="Q59" s="21" t="s">
        <v>351</v>
      </c>
      <c r="R59" s="19">
        <v>1608</v>
      </c>
      <c r="S59" s="44" t="s">
        <v>34</v>
      </c>
      <c r="T59" s="40" t="s">
        <v>374</v>
      </c>
      <c r="U59" s="40"/>
      <c r="V59" s="40" t="s">
        <v>45</v>
      </c>
      <c r="W59" s="40" t="s">
        <v>36</v>
      </c>
      <c r="X59" s="22">
        <v>10</v>
      </c>
      <c r="Y59" s="38"/>
      <c r="Z59" s="40" t="s">
        <v>353</v>
      </c>
      <c r="AA59" s="40"/>
      <c r="AB59" s="40" t="s">
        <v>82</v>
      </c>
      <c r="AC59" s="38" t="s">
        <v>387</v>
      </c>
      <c r="AD59" s="40" t="s">
        <v>362</v>
      </c>
      <c r="AE59" s="40" t="s">
        <v>355</v>
      </c>
      <c r="AF59" s="40" t="s">
        <v>82</v>
      </c>
      <c r="AG59" s="40" t="s">
        <v>388</v>
      </c>
      <c r="AH59" s="40"/>
      <c r="AI59" s="40"/>
      <c r="AJ59" s="19" t="s">
        <v>59</v>
      </c>
      <c r="AK59" s="62">
        <v>44523</v>
      </c>
      <c r="AL59" s="26">
        <f t="shared" si="2"/>
        <v>20535</v>
      </c>
    </row>
    <row r="60" spans="1:38" ht="18" customHeight="1" x14ac:dyDescent="0.3">
      <c r="A60" s="3">
        <v>55</v>
      </c>
      <c r="B60" s="19">
        <v>40448</v>
      </c>
      <c r="C60" s="40" t="s">
        <v>61</v>
      </c>
      <c r="D60" s="20" t="s">
        <v>54</v>
      </c>
      <c r="E60" s="19"/>
      <c r="F60" s="136" t="s">
        <v>395</v>
      </c>
      <c r="G60" s="38" t="s">
        <v>995</v>
      </c>
      <c r="I60" s="38" t="s">
        <v>396</v>
      </c>
      <c r="J60" s="38"/>
      <c r="K60" s="38" t="s">
        <v>397</v>
      </c>
      <c r="L60" s="38"/>
      <c r="M60" s="38"/>
      <c r="N60" s="38" t="s">
        <v>350</v>
      </c>
      <c r="O60" s="38"/>
      <c r="P60" s="38" t="s">
        <v>118</v>
      </c>
      <c r="Q60" s="21" t="s">
        <v>351</v>
      </c>
      <c r="R60" s="19">
        <v>1608</v>
      </c>
      <c r="S60" s="44" t="s">
        <v>34</v>
      </c>
      <c r="T60" s="40" t="s">
        <v>374</v>
      </c>
      <c r="U60" s="109"/>
      <c r="V60" s="38" t="s">
        <v>45</v>
      </c>
      <c r="W60" s="38" t="s">
        <v>36</v>
      </c>
      <c r="X60" s="26">
        <v>50</v>
      </c>
      <c r="Y60" s="38"/>
      <c r="Z60" s="38" t="s">
        <v>398</v>
      </c>
      <c r="AA60" s="38" t="s">
        <v>107</v>
      </c>
      <c r="AB60" s="40" t="s">
        <v>82</v>
      </c>
      <c r="AC60" s="38" t="s">
        <v>401</v>
      </c>
      <c r="AD60" s="38" t="s">
        <v>399</v>
      </c>
      <c r="AE60" s="38" t="s">
        <v>400</v>
      </c>
      <c r="AF60" s="40" t="s">
        <v>402</v>
      </c>
      <c r="AG60" s="38" t="s">
        <v>403</v>
      </c>
      <c r="AH60" s="38"/>
      <c r="AI60" s="38"/>
      <c r="AJ60" s="19" t="s">
        <v>60</v>
      </c>
      <c r="AK60" s="27">
        <v>43220</v>
      </c>
      <c r="AL60" s="28">
        <f t="shared" si="2"/>
        <v>40448</v>
      </c>
    </row>
    <row r="61" spans="1:38" ht="18" customHeight="1" x14ac:dyDescent="0.3">
      <c r="A61" s="3">
        <v>56</v>
      </c>
      <c r="B61" s="19">
        <v>20537</v>
      </c>
      <c r="C61" s="19"/>
      <c r="D61" s="20" t="s">
        <v>59</v>
      </c>
      <c r="E61" s="19"/>
      <c r="F61" s="29" t="s">
        <v>404</v>
      </c>
      <c r="G61" s="29"/>
      <c r="I61" s="42" t="s">
        <v>405</v>
      </c>
      <c r="J61" s="42"/>
      <c r="K61" s="42" t="s">
        <v>406</v>
      </c>
      <c r="L61" s="42" t="s">
        <v>407</v>
      </c>
      <c r="M61" s="42"/>
      <c r="N61" s="42" t="s">
        <v>350</v>
      </c>
      <c r="O61" s="42"/>
      <c r="P61" s="40" t="s">
        <v>118</v>
      </c>
      <c r="Q61" s="21" t="s">
        <v>351</v>
      </c>
      <c r="R61" s="19">
        <v>1608</v>
      </c>
      <c r="S61" s="44" t="s">
        <v>34</v>
      </c>
      <c r="T61" s="40" t="s">
        <v>408</v>
      </c>
      <c r="U61" s="40"/>
      <c r="V61" s="40" t="s">
        <v>45</v>
      </c>
      <c r="W61" s="40" t="s">
        <v>36</v>
      </c>
      <c r="X61" s="22">
        <v>80</v>
      </c>
      <c r="Y61" s="38"/>
      <c r="Z61" s="40" t="s">
        <v>409</v>
      </c>
      <c r="AA61" s="40"/>
      <c r="AB61" s="40" t="s">
        <v>82</v>
      </c>
      <c r="AC61" s="40" t="s">
        <v>411</v>
      </c>
      <c r="AD61" s="40" t="s">
        <v>410</v>
      </c>
      <c r="AE61" s="40" t="s">
        <v>75</v>
      </c>
      <c r="AF61" s="40" t="s">
        <v>76</v>
      </c>
      <c r="AG61" s="40" t="s">
        <v>77</v>
      </c>
      <c r="AH61" s="25" t="s">
        <v>412</v>
      </c>
      <c r="AI61" s="25"/>
      <c r="AJ61" s="21" t="s">
        <v>59</v>
      </c>
      <c r="AK61" s="21"/>
      <c r="AL61" s="26">
        <f t="shared" si="2"/>
        <v>20537</v>
      </c>
    </row>
    <row r="62" spans="1:38" ht="18" customHeight="1" x14ac:dyDescent="0.3">
      <c r="A62" s="3">
        <v>57</v>
      </c>
      <c r="B62" s="19">
        <v>20538</v>
      </c>
      <c r="C62" s="19"/>
      <c r="D62" s="20" t="s">
        <v>59</v>
      </c>
      <c r="E62" s="19"/>
      <c r="F62" s="29" t="s">
        <v>413</v>
      </c>
      <c r="G62" s="29"/>
      <c r="I62" s="42" t="s">
        <v>414</v>
      </c>
      <c r="J62" s="42"/>
      <c r="K62" s="42" t="s">
        <v>415</v>
      </c>
      <c r="L62" s="42"/>
      <c r="M62" s="42"/>
      <c r="N62" s="42" t="s">
        <v>350</v>
      </c>
      <c r="O62" s="42"/>
      <c r="P62" s="40" t="s">
        <v>118</v>
      </c>
      <c r="Q62" s="21" t="s">
        <v>351</v>
      </c>
      <c r="R62" s="19">
        <v>1608</v>
      </c>
      <c r="S62" s="44" t="s">
        <v>34</v>
      </c>
      <c r="T62" s="40" t="s">
        <v>408</v>
      </c>
      <c r="U62" s="40"/>
      <c r="V62" s="40" t="s">
        <v>45</v>
      </c>
      <c r="W62" s="40" t="s">
        <v>36</v>
      </c>
      <c r="X62" s="22">
        <v>50</v>
      </c>
      <c r="Y62" s="38"/>
      <c r="Z62" s="40" t="s">
        <v>409</v>
      </c>
      <c r="AA62" s="40"/>
      <c r="AB62" s="40" t="s">
        <v>82</v>
      </c>
      <c r="AC62" s="40" t="s">
        <v>411</v>
      </c>
      <c r="AD62" s="40" t="s">
        <v>410</v>
      </c>
      <c r="AE62" s="40" t="s">
        <v>75</v>
      </c>
      <c r="AF62" s="40" t="s">
        <v>76</v>
      </c>
      <c r="AG62" s="40" t="s">
        <v>77</v>
      </c>
      <c r="AH62" s="25" t="s">
        <v>412</v>
      </c>
      <c r="AI62" s="25"/>
      <c r="AJ62" s="21" t="s">
        <v>59</v>
      </c>
      <c r="AK62" s="21"/>
      <c r="AL62" s="26">
        <f t="shared" si="2"/>
        <v>20538</v>
      </c>
    </row>
    <row r="63" spans="1:38" ht="18" customHeight="1" x14ac:dyDescent="0.3">
      <c r="A63" s="3">
        <v>58</v>
      </c>
      <c r="B63" s="19">
        <v>20539</v>
      </c>
      <c r="C63" s="19"/>
      <c r="D63" s="20" t="s">
        <v>59</v>
      </c>
      <c r="E63" s="19"/>
      <c r="F63" s="29" t="s">
        <v>416</v>
      </c>
      <c r="G63" s="29"/>
      <c r="I63" s="42" t="s">
        <v>417</v>
      </c>
      <c r="J63" s="42"/>
      <c r="K63" s="42" t="s">
        <v>415</v>
      </c>
      <c r="L63" s="42"/>
      <c r="M63" s="42"/>
      <c r="N63" s="42" t="s">
        <v>350</v>
      </c>
      <c r="O63" s="42"/>
      <c r="P63" s="40" t="s">
        <v>118</v>
      </c>
      <c r="Q63" s="21" t="s">
        <v>351</v>
      </c>
      <c r="R63" s="19">
        <v>1608</v>
      </c>
      <c r="S63" s="44" t="s">
        <v>34</v>
      </c>
      <c r="T63" s="40" t="s">
        <v>408</v>
      </c>
      <c r="U63" s="40"/>
      <c r="V63" s="40" t="s">
        <v>45</v>
      </c>
      <c r="W63" s="40" t="s">
        <v>36</v>
      </c>
      <c r="X63" s="22">
        <v>50</v>
      </c>
      <c r="Y63" s="38"/>
      <c r="Z63" s="40" t="s">
        <v>409</v>
      </c>
      <c r="AA63" s="40"/>
      <c r="AB63" s="40" t="s">
        <v>82</v>
      </c>
      <c r="AC63" s="40" t="s">
        <v>411</v>
      </c>
      <c r="AD63" s="40" t="s">
        <v>410</v>
      </c>
      <c r="AE63" s="40" t="s">
        <v>75</v>
      </c>
      <c r="AF63" s="40" t="s">
        <v>76</v>
      </c>
      <c r="AG63" s="40" t="s">
        <v>77</v>
      </c>
      <c r="AH63" s="25" t="s">
        <v>412</v>
      </c>
      <c r="AI63" s="25"/>
      <c r="AJ63" s="21" t="s">
        <v>59</v>
      </c>
      <c r="AK63" s="21"/>
      <c r="AL63" s="26">
        <f t="shared" si="2"/>
        <v>20539</v>
      </c>
    </row>
    <row r="64" spans="1:38" ht="18" customHeight="1" x14ac:dyDescent="0.3">
      <c r="A64" s="3">
        <v>59</v>
      </c>
      <c r="B64" s="19">
        <v>30556</v>
      </c>
      <c r="C64" s="38"/>
      <c r="D64" s="20" t="s">
        <v>31</v>
      </c>
      <c r="E64" s="19"/>
      <c r="F64" s="39" t="s">
        <v>421</v>
      </c>
      <c r="G64" s="24" t="s">
        <v>996</v>
      </c>
      <c r="I64" s="42" t="s">
        <v>422</v>
      </c>
      <c r="J64" s="24" t="s">
        <v>997</v>
      </c>
      <c r="K64" s="42" t="s">
        <v>423</v>
      </c>
      <c r="L64" s="42"/>
      <c r="M64" s="38"/>
      <c r="N64" s="40" t="s">
        <v>350</v>
      </c>
      <c r="O64" s="42"/>
      <c r="P64" s="42" t="s">
        <v>118</v>
      </c>
      <c r="Q64" s="21" t="s">
        <v>351</v>
      </c>
      <c r="R64" s="19">
        <v>1608</v>
      </c>
      <c r="S64" s="44" t="s">
        <v>34</v>
      </c>
      <c r="T64" s="40" t="s">
        <v>424</v>
      </c>
      <c r="U64" s="40"/>
      <c r="V64" s="40" t="s">
        <v>45</v>
      </c>
      <c r="W64" s="40" t="s">
        <v>36</v>
      </c>
      <c r="X64" s="22">
        <v>68</v>
      </c>
      <c r="Y64" s="23"/>
      <c r="Z64" s="42" t="s">
        <v>422</v>
      </c>
      <c r="AA64" s="40"/>
      <c r="AB64" s="24" t="s">
        <v>82</v>
      </c>
      <c r="AC64" s="20" t="s">
        <v>425</v>
      </c>
      <c r="AD64" s="40"/>
      <c r="AE64" s="40"/>
      <c r="AF64" s="41"/>
      <c r="AG64" s="41"/>
      <c r="AH64" s="38"/>
      <c r="AI64" s="38"/>
      <c r="AJ64" s="44" t="s">
        <v>111</v>
      </c>
      <c r="AK64" s="19"/>
      <c r="AL64" s="26">
        <f t="shared" si="2"/>
        <v>30556</v>
      </c>
    </row>
    <row r="65" spans="1:38" ht="18" customHeight="1" x14ac:dyDescent="0.3">
      <c r="A65" s="3">
        <v>60</v>
      </c>
      <c r="B65" s="19">
        <v>40449</v>
      </c>
      <c r="C65" s="40" t="s">
        <v>55</v>
      </c>
      <c r="D65" s="20" t="s">
        <v>54</v>
      </c>
      <c r="E65" s="19"/>
      <c r="F65" s="38" t="s">
        <v>430</v>
      </c>
      <c r="G65" s="24" t="s">
        <v>996</v>
      </c>
      <c r="I65" s="38" t="s">
        <v>426</v>
      </c>
      <c r="J65" s="38"/>
      <c r="K65" s="38" t="s">
        <v>431</v>
      </c>
      <c r="L65" s="38" t="s">
        <v>432</v>
      </c>
      <c r="M65" s="38"/>
      <c r="N65" s="38" t="s">
        <v>350</v>
      </c>
      <c r="O65" s="38"/>
      <c r="P65" s="38" t="s">
        <v>118</v>
      </c>
      <c r="Q65" s="21" t="s">
        <v>351</v>
      </c>
      <c r="R65" s="19">
        <v>1608</v>
      </c>
      <c r="S65" s="44" t="s">
        <v>34</v>
      </c>
      <c r="T65" s="40" t="s">
        <v>352</v>
      </c>
      <c r="U65" s="38"/>
      <c r="V65" s="38" t="s">
        <v>52</v>
      </c>
      <c r="W65" s="38" t="s">
        <v>36</v>
      </c>
      <c r="X65" s="26">
        <v>85</v>
      </c>
      <c r="Y65" s="38"/>
      <c r="Z65" s="38" t="s">
        <v>427</v>
      </c>
      <c r="AA65" s="38" t="s">
        <v>107</v>
      </c>
      <c r="AB65" s="40" t="s">
        <v>82</v>
      </c>
      <c r="AC65" s="38" t="s">
        <v>435</v>
      </c>
      <c r="AD65" s="38" t="s">
        <v>433</v>
      </c>
      <c r="AE65" s="38" t="s">
        <v>434</v>
      </c>
      <c r="AF65" s="40" t="s">
        <v>82</v>
      </c>
      <c r="AG65" s="38" t="s">
        <v>428</v>
      </c>
      <c r="AH65" s="25" t="s">
        <v>429</v>
      </c>
      <c r="AI65" s="38"/>
      <c r="AJ65" s="19" t="s">
        <v>998</v>
      </c>
      <c r="AK65" s="27">
        <v>44105</v>
      </c>
      <c r="AL65" s="28">
        <f t="shared" si="2"/>
        <v>40449</v>
      </c>
    </row>
    <row r="66" spans="1:38" ht="18" customHeight="1" x14ac:dyDescent="0.3">
      <c r="A66" s="3">
        <v>61</v>
      </c>
      <c r="B66" s="19">
        <v>20543</v>
      </c>
      <c r="C66" s="19"/>
      <c r="D66" s="20" t="s">
        <v>59</v>
      </c>
      <c r="E66" s="19"/>
      <c r="F66" s="29" t="s">
        <v>442</v>
      </c>
      <c r="G66" s="29" t="s">
        <v>999</v>
      </c>
      <c r="I66" s="42" t="s">
        <v>436</v>
      </c>
      <c r="J66" s="42" t="s">
        <v>1000</v>
      </c>
      <c r="K66" s="42" t="s">
        <v>437</v>
      </c>
      <c r="L66" s="42"/>
      <c r="M66" s="42"/>
      <c r="N66" s="42" t="s">
        <v>350</v>
      </c>
      <c r="O66" s="42"/>
      <c r="P66" s="40" t="s">
        <v>118</v>
      </c>
      <c r="Q66" s="21" t="s">
        <v>351</v>
      </c>
      <c r="R66" s="19">
        <v>1608</v>
      </c>
      <c r="S66" s="44" t="s">
        <v>34</v>
      </c>
      <c r="T66" s="40" t="s">
        <v>352</v>
      </c>
      <c r="U66" s="40"/>
      <c r="V66" s="40" t="s">
        <v>45</v>
      </c>
      <c r="W66" s="40" t="s">
        <v>36</v>
      </c>
      <c r="X66" s="22">
        <v>42</v>
      </c>
      <c r="Y66" s="38"/>
      <c r="Z66" s="38" t="s">
        <v>436</v>
      </c>
      <c r="AA66" s="38"/>
      <c r="AB66" s="40" t="s">
        <v>82</v>
      </c>
      <c r="AC66" s="40" t="s">
        <v>439</v>
      </c>
      <c r="AD66" s="42" t="s">
        <v>438</v>
      </c>
      <c r="AE66" s="38" t="s">
        <v>443</v>
      </c>
      <c r="AF66" s="40" t="s">
        <v>153</v>
      </c>
      <c r="AG66" s="40" t="s">
        <v>440</v>
      </c>
      <c r="AH66" s="25" t="s">
        <v>441</v>
      </c>
      <c r="AI66" s="38"/>
      <c r="AJ66" s="21" t="s">
        <v>67</v>
      </c>
      <c r="AK66" s="27">
        <v>44417</v>
      </c>
      <c r="AL66" s="26">
        <f t="shared" si="2"/>
        <v>20543</v>
      </c>
    </row>
    <row r="67" spans="1:38" ht="18" customHeight="1" x14ac:dyDescent="0.3">
      <c r="A67" s="3">
        <v>62</v>
      </c>
      <c r="B67" s="19">
        <v>40450</v>
      </c>
      <c r="C67" s="38" t="s">
        <v>451</v>
      </c>
      <c r="D67" s="20" t="s">
        <v>54</v>
      </c>
      <c r="E67" s="19" t="s">
        <v>56</v>
      </c>
      <c r="F67" s="38" t="s">
        <v>444</v>
      </c>
      <c r="G67" s="38"/>
      <c r="I67" s="38" t="s">
        <v>452</v>
      </c>
      <c r="J67" s="38" t="s">
        <v>1001</v>
      </c>
      <c r="K67" s="38" t="s">
        <v>445</v>
      </c>
      <c r="L67" s="38"/>
      <c r="M67" s="38"/>
      <c r="N67" s="38" t="s">
        <v>350</v>
      </c>
      <c r="O67" s="38"/>
      <c r="P67" s="38" t="s">
        <v>118</v>
      </c>
      <c r="Q67" s="21" t="s">
        <v>351</v>
      </c>
      <c r="R67" s="19">
        <v>1608</v>
      </c>
      <c r="S67" s="44" t="s">
        <v>34</v>
      </c>
      <c r="T67" s="40" t="s">
        <v>446</v>
      </c>
      <c r="U67" s="38"/>
      <c r="V67" s="38" t="s">
        <v>52</v>
      </c>
      <c r="W67" s="38" t="s">
        <v>36</v>
      </c>
      <c r="X67" s="26">
        <v>92</v>
      </c>
      <c r="Y67" s="38"/>
      <c r="Z67" s="38" t="s">
        <v>447</v>
      </c>
      <c r="AA67" s="38" t="s">
        <v>107</v>
      </c>
      <c r="AB67" s="40" t="s">
        <v>82</v>
      </c>
      <c r="AC67" s="38" t="s">
        <v>450</v>
      </c>
      <c r="AD67" s="38" t="s">
        <v>448</v>
      </c>
      <c r="AE67" s="38" t="s">
        <v>449</v>
      </c>
      <c r="AF67" s="40"/>
      <c r="AG67" s="38"/>
      <c r="AH67" s="38"/>
      <c r="AI67" s="38"/>
      <c r="AJ67" s="19" t="s">
        <v>278</v>
      </c>
      <c r="AK67" s="27">
        <v>43221</v>
      </c>
      <c r="AL67" s="28">
        <f t="shared" si="2"/>
        <v>40450</v>
      </c>
    </row>
    <row r="68" spans="1:38" ht="18" customHeight="1" x14ac:dyDescent="0.3">
      <c r="A68" s="3">
        <v>63</v>
      </c>
      <c r="B68" s="19">
        <v>92369</v>
      </c>
      <c r="C68" s="38"/>
      <c r="D68" s="20" t="s">
        <v>43</v>
      </c>
      <c r="E68" s="19"/>
      <c r="F68" s="38"/>
      <c r="G68" s="38"/>
      <c r="I68" s="38" t="s">
        <v>453</v>
      </c>
      <c r="J68" s="38"/>
      <c r="K68" s="38"/>
      <c r="L68" s="38"/>
      <c r="M68" s="38"/>
      <c r="N68" s="38" t="s">
        <v>350</v>
      </c>
      <c r="O68" s="45"/>
      <c r="P68" s="45" t="s">
        <v>118</v>
      </c>
      <c r="Q68" s="21" t="s">
        <v>351</v>
      </c>
      <c r="R68" s="19">
        <v>1608</v>
      </c>
      <c r="S68" s="44" t="s">
        <v>34</v>
      </c>
      <c r="T68" s="40" t="s">
        <v>424</v>
      </c>
      <c r="U68" s="40"/>
      <c r="V68" s="38" t="s">
        <v>45</v>
      </c>
      <c r="W68" s="38" t="s">
        <v>46</v>
      </c>
      <c r="X68" s="35">
        <v>20</v>
      </c>
      <c r="Y68" s="35"/>
      <c r="Z68" s="38" t="s">
        <v>454</v>
      </c>
      <c r="AA68" s="40" t="s">
        <v>51</v>
      </c>
      <c r="AB68" s="24" t="s">
        <v>82</v>
      </c>
      <c r="AC68" s="24" t="s">
        <v>457</v>
      </c>
      <c r="AD68" s="38" t="s">
        <v>455</v>
      </c>
      <c r="AE68" s="38" t="s">
        <v>456</v>
      </c>
      <c r="AF68" s="36"/>
      <c r="AG68" s="36"/>
      <c r="AH68" s="25" t="s">
        <v>458</v>
      </c>
      <c r="AI68" s="38"/>
      <c r="AJ68" s="19" t="s">
        <v>43</v>
      </c>
      <c r="AK68" s="19"/>
      <c r="AL68" s="26">
        <f t="shared" si="2"/>
        <v>92369</v>
      </c>
    </row>
    <row r="69" spans="1:38" ht="18" customHeight="1" x14ac:dyDescent="0.3">
      <c r="A69" s="3">
        <v>64</v>
      </c>
      <c r="B69" s="19">
        <v>30558</v>
      </c>
      <c r="C69" s="38"/>
      <c r="D69" s="20" t="s">
        <v>31</v>
      </c>
      <c r="E69" s="19"/>
      <c r="F69" s="39" t="s">
        <v>459</v>
      </c>
      <c r="G69" s="24" t="s">
        <v>1004</v>
      </c>
      <c r="I69" s="39" t="s">
        <v>1002</v>
      </c>
      <c r="J69" s="24" t="s">
        <v>1005</v>
      </c>
      <c r="K69" s="39" t="s">
        <v>461</v>
      </c>
      <c r="L69" s="39"/>
      <c r="M69" s="38"/>
      <c r="N69" s="39" t="s">
        <v>350</v>
      </c>
      <c r="O69" s="39"/>
      <c r="P69" s="39" t="s">
        <v>118</v>
      </c>
      <c r="Q69" s="44" t="s">
        <v>351</v>
      </c>
      <c r="R69" s="19">
        <v>1608</v>
      </c>
      <c r="S69" s="44" t="s">
        <v>34</v>
      </c>
      <c r="T69" s="40" t="s">
        <v>374</v>
      </c>
      <c r="U69" s="40"/>
      <c r="V69" s="40" t="s">
        <v>45</v>
      </c>
      <c r="W69" s="40" t="s">
        <v>36</v>
      </c>
      <c r="X69" s="22">
        <v>16</v>
      </c>
      <c r="Y69" s="23"/>
      <c r="Z69" s="42" t="s">
        <v>460</v>
      </c>
      <c r="AA69" s="43"/>
      <c r="AB69" s="24" t="s">
        <v>153</v>
      </c>
      <c r="AC69" s="29" t="s">
        <v>464</v>
      </c>
      <c r="AD69" s="43" t="s">
        <v>462</v>
      </c>
      <c r="AE69" s="43" t="s">
        <v>463</v>
      </c>
      <c r="AF69" s="41" t="s">
        <v>153</v>
      </c>
      <c r="AG69" s="41" t="s">
        <v>464</v>
      </c>
      <c r="AH69" s="25" t="s">
        <v>465</v>
      </c>
      <c r="AI69" s="25"/>
      <c r="AJ69" s="44" t="s">
        <v>103</v>
      </c>
      <c r="AK69" s="19"/>
      <c r="AL69" s="26">
        <f t="shared" si="2"/>
        <v>30558</v>
      </c>
    </row>
    <row r="70" spans="1:38" ht="18" customHeight="1" x14ac:dyDescent="0.3">
      <c r="A70" s="3">
        <v>65</v>
      </c>
      <c r="B70" s="19">
        <v>92366</v>
      </c>
      <c r="C70" s="38"/>
      <c r="D70" s="20" t="s">
        <v>43</v>
      </c>
      <c r="E70" s="19"/>
      <c r="F70" s="38"/>
      <c r="G70" s="137"/>
      <c r="I70" s="38" t="s">
        <v>1003</v>
      </c>
      <c r="J70" s="38"/>
      <c r="K70" s="38" t="s">
        <v>373</v>
      </c>
      <c r="L70" s="38"/>
      <c r="M70" s="38"/>
      <c r="N70" s="38" t="s">
        <v>350</v>
      </c>
      <c r="O70" s="45"/>
      <c r="P70" s="45" t="s">
        <v>118</v>
      </c>
      <c r="Q70" s="21" t="s">
        <v>351</v>
      </c>
      <c r="R70" s="19">
        <v>1608</v>
      </c>
      <c r="S70" s="44" t="s">
        <v>34</v>
      </c>
      <c r="T70" s="40" t="s">
        <v>374</v>
      </c>
      <c r="U70" s="40"/>
      <c r="V70" s="38" t="s">
        <v>45</v>
      </c>
      <c r="W70" s="38" t="s">
        <v>36</v>
      </c>
      <c r="X70" s="35">
        <v>7</v>
      </c>
      <c r="Y70" s="35"/>
      <c r="Z70" s="38" t="s">
        <v>373</v>
      </c>
      <c r="AA70" s="40" t="s">
        <v>51</v>
      </c>
      <c r="AB70" s="24" t="s">
        <v>82</v>
      </c>
      <c r="AC70" s="24" t="s">
        <v>377</v>
      </c>
      <c r="AD70" s="38" t="s">
        <v>375</v>
      </c>
      <c r="AE70" s="38" t="s">
        <v>376</v>
      </c>
      <c r="AF70" s="36"/>
      <c r="AG70" s="36"/>
      <c r="AH70" s="38"/>
      <c r="AI70" s="38"/>
      <c r="AJ70" s="19" t="s">
        <v>43</v>
      </c>
      <c r="AK70" s="27">
        <v>44421</v>
      </c>
      <c r="AL70" s="26">
        <f t="shared" si="2"/>
        <v>92366</v>
      </c>
    </row>
    <row r="71" spans="1:38" ht="18" customHeight="1" x14ac:dyDescent="0.3">
      <c r="A71" s="3">
        <v>66</v>
      </c>
      <c r="B71" s="19">
        <v>20544</v>
      </c>
      <c r="C71" s="19"/>
      <c r="D71" s="20" t="s">
        <v>59</v>
      </c>
      <c r="E71" s="19"/>
      <c r="F71" s="29" t="s">
        <v>466</v>
      </c>
      <c r="G71" s="29"/>
      <c r="I71" s="42" t="s">
        <v>467</v>
      </c>
      <c r="J71" s="42" t="s">
        <v>468</v>
      </c>
      <c r="K71" s="42" t="s">
        <v>291</v>
      </c>
      <c r="L71" s="42"/>
      <c r="M71" s="42"/>
      <c r="N71" s="42" t="s">
        <v>350</v>
      </c>
      <c r="O71" s="42"/>
      <c r="P71" s="40" t="s">
        <v>118</v>
      </c>
      <c r="Q71" s="21" t="s">
        <v>351</v>
      </c>
      <c r="R71" s="19">
        <v>1608</v>
      </c>
      <c r="S71" s="44" t="s">
        <v>34</v>
      </c>
      <c r="T71" s="40" t="s">
        <v>374</v>
      </c>
      <c r="U71" s="40"/>
      <c r="V71" s="40" t="s">
        <v>45</v>
      </c>
      <c r="W71" s="40" t="s">
        <v>36</v>
      </c>
      <c r="X71" s="22">
        <v>76</v>
      </c>
      <c r="Y71" s="38"/>
      <c r="Z71" s="38" t="s">
        <v>285</v>
      </c>
      <c r="AA71" s="38"/>
      <c r="AB71" s="40" t="s">
        <v>82</v>
      </c>
      <c r="AC71" s="38" t="s">
        <v>289</v>
      </c>
      <c r="AD71" s="38" t="s">
        <v>287</v>
      </c>
      <c r="AE71" s="40" t="s">
        <v>469</v>
      </c>
      <c r="AF71" s="40" t="s">
        <v>82</v>
      </c>
      <c r="AG71" s="38" t="s">
        <v>290</v>
      </c>
      <c r="AH71" s="25" t="s">
        <v>292</v>
      </c>
      <c r="AI71" s="25"/>
      <c r="AJ71" s="19" t="s">
        <v>278</v>
      </c>
      <c r="AK71" s="19"/>
      <c r="AL71" s="26">
        <f t="shared" si="2"/>
        <v>20544</v>
      </c>
    </row>
    <row r="72" spans="1:38" ht="18" customHeight="1" x14ac:dyDescent="0.3">
      <c r="A72" s="3">
        <v>67</v>
      </c>
      <c r="B72" s="19">
        <v>20545</v>
      </c>
      <c r="C72" s="19"/>
      <c r="D72" s="20" t="s">
        <v>59</v>
      </c>
      <c r="E72" s="19"/>
      <c r="F72" s="29" t="s">
        <v>470</v>
      </c>
      <c r="G72" s="138" t="s">
        <v>1006</v>
      </c>
      <c r="I72" s="42" t="s">
        <v>471</v>
      </c>
      <c r="J72" s="42"/>
      <c r="K72" s="42" t="s">
        <v>472</v>
      </c>
      <c r="L72" s="42"/>
      <c r="M72" s="42"/>
      <c r="N72" s="42" t="s">
        <v>350</v>
      </c>
      <c r="O72" s="42"/>
      <c r="P72" s="40" t="s">
        <v>118</v>
      </c>
      <c r="Q72" s="21" t="s">
        <v>351</v>
      </c>
      <c r="R72" s="19">
        <v>1608</v>
      </c>
      <c r="S72" s="44" t="s">
        <v>34</v>
      </c>
      <c r="T72" s="40" t="s">
        <v>352</v>
      </c>
      <c r="U72" s="40"/>
      <c r="V72" s="40" t="s">
        <v>45</v>
      </c>
      <c r="W72" s="40" t="s">
        <v>36</v>
      </c>
      <c r="X72" s="22">
        <v>98</v>
      </c>
      <c r="Y72" s="38"/>
      <c r="Z72" s="42" t="s">
        <v>473</v>
      </c>
      <c r="AA72" s="38"/>
      <c r="AB72" s="24" t="s">
        <v>82</v>
      </c>
      <c r="AC72" s="24" t="s">
        <v>474</v>
      </c>
      <c r="AD72" s="38" t="s">
        <v>354</v>
      </c>
      <c r="AE72" s="40" t="s">
        <v>355</v>
      </c>
      <c r="AF72" s="24" t="s">
        <v>475</v>
      </c>
      <c r="AG72" s="40" t="s">
        <v>476</v>
      </c>
      <c r="AH72" s="25"/>
      <c r="AI72" s="25"/>
      <c r="AJ72" s="19" t="s">
        <v>59</v>
      </c>
      <c r="AK72" s="19"/>
      <c r="AL72" s="26">
        <f t="shared" si="2"/>
        <v>20545</v>
      </c>
    </row>
    <row r="73" spans="1:38" ht="18" customHeight="1" x14ac:dyDescent="0.3">
      <c r="A73" s="3">
        <v>68</v>
      </c>
      <c r="B73" s="19">
        <v>20546</v>
      </c>
      <c r="C73" s="19"/>
      <c r="D73" s="20" t="s">
        <v>59</v>
      </c>
      <c r="E73" s="19"/>
      <c r="F73" s="29" t="s">
        <v>477</v>
      </c>
      <c r="G73" s="29"/>
      <c r="I73" s="42" t="s">
        <v>478</v>
      </c>
      <c r="J73" s="42"/>
      <c r="K73" s="42" t="s">
        <v>479</v>
      </c>
      <c r="L73" s="42" t="s">
        <v>480</v>
      </c>
      <c r="M73" s="42"/>
      <c r="N73" s="42" t="s">
        <v>350</v>
      </c>
      <c r="O73" s="42"/>
      <c r="P73" s="40" t="s">
        <v>118</v>
      </c>
      <c r="Q73" s="21" t="s">
        <v>351</v>
      </c>
      <c r="R73" s="19">
        <v>1608</v>
      </c>
      <c r="S73" s="44" t="s">
        <v>34</v>
      </c>
      <c r="T73" s="40" t="s">
        <v>352</v>
      </c>
      <c r="U73" s="40"/>
      <c r="V73" s="40" t="s">
        <v>45</v>
      </c>
      <c r="W73" s="40" t="s">
        <v>36</v>
      </c>
      <c r="X73" s="22">
        <v>36</v>
      </c>
      <c r="Y73" s="38"/>
      <c r="Z73" s="42" t="s">
        <v>473</v>
      </c>
      <c r="AA73" s="38"/>
      <c r="AB73" s="24" t="s">
        <v>82</v>
      </c>
      <c r="AC73" s="24" t="s">
        <v>474</v>
      </c>
      <c r="AD73" s="38" t="s">
        <v>354</v>
      </c>
      <c r="AE73" s="40" t="s">
        <v>355</v>
      </c>
      <c r="AF73" s="24" t="s">
        <v>475</v>
      </c>
      <c r="AG73" s="40" t="s">
        <v>476</v>
      </c>
      <c r="AH73" s="25"/>
      <c r="AI73" s="25"/>
      <c r="AJ73" s="19" t="s">
        <v>59</v>
      </c>
      <c r="AK73" s="27">
        <v>44421</v>
      </c>
      <c r="AL73" s="26">
        <f t="shared" si="2"/>
        <v>20546</v>
      </c>
    </row>
    <row r="74" spans="1:38" ht="18" customHeight="1" x14ac:dyDescent="0.3">
      <c r="A74" s="3">
        <v>69</v>
      </c>
      <c r="B74" s="19">
        <v>10475</v>
      </c>
      <c r="C74" s="38"/>
      <c r="D74" s="20" t="s">
        <v>68</v>
      </c>
      <c r="E74" s="19"/>
      <c r="F74" s="38"/>
      <c r="G74" s="23"/>
      <c r="I74" s="38" t="s">
        <v>1033</v>
      </c>
      <c r="J74" s="38"/>
      <c r="K74" s="38" t="s">
        <v>359</v>
      </c>
      <c r="L74" s="38"/>
      <c r="M74" s="38"/>
      <c r="N74" s="38" t="s">
        <v>350</v>
      </c>
      <c r="O74" s="38"/>
      <c r="P74" s="38" t="s">
        <v>118</v>
      </c>
      <c r="Q74" s="21" t="s">
        <v>351</v>
      </c>
      <c r="R74" s="19">
        <v>1608</v>
      </c>
      <c r="S74" s="44" t="s">
        <v>34</v>
      </c>
      <c r="T74" s="40" t="s">
        <v>360</v>
      </c>
      <c r="U74" s="38"/>
      <c r="V74" s="38"/>
      <c r="W74" s="38" t="s">
        <v>36</v>
      </c>
      <c r="X74" s="26">
        <v>40</v>
      </c>
      <c r="Y74" s="38"/>
      <c r="Z74" s="38" t="s">
        <v>670</v>
      </c>
      <c r="AA74" s="38"/>
      <c r="AB74" s="40" t="s">
        <v>82</v>
      </c>
      <c r="AC74" s="40" t="s">
        <v>393</v>
      </c>
      <c r="AD74" s="40" t="s">
        <v>391</v>
      </c>
      <c r="AE74" s="38" t="s">
        <v>392</v>
      </c>
      <c r="AF74" s="40" t="s">
        <v>82</v>
      </c>
      <c r="AG74" s="40" t="s">
        <v>393</v>
      </c>
      <c r="AH74" s="153" t="s">
        <v>394</v>
      </c>
      <c r="AI74" s="38"/>
      <c r="AJ74" s="19" t="s">
        <v>70</v>
      </c>
      <c r="AK74" s="27">
        <v>44105</v>
      </c>
      <c r="AL74" s="26">
        <f t="shared" si="2"/>
        <v>10475</v>
      </c>
    </row>
    <row r="75" spans="1:38" ht="18" customHeight="1" x14ac:dyDescent="0.3">
      <c r="A75" s="3">
        <v>70</v>
      </c>
      <c r="B75" s="19">
        <v>40451</v>
      </c>
      <c r="C75" s="40" t="s">
        <v>1007</v>
      </c>
      <c r="D75" s="20" t="s">
        <v>54</v>
      </c>
      <c r="E75" s="19"/>
      <c r="F75" s="38" t="s">
        <v>484</v>
      </c>
      <c r="G75" s="38"/>
      <c r="I75" s="38" t="s">
        <v>481</v>
      </c>
      <c r="J75" s="38"/>
      <c r="K75" s="38" t="s">
        <v>482</v>
      </c>
      <c r="L75" s="38"/>
      <c r="M75" s="38"/>
      <c r="N75" s="38" t="s">
        <v>350</v>
      </c>
      <c r="O75" s="38"/>
      <c r="P75" s="38" t="s">
        <v>118</v>
      </c>
      <c r="Q75" s="21" t="s">
        <v>351</v>
      </c>
      <c r="R75" s="19">
        <v>1608</v>
      </c>
      <c r="S75" s="44" t="s">
        <v>34</v>
      </c>
      <c r="T75" s="40" t="s">
        <v>374</v>
      </c>
      <c r="U75" s="38"/>
      <c r="V75" s="38" t="s">
        <v>52</v>
      </c>
      <c r="W75" s="38" t="s">
        <v>36</v>
      </c>
      <c r="X75" s="26">
        <v>206</v>
      </c>
      <c r="Y75" s="38"/>
      <c r="Z75" s="38" t="s">
        <v>481</v>
      </c>
      <c r="AA75" s="38" t="s">
        <v>102</v>
      </c>
      <c r="AB75" s="40" t="s">
        <v>82</v>
      </c>
      <c r="AC75" s="38" t="s">
        <v>483</v>
      </c>
      <c r="AD75" s="38" t="s">
        <v>485</v>
      </c>
      <c r="AE75" s="38" t="s">
        <v>486</v>
      </c>
      <c r="AF75" s="40" t="s">
        <v>39</v>
      </c>
      <c r="AG75" s="38" t="s">
        <v>487</v>
      </c>
      <c r="AH75" s="38"/>
      <c r="AI75" s="38"/>
      <c r="AJ75" s="19" t="s">
        <v>488</v>
      </c>
      <c r="AK75" s="27">
        <v>43223</v>
      </c>
      <c r="AL75" s="28">
        <f t="shared" si="2"/>
        <v>40451</v>
      </c>
    </row>
    <row r="76" spans="1:38" ht="18" customHeight="1" x14ac:dyDescent="0.3">
      <c r="A76" s="3">
        <v>71</v>
      </c>
      <c r="B76" s="19">
        <v>20547</v>
      </c>
      <c r="C76" s="19"/>
      <c r="D76" s="20" t="s">
        <v>59</v>
      </c>
      <c r="E76" s="19"/>
      <c r="F76" s="29" t="s">
        <v>489</v>
      </c>
      <c r="G76" s="29"/>
      <c r="I76" s="42" t="s">
        <v>490</v>
      </c>
      <c r="J76" s="42" t="s">
        <v>491</v>
      </c>
      <c r="K76" s="42" t="s">
        <v>492</v>
      </c>
      <c r="L76" s="42"/>
      <c r="M76" s="42"/>
      <c r="N76" s="42" t="s">
        <v>350</v>
      </c>
      <c r="O76" s="42"/>
      <c r="P76" s="40" t="s">
        <v>118</v>
      </c>
      <c r="Q76" s="21" t="s">
        <v>351</v>
      </c>
      <c r="R76" s="19">
        <v>1608</v>
      </c>
      <c r="S76" s="44" t="s">
        <v>34</v>
      </c>
      <c r="T76" s="40" t="s">
        <v>360</v>
      </c>
      <c r="U76" s="40"/>
      <c r="V76" s="40" t="s">
        <v>45</v>
      </c>
      <c r="W76" s="40" t="s">
        <v>36</v>
      </c>
      <c r="X76" s="22">
        <v>66</v>
      </c>
      <c r="Y76" s="38"/>
      <c r="Z76" s="40" t="s">
        <v>493</v>
      </c>
      <c r="AA76" s="40"/>
      <c r="AB76" s="40" t="s">
        <v>82</v>
      </c>
      <c r="AC76" s="38" t="s">
        <v>494</v>
      </c>
      <c r="AD76" s="40" t="s">
        <v>287</v>
      </c>
      <c r="AE76" s="40" t="s">
        <v>469</v>
      </c>
      <c r="AF76" s="40" t="s">
        <v>82</v>
      </c>
      <c r="AG76" s="38" t="s">
        <v>289</v>
      </c>
      <c r="AH76" s="25" t="s">
        <v>292</v>
      </c>
      <c r="AI76" s="25"/>
      <c r="AJ76" s="21" t="s">
        <v>59</v>
      </c>
      <c r="AK76" s="21"/>
      <c r="AL76" s="26">
        <f t="shared" si="2"/>
        <v>20547</v>
      </c>
    </row>
    <row r="77" spans="1:38" ht="18" customHeight="1" x14ac:dyDescent="0.3">
      <c r="A77" s="3">
        <v>72</v>
      </c>
      <c r="B77" s="19">
        <v>40452</v>
      </c>
      <c r="C77" s="40"/>
      <c r="D77" s="20" t="s">
        <v>54</v>
      </c>
      <c r="E77" s="19"/>
      <c r="F77" s="38" t="s">
        <v>495</v>
      </c>
      <c r="G77" s="38" t="s">
        <v>1008</v>
      </c>
      <c r="I77" s="38" t="s">
        <v>496</v>
      </c>
      <c r="J77" s="38" t="s">
        <v>497</v>
      </c>
      <c r="K77" s="38" t="s">
        <v>498</v>
      </c>
      <c r="L77" s="38"/>
      <c r="M77" s="38"/>
      <c r="N77" s="38" t="s">
        <v>350</v>
      </c>
      <c r="O77" s="38"/>
      <c r="P77" s="38" t="s">
        <v>118</v>
      </c>
      <c r="Q77" s="21" t="s">
        <v>351</v>
      </c>
      <c r="R77" s="19">
        <v>1608</v>
      </c>
      <c r="S77" s="44" t="s">
        <v>34</v>
      </c>
      <c r="T77" s="40" t="s">
        <v>374</v>
      </c>
      <c r="U77" s="38"/>
      <c r="V77" s="38" t="s">
        <v>45</v>
      </c>
      <c r="W77" s="38" t="s">
        <v>36</v>
      </c>
      <c r="X77" s="26">
        <v>34</v>
      </c>
      <c r="Y77" s="38"/>
      <c r="Z77" s="38" t="s">
        <v>499</v>
      </c>
      <c r="AA77" s="38" t="s">
        <v>78</v>
      </c>
      <c r="AB77" s="40" t="s">
        <v>82</v>
      </c>
      <c r="AC77" s="38" t="s">
        <v>500</v>
      </c>
      <c r="AD77" s="38" t="s">
        <v>287</v>
      </c>
      <c r="AE77" s="38" t="s">
        <v>288</v>
      </c>
      <c r="AF77" s="40" t="s">
        <v>82</v>
      </c>
      <c r="AG77" s="38" t="s">
        <v>501</v>
      </c>
      <c r="AH77" s="25" t="s">
        <v>292</v>
      </c>
      <c r="AI77" s="38"/>
      <c r="AJ77" s="19" t="s">
        <v>60</v>
      </c>
      <c r="AK77" s="27">
        <v>41585</v>
      </c>
      <c r="AL77" s="28">
        <f t="shared" si="2"/>
        <v>40452</v>
      </c>
    </row>
    <row r="78" spans="1:38" ht="18" customHeight="1" x14ac:dyDescent="0.3">
      <c r="A78" s="3">
        <v>73</v>
      </c>
      <c r="B78" s="19">
        <v>10467</v>
      </c>
      <c r="C78" s="19"/>
      <c r="D78" s="20" t="s">
        <v>68</v>
      </c>
      <c r="E78" s="19"/>
      <c r="F78" s="38" t="s">
        <v>502</v>
      </c>
      <c r="G78" s="23"/>
      <c r="I78" s="38" t="s">
        <v>503</v>
      </c>
      <c r="J78" s="38"/>
      <c r="K78" s="38" t="s">
        <v>504</v>
      </c>
      <c r="L78" s="38"/>
      <c r="M78" s="38"/>
      <c r="N78" s="38" t="s">
        <v>350</v>
      </c>
      <c r="O78" s="38"/>
      <c r="P78" s="38" t="s">
        <v>118</v>
      </c>
      <c r="Q78" s="21" t="s">
        <v>351</v>
      </c>
      <c r="R78" s="19">
        <v>1608</v>
      </c>
      <c r="S78" s="44" t="s">
        <v>34</v>
      </c>
      <c r="T78" s="40" t="s">
        <v>374</v>
      </c>
      <c r="U78" s="38"/>
      <c r="V78" s="38" t="s">
        <v>52</v>
      </c>
      <c r="W78" s="38" t="s">
        <v>36</v>
      </c>
      <c r="X78" s="26">
        <v>96</v>
      </c>
      <c r="Y78" s="38"/>
      <c r="Z78" s="38" t="s">
        <v>503</v>
      </c>
      <c r="AA78" s="38"/>
      <c r="AB78" s="40" t="s">
        <v>82</v>
      </c>
      <c r="AC78" s="40" t="s">
        <v>393</v>
      </c>
      <c r="AD78" s="40" t="s">
        <v>391</v>
      </c>
      <c r="AE78" s="38" t="s">
        <v>392</v>
      </c>
      <c r="AF78" s="40" t="s">
        <v>82</v>
      </c>
      <c r="AG78" s="40" t="s">
        <v>393</v>
      </c>
      <c r="AH78" s="153" t="s">
        <v>394</v>
      </c>
      <c r="AI78" s="38"/>
      <c r="AJ78" s="19" t="s">
        <v>70</v>
      </c>
      <c r="AK78" s="27">
        <v>44105</v>
      </c>
      <c r="AL78" s="26">
        <f t="shared" si="2"/>
        <v>10467</v>
      </c>
    </row>
    <row r="79" spans="1:38" ht="18" customHeight="1" x14ac:dyDescent="0.3">
      <c r="A79" s="3">
        <v>74</v>
      </c>
      <c r="B79" s="19">
        <v>10468</v>
      </c>
      <c r="C79" s="19"/>
      <c r="D79" s="20" t="s">
        <v>68</v>
      </c>
      <c r="E79" s="19"/>
      <c r="F79" s="38" t="s">
        <v>505</v>
      </c>
      <c r="G79" s="23"/>
      <c r="I79" s="38" t="s">
        <v>506</v>
      </c>
      <c r="J79" s="38"/>
      <c r="K79" s="38" t="s">
        <v>507</v>
      </c>
      <c r="L79" s="38"/>
      <c r="M79" s="38"/>
      <c r="N79" s="38" t="s">
        <v>350</v>
      </c>
      <c r="O79" s="38"/>
      <c r="P79" s="38" t="s">
        <v>118</v>
      </c>
      <c r="Q79" s="21" t="s">
        <v>351</v>
      </c>
      <c r="R79" s="19">
        <v>1608</v>
      </c>
      <c r="S79" s="44" t="s">
        <v>34</v>
      </c>
      <c r="T79" s="40" t="s">
        <v>374</v>
      </c>
      <c r="U79" s="38"/>
      <c r="V79" s="38" t="s">
        <v>52</v>
      </c>
      <c r="W79" s="38" t="s">
        <v>36</v>
      </c>
      <c r="X79" s="26">
        <v>112</v>
      </c>
      <c r="Y79" s="38"/>
      <c r="Z79" s="38" t="s">
        <v>506</v>
      </c>
      <c r="AA79" s="38"/>
      <c r="AB79" s="40" t="s">
        <v>82</v>
      </c>
      <c r="AC79" s="40" t="s">
        <v>393</v>
      </c>
      <c r="AD79" s="40" t="s">
        <v>391</v>
      </c>
      <c r="AE79" s="38" t="s">
        <v>392</v>
      </c>
      <c r="AF79" s="40" t="s">
        <v>82</v>
      </c>
      <c r="AG79" s="40" t="s">
        <v>393</v>
      </c>
      <c r="AH79" s="153" t="s">
        <v>394</v>
      </c>
      <c r="AI79" s="38"/>
      <c r="AJ79" s="19" t="s">
        <v>70</v>
      </c>
      <c r="AK79" s="27">
        <v>44105</v>
      </c>
      <c r="AL79" s="26">
        <f t="shared" si="2"/>
        <v>10468</v>
      </c>
    </row>
    <row r="80" spans="1:38" ht="18" customHeight="1" x14ac:dyDescent="0.3">
      <c r="A80" s="3">
        <v>75</v>
      </c>
      <c r="B80" s="19">
        <v>40453</v>
      </c>
      <c r="C80" s="38" t="s">
        <v>517</v>
      </c>
      <c r="D80" s="20" t="s">
        <v>54</v>
      </c>
      <c r="E80" s="19"/>
      <c r="F80" s="38" t="s">
        <v>508</v>
      </c>
      <c r="G80" s="38"/>
      <c r="I80" s="38" t="s">
        <v>509</v>
      </c>
      <c r="J80" s="38" t="s">
        <v>510</v>
      </c>
      <c r="K80" s="38" t="s">
        <v>511</v>
      </c>
      <c r="L80" s="38"/>
      <c r="M80" s="38"/>
      <c r="N80" s="38" t="s">
        <v>350</v>
      </c>
      <c r="O80" s="38"/>
      <c r="P80" s="38" t="s">
        <v>118</v>
      </c>
      <c r="Q80" s="21" t="s">
        <v>351</v>
      </c>
      <c r="R80" s="19">
        <v>1608</v>
      </c>
      <c r="S80" s="44" t="s">
        <v>34</v>
      </c>
      <c r="T80" s="40" t="s">
        <v>374</v>
      </c>
      <c r="U80" s="38"/>
      <c r="V80" s="38" t="s">
        <v>45</v>
      </c>
      <c r="W80" s="38" t="s">
        <v>36</v>
      </c>
      <c r="X80" s="26">
        <v>145</v>
      </c>
      <c r="Y80" s="38"/>
      <c r="Z80" s="38" t="s">
        <v>509</v>
      </c>
      <c r="AA80" s="38" t="s">
        <v>107</v>
      </c>
      <c r="AB80" s="40" t="s">
        <v>82</v>
      </c>
      <c r="AC80" s="38" t="s">
        <v>514</v>
      </c>
      <c r="AD80" s="38" t="s">
        <v>512</v>
      </c>
      <c r="AE80" s="38" t="s">
        <v>513</v>
      </c>
      <c r="AF80" s="40"/>
      <c r="AG80" s="38"/>
      <c r="AH80" s="25" t="s">
        <v>515</v>
      </c>
      <c r="AI80" s="38"/>
      <c r="AJ80" s="19" t="s">
        <v>516</v>
      </c>
      <c r="AK80" s="27">
        <v>43224</v>
      </c>
      <c r="AL80" s="28">
        <f t="shared" si="2"/>
        <v>40453</v>
      </c>
    </row>
    <row r="81" spans="1:38" ht="18" customHeight="1" x14ac:dyDescent="0.3">
      <c r="A81" s="3">
        <v>76</v>
      </c>
      <c r="B81" s="19">
        <v>20550</v>
      </c>
      <c r="C81" s="19"/>
      <c r="D81" s="20" t="s">
        <v>59</v>
      </c>
      <c r="E81" s="19"/>
      <c r="F81" s="29" t="s">
        <v>518</v>
      </c>
      <c r="G81" s="29"/>
      <c r="I81" s="42" t="s">
        <v>519</v>
      </c>
      <c r="J81" s="42"/>
      <c r="K81" s="42" t="s">
        <v>520</v>
      </c>
      <c r="L81" s="42"/>
      <c r="M81" s="42"/>
      <c r="N81" s="42" t="s">
        <v>350</v>
      </c>
      <c r="O81" s="42"/>
      <c r="P81" s="40" t="s">
        <v>118</v>
      </c>
      <c r="Q81" s="21" t="s">
        <v>351</v>
      </c>
      <c r="R81" s="19">
        <v>1608</v>
      </c>
      <c r="S81" s="44" t="s">
        <v>34</v>
      </c>
      <c r="T81" s="40" t="s">
        <v>374</v>
      </c>
      <c r="U81" s="40"/>
      <c r="V81" s="40" t="s">
        <v>45</v>
      </c>
      <c r="W81" s="40" t="s">
        <v>36</v>
      </c>
      <c r="X81" s="22">
        <v>50</v>
      </c>
      <c r="Y81" s="38"/>
      <c r="Z81" s="42" t="s">
        <v>519</v>
      </c>
      <c r="AA81" s="106"/>
      <c r="AB81" s="40" t="s">
        <v>82</v>
      </c>
      <c r="AC81" s="40" t="s">
        <v>522</v>
      </c>
      <c r="AD81" s="106" t="s">
        <v>438</v>
      </c>
      <c r="AE81" s="40" t="s">
        <v>521</v>
      </c>
      <c r="AF81" s="40" t="s">
        <v>153</v>
      </c>
      <c r="AG81" s="40" t="s">
        <v>440</v>
      </c>
      <c r="AH81" s="25" t="s">
        <v>523</v>
      </c>
      <c r="AI81" s="25"/>
      <c r="AJ81" s="21" t="s">
        <v>59</v>
      </c>
      <c r="AK81" s="21"/>
      <c r="AL81" s="26">
        <f t="shared" si="2"/>
        <v>20550</v>
      </c>
    </row>
    <row r="82" spans="1:38" ht="18" customHeight="1" x14ac:dyDescent="0.3">
      <c r="A82" s="3">
        <v>77</v>
      </c>
      <c r="B82" s="19">
        <v>40454</v>
      </c>
      <c r="C82" s="40" t="s">
        <v>56</v>
      </c>
      <c r="D82" s="20" t="s">
        <v>54</v>
      </c>
      <c r="E82" s="19"/>
      <c r="F82" s="38" t="s">
        <v>524</v>
      </c>
      <c r="G82" s="38"/>
      <c r="I82" s="38" t="s">
        <v>525</v>
      </c>
      <c r="J82" s="38" t="s">
        <v>526</v>
      </c>
      <c r="K82" s="38" t="s">
        <v>527</v>
      </c>
      <c r="L82" s="38"/>
      <c r="M82" s="38"/>
      <c r="N82" s="38" t="s">
        <v>350</v>
      </c>
      <c r="O82" s="38"/>
      <c r="P82" s="38" t="s">
        <v>118</v>
      </c>
      <c r="Q82" s="21" t="s">
        <v>351</v>
      </c>
      <c r="R82" s="19">
        <v>1608</v>
      </c>
      <c r="S82" s="44" t="s">
        <v>34</v>
      </c>
      <c r="T82" s="40" t="s">
        <v>424</v>
      </c>
      <c r="U82" s="38"/>
      <c r="V82" s="38" t="s">
        <v>52</v>
      </c>
      <c r="W82" s="38" t="s">
        <v>36</v>
      </c>
      <c r="X82" s="26">
        <v>143</v>
      </c>
      <c r="Y82" s="38"/>
      <c r="Z82" s="38" t="s">
        <v>528</v>
      </c>
      <c r="AA82" s="38" t="s">
        <v>107</v>
      </c>
      <c r="AB82" s="40" t="s">
        <v>82</v>
      </c>
      <c r="AC82" s="38" t="s">
        <v>531</v>
      </c>
      <c r="AD82" s="38" t="s">
        <v>529</v>
      </c>
      <c r="AE82" s="38" t="s">
        <v>530</v>
      </c>
      <c r="AF82" s="40"/>
      <c r="AG82" s="38"/>
      <c r="AH82" s="38"/>
      <c r="AI82" s="38"/>
      <c r="AJ82" s="19" t="s">
        <v>532</v>
      </c>
      <c r="AK82" s="27">
        <v>43224</v>
      </c>
      <c r="AL82" s="28">
        <f t="shared" si="2"/>
        <v>40454</v>
      </c>
    </row>
    <row r="83" spans="1:38" ht="18" customHeight="1" x14ac:dyDescent="0.3">
      <c r="A83" s="3">
        <v>78</v>
      </c>
      <c r="B83" s="19">
        <v>10469</v>
      </c>
      <c r="C83" s="38"/>
      <c r="D83" s="20" t="s">
        <v>68</v>
      </c>
      <c r="E83" s="19"/>
      <c r="F83" s="38"/>
      <c r="G83" s="23"/>
      <c r="I83" s="38" t="s">
        <v>1010</v>
      </c>
      <c r="J83" s="31"/>
      <c r="K83" s="38" t="s">
        <v>418</v>
      </c>
      <c r="L83" s="38"/>
      <c r="M83" s="38"/>
      <c r="N83" s="38" t="s">
        <v>350</v>
      </c>
      <c r="O83" s="31"/>
      <c r="P83" s="38" t="s">
        <v>118</v>
      </c>
      <c r="Q83" s="21" t="s">
        <v>351</v>
      </c>
      <c r="R83" s="19">
        <v>1608</v>
      </c>
      <c r="S83" s="44" t="s">
        <v>34</v>
      </c>
      <c r="T83" s="40" t="s">
        <v>374</v>
      </c>
      <c r="U83" s="38"/>
      <c r="V83" s="38" t="s">
        <v>52</v>
      </c>
      <c r="W83" s="38" t="s">
        <v>36</v>
      </c>
      <c r="X83" s="26">
        <v>133</v>
      </c>
      <c r="Y83" s="38"/>
      <c r="Z83" s="38" t="s">
        <v>533</v>
      </c>
      <c r="AA83" s="40"/>
      <c r="AB83" s="24" t="s">
        <v>82</v>
      </c>
      <c r="AC83" s="24" t="s">
        <v>419</v>
      </c>
      <c r="AD83" s="38" t="s">
        <v>72</v>
      </c>
      <c r="AE83" s="38" t="s">
        <v>73</v>
      </c>
      <c r="AF83" s="36" t="s">
        <v>76</v>
      </c>
      <c r="AG83" s="36" t="s">
        <v>77</v>
      </c>
      <c r="AH83" s="25" t="s">
        <v>420</v>
      </c>
      <c r="AI83" s="38"/>
      <c r="AJ83" s="19" t="s">
        <v>1009</v>
      </c>
      <c r="AK83" s="27">
        <v>44468</v>
      </c>
      <c r="AL83" s="26">
        <f t="shared" si="2"/>
        <v>10469</v>
      </c>
    </row>
    <row r="84" spans="1:38" ht="18" customHeight="1" x14ac:dyDescent="0.3">
      <c r="A84" s="3">
        <v>79</v>
      </c>
      <c r="B84" s="19">
        <v>20551</v>
      </c>
      <c r="C84" s="19"/>
      <c r="D84" s="20" t="s">
        <v>59</v>
      </c>
      <c r="E84" s="19"/>
      <c r="F84" s="29" t="s">
        <v>537</v>
      </c>
      <c r="G84" s="29" t="s">
        <v>1011</v>
      </c>
      <c r="I84" s="42" t="s">
        <v>538</v>
      </c>
      <c r="J84" s="42"/>
      <c r="K84" s="38" t="s">
        <v>535</v>
      </c>
      <c r="L84" s="42" t="s">
        <v>539</v>
      </c>
      <c r="M84" s="42"/>
      <c r="N84" s="42" t="s">
        <v>350</v>
      </c>
      <c r="O84" s="42"/>
      <c r="P84" s="38" t="s">
        <v>118</v>
      </c>
      <c r="Q84" s="21" t="s">
        <v>351</v>
      </c>
      <c r="R84" s="19">
        <v>1608</v>
      </c>
      <c r="S84" s="44" t="s">
        <v>34</v>
      </c>
      <c r="T84" s="40" t="s">
        <v>374</v>
      </c>
      <c r="U84" s="40"/>
      <c r="V84" s="40" t="s">
        <v>45</v>
      </c>
      <c r="W84" s="40" t="s">
        <v>36</v>
      </c>
      <c r="X84" s="22">
        <v>49</v>
      </c>
      <c r="Y84" s="38"/>
      <c r="Z84" s="40" t="s">
        <v>534</v>
      </c>
      <c r="AA84" s="38"/>
      <c r="AB84" s="40" t="s">
        <v>82</v>
      </c>
      <c r="AC84" s="38" t="s">
        <v>494</v>
      </c>
      <c r="AD84" s="38" t="s">
        <v>499</v>
      </c>
      <c r="AE84" s="38" t="s">
        <v>469</v>
      </c>
      <c r="AF84" s="40" t="s">
        <v>82</v>
      </c>
      <c r="AG84" s="40" t="s">
        <v>536</v>
      </c>
      <c r="AH84" s="143" t="s">
        <v>292</v>
      </c>
      <c r="AI84" s="25"/>
      <c r="AJ84" s="21" t="s">
        <v>67</v>
      </c>
      <c r="AK84" s="21" t="s">
        <v>1012</v>
      </c>
      <c r="AL84" s="26">
        <f t="shared" si="2"/>
        <v>20551</v>
      </c>
    </row>
    <row r="85" spans="1:38" ht="18" customHeight="1" x14ac:dyDescent="0.3">
      <c r="A85" s="3">
        <v>80</v>
      </c>
      <c r="B85" s="19">
        <v>10470</v>
      </c>
      <c r="C85" s="38"/>
      <c r="D85" s="20" t="s">
        <v>68</v>
      </c>
      <c r="E85" s="19"/>
      <c r="F85" s="38"/>
      <c r="G85" s="23"/>
      <c r="I85" s="38" t="s">
        <v>540</v>
      </c>
      <c r="J85" s="38"/>
      <c r="K85" s="38" t="s">
        <v>541</v>
      </c>
      <c r="L85" s="38"/>
      <c r="M85" s="38"/>
      <c r="N85" s="38" t="s">
        <v>350</v>
      </c>
      <c r="O85" s="38"/>
      <c r="P85" s="38" t="s">
        <v>118</v>
      </c>
      <c r="Q85" s="21" t="s">
        <v>351</v>
      </c>
      <c r="R85" s="19">
        <v>1608</v>
      </c>
      <c r="S85" s="44" t="s">
        <v>34</v>
      </c>
      <c r="T85" s="40" t="s">
        <v>360</v>
      </c>
      <c r="U85" s="38"/>
      <c r="V85" s="38" t="s">
        <v>52</v>
      </c>
      <c r="W85" s="38" t="s">
        <v>36</v>
      </c>
      <c r="X85" s="26">
        <v>100</v>
      </c>
      <c r="Y85" s="38"/>
      <c r="Z85" s="38" t="s">
        <v>540</v>
      </c>
      <c r="AA85" s="38"/>
      <c r="AB85" s="40" t="s">
        <v>82</v>
      </c>
      <c r="AC85" s="40" t="s">
        <v>393</v>
      </c>
      <c r="AD85" s="40" t="s">
        <v>391</v>
      </c>
      <c r="AE85" s="38" t="s">
        <v>392</v>
      </c>
      <c r="AF85" s="40"/>
      <c r="AG85" s="40"/>
      <c r="AH85" s="136"/>
      <c r="AI85" s="38"/>
      <c r="AJ85" s="19" t="s">
        <v>70</v>
      </c>
      <c r="AK85" s="27">
        <v>44105</v>
      </c>
      <c r="AL85" s="26">
        <f t="shared" si="2"/>
        <v>10470</v>
      </c>
    </row>
    <row r="86" spans="1:38" ht="18" customHeight="1" x14ac:dyDescent="0.3">
      <c r="A86" s="3">
        <v>81</v>
      </c>
      <c r="B86" s="19">
        <v>30561</v>
      </c>
      <c r="C86" s="38"/>
      <c r="D86" s="20" t="s">
        <v>31</v>
      </c>
      <c r="E86" s="19"/>
      <c r="F86" s="39" t="s">
        <v>542</v>
      </c>
      <c r="G86" s="24" t="s">
        <v>1014</v>
      </c>
      <c r="I86" s="42" t="s">
        <v>543</v>
      </c>
      <c r="J86" s="24" t="s">
        <v>1016</v>
      </c>
      <c r="K86" s="42" t="s">
        <v>544</v>
      </c>
      <c r="L86" s="39"/>
      <c r="M86" s="38"/>
      <c r="N86" s="42" t="s">
        <v>350</v>
      </c>
      <c r="O86" s="39"/>
      <c r="P86" s="38" t="s">
        <v>118</v>
      </c>
      <c r="Q86" s="21" t="s">
        <v>351</v>
      </c>
      <c r="R86" s="19">
        <v>1608</v>
      </c>
      <c r="S86" s="44" t="s">
        <v>34</v>
      </c>
      <c r="T86" s="40" t="s">
        <v>374</v>
      </c>
      <c r="U86" s="40"/>
      <c r="V86" s="40" t="s">
        <v>52</v>
      </c>
      <c r="W86" s="40" t="s">
        <v>36</v>
      </c>
      <c r="X86" s="22">
        <v>63</v>
      </c>
      <c r="Y86" s="23"/>
      <c r="Z86" s="42" t="s">
        <v>543</v>
      </c>
      <c r="AA86" s="40"/>
      <c r="AB86" s="24" t="s">
        <v>82</v>
      </c>
      <c r="AC86" s="20" t="s">
        <v>545</v>
      </c>
      <c r="AD86" s="40" t="s">
        <v>1026</v>
      </c>
      <c r="AE86" s="40" t="s">
        <v>1027</v>
      </c>
      <c r="AF86" s="141" t="s">
        <v>153</v>
      </c>
      <c r="AG86" s="141" t="s">
        <v>546</v>
      </c>
      <c r="AH86" s="149" t="s">
        <v>679</v>
      </c>
      <c r="AI86" s="38"/>
      <c r="AJ86" s="44" t="s">
        <v>58</v>
      </c>
      <c r="AK86" s="27">
        <v>44588</v>
      </c>
      <c r="AL86" s="26">
        <f t="shared" ref="AL86:AL117" si="3">B86</f>
        <v>30561</v>
      </c>
    </row>
    <row r="87" spans="1:38" ht="18" customHeight="1" x14ac:dyDescent="0.3">
      <c r="A87" s="3">
        <v>82</v>
      </c>
      <c r="B87" s="19">
        <v>30562</v>
      </c>
      <c r="C87" s="38"/>
      <c r="D87" s="20" t="s">
        <v>31</v>
      </c>
      <c r="E87" s="19"/>
      <c r="F87" s="39" t="s">
        <v>547</v>
      </c>
      <c r="G87" s="24" t="s">
        <v>1015</v>
      </c>
      <c r="I87" s="42" t="s">
        <v>548</v>
      </c>
      <c r="J87" s="24" t="s">
        <v>1017</v>
      </c>
      <c r="K87" s="42" t="s">
        <v>549</v>
      </c>
      <c r="L87" s="39"/>
      <c r="M87" s="38"/>
      <c r="N87" s="42" t="s">
        <v>350</v>
      </c>
      <c r="O87" s="39"/>
      <c r="P87" s="38" t="s">
        <v>118</v>
      </c>
      <c r="Q87" s="21" t="s">
        <v>351</v>
      </c>
      <c r="R87" s="19">
        <v>1608</v>
      </c>
      <c r="S87" s="44" t="s">
        <v>34</v>
      </c>
      <c r="T87" s="40" t="s">
        <v>374</v>
      </c>
      <c r="U87" s="40"/>
      <c r="V87" s="40" t="s">
        <v>52</v>
      </c>
      <c r="W87" s="40" t="s">
        <v>36</v>
      </c>
      <c r="X87" s="22">
        <v>31</v>
      </c>
      <c r="Y87" s="23"/>
      <c r="Z87" s="42" t="s">
        <v>548</v>
      </c>
      <c r="AA87" s="40"/>
      <c r="AB87" s="24" t="s">
        <v>82</v>
      </c>
      <c r="AC87" s="20" t="s">
        <v>545</v>
      </c>
      <c r="AD87" s="40" t="s">
        <v>1026</v>
      </c>
      <c r="AE87" s="40" t="s">
        <v>1027</v>
      </c>
      <c r="AF87" s="41" t="s">
        <v>153</v>
      </c>
      <c r="AG87" s="41" t="s">
        <v>546</v>
      </c>
      <c r="AH87" s="142" t="s">
        <v>679</v>
      </c>
      <c r="AI87" s="38"/>
      <c r="AJ87" s="44" t="s">
        <v>550</v>
      </c>
      <c r="AK87" s="27">
        <v>44588</v>
      </c>
      <c r="AL87" s="26">
        <f t="shared" si="3"/>
        <v>30562</v>
      </c>
    </row>
    <row r="88" spans="1:38" ht="18" customHeight="1" x14ac:dyDescent="0.3">
      <c r="A88" s="3">
        <v>83</v>
      </c>
      <c r="B88" s="19">
        <v>40458</v>
      </c>
      <c r="C88" s="40" t="s">
        <v>628</v>
      </c>
      <c r="D88" s="20" t="s">
        <v>54</v>
      </c>
      <c r="E88" s="19" t="s">
        <v>56</v>
      </c>
      <c r="F88" s="38" t="s">
        <v>629</v>
      </c>
      <c r="G88" s="38"/>
      <c r="I88" s="38" t="s">
        <v>1025</v>
      </c>
      <c r="J88" s="136" t="s">
        <v>630</v>
      </c>
      <c r="K88" s="38" t="s">
        <v>631</v>
      </c>
      <c r="L88" s="38"/>
      <c r="M88" s="38"/>
      <c r="N88" s="38" t="s">
        <v>350</v>
      </c>
      <c r="O88" s="38"/>
      <c r="P88" s="38" t="s">
        <v>118</v>
      </c>
      <c r="Q88" s="21" t="s">
        <v>351</v>
      </c>
      <c r="R88" s="19">
        <v>1608</v>
      </c>
      <c r="S88" s="44" t="s">
        <v>34</v>
      </c>
      <c r="T88" s="40" t="s">
        <v>374</v>
      </c>
      <c r="U88" s="38"/>
      <c r="V88" s="38" t="s">
        <v>52</v>
      </c>
      <c r="W88" s="38" t="s">
        <v>36</v>
      </c>
      <c r="X88" s="26">
        <v>201</v>
      </c>
      <c r="Y88" s="38"/>
      <c r="Z88" s="38" t="s">
        <v>1025</v>
      </c>
      <c r="AA88" s="38" t="s">
        <v>107</v>
      </c>
      <c r="AB88" s="40" t="s">
        <v>82</v>
      </c>
      <c r="AC88" s="38" t="s">
        <v>545</v>
      </c>
      <c r="AD88" s="40" t="s">
        <v>1026</v>
      </c>
      <c r="AE88" s="40" t="s">
        <v>1027</v>
      </c>
      <c r="AF88" s="140" t="s">
        <v>82</v>
      </c>
      <c r="AG88" s="140" t="s">
        <v>1028</v>
      </c>
      <c r="AH88" s="142" t="s">
        <v>679</v>
      </c>
      <c r="AI88" s="38"/>
      <c r="AJ88" s="19" t="s">
        <v>532</v>
      </c>
      <c r="AK88" s="27">
        <v>44588</v>
      </c>
      <c r="AL88" s="28">
        <f t="shared" si="3"/>
        <v>40458</v>
      </c>
    </row>
    <row r="89" spans="1:38" ht="18" customHeight="1" x14ac:dyDescent="0.3">
      <c r="A89" s="3">
        <v>84</v>
      </c>
      <c r="B89" s="19">
        <v>20552</v>
      </c>
      <c r="C89" s="19"/>
      <c r="D89" s="20" t="s">
        <v>59</v>
      </c>
      <c r="E89" s="19"/>
      <c r="F89" s="29" t="s">
        <v>551</v>
      </c>
      <c r="G89" s="29" t="s">
        <v>1013</v>
      </c>
      <c r="I89" s="42" t="s">
        <v>552</v>
      </c>
      <c r="J89" s="139" t="s">
        <v>365</v>
      </c>
      <c r="K89" s="42" t="s">
        <v>553</v>
      </c>
      <c r="L89" s="42" t="s">
        <v>554</v>
      </c>
      <c r="M89" s="42"/>
      <c r="N89" s="42" t="s">
        <v>350</v>
      </c>
      <c r="O89" s="42"/>
      <c r="P89" s="38" t="s">
        <v>118</v>
      </c>
      <c r="Q89" s="21" t="s">
        <v>351</v>
      </c>
      <c r="R89" s="19">
        <v>1608</v>
      </c>
      <c r="S89" s="44" t="s">
        <v>34</v>
      </c>
      <c r="T89" s="40" t="s">
        <v>374</v>
      </c>
      <c r="U89" s="40"/>
      <c r="V89" s="40" t="s">
        <v>45</v>
      </c>
      <c r="W89" s="40" t="s">
        <v>36</v>
      </c>
      <c r="X89" s="22">
        <v>68</v>
      </c>
      <c r="Y89" s="38"/>
      <c r="Z89" s="40" t="s">
        <v>552</v>
      </c>
      <c r="AA89" s="38"/>
      <c r="AB89" s="40" t="s">
        <v>82</v>
      </c>
      <c r="AC89" s="38" t="s">
        <v>494</v>
      </c>
      <c r="AD89" s="38" t="s">
        <v>499</v>
      </c>
      <c r="AE89" s="38" t="s">
        <v>469</v>
      </c>
      <c r="AF89" s="40" t="s">
        <v>82</v>
      </c>
      <c r="AG89" s="40" t="s">
        <v>536</v>
      </c>
      <c r="AH89" s="25" t="s">
        <v>292</v>
      </c>
      <c r="AI89" s="25"/>
      <c r="AJ89" s="21" t="s">
        <v>67</v>
      </c>
      <c r="AK89" s="21" t="s">
        <v>1012</v>
      </c>
      <c r="AL89" s="26">
        <f t="shared" si="3"/>
        <v>20552</v>
      </c>
    </row>
    <row r="90" spans="1:38" ht="18" customHeight="1" x14ac:dyDescent="0.3">
      <c r="A90" s="3">
        <v>85</v>
      </c>
      <c r="B90" s="19">
        <v>30563</v>
      </c>
      <c r="C90" s="38"/>
      <c r="D90" s="20" t="s">
        <v>31</v>
      </c>
      <c r="E90" s="19"/>
      <c r="F90" s="39" t="s">
        <v>555</v>
      </c>
      <c r="G90" s="24" t="s">
        <v>557</v>
      </c>
      <c r="I90" s="42" t="s">
        <v>556</v>
      </c>
      <c r="J90" s="137"/>
      <c r="K90" s="39" t="s">
        <v>32</v>
      </c>
      <c r="L90" s="38"/>
      <c r="M90" s="38"/>
      <c r="N90" s="39" t="s">
        <v>350</v>
      </c>
      <c r="O90" s="39"/>
      <c r="P90" s="38" t="s">
        <v>118</v>
      </c>
      <c r="Q90" s="44" t="s">
        <v>351</v>
      </c>
      <c r="R90" s="19">
        <v>1608</v>
      </c>
      <c r="S90" s="44" t="s">
        <v>34</v>
      </c>
      <c r="T90" s="40" t="s">
        <v>446</v>
      </c>
      <c r="U90" s="40"/>
      <c r="V90" s="40" t="s">
        <v>35</v>
      </c>
      <c r="W90" s="40" t="s">
        <v>36</v>
      </c>
      <c r="X90" s="22">
        <v>8</v>
      </c>
      <c r="Y90" s="23"/>
      <c r="Z90" s="42" t="s">
        <v>556</v>
      </c>
      <c r="AA90" s="43"/>
      <c r="AB90" s="24" t="s">
        <v>82</v>
      </c>
      <c r="AC90" s="20" t="s">
        <v>560</v>
      </c>
      <c r="AD90" s="38" t="s">
        <v>558</v>
      </c>
      <c r="AE90" s="43" t="s">
        <v>559</v>
      </c>
      <c r="AF90" s="24" t="s">
        <v>82</v>
      </c>
      <c r="AG90" s="24" t="s">
        <v>561</v>
      </c>
      <c r="AH90" s="25" t="s">
        <v>562</v>
      </c>
      <c r="AI90" s="25"/>
      <c r="AJ90" s="44" t="s">
        <v>58</v>
      </c>
      <c r="AK90" s="19"/>
      <c r="AL90" s="26">
        <f t="shared" si="3"/>
        <v>30563</v>
      </c>
    </row>
    <row r="91" spans="1:38" ht="18" customHeight="1" x14ac:dyDescent="0.3">
      <c r="A91" s="3">
        <v>86</v>
      </c>
      <c r="B91" s="19">
        <v>30564</v>
      </c>
      <c r="C91" s="38"/>
      <c r="D91" s="20" t="s">
        <v>31</v>
      </c>
      <c r="E91" s="19"/>
      <c r="F91" s="39" t="s">
        <v>563</v>
      </c>
      <c r="G91" s="24" t="s">
        <v>565</v>
      </c>
      <c r="I91" s="39" t="s">
        <v>564</v>
      </c>
      <c r="J91" s="137"/>
      <c r="K91" s="39" t="s">
        <v>32</v>
      </c>
      <c r="L91" s="38"/>
      <c r="M91" s="38"/>
      <c r="N91" s="39" t="s">
        <v>350</v>
      </c>
      <c r="O91" s="39"/>
      <c r="P91" s="38" t="s">
        <v>118</v>
      </c>
      <c r="Q91" s="44" t="s">
        <v>351</v>
      </c>
      <c r="R91" s="19">
        <v>1608</v>
      </c>
      <c r="S91" s="44" t="s">
        <v>34</v>
      </c>
      <c r="T91" s="40" t="s">
        <v>446</v>
      </c>
      <c r="U91" s="40"/>
      <c r="V91" s="40" t="s">
        <v>35</v>
      </c>
      <c r="W91" s="40" t="s">
        <v>36</v>
      </c>
      <c r="X91" s="22">
        <v>4</v>
      </c>
      <c r="Y91" s="23"/>
      <c r="Z91" s="42" t="s">
        <v>564</v>
      </c>
      <c r="AA91" s="43"/>
      <c r="AB91" s="24" t="s">
        <v>82</v>
      </c>
      <c r="AC91" s="20" t="s">
        <v>560</v>
      </c>
      <c r="AD91" s="38" t="s">
        <v>558</v>
      </c>
      <c r="AE91" s="43" t="s">
        <v>559</v>
      </c>
      <c r="AF91" s="24" t="s">
        <v>82</v>
      </c>
      <c r="AG91" s="24" t="s">
        <v>561</v>
      </c>
      <c r="AH91" s="25" t="s">
        <v>562</v>
      </c>
      <c r="AI91" s="25"/>
      <c r="AJ91" s="44" t="s">
        <v>58</v>
      </c>
      <c r="AK91" s="19"/>
      <c r="AL91" s="26">
        <f t="shared" si="3"/>
        <v>30564</v>
      </c>
    </row>
    <row r="92" spans="1:38" ht="18" customHeight="1" x14ac:dyDescent="0.3">
      <c r="A92" s="3">
        <v>87</v>
      </c>
      <c r="B92" s="19">
        <v>10471</v>
      </c>
      <c r="C92" s="38" t="s">
        <v>55</v>
      </c>
      <c r="D92" s="20" t="s">
        <v>68</v>
      </c>
      <c r="E92" s="19"/>
      <c r="F92" s="38"/>
      <c r="G92" s="23"/>
      <c r="I92" s="38" t="s">
        <v>566</v>
      </c>
      <c r="J92" s="31"/>
      <c r="K92" s="38" t="s">
        <v>415</v>
      </c>
      <c r="L92" s="38"/>
      <c r="M92" s="38"/>
      <c r="N92" s="38" t="s">
        <v>350</v>
      </c>
      <c r="O92" s="31"/>
      <c r="P92" s="38" t="s">
        <v>118</v>
      </c>
      <c r="Q92" s="21" t="s">
        <v>351</v>
      </c>
      <c r="R92" s="19">
        <v>1608</v>
      </c>
      <c r="S92" s="44" t="s">
        <v>34</v>
      </c>
      <c r="T92" s="40" t="s">
        <v>408</v>
      </c>
      <c r="U92" s="38"/>
      <c r="V92" s="38" t="s">
        <v>45</v>
      </c>
      <c r="W92" s="38" t="s">
        <v>36</v>
      </c>
      <c r="X92" s="26">
        <v>180</v>
      </c>
      <c r="Y92" s="38"/>
      <c r="Z92" s="38" t="s">
        <v>566</v>
      </c>
      <c r="AA92" s="38"/>
      <c r="AB92" s="40" t="s">
        <v>82</v>
      </c>
      <c r="AC92" s="40" t="s">
        <v>411</v>
      </c>
      <c r="AD92" s="40" t="s">
        <v>72</v>
      </c>
      <c r="AE92" s="38" t="s">
        <v>73</v>
      </c>
      <c r="AF92" s="40" t="s">
        <v>82</v>
      </c>
      <c r="AG92" s="40" t="s">
        <v>393</v>
      </c>
      <c r="AH92" s="31" t="s">
        <v>412</v>
      </c>
      <c r="AI92" s="31"/>
      <c r="AJ92" s="19" t="s">
        <v>1018</v>
      </c>
      <c r="AK92" s="27">
        <v>44468</v>
      </c>
      <c r="AL92" s="26">
        <f t="shared" si="3"/>
        <v>10471</v>
      </c>
    </row>
    <row r="93" spans="1:38" ht="18" customHeight="1" x14ac:dyDescent="0.3">
      <c r="A93" s="3">
        <v>88</v>
      </c>
      <c r="B93" s="19">
        <v>92374</v>
      </c>
      <c r="C93" s="38"/>
      <c r="D93" s="20" t="s">
        <v>43</v>
      </c>
      <c r="E93" s="19"/>
      <c r="F93" s="38"/>
      <c r="G93" s="38"/>
      <c r="I93" s="38" t="s">
        <v>567</v>
      </c>
      <c r="J93" s="38" t="s">
        <v>568</v>
      </c>
      <c r="K93" s="38"/>
      <c r="L93" s="38"/>
      <c r="M93" s="38"/>
      <c r="N93" s="38" t="s">
        <v>350</v>
      </c>
      <c r="O93" s="45"/>
      <c r="P93" s="38" t="s">
        <v>118</v>
      </c>
      <c r="Q93" s="21" t="s">
        <v>351</v>
      </c>
      <c r="R93" s="19">
        <v>1608</v>
      </c>
      <c r="S93" s="44" t="s">
        <v>34</v>
      </c>
      <c r="T93" s="40"/>
      <c r="U93" s="40"/>
      <c r="V93" s="38" t="s">
        <v>45</v>
      </c>
      <c r="W93" s="38" t="s">
        <v>36</v>
      </c>
      <c r="X93" s="35">
        <v>52</v>
      </c>
      <c r="Y93" s="35"/>
      <c r="Z93" s="38" t="s">
        <v>567</v>
      </c>
      <c r="AA93" s="40" t="s">
        <v>44</v>
      </c>
      <c r="AB93" s="24" t="s">
        <v>82</v>
      </c>
      <c r="AC93" s="36" t="s">
        <v>570</v>
      </c>
      <c r="AD93" s="110" t="s">
        <v>169</v>
      </c>
      <c r="AE93" s="38" t="s">
        <v>569</v>
      </c>
      <c r="AF93" s="24" t="s">
        <v>104</v>
      </c>
      <c r="AG93" s="24" t="s">
        <v>175</v>
      </c>
      <c r="AH93" s="25" t="s">
        <v>571</v>
      </c>
      <c r="AI93" s="38"/>
      <c r="AJ93" s="19" t="s">
        <v>43</v>
      </c>
      <c r="AK93" s="27">
        <v>44417</v>
      </c>
      <c r="AL93" s="26">
        <f t="shared" si="3"/>
        <v>92374</v>
      </c>
    </row>
    <row r="94" spans="1:38" ht="18" customHeight="1" x14ac:dyDescent="0.3">
      <c r="A94" s="3">
        <v>89</v>
      </c>
      <c r="B94" s="19">
        <v>40456</v>
      </c>
      <c r="C94" s="40" t="s">
        <v>56</v>
      </c>
      <c r="D94" s="20" t="s">
        <v>54</v>
      </c>
      <c r="E94" s="19" t="s">
        <v>56</v>
      </c>
      <c r="F94" s="38" t="s">
        <v>578</v>
      </c>
      <c r="G94" s="38"/>
      <c r="I94" s="38" t="s">
        <v>572</v>
      </c>
      <c r="J94" s="38" t="s">
        <v>572</v>
      </c>
      <c r="K94" s="38" t="s">
        <v>573</v>
      </c>
      <c r="L94" s="38" t="s">
        <v>574</v>
      </c>
      <c r="M94" s="38"/>
      <c r="N94" s="38" t="s">
        <v>350</v>
      </c>
      <c r="O94" s="38"/>
      <c r="P94" s="38" t="s">
        <v>118</v>
      </c>
      <c r="Q94" s="21" t="s">
        <v>351</v>
      </c>
      <c r="R94" s="19">
        <v>1608</v>
      </c>
      <c r="S94" s="44" t="s">
        <v>34</v>
      </c>
      <c r="T94" s="40" t="s">
        <v>374</v>
      </c>
      <c r="U94" s="38"/>
      <c r="V94" s="38" t="s">
        <v>45</v>
      </c>
      <c r="W94" s="38" t="s">
        <v>36</v>
      </c>
      <c r="X94" s="26">
        <v>88</v>
      </c>
      <c r="Y94" s="38"/>
      <c r="Z94" s="38" t="s">
        <v>579</v>
      </c>
      <c r="AA94" s="38" t="s">
        <v>107</v>
      </c>
      <c r="AB94" s="40" t="s">
        <v>82</v>
      </c>
      <c r="AC94" s="38" t="s">
        <v>575</v>
      </c>
      <c r="AD94" s="38" t="s">
        <v>580</v>
      </c>
      <c r="AE94" s="38" t="s">
        <v>581</v>
      </c>
      <c r="AF94" s="40" t="s">
        <v>82</v>
      </c>
      <c r="AG94" s="38" t="s">
        <v>576</v>
      </c>
      <c r="AH94" s="37" t="s">
        <v>577</v>
      </c>
      <c r="AI94" s="38"/>
      <c r="AJ94" s="19" t="s">
        <v>532</v>
      </c>
      <c r="AK94" s="27">
        <v>43234</v>
      </c>
      <c r="AL94" s="28">
        <f t="shared" si="3"/>
        <v>40456</v>
      </c>
    </row>
    <row r="95" spans="1:38" ht="18" customHeight="1" x14ac:dyDescent="0.3">
      <c r="A95" s="3">
        <v>90</v>
      </c>
      <c r="B95" s="19">
        <v>30566</v>
      </c>
      <c r="C95" s="38" t="s">
        <v>55</v>
      </c>
      <c r="D95" s="20" t="s">
        <v>31</v>
      </c>
      <c r="E95" s="19"/>
      <c r="F95" s="39" t="s">
        <v>582</v>
      </c>
      <c r="G95" s="24" t="s">
        <v>1019</v>
      </c>
      <c r="I95" s="42" t="s">
        <v>583</v>
      </c>
      <c r="J95" s="24" t="s">
        <v>1020</v>
      </c>
      <c r="K95" s="42" t="s">
        <v>584</v>
      </c>
      <c r="L95" s="39"/>
      <c r="M95" s="38"/>
      <c r="N95" s="39" t="s">
        <v>350</v>
      </c>
      <c r="O95" s="39"/>
      <c r="P95" s="38" t="s">
        <v>118</v>
      </c>
      <c r="Q95" s="21" t="s">
        <v>351</v>
      </c>
      <c r="R95" s="19">
        <v>1608</v>
      </c>
      <c r="S95" s="44" t="s">
        <v>34</v>
      </c>
      <c r="T95" s="40" t="s">
        <v>374</v>
      </c>
      <c r="U95" s="40"/>
      <c r="V95" s="40" t="s">
        <v>45</v>
      </c>
      <c r="W95" s="40" t="s">
        <v>36</v>
      </c>
      <c r="X95" s="22">
        <v>12</v>
      </c>
      <c r="Y95" s="23"/>
      <c r="Z95" s="42" t="s">
        <v>583</v>
      </c>
      <c r="AA95" s="40"/>
      <c r="AB95" s="24" t="s">
        <v>82</v>
      </c>
      <c r="AC95" s="29" t="s">
        <v>587</v>
      </c>
      <c r="AD95" s="42" t="s">
        <v>585</v>
      </c>
      <c r="AE95" s="40" t="s">
        <v>586</v>
      </c>
      <c r="AF95" s="24" t="s">
        <v>82</v>
      </c>
      <c r="AG95" s="24" t="s">
        <v>1062</v>
      </c>
      <c r="AH95" s="43"/>
      <c r="AI95" s="43"/>
      <c r="AJ95" s="44" t="s">
        <v>101</v>
      </c>
      <c r="AK95" s="19"/>
      <c r="AL95" s="26">
        <f t="shared" si="3"/>
        <v>30566</v>
      </c>
    </row>
    <row r="96" spans="1:38" ht="18" customHeight="1" x14ac:dyDescent="0.3">
      <c r="A96" s="3">
        <v>91</v>
      </c>
      <c r="B96" s="19">
        <v>20553</v>
      </c>
      <c r="C96" s="19"/>
      <c r="D96" s="20" t="s">
        <v>59</v>
      </c>
      <c r="E96" s="19"/>
      <c r="F96" s="62"/>
      <c r="G96" s="29"/>
      <c r="I96" s="42" t="s">
        <v>588</v>
      </c>
      <c r="J96" s="42"/>
      <c r="K96" s="42" t="s">
        <v>589</v>
      </c>
      <c r="L96" s="42"/>
      <c r="M96" s="42"/>
      <c r="N96" s="42" t="s">
        <v>350</v>
      </c>
      <c r="O96" s="42"/>
      <c r="P96" s="38" t="s">
        <v>118</v>
      </c>
      <c r="Q96" s="21" t="s">
        <v>351</v>
      </c>
      <c r="R96" s="19">
        <v>1608</v>
      </c>
      <c r="S96" s="44" t="s">
        <v>34</v>
      </c>
      <c r="T96" s="40" t="s">
        <v>352</v>
      </c>
      <c r="U96" s="40"/>
      <c r="V96" s="40" t="s">
        <v>45</v>
      </c>
      <c r="W96" s="40" t="s">
        <v>36</v>
      </c>
      <c r="X96" s="22">
        <v>11</v>
      </c>
      <c r="Y96" s="38"/>
      <c r="Z96" s="40" t="s">
        <v>590</v>
      </c>
      <c r="AA96" s="40"/>
      <c r="AB96" s="40" t="s">
        <v>82</v>
      </c>
      <c r="AC96" s="38" t="s">
        <v>591</v>
      </c>
      <c r="AD96" s="40" t="s">
        <v>362</v>
      </c>
      <c r="AE96" s="40" t="s">
        <v>355</v>
      </c>
      <c r="AF96" s="40" t="s">
        <v>82</v>
      </c>
      <c r="AG96" s="40" t="s">
        <v>592</v>
      </c>
      <c r="AH96" s="40"/>
      <c r="AI96" s="40"/>
      <c r="AJ96" s="19" t="s">
        <v>59</v>
      </c>
      <c r="AK96" s="62" t="s">
        <v>357</v>
      </c>
      <c r="AL96" s="26">
        <f t="shared" si="3"/>
        <v>20553</v>
      </c>
    </row>
    <row r="97" spans="1:38" ht="18" customHeight="1" x14ac:dyDescent="0.3">
      <c r="A97" s="3">
        <v>92</v>
      </c>
      <c r="B97" s="19">
        <v>10472</v>
      </c>
      <c r="C97" s="19"/>
      <c r="D97" s="20" t="s">
        <v>68</v>
      </c>
      <c r="E97" s="19"/>
      <c r="F97" s="38" t="s">
        <v>593</v>
      </c>
      <c r="G97" s="23"/>
      <c r="I97" s="38" t="s">
        <v>594</v>
      </c>
      <c r="J97" s="38"/>
      <c r="K97" s="38" t="s">
        <v>595</v>
      </c>
      <c r="L97" s="38"/>
      <c r="M97" s="38"/>
      <c r="N97" s="38" t="s">
        <v>350</v>
      </c>
      <c r="O97" s="38"/>
      <c r="P97" s="38" t="s">
        <v>118</v>
      </c>
      <c r="Q97" s="21" t="s">
        <v>351</v>
      </c>
      <c r="R97" s="19">
        <v>1608</v>
      </c>
      <c r="S97" s="44" t="s">
        <v>34</v>
      </c>
      <c r="T97" s="40" t="s">
        <v>596</v>
      </c>
      <c r="U97" s="38"/>
      <c r="V97" s="38" t="s">
        <v>52</v>
      </c>
      <c r="W97" s="38" t="s">
        <v>36</v>
      </c>
      <c r="X97" s="26">
        <v>188</v>
      </c>
      <c r="Y97" s="38"/>
      <c r="Z97" s="38" t="s">
        <v>594</v>
      </c>
      <c r="AA97" s="38"/>
      <c r="AB97" s="40" t="s">
        <v>82</v>
      </c>
      <c r="AC97" s="40" t="s">
        <v>393</v>
      </c>
      <c r="AD97" s="40" t="s">
        <v>391</v>
      </c>
      <c r="AE97" s="38" t="s">
        <v>392</v>
      </c>
      <c r="AF97" s="40" t="s">
        <v>82</v>
      </c>
      <c r="AG97" s="40" t="s">
        <v>393</v>
      </c>
      <c r="AH97" s="153" t="s">
        <v>394</v>
      </c>
      <c r="AI97" s="38"/>
      <c r="AJ97" s="19" t="s">
        <v>70</v>
      </c>
      <c r="AK97" s="27">
        <v>44105</v>
      </c>
      <c r="AL97" s="26">
        <f t="shared" si="3"/>
        <v>10472</v>
      </c>
    </row>
    <row r="98" spans="1:38" ht="18" customHeight="1" x14ac:dyDescent="0.3">
      <c r="A98" s="3">
        <v>93</v>
      </c>
      <c r="B98" s="19">
        <v>92375</v>
      </c>
      <c r="C98" s="38"/>
      <c r="D98" s="20" t="s">
        <v>43</v>
      </c>
      <c r="E98" s="19"/>
      <c r="F98" s="38"/>
      <c r="G98" s="38"/>
      <c r="I98" s="38" t="s">
        <v>597</v>
      </c>
      <c r="J98" s="38" t="s">
        <v>598</v>
      </c>
      <c r="K98" s="38"/>
      <c r="L98" s="38"/>
      <c r="M98" s="38"/>
      <c r="N98" s="38" t="s">
        <v>350</v>
      </c>
      <c r="O98" s="45"/>
      <c r="P98" s="38" t="s">
        <v>118</v>
      </c>
      <c r="Q98" s="21" t="s">
        <v>351</v>
      </c>
      <c r="R98" s="19">
        <v>1608</v>
      </c>
      <c r="S98" s="44" t="s">
        <v>34</v>
      </c>
      <c r="T98" s="40"/>
      <c r="U98" s="40"/>
      <c r="V98" s="38"/>
      <c r="W98" s="38"/>
      <c r="X98" s="35">
        <v>20</v>
      </c>
      <c r="Y98" s="35"/>
      <c r="Z98" s="110"/>
      <c r="AA98" s="40"/>
      <c r="AB98" s="24"/>
      <c r="AC98" s="36"/>
      <c r="AD98" s="110"/>
      <c r="AE98" s="38"/>
      <c r="AF98" s="24"/>
      <c r="AG98" s="24"/>
      <c r="AH98" s="37"/>
      <c r="AI98" s="38"/>
      <c r="AJ98" s="21" t="s">
        <v>43</v>
      </c>
      <c r="AK98" s="27">
        <v>44417</v>
      </c>
      <c r="AL98" s="26">
        <f t="shared" si="3"/>
        <v>92375</v>
      </c>
    </row>
    <row r="99" spans="1:38" ht="18" customHeight="1" x14ac:dyDescent="0.3">
      <c r="A99" s="3">
        <v>94</v>
      </c>
      <c r="B99" s="19">
        <v>20554</v>
      </c>
      <c r="C99" s="19"/>
      <c r="D99" s="20" t="s">
        <v>59</v>
      </c>
      <c r="E99" s="19"/>
      <c r="F99" s="29" t="s">
        <v>599</v>
      </c>
      <c r="G99" s="29" t="s">
        <v>1021</v>
      </c>
      <c r="I99" s="42" t="s">
        <v>600</v>
      </c>
      <c r="J99" s="42"/>
      <c r="K99" s="42" t="s">
        <v>601</v>
      </c>
      <c r="L99" s="42" t="s">
        <v>602</v>
      </c>
      <c r="M99" s="42"/>
      <c r="N99" s="42" t="s">
        <v>350</v>
      </c>
      <c r="O99" s="42"/>
      <c r="P99" s="38" t="s">
        <v>118</v>
      </c>
      <c r="Q99" s="21" t="s">
        <v>351</v>
      </c>
      <c r="R99" s="19">
        <v>1608</v>
      </c>
      <c r="S99" s="44" t="s">
        <v>34</v>
      </c>
      <c r="T99" s="40" t="s">
        <v>374</v>
      </c>
      <c r="U99" s="40"/>
      <c r="V99" s="40" t="s">
        <v>45</v>
      </c>
      <c r="W99" s="40" t="s">
        <v>36</v>
      </c>
      <c r="X99" s="22">
        <v>69</v>
      </c>
      <c r="Y99" s="38"/>
      <c r="Z99" s="40" t="s">
        <v>603</v>
      </c>
      <c r="AA99" s="38"/>
      <c r="AB99" s="24" t="s">
        <v>82</v>
      </c>
      <c r="AC99" s="24" t="s">
        <v>604</v>
      </c>
      <c r="AD99" s="38" t="s">
        <v>354</v>
      </c>
      <c r="AE99" s="40" t="s">
        <v>355</v>
      </c>
      <c r="AF99" s="24" t="s">
        <v>475</v>
      </c>
      <c r="AG99" s="40" t="s">
        <v>476</v>
      </c>
      <c r="AH99" s="25"/>
      <c r="AI99" s="25"/>
      <c r="AJ99" s="21" t="s">
        <v>605</v>
      </c>
      <c r="AK99" s="21"/>
      <c r="AL99" s="26">
        <f t="shared" si="3"/>
        <v>20554</v>
      </c>
    </row>
    <row r="100" spans="1:38" ht="18" customHeight="1" x14ac:dyDescent="0.3">
      <c r="A100" s="3">
        <v>95</v>
      </c>
      <c r="B100" s="19">
        <v>30567</v>
      </c>
      <c r="C100" s="38"/>
      <c r="D100" s="20" t="s">
        <v>31</v>
      </c>
      <c r="E100" s="19"/>
      <c r="F100" s="39" t="s">
        <v>606</v>
      </c>
      <c r="G100" s="24" t="s">
        <v>1022</v>
      </c>
      <c r="I100" s="39" t="s">
        <v>607</v>
      </c>
      <c r="J100" s="24" t="s">
        <v>1023</v>
      </c>
      <c r="K100" s="39" t="s">
        <v>608</v>
      </c>
      <c r="L100" s="39" t="s">
        <v>609</v>
      </c>
      <c r="M100" s="38"/>
      <c r="N100" s="39" t="s">
        <v>350</v>
      </c>
      <c r="O100" s="39"/>
      <c r="P100" s="38" t="s">
        <v>118</v>
      </c>
      <c r="Q100" s="21" t="s">
        <v>351</v>
      </c>
      <c r="R100" s="19">
        <v>1608</v>
      </c>
      <c r="S100" s="44" t="s">
        <v>34</v>
      </c>
      <c r="T100" s="40" t="s">
        <v>424</v>
      </c>
      <c r="U100" s="40"/>
      <c r="V100" s="40" t="s">
        <v>45</v>
      </c>
      <c r="W100" s="40" t="s">
        <v>36</v>
      </c>
      <c r="X100" s="22">
        <v>75</v>
      </c>
      <c r="Y100" s="23"/>
      <c r="Z100" s="42" t="s">
        <v>607</v>
      </c>
      <c r="AA100" s="40"/>
      <c r="AB100" s="24" t="s">
        <v>82</v>
      </c>
      <c r="AC100" s="29" t="s">
        <v>612</v>
      </c>
      <c r="AD100" s="40" t="s">
        <v>610</v>
      </c>
      <c r="AE100" s="40" t="s">
        <v>611</v>
      </c>
      <c r="AF100" s="24" t="s">
        <v>82</v>
      </c>
      <c r="AG100" s="24" t="s">
        <v>613</v>
      </c>
      <c r="AH100" s="25" t="s">
        <v>614</v>
      </c>
      <c r="AI100" s="25"/>
      <c r="AJ100" s="44" t="s">
        <v>111</v>
      </c>
      <c r="AK100" s="19"/>
      <c r="AL100" s="26">
        <f t="shared" si="3"/>
        <v>30567</v>
      </c>
    </row>
    <row r="101" spans="1:38" ht="18" customHeight="1" x14ac:dyDescent="0.3">
      <c r="A101" s="3">
        <v>96</v>
      </c>
      <c r="B101" s="19">
        <v>40457</v>
      </c>
      <c r="C101" s="40" t="s">
        <v>56</v>
      </c>
      <c r="D101" s="20" t="s">
        <v>54</v>
      </c>
      <c r="E101" s="19"/>
      <c r="F101" s="38" t="s">
        <v>618</v>
      </c>
      <c r="G101" s="38"/>
      <c r="I101" s="38" t="s">
        <v>615</v>
      </c>
      <c r="J101" s="38" t="s">
        <v>1024</v>
      </c>
      <c r="K101" s="38" t="s">
        <v>616</v>
      </c>
      <c r="L101" s="38"/>
      <c r="M101" s="38"/>
      <c r="N101" s="38" t="s">
        <v>350</v>
      </c>
      <c r="O101" s="38"/>
      <c r="P101" s="38" t="s">
        <v>118</v>
      </c>
      <c r="Q101" s="21" t="s">
        <v>351</v>
      </c>
      <c r="R101" s="19">
        <v>1608</v>
      </c>
      <c r="S101" s="44" t="s">
        <v>34</v>
      </c>
      <c r="T101" s="40" t="s">
        <v>374</v>
      </c>
      <c r="U101" s="38"/>
      <c r="V101" s="38" t="s">
        <v>45</v>
      </c>
      <c r="W101" s="38" t="s">
        <v>36</v>
      </c>
      <c r="X101" s="26">
        <v>143</v>
      </c>
      <c r="Y101" s="38"/>
      <c r="Z101" s="38" t="s">
        <v>619</v>
      </c>
      <c r="AA101" s="38" t="s">
        <v>107</v>
      </c>
      <c r="AB101" s="40" t="s">
        <v>82</v>
      </c>
      <c r="AC101" s="38" t="s">
        <v>617</v>
      </c>
      <c r="AD101" s="38" t="s">
        <v>620</v>
      </c>
      <c r="AE101" s="38" t="s">
        <v>621</v>
      </c>
      <c r="AF101" s="40"/>
      <c r="AG101" s="38"/>
      <c r="AH101" s="38"/>
      <c r="AI101" s="38"/>
      <c r="AJ101" s="19" t="s">
        <v>278</v>
      </c>
      <c r="AK101" s="27">
        <v>43236</v>
      </c>
      <c r="AL101" s="28">
        <f t="shared" si="3"/>
        <v>40457</v>
      </c>
    </row>
    <row r="102" spans="1:38" ht="18" customHeight="1" x14ac:dyDescent="0.3">
      <c r="A102" s="3">
        <v>97</v>
      </c>
      <c r="B102" s="19">
        <v>20555</v>
      </c>
      <c r="C102" s="19"/>
      <c r="D102" s="20" t="s">
        <v>59</v>
      </c>
      <c r="E102" s="19"/>
      <c r="F102" s="29" t="s">
        <v>622</v>
      </c>
      <c r="G102" s="29"/>
      <c r="I102" s="42" t="s">
        <v>623</v>
      </c>
      <c r="J102" s="42" t="s">
        <v>624</v>
      </c>
      <c r="K102" s="42" t="s">
        <v>625</v>
      </c>
      <c r="L102" s="42"/>
      <c r="M102" s="42"/>
      <c r="N102" s="42" t="s">
        <v>350</v>
      </c>
      <c r="O102" s="42"/>
      <c r="P102" s="38" t="s">
        <v>118</v>
      </c>
      <c r="Q102" s="21" t="s">
        <v>351</v>
      </c>
      <c r="R102" s="19">
        <v>1608</v>
      </c>
      <c r="S102" s="44" t="s">
        <v>34</v>
      </c>
      <c r="T102" s="40" t="s">
        <v>374</v>
      </c>
      <c r="U102" s="40"/>
      <c r="V102" s="40" t="s">
        <v>45</v>
      </c>
      <c r="W102" s="40" t="s">
        <v>36</v>
      </c>
      <c r="X102" s="22">
        <v>3</v>
      </c>
      <c r="Y102" s="38"/>
      <c r="Z102" s="40" t="s">
        <v>626</v>
      </c>
      <c r="AA102" s="40"/>
      <c r="AB102" s="24" t="s">
        <v>82</v>
      </c>
      <c r="AC102" s="24" t="s">
        <v>627</v>
      </c>
      <c r="AD102" s="40"/>
      <c r="AE102" s="40"/>
      <c r="AF102" s="24"/>
      <c r="AG102" s="40"/>
      <c r="AH102" s="24"/>
      <c r="AI102" s="24"/>
      <c r="AJ102" s="21" t="s">
        <v>59</v>
      </c>
      <c r="AK102" s="21"/>
      <c r="AL102" s="26">
        <f t="shared" si="3"/>
        <v>20555</v>
      </c>
    </row>
    <row r="103" spans="1:38" ht="18" customHeight="1" x14ac:dyDescent="0.3">
      <c r="A103" s="3">
        <v>98</v>
      </c>
      <c r="B103" s="19">
        <v>20556</v>
      </c>
      <c r="C103" s="19"/>
      <c r="D103" s="20" t="s">
        <v>59</v>
      </c>
      <c r="E103" s="19"/>
      <c r="F103" s="62"/>
      <c r="G103" s="29"/>
      <c r="I103" s="101" t="s">
        <v>632</v>
      </c>
      <c r="J103" s="42"/>
      <c r="K103" s="42" t="s">
        <v>633</v>
      </c>
      <c r="L103" s="42" t="s">
        <v>634</v>
      </c>
      <c r="M103" s="42"/>
      <c r="N103" s="42" t="s">
        <v>350</v>
      </c>
      <c r="O103" s="42"/>
      <c r="P103" s="38" t="s">
        <v>118</v>
      </c>
      <c r="Q103" s="21" t="s">
        <v>351</v>
      </c>
      <c r="R103" s="19">
        <v>1608</v>
      </c>
      <c r="S103" s="44" t="s">
        <v>34</v>
      </c>
      <c r="T103" s="40" t="s">
        <v>352</v>
      </c>
      <c r="U103" s="40"/>
      <c r="V103" s="40" t="s">
        <v>45</v>
      </c>
      <c r="W103" s="40" t="s">
        <v>36</v>
      </c>
      <c r="X103" s="22">
        <v>7</v>
      </c>
      <c r="Y103" s="38"/>
      <c r="Z103" s="40" t="s">
        <v>635</v>
      </c>
      <c r="AA103" s="40"/>
      <c r="AB103" s="40" t="s">
        <v>82</v>
      </c>
      <c r="AC103" s="38" t="s">
        <v>636</v>
      </c>
      <c r="AD103" s="40" t="s">
        <v>354</v>
      </c>
      <c r="AE103" s="40" t="s">
        <v>355</v>
      </c>
      <c r="AF103" s="40"/>
      <c r="AG103" s="40"/>
      <c r="AH103" s="40"/>
      <c r="AI103" s="40"/>
      <c r="AJ103" s="19" t="s">
        <v>59</v>
      </c>
      <c r="AK103" s="62" t="s">
        <v>357</v>
      </c>
      <c r="AL103" s="26">
        <f t="shared" si="3"/>
        <v>20556</v>
      </c>
    </row>
    <row r="104" spans="1:38" ht="18" customHeight="1" x14ac:dyDescent="0.3">
      <c r="A104" s="3">
        <v>99</v>
      </c>
      <c r="B104" s="19">
        <v>10473</v>
      </c>
      <c r="C104" s="19"/>
      <c r="D104" s="20" t="s">
        <v>68</v>
      </c>
      <c r="E104" s="19"/>
      <c r="F104" s="38" t="s">
        <v>502</v>
      </c>
      <c r="G104" s="23"/>
      <c r="I104" s="38" t="s">
        <v>637</v>
      </c>
      <c r="J104" s="38"/>
      <c r="K104" s="38" t="s">
        <v>638</v>
      </c>
      <c r="L104" s="38"/>
      <c r="M104" s="38"/>
      <c r="N104" s="38" t="s">
        <v>350</v>
      </c>
      <c r="O104" s="38"/>
      <c r="P104" s="38" t="s">
        <v>118</v>
      </c>
      <c r="Q104" s="21" t="s">
        <v>351</v>
      </c>
      <c r="R104" s="19">
        <v>1608</v>
      </c>
      <c r="S104" s="44" t="s">
        <v>34</v>
      </c>
      <c r="T104" s="40" t="s">
        <v>639</v>
      </c>
      <c r="U104" s="38"/>
      <c r="V104" s="38" t="s">
        <v>52</v>
      </c>
      <c r="W104" s="38" t="s">
        <v>36</v>
      </c>
      <c r="X104" s="26">
        <v>96</v>
      </c>
      <c r="Y104" s="38"/>
      <c r="Z104" s="38" t="s">
        <v>637</v>
      </c>
      <c r="AA104" s="38"/>
      <c r="AB104" s="40" t="s">
        <v>82</v>
      </c>
      <c r="AC104" s="40" t="s">
        <v>393</v>
      </c>
      <c r="AD104" s="40" t="s">
        <v>391</v>
      </c>
      <c r="AE104" s="38" t="s">
        <v>392</v>
      </c>
      <c r="AF104" s="40" t="s">
        <v>82</v>
      </c>
      <c r="AG104" s="40" t="s">
        <v>393</v>
      </c>
      <c r="AH104" s="153" t="s">
        <v>394</v>
      </c>
      <c r="AI104" s="38"/>
      <c r="AJ104" s="19" t="s">
        <v>70</v>
      </c>
      <c r="AK104" s="27">
        <v>44105</v>
      </c>
      <c r="AL104" s="26">
        <f t="shared" si="3"/>
        <v>10473</v>
      </c>
    </row>
    <row r="105" spans="1:38" ht="18" customHeight="1" x14ac:dyDescent="0.3">
      <c r="A105" s="3">
        <v>100</v>
      </c>
      <c r="B105" s="19">
        <v>92376</v>
      </c>
      <c r="C105" s="38"/>
      <c r="D105" s="20" t="s">
        <v>43</v>
      </c>
      <c r="E105" s="19"/>
      <c r="F105" s="38"/>
      <c r="G105" s="38"/>
      <c r="I105" s="38" t="s">
        <v>640</v>
      </c>
      <c r="J105" s="38" t="s">
        <v>641</v>
      </c>
      <c r="K105" s="38"/>
      <c r="L105" s="38"/>
      <c r="M105" s="38"/>
      <c r="N105" s="38" t="s">
        <v>350</v>
      </c>
      <c r="O105" s="45"/>
      <c r="P105" s="38" t="s">
        <v>118</v>
      </c>
      <c r="Q105" s="21" t="s">
        <v>351</v>
      </c>
      <c r="R105" s="19">
        <v>1608</v>
      </c>
      <c r="S105" s="44" t="s">
        <v>34</v>
      </c>
      <c r="T105" s="40"/>
      <c r="U105" s="40"/>
      <c r="V105" s="38"/>
      <c r="W105" s="38"/>
      <c r="X105" s="35">
        <v>14</v>
      </c>
      <c r="Y105" s="35"/>
      <c r="Z105" s="110"/>
      <c r="AA105" s="40"/>
      <c r="AB105" s="24"/>
      <c r="AC105" s="36"/>
      <c r="AD105" s="110"/>
      <c r="AE105" s="38"/>
      <c r="AF105" s="24"/>
      <c r="AG105" s="24"/>
      <c r="AH105" s="37"/>
      <c r="AI105" s="38"/>
      <c r="AJ105" s="21" t="s">
        <v>43</v>
      </c>
      <c r="AK105" s="27">
        <v>44417</v>
      </c>
      <c r="AL105" s="26">
        <f t="shared" si="3"/>
        <v>92376</v>
      </c>
    </row>
    <row r="106" spans="1:38" ht="18" customHeight="1" x14ac:dyDescent="0.3">
      <c r="A106" s="3">
        <v>101</v>
      </c>
      <c r="B106" s="19">
        <v>20557</v>
      </c>
      <c r="C106" s="19"/>
      <c r="D106" s="20" t="s">
        <v>59</v>
      </c>
      <c r="E106" s="19"/>
      <c r="F106" s="29" t="s">
        <v>642</v>
      </c>
      <c r="G106" s="29" t="s">
        <v>1032</v>
      </c>
      <c r="I106" s="42" t="s">
        <v>643</v>
      </c>
      <c r="J106" s="42"/>
      <c r="K106" s="42" t="s">
        <v>32</v>
      </c>
      <c r="L106" s="38"/>
      <c r="M106" s="42"/>
      <c r="N106" s="42" t="s">
        <v>350</v>
      </c>
      <c r="O106" s="42"/>
      <c r="P106" s="38" t="s">
        <v>118</v>
      </c>
      <c r="Q106" s="21" t="s">
        <v>351</v>
      </c>
      <c r="R106" s="19">
        <v>1608</v>
      </c>
      <c r="S106" s="44" t="s">
        <v>34</v>
      </c>
      <c r="T106" s="40" t="s">
        <v>352</v>
      </c>
      <c r="U106" s="40"/>
      <c r="V106" s="40" t="s">
        <v>35</v>
      </c>
      <c r="W106" s="40" t="s">
        <v>36</v>
      </c>
      <c r="X106" s="22">
        <v>15</v>
      </c>
      <c r="Y106" s="38"/>
      <c r="Z106" s="40" t="s">
        <v>644</v>
      </c>
      <c r="AA106" s="40"/>
      <c r="AB106" s="40" t="s">
        <v>82</v>
      </c>
      <c r="AC106" s="40" t="s">
        <v>238</v>
      </c>
      <c r="AD106" s="40" t="s">
        <v>645</v>
      </c>
      <c r="AE106" s="40" t="s">
        <v>237</v>
      </c>
      <c r="AF106" s="40"/>
      <c r="AG106" s="40"/>
      <c r="AH106" s="25" t="s">
        <v>646</v>
      </c>
      <c r="AI106" s="25"/>
      <c r="AJ106" s="21" t="s">
        <v>59</v>
      </c>
      <c r="AK106" s="21"/>
      <c r="AL106" s="26">
        <f t="shared" si="3"/>
        <v>20557</v>
      </c>
    </row>
    <row r="107" spans="1:38" ht="18" customHeight="1" x14ac:dyDescent="0.3">
      <c r="A107" s="3">
        <v>102</v>
      </c>
      <c r="B107" s="19">
        <v>10474</v>
      </c>
      <c r="C107" s="38"/>
      <c r="D107" s="20" t="s">
        <v>68</v>
      </c>
      <c r="E107" s="19"/>
      <c r="F107" s="136"/>
      <c r="G107" s="23"/>
      <c r="I107" s="38" t="s">
        <v>647</v>
      </c>
      <c r="J107" s="38"/>
      <c r="K107" s="38" t="s">
        <v>648</v>
      </c>
      <c r="L107" s="38"/>
      <c r="M107" s="38"/>
      <c r="N107" s="38" t="s">
        <v>350</v>
      </c>
      <c r="O107" s="38"/>
      <c r="P107" s="38" t="s">
        <v>118</v>
      </c>
      <c r="Q107" s="21" t="s">
        <v>351</v>
      </c>
      <c r="R107" s="19">
        <v>1608</v>
      </c>
      <c r="S107" s="44" t="s">
        <v>34</v>
      </c>
      <c r="T107" s="40" t="s">
        <v>374</v>
      </c>
      <c r="U107" s="38"/>
      <c r="V107" s="38" t="s">
        <v>52</v>
      </c>
      <c r="W107" s="38" t="s">
        <v>36</v>
      </c>
      <c r="X107" s="26">
        <v>63</v>
      </c>
      <c r="Y107" s="38"/>
      <c r="Z107" s="38" t="s">
        <v>647</v>
      </c>
      <c r="AA107" s="38"/>
      <c r="AB107" s="40"/>
      <c r="AC107" s="40"/>
      <c r="AD107" s="40" t="s">
        <v>72</v>
      </c>
      <c r="AE107" s="38" t="s">
        <v>649</v>
      </c>
      <c r="AF107" s="40"/>
      <c r="AG107" s="40"/>
      <c r="AH107" s="38"/>
      <c r="AI107" s="38"/>
      <c r="AJ107" s="19" t="s">
        <v>70</v>
      </c>
      <c r="AK107" s="27">
        <v>44105</v>
      </c>
      <c r="AL107" s="26">
        <f t="shared" si="3"/>
        <v>10474</v>
      </c>
    </row>
    <row r="108" spans="1:38" ht="18" customHeight="1" x14ac:dyDescent="0.3">
      <c r="A108" s="3">
        <v>103</v>
      </c>
      <c r="B108" s="19">
        <v>40459</v>
      </c>
      <c r="C108" s="40"/>
      <c r="D108" s="20" t="s">
        <v>54</v>
      </c>
      <c r="E108" s="19"/>
      <c r="F108" s="38" t="s">
        <v>650</v>
      </c>
      <c r="G108" s="38"/>
      <c r="I108" s="38" t="s">
        <v>651</v>
      </c>
      <c r="J108" s="38"/>
      <c r="K108" s="38" t="s">
        <v>71</v>
      </c>
      <c r="L108" s="38" t="s">
        <v>652</v>
      </c>
      <c r="M108" s="38"/>
      <c r="N108" s="38" t="s">
        <v>350</v>
      </c>
      <c r="O108" s="38"/>
      <c r="P108" s="38" t="s">
        <v>118</v>
      </c>
      <c r="Q108" s="21" t="s">
        <v>351</v>
      </c>
      <c r="R108" s="19">
        <v>1608</v>
      </c>
      <c r="S108" s="44" t="s">
        <v>34</v>
      </c>
      <c r="T108" s="40" t="s">
        <v>360</v>
      </c>
      <c r="U108" s="38"/>
      <c r="V108" s="38" t="s">
        <v>45</v>
      </c>
      <c r="W108" s="38" t="s">
        <v>36</v>
      </c>
      <c r="X108" s="26">
        <v>6</v>
      </c>
      <c r="Y108" s="38"/>
      <c r="Z108" s="38" t="s">
        <v>653</v>
      </c>
      <c r="AA108" s="38"/>
      <c r="AB108" s="40" t="s">
        <v>82</v>
      </c>
      <c r="AC108" s="38" t="s">
        <v>656</v>
      </c>
      <c r="AD108" s="38" t="s">
        <v>654</v>
      </c>
      <c r="AE108" s="38" t="s">
        <v>655</v>
      </c>
      <c r="AF108" s="40" t="s">
        <v>82</v>
      </c>
      <c r="AG108" s="38" t="s">
        <v>657</v>
      </c>
      <c r="AH108" s="25" t="s">
        <v>658</v>
      </c>
      <c r="AI108" s="38"/>
      <c r="AJ108" s="19" t="s">
        <v>54</v>
      </c>
      <c r="AK108" s="27"/>
      <c r="AL108" s="28">
        <f t="shared" si="3"/>
        <v>40459</v>
      </c>
    </row>
    <row r="109" spans="1:38" ht="18" customHeight="1" x14ac:dyDescent="0.3">
      <c r="A109" s="3">
        <v>104</v>
      </c>
      <c r="B109" s="19">
        <v>20558</v>
      </c>
      <c r="C109" s="19"/>
      <c r="D109" s="20" t="s">
        <v>59</v>
      </c>
      <c r="E109" s="19"/>
      <c r="F109" s="137"/>
      <c r="G109" s="62"/>
      <c r="I109" s="42" t="s">
        <v>659</v>
      </c>
      <c r="J109" s="42"/>
      <c r="K109" s="42" t="s">
        <v>660</v>
      </c>
      <c r="L109" s="42"/>
      <c r="M109" s="42"/>
      <c r="N109" s="42" t="s">
        <v>350</v>
      </c>
      <c r="O109" s="42"/>
      <c r="P109" s="38" t="s">
        <v>118</v>
      </c>
      <c r="Q109" s="21" t="s">
        <v>351</v>
      </c>
      <c r="R109" s="19">
        <v>1608</v>
      </c>
      <c r="S109" s="44" t="s">
        <v>34</v>
      </c>
      <c r="T109" s="40" t="s">
        <v>374</v>
      </c>
      <c r="U109" s="40"/>
      <c r="V109" s="40" t="s">
        <v>45</v>
      </c>
      <c r="W109" s="40" t="s">
        <v>36</v>
      </c>
      <c r="X109" s="22">
        <v>10</v>
      </c>
      <c r="Y109" s="38"/>
      <c r="Z109" s="40" t="s">
        <v>1031</v>
      </c>
      <c r="AA109" s="40"/>
      <c r="AB109" s="40" t="s">
        <v>153</v>
      </c>
      <c r="AC109" s="40" t="s">
        <v>440</v>
      </c>
      <c r="AD109" s="40" t="s">
        <v>438</v>
      </c>
      <c r="AE109" s="40" t="s">
        <v>521</v>
      </c>
      <c r="AF109" s="40"/>
      <c r="AG109" s="40"/>
      <c r="AH109" s="25" t="s">
        <v>523</v>
      </c>
      <c r="AI109" s="25"/>
      <c r="AJ109" s="21" t="s">
        <v>59</v>
      </c>
      <c r="AK109" s="62">
        <v>44473</v>
      </c>
      <c r="AL109" s="26">
        <f t="shared" si="3"/>
        <v>20558</v>
      </c>
    </row>
    <row r="110" spans="1:38" ht="18" customHeight="1" x14ac:dyDescent="0.3">
      <c r="A110" s="3">
        <v>105</v>
      </c>
      <c r="B110" s="19">
        <v>30569</v>
      </c>
      <c r="C110" s="38"/>
      <c r="D110" s="20" t="s">
        <v>31</v>
      </c>
      <c r="E110" s="19"/>
      <c r="F110" s="39" t="s">
        <v>661</v>
      </c>
      <c r="G110" s="24" t="s">
        <v>662</v>
      </c>
      <c r="I110" s="39" t="s">
        <v>1029</v>
      </c>
      <c r="J110" s="24"/>
      <c r="K110" s="39" t="s">
        <v>32</v>
      </c>
      <c r="L110" s="38"/>
      <c r="M110" s="38"/>
      <c r="N110" s="39" t="s">
        <v>350</v>
      </c>
      <c r="O110" s="39"/>
      <c r="P110" s="38" t="s">
        <v>118</v>
      </c>
      <c r="Q110" s="44" t="s">
        <v>351</v>
      </c>
      <c r="R110" s="19">
        <v>1608</v>
      </c>
      <c r="S110" s="44" t="s">
        <v>34</v>
      </c>
      <c r="T110" s="40" t="s">
        <v>367</v>
      </c>
      <c r="U110" s="40"/>
      <c r="V110" s="40" t="s">
        <v>52</v>
      </c>
      <c r="W110" s="40" t="s">
        <v>36</v>
      </c>
      <c r="X110" s="22">
        <v>3</v>
      </c>
      <c r="Y110" s="23"/>
      <c r="Z110" s="42" t="s">
        <v>1030</v>
      </c>
      <c r="AA110" s="43"/>
      <c r="AB110" s="41" t="s">
        <v>82</v>
      </c>
      <c r="AC110" s="41" t="s">
        <v>664</v>
      </c>
      <c r="AD110" s="38" t="s">
        <v>663</v>
      </c>
      <c r="AE110" s="43" t="s">
        <v>112</v>
      </c>
      <c r="AF110" s="41" t="s">
        <v>39</v>
      </c>
      <c r="AG110" s="24" t="s">
        <v>113</v>
      </c>
      <c r="AH110" s="25" t="s">
        <v>665</v>
      </c>
      <c r="AI110" s="25"/>
      <c r="AJ110" s="44" t="s">
        <v>58</v>
      </c>
      <c r="AK110" s="19"/>
      <c r="AL110" s="26">
        <f t="shared" si="3"/>
        <v>30569</v>
      </c>
    </row>
    <row r="111" spans="1:38" ht="18" customHeight="1" x14ac:dyDescent="0.3">
      <c r="A111" s="3">
        <v>106</v>
      </c>
      <c r="B111" s="19">
        <v>92377</v>
      </c>
      <c r="C111" s="38"/>
      <c r="D111" s="20" t="s">
        <v>43</v>
      </c>
      <c r="E111" s="19"/>
      <c r="F111" s="38"/>
      <c r="G111" s="38"/>
      <c r="I111" s="38" t="s">
        <v>666</v>
      </c>
      <c r="J111" s="38"/>
      <c r="K111" s="38"/>
      <c r="L111" s="38"/>
      <c r="M111" s="38"/>
      <c r="N111" s="38" t="s">
        <v>350</v>
      </c>
      <c r="O111" s="45"/>
      <c r="P111" s="38" t="s">
        <v>118</v>
      </c>
      <c r="Q111" s="21" t="s">
        <v>351</v>
      </c>
      <c r="R111" s="19">
        <v>1608</v>
      </c>
      <c r="S111" s="44" t="s">
        <v>34</v>
      </c>
      <c r="T111" s="40" t="s">
        <v>352</v>
      </c>
      <c r="U111" s="40"/>
      <c r="V111" s="38" t="s">
        <v>45</v>
      </c>
      <c r="W111" s="38" t="s">
        <v>46</v>
      </c>
      <c r="X111" s="35">
        <v>28</v>
      </c>
      <c r="Y111" s="35"/>
      <c r="Z111" s="38" t="s">
        <v>667</v>
      </c>
      <c r="AA111" s="40" t="s">
        <v>51</v>
      </c>
      <c r="AB111" s="24" t="s">
        <v>82</v>
      </c>
      <c r="AC111" s="24" t="s">
        <v>669</v>
      </c>
      <c r="AD111" s="38" t="s">
        <v>666</v>
      </c>
      <c r="AE111" s="38" t="s">
        <v>668</v>
      </c>
      <c r="AF111" s="36"/>
      <c r="AG111" s="36"/>
      <c r="AH111" s="38"/>
      <c r="AI111" s="38"/>
      <c r="AJ111" s="19" t="s">
        <v>43</v>
      </c>
      <c r="AK111" s="19"/>
      <c r="AL111" s="26">
        <f t="shared" si="3"/>
        <v>92377</v>
      </c>
    </row>
    <row r="112" spans="1:38" ht="18" customHeight="1" x14ac:dyDescent="0.3">
      <c r="A112" s="3">
        <v>107</v>
      </c>
      <c r="B112" s="19">
        <v>92379</v>
      </c>
      <c r="C112" s="38"/>
      <c r="D112" s="20" t="s">
        <v>43</v>
      </c>
      <c r="E112" s="19"/>
      <c r="F112" s="38"/>
      <c r="G112" s="38"/>
      <c r="I112" s="57" t="s">
        <v>671</v>
      </c>
      <c r="J112" s="38" t="s">
        <v>365</v>
      </c>
      <c r="K112" s="38" t="s">
        <v>32</v>
      </c>
      <c r="L112" s="38"/>
      <c r="M112" s="38"/>
      <c r="N112" s="38" t="s">
        <v>350</v>
      </c>
      <c r="O112" s="45"/>
      <c r="P112" s="38" t="s">
        <v>118</v>
      </c>
      <c r="Q112" s="21" t="s">
        <v>351</v>
      </c>
      <c r="R112" s="19">
        <v>1608</v>
      </c>
      <c r="S112" s="44" t="s">
        <v>34</v>
      </c>
      <c r="T112" s="40"/>
      <c r="U112" s="40"/>
      <c r="V112" s="38" t="s">
        <v>35</v>
      </c>
      <c r="W112" s="38" t="s">
        <v>36</v>
      </c>
      <c r="X112" s="35">
        <v>100</v>
      </c>
      <c r="Y112" s="35"/>
      <c r="Z112" s="38" t="s">
        <v>671</v>
      </c>
      <c r="AA112" s="40" t="s">
        <v>51</v>
      </c>
      <c r="AB112" s="24" t="s">
        <v>82</v>
      </c>
      <c r="AC112" s="24" t="s">
        <v>672</v>
      </c>
      <c r="AD112" s="38"/>
      <c r="AE112" s="38"/>
      <c r="AF112" s="24"/>
      <c r="AG112" s="24"/>
      <c r="AH112" s="38"/>
      <c r="AI112" s="38"/>
      <c r="AJ112" s="19" t="s">
        <v>43</v>
      </c>
      <c r="AK112" s="27">
        <v>44417</v>
      </c>
      <c r="AL112" s="26">
        <f t="shared" si="3"/>
        <v>92379</v>
      </c>
    </row>
    <row r="113" spans="1:38" ht="18" customHeight="1" x14ac:dyDescent="0.3">
      <c r="A113" s="3">
        <v>108</v>
      </c>
      <c r="B113" s="19">
        <v>30570</v>
      </c>
      <c r="C113" s="38"/>
      <c r="D113" s="20" t="s">
        <v>31</v>
      </c>
      <c r="E113" s="19"/>
      <c r="F113" s="39" t="s">
        <v>673</v>
      </c>
      <c r="G113" s="81"/>
      <c r="I113" s="42" t="s">
        <v>674</v>
      </c>
      <c r="J113" s="39"/>
      <c r="K113" s="42" t="s">
        <v>675</v>
      </c>
      <c r="L113" s="39"/>
      <c r="M113" s="38"/>
      <c r="N113" s="42" t="s">
        <v>350</v>
      </c>
      <c r="O113" s="39"/>
      <c r="P113" s="38" t="s">
        <v>118</v>
      </c>
      <c r="Q113" s="21" t="s">
        <v>351</v>
      </c>
      <c r="R113" s="19">
        <v>1608</v>
      </c>
      <c r="S113" s="44" t="s">
        <v>34</v>
      </c>
      <c r="T113" s="40" t="s">
        <v>676</v>
      </c>
      <c r="U113" s="40"/>
      <c r="V113" s="40" t="s">
        <v>45</v>
      </c>
      <c r="W113" s="40" t="s">
        <v>36</v>
      </c>
      <c r="X113" s="22">
        <v>6</v>
      </c>
      <c r="Y113" s="23"/>
      <c r="Z113" s="42" t="s">
        <v>674</v>
      </c>
      <c r="AA113" s="38"/>
      <c r="AB113" s="24" t="s">
        <v>82</v>
      </c>
      <c r="AC113" s="29" t="s">
        <v>678</v>
      </c>
      <c r="AD113" s="38" t="s">
        <v>677</v>
      </c>
      <c r="AE113" s="38" t="s">
        <v>655</v>
      </c>
      <c r="AF113" s="41" t="s">
        <v>82</v>
      </c>
      <c r="AG113" s="41" t="s">
        <v>656</v>
      </c>
      <c r="AH113" s="25" t="s">
        <v>679</v>
      </c>
      <c r="AI113" s="25"/>
      <c r="AJ113" s="44" t="s">
        <v>101</v>
      </c>
      <c r="AK113" s="19"/>
      <c r="AL113" s="26">
        <f t="shared" si="3"/>
        <v>30570</v>
      </c>
    </row>
    <row r="114" spans="1:38" ht="18" customHeight="1" x14ac:dyDescent="0.3">
      <c r="A114" s="3">
        <v>109</v>
      </c>
      <c r="B114" s="19">
        <v>10476</v>
      </c>
      <c r="C114" s="19"/>
      <c r="D114" s="20" t="s">
        <v>68</v>
      </c>
      <c r="E114" s="19"/>
      <c r="F114" s="38" t="s">
        <v>593</v>
      </c>
      <c r="G114" s="23"/>
      <c r="I114" s="38" t="s">
        <v>680</v>
      </c>
      <c r="J114" s="38"/>
      <c r="K114" s="38" t="s">
        <v>681</v>
      </c>
      <c r="L114" s="38"/>
      <c r="M114" s="38"/>
      <c r="N114" s="38" t="s">
        <v>350</v>
      </c>
      <c r="O114" s="38"/>
      <c r="P114" s="38" t="s">
        <v>118</v>
      </c>
      <c r="Q114" s="21" t="s">
        <v>351</v>
      </c>
      <c r="R114" s="19">
        <v>1608</v>
      </c>
      <c r="S114" s="44" t="s">
        <v>34</v>
      </c>
      <c r="T114" s="40" t="s">
        <v>374</v>
      </c>
      <c r="U114" s="38"/>
      <c r="V114" s="38" t="s">
        <v>52</v>
      </c>
      <c r="W114" s="38" t="s">
        <v>36</v>
      </c>
      <c r="X114" s="26">
        <v>100</v>
      </c>
      <c r="Y114" s="38"/>
      <c r="Z114" s="38" t="s">
        <v>680</v>
      </c>
      <c r="AA114" s="38"/>
      <c r="AB114" s="40" t="s">
        <v>82</v>
      </c>
      <c r="AC114" s="40" t="s">
        <v>393</v>
      </c>
      <c r="AD114" s="40" t="s">
        <v>391</v>
      </c>
      <c r="AE114" s="38" t="s">
        <v>392</v>
      </c>
      <c r="AF114" s="40" t="s">
        <v>82</v>
      </c>
      <c r="AG114" s="40" t="s">
        <v>393</v>
      </c>
      <c r="AH114" s="153" t="s">
        <v>394</v>
      </c>
      <c r="AI114" s="38"/>
      <c r="AJ114" s="19" t="s">
        <v>70</v>
      </c>
      <c r="AK114" s="27">
        <v>44105</v>
      </c>
      <c r="AL114" s="26">
        <f t="shared" si="3"/>
        <v>10476</v>
      </c>
    </row>
    <row r="115" spans="1:38" ht="18" customHeight="1" x14ac:dyDescent="0.3">
      <c r="A115" s="3">
        <v>110</v>
      </c>
      <c r="B115" s="19">
        <v>30571</v>
      </c>
      <c r="C115" s="38"/>
      <c r="D115" s="20" t="s">
        <v>31</v>
      </c>
      <c r="E115" s="19"/>
      <c r="F115" s="39" t="s">
        <v>682</v>
      </c>
      <c r="G115" s="24" t="s">
        <v>1034</v>
      </c>
      <c r="I115" s="42" t="s">
        <v>683</v>
      </c>
      <c r="J115" s="24" t="s">
        <v>1035</v>
      </c>
      <c r="K115" s="39" t="s">
        <v>684</v>
      </c>
      <c r="L115" s="39"/>
      <c r="M115" s="38"/>
      <c r="N115" s="39" t="s">
        <v>350</v>
      </c>
      <c r="O115" s="39"/>
      <c r="P115" s="38" t="s">
        <v>118</v>
      </c>
      <c r="Q115" s="44" t="s">
        <v>351</v>
      </c>
      <c r="R115" s="19">
        <v>1608</v>
      </c>
      <c r="S115" s="44" t="s">
        <v>34</v>
      </c>
      <c r="T115" s="43" t="s">
        <v>374</v>
      </c>
      <c r="U115" s="43"/>
      <c r="V115" s="43" t="s">
        <v>52</v>
      </c>
      <c r="W115" s="40" t="s">
        <v>36</v>
      </c>
      <c r="X115" s="22">
        <v>49</v>
      </c>
      <c r="Y115" s="23"/>
      <c r="Z115" s="42" t="s">
        <v>683</v>
      </c>
      <c r="AA115" s="38" t="s">
        <v>80</v>
      </c>
      <c r="AB115" s="24" t="s">
        <v>82</v>
      </c>
      <c r="AC115" s="20" t="s">
        <v>685</v>
      </c>
      <c r="AD115" s="38" t="s">
        <v>677</v>
      </c>
      <c r="AE115" s="38" t="s">
        <v>655</v>
      </c>
      <c r="AF115" s="41" t="s">
        <v>82</v>
      </c>
      <c r="AG115" s="41" t="s">
        <v>656</v>
      </c>
      <c r="AH115" s="25" t="s">
        <v>679</v>
      </c>
      <c r="AI115" s="25"/>
      <c r="AJ115" s="44" t="s">
        <v>42</v>
      </c>
      <c r="AK115" s="27">
        <v>44417</v>
      </c>
      <c r="AL115" s="26">
        <f t="shared" si="3"/>
        <v>30571</v>
      </c>
    </row>
    <row r="116" spans="1:38" ht="18" customHeight="1" x14ac:dyDescent="0.3">
      <c r="A116" s="3">
        <v>111</v>
      </c>
      <c r="B116" s="19">
        <v>10477</v>
      </c>
      <c r="C116" s="19"/>
      <c r="D116" s="20" t="s">
        <v>68</v>
      </c>
      <c r="E116" s="19"/>
      <c r="F116" s="38" t="s">
        <v>686</v>
      </c>
      <c r="G116" s="23" t="s">
        <v>1036</v>
      </c>
      <c r="I116" s="38" t="s">
        <v>687</v>
      </c>
      <c r="J116" s="31"/>
      <c r="K116" s="38" t="s">
        <v>688</v>
      </c>
      <c r="L116" s="38" t="s">
        <v>689</v>
      </c>
      <c r="M116" s="38"/>
      <c r="N116" s="38" t="s">
        <v>350</v>
      </c>
      <c r="O116" s="31"/>
      <c r="P116" s="38" t="s">
        <v>118</v>
      </c>
      <c r="Q116" s="21" t="s">
        <v>351</v>
      </c>
      <c r="R116" s="19">
        <v>1608</v>
      </c>
      <c r="S116" s="44" t="s">
        <v>34</v>
      </c>
      <c r="T116" s="40"/>
      <c r="U116" s="38"/>
      <c r="V116" s="38" t="s">
        <v>45</v>
      </c>
      <c r="W116" s="38" t="s">
        <v>36</v>
      </c>
      <c r="X116" s="26">
        <v>300</v>
      </c>
      <c r="Y116" s="38"/>
      <c r="Z116" s="38" t="s">
        <v>687</v>
      </c>
      <c r="AA116" s="38"/>
      <c r="AB116" s="40" t="s">
        <v>82</v>
      </c>
      <c r="AC116" s="40" t="s">
        <v>393</v>
      </c>
      <c r="AD116" s="40" t="s">
        <v>391</v>
      </c>
      <c r="AE116" s="38" t="s">
        <v>392</v>
      </c>
      <c r="AF116" s="40" t="s">
        <v>82</v>
      </c>
      <c r="AG116" s="40" t="s">
        <v>393</v>
      </c>
      <c r="AH116" s="31" t="s">
        <v>690</v>
      </c>
      <c r="AI116" s="31"/>
      <c r="AJ116" s="19" t="s">
        <v>70</v>
      </c>
      <c r="AK116" s="27">
        <v>44105</v>
      </c>
      <c r="AL116" s="26">
        <f t="shared" si="3"/>
        <v>10477</v>
      </c>
    </row>
    <row r="117" spans="1:38" ht="18" customHeight="1" x14ac:dyDescent="0.3">
      <c r="A117" s="3">
        <v>112</v>
      </c>
      <c r="B117" s="19">
        <v>40460</v>
      </c>
      <c r="C117" s="40" t="s">
        <v>55</v>
      </c>
      <c r="D117" s="20" t="s">
        <v>54</v>
      </c>
      <c r="E117" s="19"/>
      <c r="F117" s="38" t="s">
        <v>694</v>
      </c>
      <c r="G117" s="38"/>
      <c r="I117" s="38" t="s">
        <v>691</v>
      </c>
      <c r="J117" s="38" t="s">
        <v>692</v>
      </c>
      <c r="K117" s="38" t="s">
        <v>692</v>
      </c>
      <c r="L117" s="38"/>
      <c r="M117" s="38"/>
      <c r="N117" s="38" t="s">
        <v>350</v>
      </c>
      <c r="O117" s="38"/>
      <c r="P117" s="38" t="s">
        <v>118</v>
      </c>
      <c r="Q117" s="21" t="s">
        <v>351</v>
      </c>
      <c r="R117" s="19">
        <v>1608</v>
      </c>
      <c r="S117" s="44" t="s">
        <v>34</v>
      </c>
      <c r="T117" s="40" t="s">
        <v>374</v>
      </c>
      <c r="U117" s="38"/>
      <c r="V117" s="38" t="s">
        <v>52</v>
      </c>
      <c r="W117" s="38" t="s">
        <v>36</v>
      </c>
      <c r="X117" s="26">
        <v>50</v>
      </c>
      <c r="Y117" s="38"/>
      <c r="Z117" s="38" t="s">
        <v>695</v>
      </c>
      <c r="AA117" s="57"/>
      <c r="AB117" s="87" t="s">
        <v>82</v>
      </c>
      <c r="AC117" s="83" t="s">
        <v>693</v>
      </c>
      <c r="AD117" s="57" t="s">
        <v>677</v>
      </c>
      <c r="AE117" s="57" t="s">
        <v>655</v>
      </c>
      <c r="AF117" s="144" t="s">
        <v>82</v>
      </c>
      <c r="AG117" s="144" t="s">
        <v>656</v>
      </c>
      <c r="AH117" s="37" t="s">
        <v>679</v>
      </c>
      <c r="AI117" s="37"/>
      <c r="AJ117" s="19" t="s">
        <v>278</v>
      </c>
      <c r="AK117" s="27">
        <v>44417</v>
      </c>
      <c r="AL117" s="28">
        <f t="shared" si="3"/>
        <v>40460</v>
      </c>
    </row>
    <row r="118" spans="1:38" ht="18" customHeight="1" x14ac:dyDescent="0.3">
      <c r="A118" s="3">
        <v>113</v>
      </c>
      <c r="B118" s="19">
        <v>92381</v>
      </c>
      <c r="C118" s="38"/>
      <c r="D118" s="20" t="s">
        <v>43</v>
      </c>
      <c r="E118" s="19"/>
      <c r="F118" s="38"/>
      <c r="G118" s="38"/>
      <c r="I118" s="38" t="s">
        <v>696</v>
      </c>
      <c r="J118" s="38"/>
      <c r="K118" s="38" t="s">
        <v>697</v>
      </c>
      <c r="L118" s="38"/>
      <c r="M118" s="38"/>
      <c r="N118" s="38" t="s">
        <v>350</v>
      </c>
      <c r="O118" s="45"/>
      <c r="P118" s="38" t="s">
        <v>118</v>
      </c>
      <c r="Q118" s="21" t="s">
        <v>351</v>
      </c>
      <c r="R118" s="19">
        <v>1608</v>
      </c>
      <c r="S118" s="44" t="s">
        <v>34</v>
      </c>
      <c r="T118" s="40" t="s">
        <v>367</v>
      </c>
      <c r="U118" s="40"/>
      <c r="V118" s="38" t="s">
        <v>45</v>
      </c>
      <c r="W118" s="38" t="s">
        <v>36</v>
      </c>
      <c r="X118" s="35">
        <v>6</v>
      </c>
      <c r="Y118" s="35"/>
      <c r="Z118" s="38"/>
      <c r="AA118" s="40"/>
      <c r="AB118" s="24"/>
      <c r="AC118" s="24"/>
      <c r="AD118" s="38"/>
      <c r="AE118" s="38" t="s">
        <v>698</v>
      </c>
      <c r="AF118" s="36"/>
      <c r="AG118" s="36"/>
      <c r="AH118" s="37"/>
      <c r="AI118" s="38"/>
      <c r="AJ118" s="21" t="s">
        <v>43</v>
      </c>
      <c r="AK118" s="27">
        <v>44417</v>
      </c>
      <c r="AL118" s="26">
        <f t="shared" ref="AL118:AL127" si="4">B118</f>
        <v>92381</v>
      </c>
    </row>
    <row r="119" spans="1:38" ht="18" customHeight="1" x14ac:dyDescent="0.3">
      <c r="A119" s="3">
        <v>114</v>
      </c>
      <c r="B119" s="19">
        <v>92382</v>
      </c>
      <c r="C119" s="38"/>
      <c r="D119" s="20" t="s">
        <v>43</v>
      </c>
      <c r="E119" s="19"/>
      <c r="F119" s="38"/>
      <c r="G119" s="38"/>
      <c r="I119" s="38" t="s">
        <v>699</v>
      </c>
      <c r="J119" s="38"/>
      <c r="K119" s="42" t="s">
        <v>700</v>
      </c>
      <c r="L119" s="38"/>
      <c r="M119" s="38"/>
      <c r="N119" s="38" t="s">
        <v>350</v>
      </c>
      <c r="O119" s="45"/>
      <c r="P119" s="38" t="s">
        <v>118</v>
      </c>
      <c r="Q119" s="21" t="s">
        <v>351</v>
      </c>
      <c r="R119" s="19">
        <v>1608</v>
      </c>
      <c r="S119" s="44" t="s">
        <v>34</v>
      </c>
      <c r="T119" s="40" t="s">
        <v>701</v>
      </c>
      <c r="U119" s="40"/>
      <c r="V119" s="38" t="s">
        <v>52</v>
      </c>
      <c r="W119" s="38" t="s">
        <v>36</v>
      </c>
      <c r="X119" s="35">
        <v>19</v>
      </c>
      <c r="Y119" s="35"/>
      <c r="Z119" s="38" t="s">
        <v>699</v>
      </c>
      <c r="AA119" s="38"/>
      <c r="AB119" s="40" t="s">
        <v>82</v>
      </c>
      <c r="AC119" s="40" t="s">
        <v>205</v>
      </c>
      <c r="AD119" s="42"/>
      <c r="AE119" s="38"/>
      <c r="AF119" s="36"/>
      <c r="AG119" s="36"/>
      <c r="AH119" s="37"/>
      <c r="AI119" s="38"/>
      <c r="AJ119" s="19" t="s">
        <v>67</v>
      </c>
      <c r="AK119" s="27">
        <v>44417</v>
      </c>
      <c r="AL119" s="26">
        <f t="shared" si="4"/>
        <v>92382</v>
      </c>
    </row>
    <row r="120" spans="1:38" ht="18" customHeight="1" x14ac:dyDescent="0.3">
      <c r="A120" s="3">
        <v>115</v>
      </c>
      <c r="B120" s="19">
        <v>40461</v>
      </c>
      <c r="C120" s="40" t="s">
        <v>56</v>
      </c>
      <c r="D120" s="20" t="s">
        <v>54</v>
      </c>
      <c r="E120" s="19"/>
      <c r="F120" s="38" t="s">
        <v>702</v>
      </c>
      <c r="G120" s="38" t="s">
        <v>1037</v>
      </c>
      <c r="I120" s="38" t="s">
        <v>703</v>
      </c>
      <c r="J120" s="38"/>
      <c r="K120" s="38" t="s">
        <v>704</v>
      </c>
      <c r="L120" s="38"/>
      <c r="M120" s="38"/>
      <c r="N120" s="38" t="s">
        <v>350</v>
      </c>
      <c r="O120" s="38"/>
      <c r="P120" s="38" t="s">
        <v>118</v>
      </c>
      <c r="Q120" s="21" t="s">
        <v>351</v>
      </c>
      <c r="R120" s="19">
        <v>1608</v>
      </c>
      <c r="S120" s="44" t="s">
        <v>34</v>
      </c>
      <c r="T120" s="40" t="s">
        <v>360</v>
      </c>
      <c r="U120" s="38"/>
      <c r="V120" s="38" t="s">
        <v>45</v>
      </c>
      <c r="W120" s="38" t="s">
        <v>36</v>
      </c>
      <c r="X120" s="26">
        <v>32</v>
      </c>
      <c r="Y120" s="38"/>
      <c r="Z120" s="38" t="s">
        <v>703</v>
      </c>
      <c r="AA120" s="38" t="s">
        <v>80</v>
      </c>
      <c r="AB120" s="40" t="s">
        <v>153</v>
      </c>
      <c r="AC120" s="38" t="s">
        <v>705</v>
      </c>
      <c r="AD120" s="38" t="s">
        <v>148</v>
      </c>
      <c r="AE120" s="38" t="s">
        <v>144</v>
      </c>
      <c r="AF120" s="40" t="s">
        <v>82</v>
      </c>
      <c r="AG120" s="38" t="s">
        <v>146</v>
      </c>
      <c r="AH120" s="25" t="s">
        <v>706</v>
      </c>
      <c r="AI120" s="38"/>
      <c r="AJ120" s="19" t="s">
        <v>60</v>
      </c>
      <c r="AK120" s="27">
        <v>43255</v>
      </c>
      <c r="AL120" s="28">
        <f t="shared" si="4"/>
        <v>40461</v>
      </c>
    </row>
    <row r="121" spans="1:38" ht="18" customHeight="1" x14ac:dyDescent="0.3">
      <c r="A121" s="3">
        <v>116</v>
      </c>
      <c r="B121" s="19">
        <v>92383</v>
      </c>
      <c r="C121" s="38"/>
      <c r="D121" s="20" t="s">
        <v>43</v>
      </c>
      <c r="E121" s="19"/>
      <c r="F121" s="38"/>
      <c r="G121" s="38"/>
      <c r="I121" s="38" t="s">
        <v>1057</v>
      </c>
      <c r="J121" s="38" t="s">
        <v>708</v>
      </c>
      <c r="K121" s="38" t="s">
        <v>709</v>
      </c>
      <c r="L121" s="38"/>
      <c r="M121" s="38"/>
      <c r="N121" s="38" t="s">
        <v>350</v>
      </c>
      <c r="O121" s="45"/>
      <c r="P121" s="38" t="s">
        <v>118</v>
      </c>
      <c r="Q121" s="21" t="s">
        <v>351</v>
      </c>
      <c r="R121" s="19">
        <v>1608</v>
      </c>
      <c r="S121" s="44" t="s">
        <v>34</v>
      </c>
      <c r="T121" s="40" t="s">
        <v>360</v>
      </c>
      <c r="U121" s="40"/>
      <c r="V121" s="38" t="s">
        <v>45</v>
      </c>
      <c r="W121" s="38" t="s">
        <v>46</v>
      </c>
      <c r="X121" s="35">
        <v>48</v>
      </c>
      <c r="Y121" s="35"/>
      <c r="Z121" s="38" t="s">
        <v>707</v>
      </c>
      <c r="AA121" s="40" t="s">
        <v>44</v>
      </c>
      <c r="AB121" s="24" t="s">
        <v>82</v>
      </c>
      <c r="AC121" s="24" t="s">
        <v>711</v>
      </c>
      <c r="AD121" s="38" t="s">
        <v>710</v>
      </c>
      <c r="AE121" s="38"/>
      <c r="AF121" s="36"/>
      <c r="AG121" s="36"/>
      <c r="AH121" s="25" t="s">
        <v>712</v>
      </c>
      <c r="AI121" s="38"/>
      <c r="AJ121" s="19" t="s">
        <v>43</v>
      </c>
      <c r="AK121" s="27">
        <v>44417</v>
      </c>
      <c r="AL121" s="26">
        <f t="shared" si="4"/>
        <v>92383</v>
      </c>
    </row>
    <row r="122" spans="1:38" ht="18" customHeight="1" x14ac:dyDescent="0.3">
      <c r="A122" s="3">
        <v>117</v>
      </c>
      <c r="B122" s="19">
        <v>10478</v>
      </c>
      <c r="C122" s="38"/>
      <c r="D122" s="20" t="s">
        <v>68</v>
      </c>
      <c r="E122" s="19"/>
      <c r="F122" s="38" t="s">
        <v>1038</v>
      </c>
      <c r="G122" s="23"/>
      <c r="I122" s="38" t="s">
        <v>713</v>
      </c>
      <c r="J122" s="38"/>
      <c r="K122" s="38" t="s">
        <v>714</v>
      </c>
      <c r="L122" s="38" t="s">
        <v>1039</v>
      </c>
      <c r="M122" s="38"/>
      <c r="N122" s="38" t="s">
        <v>350</v>
      </c>
      <c r="O122" s="38"/>
      <c r="P122" s="38" t="s">
        <v>118</v>
      </c>
      <c r="Q122" s="21" t="s">
        <v>351</v>
      </c>
      <c r="R122" s="19">
        <v>1608</v>
      </c>
      <c r="S122" s="44" t="s">
        <v>34</v>
      </c>
      <c r="T122" s="40"/>
      <c r="U122" s="38"/>
      <c r="V122" s="38" t="s">
        <v>45</v>
      </c>
      <c r="W122" s="38" t="s">
        <v>36</v>
      </c>
      <c r="X122" s="26">
        <v>20</v>
      </c>
      <c r="Y122" s="38"/>
      <c r="Z122" s="38" t="s">
        <v>713</v>
      </c>
      <c r="AA122" s="38"/>
      <c r="AB122" s="84" t="s">
        <v>82</v>
      </c>
      <c r="AC122" s="84" t="s">
        <v>715</v>
      </c>
      <c r="AD122" s="40" t="s">
        <v>391</v>
      </c>
      <c r="AE122" s="38" t="s">
        <v>392</v>
      </c>
      <c r="AF122" s="40" t="s">
        <v>82</v>
      </c>
      <c r="AG122" s="40" t="s">
        <v>393</v>
      </c>
      <c r="AH122" s="37" t="s">
        <v>716</v>
      </c>
      <c r="AI122" s="37"/>
      <c r="AJ122" s="19" t="s">
        <v>1040</v>
      </c>
      <c r="AK122" s="27">
        <v>44105</v>
      </c>
      <c r="AL122" s="26">
        <f t="shared" si="4"/>
        <v>10478</v>
      </c>
    </row>
    <row r="123" spans="1:38" ht="18" customHeight="1" x14ac:dyDescent="0.3">
      <c r="A123" s="3">
        <v>118</v>
      </c>
      <c r="B123" s="19">
        <v>92384</v>
      </c>
      <c r="C123" s="38"/>
      <c r="D123" s="20" t="s">
        <v>43</v>
      </c>
      <c r="E123" s="19"/>
      <c r="F123" s="38"/>
      <c r="G123" s="38"/>
      <c r="I123" s="38" t="s">
        <v>1041</v>
      </c>
      <c r="J123" s="38" t="s">
        <v>365</v>
      </c>
      <c r="K123" s="42" t="s">
        <v>32</v>
      </c>
      <c r="L123" s="38"/>
      <c r="M123" s="38"/>
      <c r="N123" s="38" t="s">
        <v>350</v>
      </c>
      <c r="O123" s="45"/>
      <c r="P123" s="38" t="s">
        <v>118</v>
      </c>
      <c r="Q123" s="21" t="s">
        <v>351</v>
      </c>
      <c r="R123" s="19">
        <v>1608</v>
      </c>
      <c r="S123" s="44" t="s">
        <v>34</v>
      </c>
      <c r="T123" s="40"/>
      <c r="U123" s="40"/>
      <c r="V123" s="38" t="s">
        <v>35</v>
      </c>
      <c r="W123" s="38" t="s">
        <v>36</v>
      </c>
      <c r="X123" s="35">
        <v>8</v>
      </c>
      <c r="Y123" s="35"/>
      <c r="Z123" s="38" t="s">
        <v>717</v>
      </c>
      <c r="AA123" s="38"/>
      <c r="AB123" s="40" t="s">
        <v>82</v>
      </c>
      <c r="AC123" s="40" t="s">
        <v>719</v>
      </c>
      <c r="AD123" s="42" t="s">
        <v>718</v>
      </c>
      <c r="AE123" s="38"/>
      <c r="AF123" s="36"/>
      <c r="AG123" s="36"/>
      <c r="AH123" s="37"/>
      <c r="AI123" s="38"/>
      <c r="AJ123" s="19" t="s">
        <v>43</v>
      </c>
      <c r="AK123" s="27">
        <v>44417</v>
      </c>
      <c r="AL123" s="26">
        <f t="shared" si="4"/>
        <v>92384</v>
      </c>
    </row>
    <row r="124" spans="1:38" ht="18" customHeight="1" x14ac:dyDescent="0.3">
      <c r="A124" s="3">
        <v>119</v>
      </c>
      <c r="B124" s="19">
        <v>30575</v>
      </c>
      <c r="C124" s="38"/>
      <c r="D124" s="20" t="s">
        <v>31</v>
      </c>
      <c r="E124" s="19"/>
      <c r="F124" s="39" t="s">
        <v>720</v>
      </c>
      <c r="G124" s="38" t="s">
        <v>722</v>
      </c>
      <c r="I124" s="42" t="s">
        <v>721</v>
      </c>
      <c r="J124" s="38" t="s">
        <v>722</v>
      </c>
      <c r="K124" s="39" t="s">
        <v>32</v>
      </c>
      <c r="L124" s="38"/>
      <c r="M124" s="38"/>
      <c r="N124" s="39" t="s">
        <v>350</v>
      </c>
      <c r="O124" s="39"/>
      <c r="P124" s="38" t="s">
        <v>118</v>
      </c>
      <c r="Q124" s="44" t="s">
        <v>351</v>
      </c>
      <c r="R124" s="19">
        <v>1608</v>
      </c>
      <c r="S124" s="44" t="s">
        <v>34</v>
      </c>
      <c r="T124" s="40" t="s">
        <v>374</v>
      </c>
      <c r="U124" s="40"/>
      <c r="V124" s="40" t="s">
        <v>35</v>
      </c>
      <c r="W124" s="40" t="s">
        <v>36</v>
      </c>
      <c r="X124" s="22">
        <v>24</v>
      </c>
      <c r="Y124" s="23"/>
      <c r="Z124" s="38" t="s">
        <v>726</v>
      </c>
      <c r="AA124" s="40" t="s">
        <v>51</v>
      </c>
      <c r="AB124" s="24" t="s">
        <v>82</v>
      </c>
      <c r="AC124" s="24" t="s">
        <v>724</v>
      </c>
      <c r="AD124" s="38" t="s">
        <v>727</v>
      </c>
      <c r="AE124" s="38" t="s">
        <v>728</v>
      </c>
      <c r="AF124" s="24"/>
      <c r="AG124" s="24"/>
      <c r="AH124" s="25" t="s">
        <v>725</v>
      </c>
      <c r="AI124" s="38"/>
      <c r="AJ124" s="19" t="s">
        <v>1042</v>
      </c>
      <c r="AK124" s="27">
        <v>44421</v>
      </c>
      <c r="AL124" s="26">
        <f t="shared" si="4"/>
        <v>30575</v>
      </c>
    </row>
    <row r="125" spans="1:38" ht="18" customHeight="1" x14ac:dyDescent="0.3">
      <c r="A125" s="3">
        <v>120</v>
      </c>
      <c r="B125" s="19">
        <v>40462</v>
      </c>
      <c r="C125" s="40" t="s">
        <v>55</v>
      </c>
      <c r="D125" s="20" t="s">
        <v>54</v>
      </c>
      <c r="E125" s="19"/>
      <c r="F125" s="38" t="s">
        <v>729</v>
      </c>
      <c r="G125" s="38"/>
      <c r="I125" s="38" t="s">
        <v>730</v>
      </c>
      <c r="J125" s="38" t="s">
        <v>731</v>
      </c>
      <c r="K125" s="38" t="s">
        <v>732</v>
      </c>
      <c r="L125" s="38"/>
      <c r="M125" s="38"/>
      <c r="N125" s="38" t="s">
        <v>350</v>
      </c>
      <c r="O125" s="38"/>
      <c r="P125" s="38" t="s">
        <v>118</v>
      </c>
      <c r="Q125" s="21" t="s">
        <v>351</v>
      </c>
      <c r="R125" s="19">
        <v>1608</v>
      </c>
      <c r="S125" s="44" t="s">
        <v>34</v>
      </c>
      <c r="T125" s="40" t="s">
        <v>374</v>
      </c>
      <c r="U125" s="38"/>
      <c r="V125" s="38" t="s">
        <v>45</v>
      </c>
      <c r="W125" s="38" t="s">
        <v>36</v>
      </c>
      <c r="X125" s="26">
        <v>159</v>
      </c>
      <c r="Y125" s="38"/>
      <c r="Z125" s="38" t="s">
        <v>733</v>
      </c>
      <c r="AA125" s="38" t="s">
        <v>102</v>
      </c>
      <c r="AB125" s="40" t="s">
        <v>82</v>
      </c>
      <c r="AC125" s="38" t="s">
        <v>735</v>
      </c>
      <c r="AD125" s="38" t="s">
        <v>734</v>
      </c>
      <c r="AE125" s="38" t="s">
        <v>486</v>
      </c>
      <c r="AF125" s="40" t="s">
        <v>39</v>
      </c>
      <c r="AG125" s="38" t="s">
        <v>487</v>
      </c>
      <c r="AH125" s="38"/>
      <c r="AI125" s="38"/>
      <c r="AJ125" s="19" t="s">
        <v>278</v>
      </c>
      <c r="AK125" s="27">
        <v>41585</v>
      </c>
      <c r="AL125" s="28">
        <f t="shared" si="4"/>
        <v>40462</v>
      </c>
    </row>
    <row r="126" spans="1:38" ht="18" customHeight="1" x14ac:dyDescent="0.3">
      <c r="A126" s="3">
        <v>121</v>
      </c>
      <c r="B126" s="19">
        <v>30577</v>
      </c>
      <c r="C126" s="38"/>
      <c r="D126" s="20" t="s">
        <v>31</v>
      </c>
      <c r="E126" s="19"/>
      <c r="F126" s="39" t="s">
        <v>736</v>
      </c>
      <c r="G126" s="81"/>
      <c r="I126" s="42" t="s">
        <v>737</v>
      </c>
      <c r="J126" s="24" t="s">
        <v>738</v>
      </c>
      <c r="K126" s="42" t="s">
        <v>739</v>
      </c>
      <c r="L126" s="39"/>
      <c r="M126" s="38"/>
      <c r="N126" s="39" t="s">
        <v>350</v>
      </c>
      <c r="O126" s="39"/>
      <c r="P126" s="38" t="s">
        <v>118</v>
      </c>
      <c r="Q126" s="44" t="s">
        <v>351</v>
      </c>
      <c r="R126" s="19">
        <v>1608</v>
      </c>
      <c r="S126" s="44" t="s">
        <v>34</v>
      </c>
      <c r="T126" s="40" t="s">
        <v>352</v>
      </c>
      <c r="U126" s="40"/>
      <c r="V126" s="40" t="s">
        <v>52</v>
      </c>
      <c r="W126" s="40" t="s">
        <v>36</v>
      </c>
      <c r="X126" s="22">
        <v>30</v>
      </c>
      <c r="Y126" s="23"/>
      <c r="Z126" s="42" t="s">
        <v>737</v>
      </c>
      <c r="AA126" s="43"/>
      <c r="AB126" s="24" t="s">
        <v>82</v>
      </c>
      <c r="AC126" s="29" t="s">
        <v>742</v>
      </c>
      <c r="AD126" s="43" t="s">
        <v>740</v>
      </c>
      <c r="AE126" s="43" t="s">
        <v>741</v>
      </c>
      <c r="AF126" s="41" t="s">
        <v>50</v>
      </c>
      <c r="AG126" s="41" t="s">
        <v>743</v>
      </c>
      <c r="AH126" s="25" t="s">
        <v>744</v>
      </c>
      <c r="AI126" s="25"/>
      <c r="AJ126" s="44" t="s">
        <v>58</v>
      </c>
      <c r="AK126" s="19"/>
      <c r="AL126" s="26">
        <f t="shared" si="4"/>
        <v>30577</v>
      </c>
    </row>
    <row r="127" spans="1:38" ht="18" customHeight="1" x14ac:dyDescent="0.3">
      <c r="A127" s="3">
        <v>122</v>
      </c>
      <c r="B127" s="19">
        <v>20561</v>
      </c>
      <c r="C127" s="19"/>
      <c r="D127" s="20" t="s">
        <v>59</v>
      </c>
      <c r="E127" s="19"/>
      <c r="F127" s="29" t="s">
        <v>745</v>
      </c>
      <c r="G127" s="29"/>
      <c r="I127" s="42" t="s">
        <v>746</v>
      </c>
      <c r="J127" s="42" t="s">
        <v>747</v>
      </c>
      <c r="K127" s="42" t="s">
        <v>748</v>
      </c>
      <c r="L127" s="42"/>
      <c r="M127" s="42"/>
      <c r="N127" s="42" t="s">
        <v>350</v>
      </c>
      <c r="O127" s="42"/>
      <c r="P127" s="38" t="s">
        <v>118</v>
      </c>
      <c r="Q127" s="21" t="s">
        <v>351</v>
      </c>
      <c r="R127" s="19">
        <v>1608</v>
      </c>
      <c r="S127" s="44" t="s">
        <v>34</v>
      </c>
      <c r="T127" s="40" t="s">
        <v>639</v>
      </c>
      <c r="U127" s="40"/>
      <c r="V127" s="40" t="s">
        <v>45</v>
      </c>
      <c r="W127" s="40" t="s">
        <v>36</v>
      </c>
      <c r="X127" s="22">
        <v>19</v>
      </c>
      <c r="Y127" s="38"/>
      <c r="Z127" s="40" t="s">
        <v>749</v>
      </c>
      <c r="AA127" s="40"/>
      <c r="AB127" s="40" t="s">
        <v>82</v>
      </c>
      <c r="AC127" s="40" t="s">
        <v>205</v>
      </c>
      <c r="AD127" s="40" t="s">
        <v>173</v>
      </c>
      <c r="AE127" s="40" t="s">
        <v>170</v>
      </c>
      <c r="AF127" s="40" t="s">
        <v>104</v>
      </c>
      <c r="AG127" s="40" t="s">
        <v>175</v>
      </c>
      <c r="AH127" s="25" t="s">
        <v>750</v>
      </c>
      <c r="AI127" s="25"/>
      <c r="AJ127" s="21" t="s">
        <v>59</v>
      </c>
      <c r="AK127" s="21"/>
      <c r="AL127" s="26">
        <f t="shared" si="4"/>
        <v>20561</v>
      </c>
    </row>
    <row r="128" spans="1:38" ht="18" customHeight="1" x14ac:dyDescent="0.3">
      <c r="A128" s="3">
        <v>123</v>
      </c>
      <c r="B128" s="19"/>
      <c r="C128" s="19"/>
      <c r="D128" s="20"/>
      <c r="E128" s="19"/>
      <c r="F128" s="29"/>
      <c r="G128" s="29"/>
      <c r="H128" s="93" t="s">
        <v>767</v>
      </c>
      <c r="I128" s="42"/>
      <c r="J128" s="42"/>
      <c r="K128" s="42"/>
      <c r="L128" s="42"/>
      <c r="M128" s="42"/>
      <c r="N128" s="42"/>
      <c r="O128" s="42"/>
      <c r="P128" s="38"/>
      <c r="Q128" s="21"/>
      <c r="R128" s="30"/>
      <c r="S128" s="44"/>
      <c r="T128" s="40"/>
      <c r="U128" s="40"/>
      <c r="V128" s="40"/>
      <c r="W128" s="40"/>
      <c r="X128" s="42"/>
      <c r="Y128" s="38"/>
      <c r="Z128" s="40"/>
      <c r="AA128" s="40"/>
      <c r="AB128" s="40"/>
      <c r="AC128" s="40"/>
      <c r="AD128" s="40"/>
      <c r="AE128" s="40"/>
      <c r="AF128" s="40"/>
      <c r="AG128" s="40"/>
      <c r="AH128" s="25"/>
      <c r="AI128" s="25"/>
      <c r="AJ128" s="21"/>
      <c r="AK128" s="21"/>
      <c r="AL128" s="26"/>
    </row>
    <row r="129" spans="1:38" ht="18" customHeight="1" x14ac:dyDescent="0.3">
      <c r="A129" s="3">
        <v>124</v>
      </c>
      <c r="B129" s="19">
        <v>92386</v>
      </c>
      <c r="C129" s="38"/>
      <c r="D129" s="20" t="s">
        <v>43</v>
      </c>
      <c r="E129" s="19"/>
      <c r="F129" s="38"/>
      <c r="G129" s="38"/>
      <c r="I129" s="38" t="s">
        <v>751</v>
      </c>
      <c r="J129" s="38"/>
      <c r="K129" s="38" t="s">
        <v>32</v>
      </c>
      <c r="L129" s="38"/>
      <c r="M129" s="38"/>
      <c r="N129" s="38" t="s">
        <v>752</v>
      </c>
      <c r="O129" s="45"/>
      <c r="P129" s="38" t="s">
        <v>118</v>
      </c>
      <c r="Q129" s="21" t="s">
        <v>753</v>
      </c>
      <c r="R129" s="19">
        <v>1609</v>
      </c>
      <c r="S129" s="44" t="s">
        <v>34</v>
      </c>
      <c r="T129" s="40" t="s">
        <v>754</v>
      </c>
      <c r="U129" s="40"/>
      <c r="V129" s="38" t="s">
        <v>755</v>
      </c>
      <c r="W129" s="38" t="s">
        <v>36</v>
      </c>
      <c r="X129" s="35">
        <v>5</v>
      </c>
      <c r="Y129" s="35"/>
      <c r="Z129" s="38" t="s">
        <v>751</v>
      </c>
      <c r="AA129" s="40"/>
      <c r="AB129" s="24" t="s">
        <v>82</v>
      </c>
      <c r="AC129" s="24" t="s">
        <v>758</v>
      </c>
      <c r="AD129" s="38" t="s">
        <v>756</v>
      </c>
      <c r="AE129" s="38" t="s">
        <v>757</v>
      </c>
      <c r="AF129" s="24"/>
      <c r="AG129" s="24"/>
      <c r="AH129" s="25" t="s">
        <v>759</v>
      </c>
      <c r="AI129" s="38"/>
      <c r="AJ129" s="19" t="s">
        <v>43</v>
      </c>
      <c r="AK129" s="27">
        <v>44421</v>
      </c>
      <c r="AL129" s="26">
        <f t="shared" ref="AL129:AL134" si="5">B129</f>
        <v>92386</v>
      </c>
    </row>
    <row r="130" spans="1:38" ht="18" customHeight="1" x14ac:dyDescent="0.3">
      <c r="A130" s="3">
        <v>125</v>
      </c>
      <c r="B130" s="19">
        <v>92387</v>
      </c>
      <c r="C130" s="38"/>
      <c r="D130" s="20" t="s">
        <v>43</v>
      </c>
      <c r="E130" s="19"/>
      <c r="F130" s="38"/>
      <c r="G130" s="38"/>
      <c r="I130" s="38" t="s">
        <v>110</v>
      </c>
      <c r="J130" s="38"/>
      <c r="K130" s="38" t="s">
        <v>32</v>
      </c>
      <c r="L130" s="38"/>
      <c r="M130" s="38"/>
      <c r="N130" s="38" t="s">
        <v>752</v>
      </c>
      <c r="O130" s="45"/>
      <c r="P130" s="38" t="s">
        <v>118</v>
      </c>
      <c r="Q130" s="21" t="s">
        <v>753</v>
      </c>
      <c r="R130" s="19">
        <v>1609</v>
      </c>
      <c r="S130" s="44" t="s">
        <v>34</v>
      </c>
      <c r="T130" s="40" t="s">
        <v>754</v>
      </c>
      <c r="U130" s="40"/>
      <c r="V130" s="38" t="s">
        <v>755</v>
      </c>
      <c r="W130" s="38" t="s">
        <v>36</v>
      </c>
      <c r="X130" s="35">
        <f>4+2</f>
        <v>6</v>
      </c>
      <c r="Y130" s="35"/>
      <c r="Z130" s="38" t="s">
        <v>110</v>
      </c>
      <c r="AA130" s="40" t="s">
        <v>44</v>
      </c>
      <c r="AB130" s="24" t="s">
        <v>39</v>
      </c>
      <c r="AC130" s="24" t="s">
        <v>40</v>
      </c>
      <c r="AD130" s="38" t="s">
        <v>37</v>
      </c>
      <c r="AE130" s="38" t="s">
        <v>38</v>
      </c>
      <c r="AF130" s="24"/>
      <c r="AG130" s="24"/>
      <c r="AH130" s="25" t="s">
        <v>41</v>
      </c>
      <c r="AI130" s="38"/>
      <c r="AJ130" s="19" t="s">
        <v>43</v>
      </c>
      <c r="AK130" s="27">
        <v>44421</v>
      </c>
      <c r="AL130" s="26">
        <f t="shared" si="5"/>
        <v>92387</v>
      </c>
    </row>
    <row r="131" spans="1:38" ht="18" customHeight="1" x14ac:dyDescent="0.3">
      <c r="A131" s="3">
        <v>126</v>
      </c>
      <c r="B131" s="19">
        <v>92388</v>
      </c>
      <c r="C131" s="38"/>
      <c r="D131" s="20" t="s">
        <v>43</v>
      </c>
      <c r="E131" s="19"/>
      <c r="F131" s="38"/>
      <c r="G131" s="38"/>
      <c r="I131" s="38" t="s">
        <v>760</v>
      </c>
      <c r="J131" s="38"/>
      <c r="K131" s="38"/>
      <c r="L131" s="38"/>
      <c r="M131" s="38"/>
      <c r="N131" s="38" t="s">
        <v>752</v>
      </c>
      <c r="O131" s="45"/>
      <c r="P131" s="38" t="s">
        <v>118</v>
      </c>
      <c r="Q131" s="21" t="s">
        <v>753</v>
      </c>
      <c r="R131" s="19">
        <v>1609</v>
      </c>
      <c r="S131" s="44" t="s">
        <v>34</v>
      </c>
      <c r="T131" s="40" t="s">
        <v>754</v>
      </c>
      <c r="U131" s="40"/>
      <c r="V131" s="38" t="s">
        <v>45</v>
      </c>
      <c r="W131" s="38" t="s">
        <v>36</v>
      </c>
      <c r="X131" s="35">
        <v>22</v>
      </c>
      <c r="Y131" s="35"/>
      <c r="Z131" s="38" t="s">
        <v>760</v>
      </c>
      <c r="AA131" s="40"/>
      <c r="AB131" s="24" t="s">
        <v>82</v>
      </c>
      <c r="AC131" s="24" t="s">
        <v>762</v>
      </c>
      <c r="AD131" s="38" t="s">
        <v>752</v>
      </c>
      <c r="AE131" s="38" t="s">
        <v>761</v>
      </c>
      <c r="AF131" s="24" t="s">
        <v>82</v>
      </c>
      <c r="AG131" s="24" t="s">
        <v>762</v>
      </c>
      <c r="AH131" s="25" t="s">
        <v>763</v>
      </c>
      <c r="AI131" s="38"/>
      <c r="AJ131" s="19" t="s">
        <v>43</v>
      </c>
      <c r="AK131" s="27">
        <v>44421</v>
      </c>
      <c r="AL131" s="26">
        <f t="shared" si="5"/>
        <v>92388</v>
      </c>
    </row>
    <row r="132" spans="1:38" ht="18" customHeight="1" x14ac:dyDescent="0.3">
      <c r="A132" s="3">
        <v>127</v>
      </c>
      <c r="B132" s="19">
        <v>92389</v>
      </c>
      <c r="C132" s="38"/>
      <c r="D132" s="20" t="s">
        <v>43</v>
      </c>
      <c r="E132" s="19"/>
      <c r="F132" s="38"/>
      <c r="G132" s="38"/>
      <c r="I132" s="38" t="s">
        <v>764</v>
      </c>
      <c r="J132" s="38"/>
      <c r="K132" s="38"/>
      <c r="L132" s="38"/>
      <c r="M132" s="38"/>
      <c r="N132" s="38" t="s">
        <v>752</v>
      </c>
      <c r="O132" s="45"/>
      <c r="P132" s="38" t="s">
        <v>118</v>
      </c>
      <c r="Q132" s="21" t="s">
        <v>753</v>
      </c>
      <c r="R132" s="19">
        <v>1609</v>
      </c>
      <c r="S132" s="44" t="s">
        <v>34</v>
      </c>
      <c r="T132" s="40" t="s">
        <v>754</v>
      </c>
      <c r="U132" s="40"/>
      <c r="V132" s="38"/>
      <c r="W132" s="38"/>
      <c r="X132" s="35">
        <v>6</v>
      </c>
      <c r="Y132" s="35"/>
      <c r="Z132" s="38" t="s">
        <v>764</v>
      </c>
      <c r="AA132" s="40"/>
      <c r="AB132" s="24" t="s">
        <v>82</v>
      </c>
      <c r="AC132" s="24" t="s">
        <v>762</v>
      </c>
      <c r="AD132" s="38" t="s">
        <v>752</v>
      </c>
      <c r="AE132" s="38" t="s">
        <v>761</v>
      </c>
      <c r="AF132" s="24" t="s">
        <v>82</v>
      </c>
      <c r="AG132" s="24" t="s">
        <v>762</v>
      </c>
      <c r="AH132" s="25" t="s">
        <v>763</v>
      </c>
      <c r="AI132" s="38"/>
      <c r="AJ132" s="19" t="s">
        <v>43</v>
      </c>
      <c r="AK132" s="27">
        <v>44421</v>
      </c>
      <c r="AL132" s="26">
        <f t="shared" si="5"/>
        <v>92389</v>
      </c>
    </row>
    <row r="133" spans="1:38" ht="18" customHeight="1" x14ac:dyDescent="0.3">
      <c r="A133" s="3">
        <v>128</v>
      </c>
      <c r="B133" s="19">
        <v>40463</v>
      </c>
      <c r="C133" s="40"/>
      <c r="D133" s="20" t="s">
        <v>54</v>
      </c>
      <c r="E133" s="19"/>
      <c r="F133" s="38" t="s">
        <v>771</v>
      </c>
      <c r="G133" s="38"/>
      <c r="I133" s="38" t="s">
        <v>765</v>
      </c>
      <c r="J133" s="38" t="s">
        <v>989</v>
      </c>
      <c r="K133" s="38" t="s">
        <v>766</v>
      </c>
      <c r="L133" s="38"/>
      <c r="M133" s="38"/>
      <c r="N133" s="38" t="s">
        <v>752</v>
      </c>
      <c r="O133" s="38"/>
      <c r="P133" s="38" t="s">
        <v>118</v>
      </c>
      <c r="Q133" s="21" t="s">
        <v>753</v>
      </c>
      <c r="R133" s="19">
        <v>1609</v>
      </c>
      <c r="S133" s="44" t="s">
        <v>34</v>
      </c>
      <c r="T133" s="40" t="s">
        <v>754</v>
      </c>
      <c r="U133" s="38"/>
      <c r="V133" s="38" t="s">
        <v>52</v>
      </c>
      <c r="W133" s="38" t="s">
        <v>36</v>
      </c>
      <c r="X133" s="38">
        <v>99</v>
      </c>
      <c r="Y133" s="38"/>
      <c r="Z133" s="42" t="s">
        <v>765</v>
      </c>
      <c r="AA133" s="38"/>
      <c r="AB133" s="24" t="s">
        <v>82</v>
      </c>
      <c r="AC133" s="20" t="s">
        <v>770</v>
      </c>
      <c r="AD133" s="38" t="s">
        <v>768</v>
      </c>
      <c r="AE133" s="38" t="s">
        <v>769</v>
      </c>
      <c r="AF133" s="40"/>
      <c r="AG133" s="38"/>
      <c r="AH133" s="38"/>
      <c r="AI133" s="38"/>
      <c r="AJ133" s="19" t="s">
        <v>53</v>
      </c>
      <c r="AK133" s="27">
        <v>44421</v>
      </c>
      <c r="AL133" s="28">
        <f t="shared" si="5"/>
        <v>40463</v>
      </c>
    </row>
    <row r="134" spans="1:38" ht="18" customHeight="1" x14ac:dyDescent="0.3">
      <c r="A134" s="3">
        <v>129</v>
      </c>
      <c r="B134" s="19">
        <v>92391</v>
      </c>
      <c r="C134" s="38"/>
      <c r="D134" s="20" t="s">
        <v>43</v>
      </c>
      <c r="E134" s="19"/>
      <c r="F134" s="38"/>
      <c r="G134" s="38"/>
      <c r="I134" s="38" t="s">
        <v>772</v>
      </c>
      <c r="J134" s="38"/>
      <c r="K134" s="38" t="s">
        <v>32</v>
      </c>
      <c r="L134" s="38"/>
      <c r="M134" s="38"/>
      <c r="N134" s="38" t="s">
        <v>752</v>
      </c>
      <c r="O134" s="45"/>
      <c r="P134" s="38" t="s">
        <v>118</v>
      </c>
      <c r="Q134" s="21" t="s">
        <v>753</v>
      </c>
      <c r="R134" s="19">
        <v>1609</v>
      </c>
      <c r="S134" s="44" t="s">
        <v>34</v>
      </c>
      <c r="T134" s="40" t="s">
        <v>754</v>
      </c>
      <c r="U134" s="40"/>
      <c r="V134" s="38" t="s">
        <v>755</v>
      </c>
      <c r="W134" s="38" t="s">
        <v>36</v>
      </c>
      <c r="X134" s="35">
        <f>4+8</f>
        <v>12</v>
      </c>
      <c r="Y134" s="35"/>
      <c r="Z134" s="38" t="s">
        <v>773</v>
      </c>
      <c r="AA134" s="40"/>
      <c r="AB134" s="24" t="s">
        <v>82</v>
      </c>
      <c r="AC134" s="24" t="s">
        <v>758</v>
      </c>
      <c r="AD134" s="38" t="s">
        <v>756</v>
      </c>
      <c r="AE134" s="38" t="s">
        <v>757</v>
      </c>
      <c r="AF134" s="24"/>
      <c r="AG134" s="24"/>
      <c r="AH134" s="25" t="s">
        <v>759</v>
      </c>
      <c r="AI134" s="38"/>
      <c r="AJ134" s="19" t="s">
        <v>43</v>
      </c>
      <c r="AK134" s="27">
        <v>44421</v>
      </c>
      <c r="AL134" s="26">
        <f t="shared" si="5"/>
        <v>92391</v>
      </c>
    </row>
    <row r="135" spans="1:38" ht="18" customHeight="1" x14ac:dyDescent="0.3">
      <c r="A135" s="3">
        <v>130</v>
      </c>
      <c r="B135" s="19"/>
      <c r="C135" s="38"/>
      <c r="D135" s="20"/>
      <c r="E135" s="19"/>
      <c r="F135" s="38"/>
      <c r="G135" s="38"/>
      <c r="H135" s="93" t="s">
        <v>1043</v>
      </c>
      <c r="I135" s="38"/>
      <c r="J135" s="38"/>
      <c r="K135" s="38"/>
      <c r="L135" s="38"/>
      <c r="M135" s="38"/>
      <c r="N135" s="38"/>
      <c r="O135" s="45"/>
      <c r="P135" s="38"/>
      <c r="Q135" s="21"/>
      <c r="R135" s="21"/>
      <c r="S135" s="44"/>
      <c r="T135" s="40"/>
      <c r="U135" s="40"/>
      <c r="V135" s="38"/>
      <c r="W135" s="38"/>
      <c r="X135" s="35"/>
      <c r="Y135" s="35"/>
      <c r="Z135" s="38"/>
      <c r="AA135" s="40"/>
      <c r="AB135" s="24"/>
      <c r="AC135" s="24"/>
      <c r="AD135" s="38"/>
      <c r="AE135" s="38"/>
      <c r="AF135" s="24"/>
      <c r="AG135" s="24"/>
      <c r="AH135" s="25"/>
      <c r="AI135" s="38"/>
      <c r="AJ135" s="19"/>
      <c r="AK135" s="27"/>
      <c r="AL135" s="26"/>
    </row>
    <row r="136" spans="1:38" ht="18" customHeight="1" x14ac:dyDescent="0.3">
      <c r="A136" s="3">
        <v>131</v>
      </c>
      <c r="B136" s="19">
        <v>92392</v>
      </c>
      <c r="C136" s="38"/>
      <c r="D136" s="20" t="s">
        <v>43</v>
      </c>
      <c r="E136" s="19"/>
      <c r="F136" s="38"/>
      <c r="G136" s="38"/>
      <c r="I136" s="38" t="s">
        <v>774</v>
      </c>
      <c r="J136" s="38"/>
      <c r="K136" s="38" t="s">
        <v>32</v>
      </c>
      <c r="L136" s="38"/>
      <c r="M136" s="38"/>
      <c r="N136" s="38" t="s">
        <v>775</v>
      </c>
      <c r="O136" s="45"/>
      <c r="P136" s="38" t="s">
        <v>118</v>
      </c>
      <c r="Q136" s="21" t="s">
        <v>776</v>
      </c>
      <c r="R136" s="21"/>
      <c r="S136" s="44" t="s">
        <v>34</v>
      </c>
      <c r="T136" s="40" t="s">
        <v>232</v>
      </c>
      <c r="U136" s="40"/>
      <c r="V136" s="38" t="s">
        <v>35</v>
      </c>
      <c r="W136" s="38" t="s">
        <v>36</v>
      </c>
      <c r="X136" s="35">
        <v>5</v>
      </c>
      <c r="Y136" s="35"/>
      <c r="Z136" s="38" t="s">
        <v>774</v>
      </c>
      <c r="AA136" s="40"/>
      <c r="AB136" s="24" t="s">
        <v>82</v>
      </c>
      <c r="AC136" s="24" t="s">
        <v>779</v>
      </c>
      <c r="AD136" s="38" t="s">
        <v>777</v>
      </c>
      <c r="AE136" s="38" t="s">
        <v>778</v>
      </c>
      <c r="AF136" s="24" t="s">
        <v>82</v>
      </c>
      <c r="AG136" s="24" t="s">
        <v>779</v>
      </c>
      <c r="AH136" s="25" t="s">
        <v>780</v>
      </c>
      <c r="AI136" s="38"/>
      <c r="AJ136" s="19" t="s">
        <v>43</v>
      </c>
      <c r="AK136" s="27">
        <v>44421</v>
      </c>
      <c r="AL136" s="26">
        <f>B136</f>
        <v>92392</v>
      </c>
    </row>
    <row r="137" spans="1:38" ht="18" customHeight="1" x14ac:dyDescent="0.3">
      <c r="A137" s="3">
        <v>132</v>
      </c>
      <c r="B137" s="19"/>
      <c r="C137" s="38"/>
      <c r="D137" s="20"/>
      <c r="E137" s="19"/>
      <c r="F137" s="38"/>
      <c r="G137" s="38"/>
      <c r="I137" s="38"/>
      <c r="J137" s="38"/>
      <c r="K137" s="38"/>
      <c r="L137" s="38"/>
      <c r="M137" s="38"/>
      <c r="N137" s="38"/>
      <c r="O137" s="45"/>
      <c r="P137" s="38"/>
      <c r="Q137" s="21"/>
      <c r="R137" s="21"/>
      <c r="S137" s="44"/>
      <c r="T137" s="40"/>
      <c r="U137" s="40"/>
      <c r="V137" s="38"/>
      <c r="W137" s="38"/>
      <c r="X137" s="35"/>
      <c r="Y137" s="35"/>
      <c r="Z137" s="38"/>
      <c r="AA137" s="40"/>
      <c r="AB137" s="24"/>
      <c r="AC137" s="24"/>
      <c r="AD137" s="38"/>
      <c r="AE137" s="38"/>
      <c r="AF137" s="24"/>
      <c r="AG137" s="24"/>
      <c r="AH137" s="25"/>
      <c r="AI137" s="38"/>
      <c r="AJ137" s="19"/>
      <c r="AK137" s="27"/>
      <c r="AL137" s="26"/>
    </row>
    <row r="138" spans="1:38" ht="18" customHeight="1" x14ac:dyDescent="0.3">
      <c r="A138" s="3">
        <v>133</v>
      </c>
      <c r="B138" s="19">
        <v>92393</v>
      </c>
      <c r="C138" s="38"/>
      <c r="D138" s="20" t="s">
        <v>43</v>
      </c>
      <c r="E138" s="19"/>
      <c r="F138" s="38"/>
      <c r="G138" s="38"/>
      <c r="I138" s="38" t="s">
        <v>781</v>
      </c>
      <c r="J138" s="38"/>
      <c r="K138" s="38" t="s">
        <v>32</v>
      </c>
      <c r="L138" s="38"/>
      <c r="M138" s="38"/>
      <c r="N138" s="38" t="s">
        <v>782</v>
      </c>
      <c r="O138" s="45"/>
      <c r="P138" s="38" t="s">
        <v>118</v>
      </c>
      <c r="Q138" s="21" t="s">
        <v>783</v>
      </c>
      <c r="R138" s="21" t="s">
        <v>783</v>
      </c>
      <c r="S138" s="44" t="s">
        <v>34</v>
      </c>
      <c r="T138" s="40" t="s">
        <v>784</v>
      </c>
      <c r="U138" s="40"/>
      <c r="V138" s="38" t="s">
        <v>35</v>
      </c>
      <c r="W138" s="38" t="s">
        <v>36</v>
      </c>
      <c r="X138" s="35">
        <f>5+5</f>
        <v>10</v>
      </c>
      <c r="Y138" s="35"/>
      <c r="Z138" s="38" t="s">
        <v>781</v>
      </c>
      <c r="AA138" s="40"/>
      <c r="AB138" s="24" t="s">
        <v>153</v>
      </c>
      <c r="AC138" s="24" t="s">
        <v>787</v>
      </c>
      <c r="AD138" s="38" t="s">
        <v>785</v>
      </c>
      <c r="AE138" s="38" t="s">
        <v>786</v>
      </c>
      <c r="AF138" s="24"/>
      <c r="AG138" s="24"/>
      <c r="AH138" s="25" t="s">
        <v>788</v>
      </c>
      <c r="AI138" s="38"/>
      <c r="AJ138" s="19" t="s">
        <v>43</v>
      </c>
      <c r="AK138" s="27"/>
      <c r="AL138" s="26">
        <f>B138</f>
        <v>92393</v>
      </c>
    </row>
    <row r="139" spans="1:38" ht="18" customHeight="1" x14ac:dyDescent="0.3">
      <c r="A139" s="3">
        <v>134</v>
      </c>
      <c r="B139" s="19">
        <v>92394</v>
      </c>
      <c r="C139" s="38"/>
      <c r="D139" s="20" t="s">
        <v>43</v>
      </c>
      <c r="E139" s="19"/>
      <c r="F139" s="38"/>
      <c r="G139" s="40" t="s">
        <v>795</v>
      </c>
      <c r="I139" s="42" t="s">
        <v>794</v>
      </c>
      <c r="J139" s="38"/>
      <c r="K139" s="38" t="s">
        <v>32</v>
      </c>
      <c r="L139" s="38"/>
      <c r="M139" s="38"/>
      <c r="N139" s="38" t="s">
        <v>782</v>
      </c>
      <c r="O139" s="45"/>
      <c r="P139" s="38" t="s">
        <v>118</v>
      </c>
      <c r="Q139" s="21" t="s">
        <v>783</v>
      </c>
      <c r="R139" s="21" t="s">
        <v>783</v>
      </c>
      <c r="S139" s="44" t="s">
        <v>34</v>
      </c>
      <c r="T139" s="40" t="s">
        <v>784</v>
      </c>
      <c r="U139" s="40"/>
      <c r="V139" s="38" t="s">
        <v>35</v>
      </c>
      <c r="W139" s="38" t="s">
        <v>36</v>
      </c>
      <c r="X139" s="35">
        <v>16</v>
      </c>
      <c r="Y139" s="35"/>
      <c r="Z139" s="42" t="s">
        <v>794</v>
      </c>
      <c r="AA139" s="40"/>
      <c r="AB139" s="24" t="s">
        <v>153</v>
      </c>
      <c r="AC139" s="24" t="s">
        <v>792</v>
      </c>
      <c r="AD139" s="38" t="s">
        <v>790</v>
      </c>
      <c r="AE139" s="38" t="s">
        <v>791</v>
      </c>
      <c r="AF139" s="24" t="s">
        <v>153</v>
      </c>
      <c r="AG139" s="24" t="s">
        <v>796</v>
      </c>
      <c r="AH139" s="25" t="s">
        <v>793</v>
      </c>
      <c r="AI139" s="38"/>
      <c r="AJ139" s="19" t="s">
        <v>42</v>
      </c>
      <c r="AK139" s="27">
        <v>44421</v>
      </c>
      <c r="AL139" s="26">
        <f>B139</f>
        <v>92394</v>
      </c>
    </row>
    <row r="140" spans="1:38" ht="18" customHeight="1" x14ac:dyDescent="0.3">
      <c r="A140" s="3">
        <v>135</v>
      </c>
      <c r="B140" s="19"/>
      <c r="C140" s="38"/>
      <c r="D140" s="20"/>
      <c r="E140" s="19"/>
      <c r="F140" s="39"/>
      <c r="G140" s="81"/>
      <c r="H140" s="93" t="s">
        <v>798</v>
      </c>
      <c r="I140" s="42"/>
      <c r="J140" s="40"/>
      <c r="K140" s="39"/>
      <c r="L140" s="38"/>
      <c r="M140" s="38"/>
      <c r="N140" s="39"/>
      <c r="O140" s="39"/>
      <c r="P140" s="38"/>
      <c r="Q140" s="44"/>
      <c r="R140" s="44"/>
      <c r="S140" s="44"/>
      <c r="T140" s="43"/>
      <c r="U140" s="43"/>
      <c r="V140" s="43"/>
      <c r="W140" s="40"/>
      <c r="X140" s="22"/>
      <c r="Y140" s="23"/>
      <c r="Z140" s="42"/>
      <c r="AA140" s="40"/>
      <c r="AB140" s="24"/>
      <c r="AC140" s="20"/>
      <c r="AD140" s="38"/>
      <c r="AE140" s="40"/>
      <c r="AF140" s="24"/>
      <c r="AG140" s="24"/>
      <c r="AH140" s="25"/>
      <c r="AI140" s="25"/>
      <c r="AJ140" s="44"/>
      <c r="AK140" s="19"/>
      <c r="AL140" s="26"/>
    </row>
    <row r="141" spans="1:38" ht="18" customHeight="1" x14ac:dyDescent="0.3">
      <c r="A141" s="3">
        <v>136</v>
      </c>
      <c r="B141" s="19">
        <v>92395</v>
      </c>
      <c r="C141" s="38"/>
      <c r="D141" s="20" t="s">
        <v>43</v>
      </c>
      <c r="E141" s="19"/>
      <c r="F141" s="38"/>
      <c r="G141" s="38"/>
      <c r="I141" s="38" t="s">
        <v>797</v>
      </c>
      <c r="J141" s="38"/>
      <c r="K141" s="38" t="s">
        <v>32</v>
      </c>
      <c r="L141" s="38"/>
      <c r="M141" s="38"/>
      <c r="N141" s="38" t="s">
        <v>798</v>
      </c>
      <c r="O141" s="45"/>
      <c r="P141" s="38" t="s">
        <v>118</v>
      </c>
      <c r="Q141" s="21" t="s">
        <v>799</v>
      </c>
      <c r="R141" s="21" t="s">
        <v>799</v>
      </c>
      <c r="S141" s="44" t="s">
        <v>34</v>
      </c>
      <c r="T141" s="40" t="s">
        <v>800</v>
      </c>
      <c r="U141" s="40"/>
      <c r="V141" s="38" t="s">
        <v>35</v>
      </c>
      <c r="W141" s="38" t="s">
        <v>36</v>
      </c>
      <c r="X141" s="35">
        <f>4+4</f>
        <v>8</v>
      </c>
      <c r="Y141" s="35"/>
      <c r="Z141" s="38" t="s">
        <v>797</v>
      </c>
      <c r="AA141" s="40" t="s">
        <v>44</v>
      </c>
      <c r="AB141" s="24" t="s">
        <v>39</v>
      </c>
      <c r="AC141" s="24" t="s">
        <v>40</v>
      </c>
      <c r="AD141" s="38" t="s">
        <v>37</v>
      </c>
      <c r="AE141" s="38" t="s">
        <v>38</v>
      </c>
      <c r="AF141" s="24"/>
      <c r="AG141" s="24"/>
      <c r="AH141" s="25" t="s">
        <v>41</v>
      </c>
      <c r="AI141" s="38"/>
      <c r="AJ141" s="19" t="s">
        <v>43</v>
      </c>
      <c r="AK141" s="27">
        <v>44421</v>
      </c>
      <c r="AL141" s="26">
        <f>B141</f>
        <v>92395</v>
      </c>
    </row>
    <row r="142" spans="1:38" ht="18" customHeight="1" x14ac:dyDescent="0.3">
      <c r="A142" s="3">
        <v>137</v>
      </c>
      <c r="B142" s="19">
        <v>92396</v>
      </c>
      <c r="C142" s="38"/>
      <c r="D142" s="20" t="s">
        <v>43</v>
      </c>
      <c r="E142" s="19"/>
      <c r="F142" s="38"/>
      <c r="G142" s="38"/>
      <c r="I142" s="38" t="s">
        <v>801</v>
      </c>
      <c r="J142" s="38"/>
      <c r="K142" s="38" t="s">
        <v>32</v>
      </c>
      <c r="L142" s="38"/>
      <c r="M142" s="38"/>
      <c r="N142" s="38" t="s">
        <v>798</v>
      </c>
      <c r="O142" s="40"/>
      <c r="P142" s="38" t="s">
        <v>118</v>
      </c>
      <c r="Q142" s="21" t="s">
        <v>799</v>
      </c>
      <c r="R142" s="21" t="s">
        <v>799</v>
      </c>
      <c r="S142" s="44" t="s">
        <v>34</v>
      </c>
      <c r="T142" s="40" t="s">
        <v>800</v>
      </c>
      <c r="U142" s="40"/>
      <c r="V142" s="38" t="s">
        <v>35</v>
      </c>
      <c r="W142" s="38" t="s">
        <v>36</v>
      </c>
      <c r="X142" s="38">
        <v>9</v>
      </c>
      <c r="Y142" s="38"/>
      <c r="Z142" s="38" t="s">
        <v>801</v>
      </c>
      <c r="AA142" s="38" t="s">
        <v>44</v>
      </c>
      <c r="AB142" s="40" t="s">
        <v>66</v>
      </c>
      <c r="AC142" s="38" t="s">
        <v>804</v>
      </c>
      <c r="AD142" s="38" t="s">
        <v>802</v>
      </c>
      <c r="AE142" s="38" t="s">
        <v>803</v>
      </c>
      <c r="AF142" s="40" t="s">
        <v>805</v>
      </c>
      <c r="AG142" s="38" t="s">
        <v>806</v>
      </c>
      <c r="AH142" s="25" t="s">
        <v>807</v>
      </c>
      <c r="AI142" s="38"/>
      <c r="AJ142" s="21" t="s">
        <v>43</v>
      </c>
      <c r="AK142" s="27">
        <v>44421</v>
      </c>
      <c r="AL142" s="26">
        <f>B142</f>
        <v>92396</v>
      </c>
    </row>
    <row r="143" spans="1:38" ht="18" customHeight="1" x14ac:dyDescent="0.3">
      <c r="A143" s="3">
        <v>138</v>
      </c>
      <c r="B143" s="19">
        <v>92397</v>
      </c>
      <c r="C143" s="38"/>
      <c r="D143" s="20" t="s">
        <v>43</v>
      </c>
      <c r="E143" s="19"/>
      <c r="F143" s="38"/>
      <c r="G143" s="38"/>
      <c r="I143" s="38" t="s">
        <v>808</v>
      </c>
      <c r="J143" s="38"/>
      <c r="K143" s="38" t="s">
        <v>32</v>
      </c>
      <c r="L143" s="38"/>
      <c r="M143" s="38"/>
      <c r="N143" s="38" t="s">
        <v>798</v>
      </c>
      <c r="O143" s="40"/>
      <c r="P143" s="38" t="s">
        <v>118</v>
      </c>
      <c r="Q143" s="21" t="s">
        <v>799</v>
      </c>
      <c r="R143" s="21" t="s">
        <v>799</v>
      </c>
      <c r="S143" s="44" t="s">
        <v>34</v>
      </c>
      <c r="T143" s="40" t="s">
        <v>800</v>
      </c>
      <c r="U143" s="40"/>
      <c r="V143" s="38" t="s">
        <v>35</v>
      </c>
      <c r="W143" s="38" t="s">
        <v>36</v>
      </c>
      <c r="X143" s="38">
        <v>5</v>
      </c>
      <c r="Y143" s="38"/>
      <c r="Z143" s="38" t="s">
        <v>808</v>
      </c>
      <c r="AA143" s="38" t="s">
        <v>44</v>
      </c>
      <c r="AB143" s="40" t="s">
        <v>82</v>
      </c>
      <c r="AC143" s="38" t="s">
        <v>811</v>
      </c>
      <c r="AD143" s="38" t="s">
        <v>809</v>
      </c>
      <c r="AE143" s="38" t="s">
        <v>810</v>
      </c>
      <c r="AF143" s="40"/>
      <c r="AG143" s="38"/>
      <c r="AH143" s="25" t="s">
        <v>812</v>
      </c>
      <c r="AI143" s="38"/>
      <c r="AJ143" s="21" t="s">
        <v>43</v>
      </c>
      <c r="AK143" s="27">
        <v>44420</v>
      </c>
      <c r="AL143" s="26">
        <f>B143</f>
        <v>92397</v>
      </c>
    </row>
    <row r="144" spans="1:38" ht="18" customHeight="1" x14ac:dyDescent="0.3">
      <c r="A144" s="3">
        <v>139</v>
      </c>
      <c r="B144" s="19">
        <v>92398</v>
      </c>
      <c r="C144" s="38"/>
      <c r="D144" s="20" t="s">
        <v>43</v>
      </c>
      <c r="E144" s="19"/>
      <c r="F144" s="38"/>
      <c r="G144" s="38"/>
      <c r="I144" s="38" t="s">
        <v>813</v>
      </c>
      <c r="J144" s="38" t="s">
        <v>814</v>
      </c>
      <c r="K144" s="38" t="s">
        <v>815</v>
      </c>
      <c r="L144" s="38" t="s">
        <v>816</v>
      </c>
      <c r="M144" s="38"/>
      <c r="N144" s="38" t="s">
        <v>798</v>
      </c>
      <c r="O144" s="40"/>
      <c r="P144" s="38" t="s">
        <v>118</v>
      </c>
      <c r="Q144" s="21" t="s">
        <v>799</v>
      </c>
      <c r="R144" s="21" t="s">
        <v>799</v>
      </c>
      <c r="S144" s="44" t="s">
        <v>34</v>
      </c>
      <c r="T144" s="40" t="s">
        <v>800</v>
      </c>
      <c r="U144" s="40"/>
      <c r="V144" s="38" t="s">
        <v>52</v>
      </c>
      <c r="W144" s="38" t="s">
        <v>36</v>
      </c>
      <c r="X144" s="38">
        <v>86</v>
      </c>
      <c r="Y144" s="38"/>
      <c r="Z144" s="38" t="s">
        <v>813</v>
      </c>
      <c r="AA144" s="38" t="s">
        <v>51</v>
      </c>
      <c r="AB144" s="40" t="s">
        <v>82</v>
      </c>
      <c r="AC144" s="38" t="s">
        <v>817</v>
      </c>
      <c r="AD144" s="38"/>
      <c r="AE144" s="38"/>
      <c r="AF144" s="40"/>
      <c r="AG144" s="38"/>
      <c r="AH144" s="25" t="s">
        <v>818</v>
      </c>
      <c r="AI144" s="38"/>
      <c r="AJ144" s="21" t="s">
        <v>43</v>
      </c>
      <c r="AK144" s="27">
        <v>44421</v>
      </c>
      <c r="AL144" s="26">
        <f>B144</f>
        <v>92398</v>
      </c>
    </row>
    <row r="145" spans="1:38" ht="18" customHeight="1" x14ac:dyDescent="0.3">
      <c r="A145" s="3">
        <v>140</v>
      </c>
      <c r="B145" s="19">
        <v>92399</v>
      </c>
      <c r="C145" s="38"/>
      <c r="D145" s="20" t="s">
        <v>43</v>
      </c>
      <c r="E145" s="19"/>
      <c r="F145" s="38"/>
      <c r="G145" s="38"/>
      <c r="I145" s="38" t="s">
        <v>819</v>
      </c>
      <c r="J145" s="38"/>
      <c r="K145" s="38" t="s">
        <v>820</v>
      </c>
      <c r="L145" s="38"/>
      <c r="M145" s="38"/>
      <c r="N145" s="38" t="s">
        <v>798</v>
      </c>
      <c r="O145" s="40"/>
      <c r="P145" s="38" t="s">
        <v>118</v>
      </c>
      <c r="Q145" s="21" t="s">
        <v>799</v>
      </c>
      <c r="R145" s="21" t="s">
        <v>799</v>
      </c>
      <c r="S145" s="44" t="s">
        <v>34</v>
      </c>
      <c r="T145" s="40" t="s">
        <v>800</v>
      </c>
      <c r="U145" s="40"/>
      <c r="V145" s="38" t="s">
        <v>52</v>
      </c>
      <c r="W145" s="38" t="s">
        <v>36</v>
      </c>
      <c r="X145" s="38">
        <v>8</v>
      </c>
      <c r="Y145" s="38"/>
      <c r="Z145" s="38" t="s">
        <v>819</v>
      </c>
      <c r="AA145" s="38" t="s">
        <v>44</v>
      </c>
      <c r="AB145" s="40" t="s">
        <v>39</v>
      </c>
      <c r="AC145" s="38" t="s">
        <v>48</v>
      </c>
      <c r="AD145" s="38" t="s">
        <v>821</v>
      </c>
      <c r="AE145" s="38" t="s">
        <v>47</v>
      </c>
      <c r="AF145" s="40"/>
      <c r="AG145" s="38"/>
      <c r="AH145" s="25" t="s">
        <v>49</v>
      </c>
      <c r="AI145" s="38"/>
      <c r="AJ145" s="21" t="s">
        <v>43</v>
      </c>
      <c r="AK145" s="27">
        <v>44456</v>
      </c>
      <c r="AL145" s="26">
        <f>B145</f>
        <v>92399</v>
      </c>
    </row>
    <row r="146" spans="1:38" ht="18" customHeight="1" x14ac:dyDescent="0.3">
      <c r="A146" s="3">
        <v>141</v>
      </c>
      <c r="B146" s="19"/>
      <c r="C146" s="38"/>
      <c r="D146" s="20"/>
      <c r="E146" s="19"/>
      <c r="F146" s="38"/>
      <c r="G146" s="38"/>
      <c r="H146" s="93" t="s">
        <v>823</v>
      </c>
      <c r="I146" s="38"/>
      <c r="J146" s="38"/>
      <c r="K146" s="38"/>
      <c r="L146" s="38"/>
      <c r="M146" s="38"/>
      <c r="N146" s="38"/>
      <c r="O146" s="40"/>
      <c r="P146" s="38"/>
      <c r="Q146" s="21"/>
      <c r="R146" s="21"/>
      <c r="S146" s="44"/>
      <c r="T146" s="40"/>
      <c r="U146" s="40"/>
      <c r="V146" s="38"/>
      <c r="W146" s="38"/>
      <c r="X146" s="38"/>
      <c r="Y146" s="38"/>
      <c r="Z146" s="38"/>
      <c r="AA146" s="38"/>
      <c r="AB146" s="40"/>
      <c r="AC146" s="38"/>
      <c r="AD146" s="38"/>
      <c r="AE146" s="38"/>
      <c r="AF146" s="40"/>
      <c r="AG146" s="38"/>
      <c r="AH146" s="25"/>
      <c r="AI146" s="38"/>
      <c r="AJ146" s="21"/>
      <c r="AK146" s="27"/>
      <c r="AL146" s="26"/>
    </row>
    <row r="147" spans="1:38" ht="18" customHeight="1" x14ac:dyDescent="0.3">
      <c r="A147" s="3">
        <v>142</v>
      </c>
      <c r="B147" s="19">
        <v>92400</v>
      </c>
      <c r="C147" s="38"/>
      <c r="D147" s="20" t="s">
        <v>43</v>
      </c>
      <c r="E147" s="19"/>
      <c r="F147" s="38"/>
      <c r="G147" s="38"/>
      <c r="I147" s="38" t="s">
        <v>822</v>
      </c>
      <c r="J147" s="38"/>
      <c r="K147" s="38" t="s">
        <v>1044</v>
      </c>
      <c r="L147" s="38"/>
      <c r="M147" s="38"/>
      <c r="N147" s="38" t="s">
        <v>823</v>
      </c>
      <c r="O147" s="40" t="s">
        <v>824</v>
      </c>
      <c r="P147" s="38" t="s">
        <v>118</v>
      </c>
      <c r="Q147" s="21" t="s">
        <v>825</v>
      </c>
      <c r="R147" s="21" t="s">
        <v>825</v>
      </c>
      <c r="S147" s="44" t="s">
        <v>34</v>
      </c>
      <c r="T147" s="40" t="s">
        <v>826</v>
      </c>
      <c r="U147" s="40"/>
      <c r="V147" s="38" t="s">
        <v>45</v>
      </c>
      <c r="W147" s="38" t="s">
        <v>46</v>
      </c>
      <c r="X147" s="38">
        <v>8</v>
      </c>
      <c r="Y147" s="38"/>
      <c r="Z147" s="38" t="s">
        <v>822</v>
      </c>
      <c r="AA147" s="38" t="s">
        <v>44</v>
      </c>
      <c r="AB147" s="40" t="s">
        <v>39</v>
      </c>
      <c r="AC147" s="38" t="s">
        <v>48</v>
      </c>
      <c r="AD147" s="38" t="s">
        <v>821</v>
      </c>
      <c r="AE147" s="38" t="s">
        <v>47</v>
      </c>
      <c r="AF147" s="40"/>
      <c r="AG147" s="38"/>
      <c r="AH147" s="25" t="s">
        <v>49</v>
      </c>
      <c r="AI147" s="38"/>
      <c r="AJ147" s="21" t="s">
        <v>43</v>
      </c>
      <c r="AK147" s="27">
        <v>44456</v>
      </c>
      <c r="AL147" s="26">
        <f t="shared" ref="AL147:AL153" si="6">B147</f>
        <v>92400</v>
      </c>
    </row>
    <row r="148" spans="1:38" ht="18" customHeight="1" x14ac:dyDescent="0.3">
      <c r="A148" s="3">
        <v>143</v>
      </c>
      <c r="B148" s="19">
        <v>92401</v>
      </c>
      <c r="C148" s="38"/>
      <c r="D148" s="20" t="s">
        <v>43</v>
      </c>
      <c r="E148" s="19"/>
      <c r="F148" s="38"/>
      <c r="G148" s="38"/>
      <c r="I148" s="38" t="s">
        <v>827</v>
      </c>
      <c r="J148" s="38"/>
      <c r="K148" s="38" t="s">
        <v>828</v>
      </c>
      <c r="L148" s="38"/>
      <c r="M148" s="38"/>
      <c r="N148" s="38" t="s">
        <v>823</v>
      </c>
      <c r="O148" s="40"/>
      <c r="P148" s="38" t="s">
        <v>118</v>
      </c>
      <c r="Q148" s="21" t="s">
        <v>825</v>
      </c>
      <c r="R148" s="21" t="s">
        <v>825</v>
      </c>
      <c r="S148" s="44" t="s">
        <v>34</v>
      </c>
      <c r="T148" s="40" t="s">
        <v>829</v>
      </c>
      <c r="U148" s="40"/>
      <c r="V148" s="38" t="s">
        <v>45</v>
      </c>
      <c r="W148" s="38" t="s">
        <v>36</v>
      </c>
      <c r="X148" s="38">
        <v>10</v>
      </c>
      <c r="Y148" s="38"/>
      <c r="Z148" s="38" t="s">
        <v>827</v>
      </c>
      <c r="AA148" s="38"/>
      <c r="AB148" s="40" t="s">
        <v>82</v>
      </c>
      <c r="AC148" s="38" t="s">
        <v>832</v>
      </c>
      <c r="AD148" s="38" t="s">
        <v>830</v>
      </c>
      <c r="AE148" s="38" t="s">
        <v>831</v>
      </c>
      <c r="AF148" s="40"/>
      <c r="AG148" s="38"/>
      <c r="AH148" s="25" t="s">
        <v>833</v>
      </c>
      <c r="AI148" s="38"/>
      <c r="AJ148" s="21" t="s">
        <v>43</v>
      </c>
      <c r="AK148" s="19"/>
      <c r="AL148" s="26">
        <f t="shared" si="6"/>
        <v>92401</v>
      </c>
    </row>
    <row r="149" spans="1:38" ht="18" customHeight="1" x14ac:dyDescent="0.3">
      <c r="A149" s="3">
        <v>144</v>
      </c>
      <c r="B149" s="19">
        <v>92402</v>
      </c>
      <c r="C149" s="38"/>
      <c r="D149" s="20" t="s">
        <v>43</v>
      </c>
      <c r="E149" s="19"/>
      <c r="F149" s="38"/>
      <c r="G149" s="38"/>
      <c r="I149" s="38" t="s">
        <v>834</v>
      </c>
      <c r="J149" s="38"/>
      <c r="K149" s="38" t="s">
        <v>32</v>
      </c>
      <c r="L149" s="38"/>
      <c r="M149" s="38"/>
      <c r="N149" s="38" t="s">
        <v>823</v>
      </c>
      <c r="O149" s="40"/>
      <c r="P149" s="38" t="s">
        <v>118</v>
      </c>
      <c r="Q149" s="21" t="s">
        <v>825</v>
      </c>
      <c r="R149" s="21" t="s">
        <v>825</v>
      </c>
      <c r="S149" s="44" t="s">
        <v>34</v>
      </c>
      <c r="T149" s="40" t="s">
        <v>829</v>
      </c>
      <c r="U149" s="40"/>
      <c r="V149" s="38" t="s">
        <v>35</v>
      </c>
      <c r="W149" s="38" t="s">
        <v>36</v>
      </c>
      <c r="X149" s="38">
        <v>12</v>
      </c>
      <c r="Y149" s="38"/>
      <c r="Z149" s="38" t="s">
        <v>834</v>
      </c>
      <c r="AA149" s="20" t="s">
        <v>51</v>
      </c>
      <c r="AB149" s="40" t="s">
        <v>805</v>
      </c>
      <c r="AC149" s="38" t="s">
        <v>835</v>
      </c>
      <c r="AD149" s="38"/>
      <c r="AE149" s="38"/>
      <c r="AF149" s="40" t="s">
        <v>836</v>
      </c>
      <c r="AG149" s="40" t="s">
        <v>804</v>
      </c>
      <c r="AH149" s="25" t="s">
        <v>807</v>
      </c>
      <c r="AI149" s="38"/>
      <c r="AJ149" s="19" t="s">
        <v>43</v>
      </c>
      <c r="AK149" s="27">
        <v>44421</v>
      </c>
      <c r="AL149" s="26">
        <f t="shared" si="6"/>
        <v>92402</v>
      </c>
    </row>
    <row r="150" spans="1:38" ht="18" customHeight="1" x14ac:dyDescent="0.3">
      <c r="A150" s="3">
        <v>145</v>
      </c>
      <c r="B150" s="19">
        <v>92403</v>
      </c>
      <c r="C150" s="38"/>
      <c r="D150" s="20" t="s">
        <v>43</v>
      </c>
      <c r="E150" s="19"/>
      <c r="F150" s="38"/>
      <c r="G150" s="38"/>
      <c r="I150" s="38" t="s">
        <v>837</v>
      </c>
      <c r="J150" s="38"/>
      <c r="K150" s="38" t="s">
        <v>838</v>
      </c>
      <c r="L150" s="38"/>
      <c r="M150" s="38"/>
      <c r="N150" s="38" t="s">
        <v>823</v>
      </c>
      <c r="O150" s="40"/>
      <c r="P150" s="38" t="s">
        <v>118</v>
      </c>
      <c r="Q150" s="21" t="s">
        <v>825</v>
      </c>
      <c r="R150" s="21" t="s">
        <v>825</v>
      </c>
      <c r="S150" s="44" t="s">
        <v>34</v>
      </c>
      <c r="T150" s="40" t="s">
        <v>826</v>
      </c>
      <c r="U150" s="40"/>
      <c r="V150" s="38" t="s">
        <v>45</v>
      </c>
      <c r="W150" s="38" t="s">
        <v>36</v>
      </c>
      <c r="X150" s="38">
        <v>2</v>
      </c>
      <c r="Y150" s="38"/>
      <c r="Z150" s="38" t="s">
        <v>837</v>
      </c>
      <c r="AA150" s="38" t="s">
        <v>44</v>
      </c>
      <c r="AB150" s="40" t="s">
        <v>39</v>
      </c>
      <c r="AC150" s="38" t="s">
        <v>48</v>
      </c>
      <c r="AD150" s="38" t="s">
        <v>821</v>
      </c>
      <c r="AE150" s="38" t="s">
        <v>47</v>
      </c>
      <c r="AF150" s="40"/>
      <c r="AG150" s="38"/>
      <c r="AH150" s="25" t="s">
        <v>49</v>
      </c>
      <c r="AI150" s="38"/>
      <c r="AJ150" s="21" t="s">
        <v>43</v>
      </c>
      <c r="AK150" s="27">
        <v>44456</v>
      </c>
      <c r="AL150" s="26">
        <f t="shared" si="6"/>
        <v>92403</v>
      </c>
    </row>
    <row r="151" spans="1:38" ht="18" customHeight="1" x14ac:dyDescent="0.3">
      <c r="A151" s="3">
        <v>146</v>
      </c>
      <c r="B151" s="19">
        <v>92404</v>
      </c>
      <c r="C151" s="38"/>
      <c r="D151" s="20" t="s">
        <v>43</v>
      </c>
      <c r="E151" s="19"/>
      <c r="F151" s="38"/>
      <c r="G151" s="38"/>
      <c r="I151" s="38" t="s">
        <v>839</v>
      </c>
      <c r="J151" s="38"/>
      <c r="K151" s="38" t="s">
        <v>840</v>
      </c>
      <c r="L151" s="38"/>
      <c r="M151" s="38"/>
      <c r="N151" s="38" t="s">
        <v>823</v>
      </c>
      <c r="O151" s="40"/>
      <c r="P151" s="38" t="s">
        <v>118</v>
      </c>
      <c r="Q151" s="21" t="s">
        <v>825</v>
      </c>
      <c r="R151" s="21" t="s">
        <v>825</v>
      </c>
      <c r="S151" s="44" t="s">
        <v>34</v>
      </c>
      <c r="T151" s="40" t="s">
        <v>829</v>
      </c>
      <c r="U151" s="40"/>
      <c r="V151" s="38" t="s">
        <v>45</v>
      </c>
      <c r="W151" s="38" t="s">
        <v>46</v>
      </c>
      <c r="X151" s="38">
        <v>10</v>
      </c>
      <c r="Y151" s="38"/>
      <c r="Z151" s="38" t="s">
        <v>839</v>
      </c>
      <c r="AA151" s="38" t="s">
        <v>44</v>
      </c>
      <c r="AB151" s="40" t="s">
        <v>39</v>
      </c>
      <c r="AC151" s="38" t="s">
        <v>48</v>
      </c>
      <c r="AD151" s="38" t="s">
        <v>821</v>
      </c>
      <c r="AE151" s="38" t="s">
        <v>47</v>
      </c>
      <c r="AF151" s="40"/>
      <c r="AG151" s="38"/>
      <c r="AH151" s="25" t="s">
        <v>841</v>
      </c>
      <c r="AI151" s="38"/>
      <c r="AJ151" s="21" t="s">
        <v>43</v>
      </c>
      <c r="AK151" s="27">
        <v>44456</v>
      </c>
      <c r="AL151" s="26">
        <f t="shared" si="6"/>
        <v>92404</v>
      </c>
    </row>
    <row r="152" spans="1:38" ht="18" customHeight="1" x14ac:dyDescent="0.3">
      <c r="A152" s="3">
        <v>147</v>
      </c>
      <c r="B152" s="19">
        <v>92405</v>
      </c>
      <c r="C152" s="38"/>
      <c r="D152" s="20" t="s">
        <v>43</v>
      </c>
      <c r="E152" s="19"/>
      <c r="F152" s="38"/>
      <c r="G152" s="38"/>
      <c r="I152" s="38" t="s">
        <v>842</v>
      </c>
      <c r="J152" s="38"/>
      <c r="K152" s="38" t="s">
        <v>843</v>
      </c>
      <c r="L152" s="38"/>
      <c r="M152" s="38"/>
      <c r="N152" s="38" t="s">
        <v>823</v>
      </c>
      <c r="O152" s="40" t="s">
        <v>824</v>
      </c>
      <c r="P152" s="38" t="s">
        <v>118</v>
      </c>
      <c r="Q152" s="21" t="s">
        <v>825</v>
      </c>
      <c r="R152" s="21" t="s">
        <v>825</v>
      </c>
      <c r="S152" s="44" t="s">
        <v>34</v>
      </c>
      <c r="T152" s="40" t="s">
        <v>826</v>
      </c>
      <c r="U152" s="40"/>
      <c r="V152" s="38" t="s">
        <v>45</v>
      </c>
      <c r="W152" s="38" t="s">
        <v>46</v>
      </c>
      <c r="X152" s="38">
        <v>18</v>
      </c>
      <c r="Y152" s="38"/>
      <c r="Z152" s="38" t="s">
        <v>842</v>
      </c>
      <c r="AA152" s="38" t="s">
        <v>44</v>
      </c>
      <c r="AB152" s="40" t="s">
        <v>39</v>
      </c>
      <c r="AC152" s="38" t="s">
        <v>48</v>
      </c>
      <c r="AD152" s="38" t="s">
        <v>821</v>
      </c>
      <c r="AE152" s="38" t="s">
        <v>47</v>
      </c>
      <c r="AF152" s="40"/>
      <c r="AG152" s="38"/>
      <c r="AH152" s="25" t="s">
        <v>49</v>
      </c>
      <c r="AI152" s="38"/>
      <c r="AJ152" s="21" t="s">
        <v>43</v>
      </c>
      <c r="AK152" s="27">
        <v>44456</v>
      </c>
      <c r="AL152" s="26">
        <f t="shared" si="6"/>
        <v>92405</v>
      </c>
    </row>
    <row r="153" spans="1:38" ht="18" customHeight="1" x14ac:dyDescent="0.3">
      <c r="A153" s="3">
        <v>148</v>
      </c>
      <c r="B153" s="19">
        <v>92406</v>
      </c>
      <c r="C153" s="38"/>
      <c r="D153" s="20" t="s">
        <v>43</v>
      </c>
      <c r="E153" s="19"/>
      <c r="F153" s="38"/>
      <c r="G153" s="38"/>
      <c r="I153" s="38" t="s">
        <v>844</v>
      </c>
      <c r="J153" s="38"/>
      <c r="K153" s="38" t="s">
        <v>71</v>
      </c>
      <c r="L153" s="38"/>
      <c r="M153" s="38"/>
      <c r="N153" s="38" t="s">
        <v>823</v>
      </c>
      <c r="O153" s="40"/>
      <c r="P153" s="38" t="s">
        <v>118</v>
      </c>
      <c r="Q153" s="21" t="s">
        <v>825</v>
      </c>
      <c r="R153" s="21" t="s">
        <v>825</v>
      </c>
      <c r="S153" s="44" t="s">
        <v>34</v>
      </c>
      <c r="T153" s="40" t="s">
        <v>829</v>
      </c>
      <c r="U153" s="40"/>
      <c r="V153" s="38"/>
      <c r="W153" s="38"/>
      <c r="X153" s="38">
        <v>21</v>
      </c>
      <c r="Y153" s="38"/>
      <c r="Z153" s="38" t="s">
        <v>844</v>
      </c>
      <c r="AA153" s="38"/>
      <c r="AB153" s="40" t="s">
        <v>82</v>
      </c>
      <c r="AC153" s="38" t="s">
        <v>832</v>
      </c>
      <c r="AD153" s="38" t="s">
        <v>830</v>
      </c>
      <c r="AE153" s="38" t="s">
        <v>831</v>
      </c>
      <c r="AF153" s="40" t="s">
        <v>82</v>
      </c>
      <c r="AG153" s="38" t="s">
        <v>832</v>
      </c>
      <c r="AH153" s="25" t="s">
        <v>833</v>
      </c>
      <c r="AI153" s="38"/>
      <c r="AJ153" s="21" t="s">
        <v>43</v>
      </c>
      <c r="AK153" s="27">
        <v>44421</v>
      </c>
      <c r="AL153" s="26">
        <f t="shared" si="6"/>
        <v>92406</v>
      </c>
    </row>
    <row r="154" spans="1:38" ht="18" customHeight="1" x14ac:dyDescent="0.3">
      <c r="A154" s="3">
        <v>149</v>
      </c>
      <c r="B154" s="19"/>
      <c r="C154" s="38"/>
      <c r="D154" s="20"/>
      <c r="E154" s="19"/>
      <c r="F154" s="38"/>
      <c r="G154" s="38"/>
      <c r="H154" s="93" t="s">
        <v>846</v>
      </c>
      <c r="I154" s="38"/>
      <c r="J154" s="38"/>
      <c r="K154" s="38"/>
      <c r="L154" s="38"/>
      <c r="M154" s="38"/>
      <c r="N154" s="38"/>
      <c r="O154" s="40"/>
      <c r="P154" s="38"/>
      <c r="Q154" s="21"/>
      <c r="R154" s="21"/>
      <c r="S154" s="44"/>
      <c r="T154" s="40"/>
      <c r="U154" s="40"/>
      <c r="V154" s="38"/>
      <c r="W154" s="38"/>
      <c r="X154" s="38"/>
      <c r="Y154" s="38"/>
      <c r="Z154" s="38"/>
      <c r="AA154" s="38"/>
      <c r="AB154" s="40"/>
      <c r="AC154" s="38"/>
      <c r="AD154" s="38"/>
      <c r="AE154" s="38"/>
      <c r="AF154" s="40"/>
      <c r="AG154" s="38"/>
      <c r="AH154" s="25"/>
      <c r="AI154" s="38"/>
      <c r="AJ154" s="21"/>
      <c r="AK154" s="27"/>
      <c r="AL154" s="26"/>
    </row>
    <row r="155" spans="1:38" ht="18" customHeight="1" x14ac:dyDescent="0.3">
      <c r="A155" s="3">
        <v>150</v>
      </c>
      <c r="B155" s="19">
        <v>92407</v>
      </c>
      <c r="C155" s="38"/>
      <c r="D155" s="20" t="s">
        <v>43</v>
      </c>
      <c r="E155" s="19"/>
      <c r="F155" s="38"/>
      <c r="G155" s="38"/>
      <c r="I155" s="38" t="s">
        <v>845</v>
      </c>
      <c r="J155" s="38"/>
      <c r="K155" s="38" t="s">
        <v>32</v>
      </c>
      <c r="L155" s="38"/>
      <c r="M155" s="38"/>
      <c r="N155" s="38" t="s">
        <v>846</v>
      </c>
      <c r="O155" s="40"/>
      <c r="P155" s="38" t="s">
        <v>118</v>
      </c>
      <c r="Q155" s="21" t="s">
        <v>847</v>
      </c>
      <c r="R155" s="19">
        <v>1614</v>
      </c>
      <c r="S155" s="44" t="s">
        <v>34</v>
      </c>
      <c r="T155" s="40" t="s">
        <v>848</v>
      </c>
      <c r="U155" s="40"/>
      <c r="V155" s="38" t="s">
        <v>35</v>
      </c>
      <c r="W155" s="38" t="s">
        <v>36</v>
      </c>
      <c r="X155" s="38">
        <v>4</v>
      </c>
      <c r="Y155" s="38"/>
      <c r="Z155" s="38" t="s">
        <v>845</v>
      </c>
      <c r="AA155" s="38" t="s">
        <v>51</v>
      </c>
      <c r="AB155" s="40" t="s">
        <v>82</v>
      </c>
      <c r="AC155" s="38" t="s">
        <v>849</v>
      </c>
      <c r="AD155" s="38" t="s">
        <v>723</v>
      </c>
      <c r="AE155" s="38" t="s">
        <v>221</v>
      </c>
      <c r="AF155" s="40" t="s">
        <v>82</v>
      </c>
      <c r="AG155" s="38" t="s">
        <v>223</v>
      </c>
      <c r="AH155" s="25" t="s">
        <v>850</v>
      </c>
      <c r="AI155" s="38"/>
      <c r="AJ155" s="21" t="s">
        <v>43</v>
      </c>
      <c r="AK155" s="27">
        <v>44424</v>
      </c>
      <c r="AL155" s="26">
        <f t="shared" ref="AL155:AL168" si="7">B155</f>
        <v>92407</v>
      </c>
    </row>
    <row r="156" spans="1:38" ht="18" customHeight="1" x14ac:dyDescent="0.3">
      <c r="A156" s="3">
        <v>151</v>
      </c>
      <c r="B156" s="19">
        <v>92408</v>
      </c>
      <c r="C156" s="38"/>
      <c r="D156" s="20" t="s">
        <v>43</v>
      </c>
      <c r="E156" s="19"/>
      <c r="F156" s="38"/>
      <c r="G156" s="38"/>
      <c r="I156" s="38" t="s">
        <v>851</v>
      </c>
      <c r="J156" s="38"/>
      <c r="K156" s="38" t="s">
        <v>852</v>
      </c>
      <c r="L156" s="38" t="s">
        <v>853</v>
      </c>
      <c r="M156" s="38"/>
      <c r="N156" s="38" t="s">
        <v>846</v>
      </c>
      <c r="O156" s="40"/>
      <c r="P156" s="38" t="s">
        <v>118</v>
      </c>
      <c r="Q156" s="21" t="s">
        <v>847</v>
      </c>
      <c r="R156" s="19">
        <v>1614</v>
      </c>
      <c r="S156" s="44" t="s">
        <v>34</v>
      </c>
      <c r="T156" s="40" t="s">
        <v>848</v>
      </c>
      <c r="U156" s="40"/>
      <c r="V156" s="38" t="s">
        <v>45</v>
      </c>
      <c r="W156" s="38" t="s">
        <v>46</v>
      </c>
      <c r="X156" s="38">
        <v>50</v>
      </c>
      <c r="Y156" s="38"/>
      <c r="Z156" s="38" t="s">
        <v>854</v>
      </c>
      <c r="AA156" s="38" t="s">
        <v>51</v>
      </c>
      <c r="AB156" s="40" t="s">
        <v>82</v>
      </c>
      <c r="AC156" s="38" t="s">
        <v>856</v>
      </c>
      <c r="AD156" s="38" t="s">
        <v>854</v>
      </c>
      <c r="AE156" s="38" t="s">
        <v>855</v>
      </c>
      <c r="AF156" s="40"/>
      <c r="AG156" s="38"/>
      <c r="AH156" s="25"/>
      <c r="AI156" s="38"/>
      <c r="AJ156" s="19" t="s">
        <v>43</v>
      </c>
      <c r="AK156" s="27">
        <v>44424</v>
      </c>
      <c r="AL156" s="26">
        <f t="shared" si="7"/>
        <v>92408</v>
      </c>
    </row>
    <row r="157" spans="1:38" ht="18" customHeight="1" x14ac:dyDescent="0.3">
      <c r="A157" s="3">
        <v>152</v>
      </c>
      <c r="B157" s="19">
        <v>92409</v>
      </c>
      <c r="C157" s="38"/>
      <c r="D157" s="20" t="s">
        <v>43</v>
      </c>
      <c r="E157" s="19"/>
      <c r="F157" s="38"/>
      <c r="G157" s="38"/>
      <c r="I157" s="38" t="s">
        <v>857</v>
      </c>
      <c r="J157" s="38"/>
      <c r="K157" s="38" t="s">
        <v>858</v>
      </c>
      <c r="L157" s="38" t="s">
        <v>859</v>
      </c>
      <c r="M157" s="38"/>
      <c r="N157" s="38" t="s">
        <v>846</v>
      </c>
      <c r="O157" s="40"/>
      <c r="P157" s="38" t="s">
        <v>118</v>
      </c>
      <c r="Q157" s="21" t="s">
        <v>847</v>
      </c>
      <c r="R157" s="19">
        <v>1614</v>
      </c>
      <c r="S157" s="44" t="s">
        <v>34</v>
      </c>
      <c r="T157" s="40" t="s">
        <v>848</v>
      </c>
      <c r="U157" s="40"/>
      <c r="V157" s="38" t="s">
        <v>45</v>
      </c>
      <c r="W157" s="38" t="s">
        <v>46</v>
      </c>
      <c r="X157" s="38">
        <v>20</v>
      </c>
      <c r="Y157" s="38"/>
      <c r="Z157" s="38" t="s">
        <v>857</v>
      </c>
      <c r="AA157" s="38" t="s">
        <v>44</v>
      </c>
      <c r="AB157" s="40" t="s">
        <v>82</v>
      </c>
      <c r="AC157" s="38" t="s">
        <v>862</v>
      </c>
      <c r="AD157" s="38" t="s">
        <v>860</v>
      </c>
      <c r="AE157" s="38" t="s">
        <v>861</v>
      </c>
      <c r="AF157" s="40" t="s">
        <v>82</v>
      </c>
      <c r="AG157" s="38" t="s">
        <v>862</v>
      </c>
      <c r="AH157" s="25" t="s">
        <v>860</v>
      </c>
      <c r="AI157" s="38"/>
      <c r="AJ157" s="21" t="s">
        <v>43</v>
      </c>
      <c r="AK157" s="27">
        <v>44424</v>
      </c>
      <c r="AL157" s="26">
        <f t="shared" si="7"/>
        <v>92409</v>
      </c>
    </row>
    <row r="158" spans="1:38" ht="18" customHeight="1" x14ac:dyDescent="0.3">
      <c r="A158" s="3">
        <v>153</v>
      </c>
      <c r="B158" s="19">
        <v>92410</v>
      </c>
      <c r="C158" s="38"/>
      <c r="D158" s="20" t="s">
        <v>43</v>
      </c>
      <c r="E158" s="19"/>
      <c r="F158" s="38"/>
      <c r="G158" s="38"/>
      <c r="I158" s="38" t="s">
        <v>863</v>
      </c>
      <c r="J158" s="38"/>
      <c r="K158" s="38" t="s">
        <v>32</v>
      </c>
      <c r="L158" s="38"/>
      <c r="M158" s="38"/>
      <c r="N158" s="38" t="s">
        <v>846</v>
      </c>
      <c r="O158" s="40"/>
      <c r="P158" s="38" t="s">
        <v>118</v>
      </c>
      <c r="Q158" s="21" t="s">
        <v>847</v>
      </c>
      <c r="R158" s="19">
        <v>1614</v>
      </c>
      <c r="S158" s="44" t="s">
        <v>34</v>
      </c>
      <c r="T158" s="40" t="s">
        <v>848</v>
      </c>
      <c r="U158" s="40"/>
      <c r="V158" s="38" t="s">
        <v>35</v>
      </c>
      <c r="W158" s="38" t="s">
        <v>36</v>
      </c>
      <c r="X158" s="38">
        <v>6</v>
      </c>
      <c r="Y158" s="38"/>
      <c r="Z158" s="38" t="s">
        <v>863</v>
      </c>
      <c r="AA158" s="38" t="s">
        <v>44</v>
      </c>
      <c r="AB158" s="40" t="s">
        <v>82</v>
      </c>
      <c r="AC158" s="38" t="s">
        <v>864</v>
      </c>
      <c r="AD158" s="38" t="s">
        <v>220</v>
      </c>
      <c r="AE158" s="38" t="s">
        <v>221</v>
      </c>
      <c r="AF158" s="40"/>
      <c r="AG158" s="38"/>
      <c r="AH158" s="25" t="s">
        <v>865</v>
      </c>
      <c r="AI158" s="38"/>
      <c r="AJ158" s="21" t="s">
        <v>43</v>
      </c>
      <c r="AK158" s="27">
        <v>44424</v>
      </c>
      <c r="AL158" s="26">
        <f t="shared" si="7"/>
        <v>92410</v>
      </c>
    </row>
    <row r="159" spans="1:38" ht="18" customHeight="1" x14ac:dyDescent="0.3">
      <c r="A159" s="3">
        <v>154</v>
      </c>
      <c r="B159" s="19">
        <v>92411</v>
      </c>
      <c r="C159" s="38"/>
      <c r="D159" s="20" t="s">
        <v>43</v>
      </c>
      <c r="E159" s="19"/>
      <c r="F159" s="38"/>
      <c r="G159" s="38"/>
      <c r="I159" s="38" t="s">
        <v>866</v>
      </c>
      <c r="J159" s="38"/>
      <c r="K159" s="38" t="s">
        <v>867</v>
      </c>
      <c r="L159" s="38" t="s">
        <v>868</v>
      </c>
      <c r="M159" s="38"/>
      <c r="N159" s="38" t="s">
        <v>846</v>
      </c>
      <c r="O159" s="40"/>
      <c r="P159" s="38" t="s">
        <v>118</v>
      </c>
      <c r="Q159" s="21" t="s">
        <v>847</v>
      </c>
      <c r="R159" s="19">
        <v>1614</v>
      </c>
      <c r="S159" s="44" t="s">
        <v>34</v>
      </c>
      <c r="T159" s="40" t="s">
        <v>848</v>
      </c>
      <c r="U159" s="40"/>
      <c r="V159" s="38" t="s">
        <v>45</v>
      </c>
      <c r="W159" s="38" t="s">
        <v>36</v>
      </c>
      <c r="X159" s="38">
        <v>42</v>
      </c>
      <c r="Y159" s="38"/>
      <c r="Z159" s="38" t="s">
        <v>866</v>
      </c>
      <c r="AA159" s="38" t="s">
        <v>44</v>
      </c>
      <c r="AB159" s="40" t="s">
        <v>39</v>
      </c>
      <c r="AC159" s="24" t="s">
        <v>65</v>
      </c>
      <c r="AD159" s="38" t="s">
        <v>63</v>
      </c>
      <c r="AE159" s="38" t="s">
        <v>64</v>
      </c>
      <c r="AF159" s="40"/>
      <c r="AG159" s="38"/>
      <c r="AH159" s="25" t="s">
        <v>869</v>
      </c>
      <c r="AI159" s="38"/>
      <c r="AJ159" s="21" t="s">
        <v>43</v>
      </c>
      <c r="AK159" s="27">
        <v>44417</v>
      </c>
      <c r="AL159" s="26">
        <f t="shared" si="7"/>
        <v>92411</v>
      </c>
    </row>
    <row r="160" spans="1:38" ht="18" customHeight="1" x14ac:dyDescent="0.3">
      <c r="A160" s="3">
        <v>155</v>
      </c>
      <c r="B160" s="19">
        <v>92412</v>
      </c>
      <c r="C160" s="38"/>
      <c r="D160" s="20" t="s">
        <v>43</v>
      </c>
      <c r="E160" s="19"/>
      <c r="F160" s="38"/>
      <c r="G160" s="38"/>
      <c r="I160" s="38" t="s">
        <v>870</v>
      </c>
      <c r="J160" s="38"/>
      <c r="K160" s="38" t="s">
        <v>871</v>
      </c>
      <c r="L160" s="38"/>
      <c r="M160" s="38"/>
      <c r="N160" s="38" t="s">
        <v>846</v>
      </c>
      <c r="O160" s="40"/>
      <c r="P160" s="38" t="s">
        <v>118</v>
      </c>
      <c r="Q160" s="21" t="s">
        <v>847</v>
      </c>
      <c r="R160" s="19">
        <v>1614</v>
      </c>
      <c r="S160" s="44" t="s">
        <v>34</v>
      </c>
      <c r="T160" s="40" t="s">
        <v>848</v>
      </c>
      <c r="U160" s="40"/>
      <c r="V160" s="38" t="s">
        <v>45</v>
      </c>
      <c r="W160" s="38" t="s">
        <v>46</v>
      </c>
      <c r="X160" s="38">
        <v>12</v>
      </c>
      <c r="Y160" s="38"/>
      <c r="Z160" s="38" t="s">
        <v>870</v>
      </c>
      <c r="AA160" s="38" t="s">
        <v>44</v>
      </c>
      <c r="AB160" s="40" t="s">
        <v>82</v>
      </c>
      <c r="AC160" s="38" t="s">
        <v>872</v>
      </c>
      <c r="AD160" s="38"/>
      <c r="AE160" s="38"/>
      <c r="AF160" s="40"/>
      <c r="AG160" s="38"/>
      <c r="AH160" s="38"/>
      <c r="AI160" s="38"/>
      <c r="AJ160" s="21" t="s">
        <v>43</v>
      </c>
      <c r="AK160" s="27">
        <v>44424</v>
      </c>
      <c r="AL160" s="26">
        <f t="shared" si="7"/>
        <v>92412</v>
      </c>
    </row>
    <row r="161" spans="1:38" ht="18" customHeight="1" x14ac:dyDescent="0.3">
      <c r="A161" s="3">
        <v>156</v>
      </c>
      <c r="B161" s="19">
        <v>40464</v>
      </c>
      <c r="C161" s="40" t="s">
        <v>61</v>
      </c>
      <c r="D161" s="20" t="s">
        <v>54</v>
      </c>
      <c r="E161" s="19"/>
      <c r="F161" s="38" t="s">
        <v>873</v>
      </c>
      <c r="G161" s="38" t="s">
        <v>1045</v>
      </c>
      <c r="I161" s="38" t="s">
        <v>1046</v>
      </c>
      <c r="J161" s="38"/>
      <c r="K161" s="38" t="s">
        <v>875</v>
      </c>
      <c r="L161" s="38" t="s">
        <v>876</v>
      </c>
      <c r="M161" s="38"/>
      <c r="N161" s="38" t="s">
        <v>846</v>
      </c>
      <c r="O161" s="38"/>
      <c r="P161" s="38" t="s">
        <v>118</v>
      </c>
      <c r="Q161" s="21" t="s">
        <v>847</v>
      </c>
      <c r="R161" s="19">
        <v>1614</v>
      </c>
      <c r="S161" s="44" t="s">
        <v>34</v>
      </c>
      <c r="T161" s="40" t="s">
        <v>848</v>
      </c>
      <c r="U161" s="38"/>
      <c r="V161" s="38" t="s">
        <v>45</v>
      </c>
      <c r="W161" s="38" t="s">
        <v>36</v>
      </c>
      <c r="X161" s="38">
        <v>96</v>
      </c>
      <c r="Y161" s="38"/>
      <c r="Z161" s="38" t="s">
        <v>874</v>
      </c>
      <c r="AA161" s="38" t="s">
        <v>107</v>
      </c>
      <c r="AB161" s="40" t="s">
        <v>82</v>
      </c>
      <c r="AC161" s="38" t="s">
        <v>879</v>
      </c>
      <c r="AD161" s="38" t="s">
        <v>877</v>
      </c>
      <c r="AE161" s="38" t="s">
        <v>878</v>
      </c>
      <c r="AF161" s="40" t="s">
        <v>82</v>
      </c>
      <c r="AG161" s="38" t="s">
        <v>881</v>
      </c>
      <c r="AH161" s="25" t="s">
        <v>880</v>
      </c>
      <c r="AI161" s="38"/>
      <c r="AJ161" s="19" t="s">
        <v>60</v>
      </c>
      <c r="AK161" s="27">
        <v>44424</v>
      </c>
      <c r="AL161" s="28">
        <f t="shared" si="7"/>
        <v>40464</v>
      </c>
    </row>
    <row r="162" spans="1:38" ht="18" customHeight="1" x14ac:dyDescent="0.3">
      <c r="A162" s="3">
        <v>157</v>
      </c>
      <c r="B162" s="19">
        <v>20563</v>
      </c>
      <c r="C162" s="19"/>
      <c r="D162" s="20" t="s">
        <v>59</v>
      </c>
      <c r="E162" s="19"/>
      <c r="F162" s="29" t="s">
        <v>889</v>
      </c>
      <c r="G162" s="42" t="s">
        <v>1047</v>
      </c>
      <c r="I162" s="42" t="s">
        <v>883</v>
      </c>
      <c r="J162" s="42" t="s">
        <v>52</v>
      </c>
      <c r="K162" s="42" t="s">
        <v>884</v>
      </c>
      <c r="L162" s="42" t="s">
        <v>882</v>
      </c>
      <c r="M162" s="42"/>
      <c r="N162" s="42" t="s">
        <v>846</v>
      </c>
      <c r="O162" s="42"/>
      <c r="P162" s="38" t="s">
        <v>118</v>
      </c>
      <c r="Q162" s="21" t="s">
        <v>847</v>
      </c>
      <c r="R162" s="19">
        <v>1614</v>
      </c>
      <c r="S162" s="44" t="s">
        <v>34</v>
      </c>
      <c r="T162" s="40" t="s">
        <v>848</v>
      </c>
      <c r="U162" s="40"/>
      <c r="V162" s="40" t="s">
        <v>52</v>
      </c>
      <c r="W162" s="40" t="s">
        <v>36</v>
      </c>
      <c r="X162" s="42">
        <v>251</v>
      </c>
      <c r="Y162" s="38"/>
      <c r="Z162" s="42" t="s">
        <v>885</v>
      </c>
      <c r="AA162" s="38" t="s">
        <v>78</v>
      </c>
      <c r="AB162" s="40" t="s">
        <v>82</v>
      </c>
      <c r="AC162" s="40" t="s">
        <v>886</v>
      </c>
      <c r="AD162" s="38" t="s">
        <v>885</v>
      </c>
      <c r="AE162" s="38" t="s">
        <v>884</v>
      </c>
      <c r="AF162" s="40" t="s">
        <v>153</v>
      </c>
      <c r="AG162" s="38" t="s">
        <v>887</v>
      </c>
      <c r="AH162" s="25" t="s">
        <v>888</v>
      </c>
      <c r="AI162" s="25"/>
      <c r="AJ162" s="21" t="s">
        <v>67</v>
      </c>
      <c r="AK162" s="21" t="s">
        <v>1048</v>
      </c>
      <c r="AL162" s="26">
        <f t="shared" si="7"/>
        <v>20563</v>
      </c>
    </row>
    <row r="163" spans="1:38" ht="18" customHeight="1" x14ac:dyDescent="0.3">
      <c r="A163" s="3">
        <v>158</v>
      </c>
      <c r="B163" s="19">
        <v>92416</v>
      </c>
      <c r="C163" s="38"/>
      <c r="D163" s="20" t="s">
        <v>43</v>
      </c>
      <c r="E163" s="19"/>
      <c r="F163" s="38"/>
      <c r="G163" s="38"/>
      <c r="I163" s="38" t="s">
        <v>789</v>
      </c>
      <c r="J163" s="38"/>
      <c r="K163" s="38" t="s">
        <v>32</v>
      </c>
      <c r="L163" s="38"/>
      <c r="M163" s="38"/>
      <c r="N163" s="38" t="s">
        <v>846</v>
      </c>
      <c r="O163" s="40"/>
      <c r="P163" s="38" t="s">
        <v>118</v>
      </c>
      <c r="Q163" s="21" t="s">
        <v>847</v>
      </c>
      <c r="R163" s="19">
        <v>1614</v>
      </c>
      <c r="S163" s="44" t="s">
        <v>34</v>
      </c>
      <c r="T163" s="40" t="s">
        <v>848</v>
      </c>
      <c r="U163" s="40"/>
      <c r="V163" s="38" t="s">
        <v>35</v>
      </c>
      <c r="W163" s="38" t="s">
        <v>36</v>
      </c>
      <c r="X163" s="38">
        <v>6</v>
      </c>
      <c r="Y163" s="38"/>
      <c r="Z163" s="38" t="s">
        <v>789</v>
      </c>
      <c r="AA163" s="38" t="s">
        <v>44</v>
      </c>
      <c r="AB163" s="40" t="s">
        <v>153</v>
      </c>
      <c r="AC163" s="38" t="s">
        <v>895</v>
      </c>
      <c r="AD163" s="38" t="s">
        <v>790</v>
      </c>
      <c r="AE163" s="38" t="s">
        <v>791</v>
      </c>
      <c r="AF163" s="40"/>
      <c r="AG163" s="38"/>
      <c r="AH163" s="25" t="s">
        <v>793</v>
      </c>
      <c r="AI163" s="38"/>
      <c r="AJ163" s="21" t="s">
        <v>43</v>
      </c>
      <c r="AK163" s="27">
        <v>44424</v>
      </c>
      <c r="AL163" s="26">
        <f t="shared" si="7"/>
        <v>92416</v>
      </c>
    </row>
    <row r="164" spans="1:38" ht="18" customHeight="1" x14ac:dyDescent="0.3">
      <c r="A164" s="3">
        <v>159</v>
      </c>
      <c r="B164" s="19">
        <v>40465</v>
      </c>
      <c r="C164" s="40" t="s">
        <v>55</v>
      </c>
      <c r="D164" s="20" t="s">
        <v>54</v>
      </c>
      <c r="E164" s="19"/>
      <c r="F164" s="38" t="s">
        <v>896</v>
      </c>
      <c r="G164" s="29" t="s">
        <v>1050</v>
      </c>
      <c r="I164" s="38" t="s">
        <v>897</v>
      </c>
      <c r="J164" s="38"/>
      <c r="K164" s="38" t="s">
        <v>898</v>
      </c>
      <c r="L164" s="38" t="s">
        <v>899</v>
      </c>
      <c r="M164" s="38"/>
      <c r="N164" s="38" t="s">
        <v>846</v>
      </c>
      <c r="O164" s="38"/>
      <c r="P164" s="38" t="s">
        <v>118</v>
      </c>
      <c r="Q164" s="21" t="s">
        <v>847</v>
      </c>
      <c r="R164" s="19">
        <v>1614</v>
      </c>
      <c r="S164" s="44" t="s">
        <v>34</v>
      </c>
      <c r="T164" s="40" t="s">
        <v>848</v>
      </c>
      <c r="U164" s="38"/>
      <c r="V164" s="38" t="s">
        <v>52</v>
      </c>
      <c r="W164" s="38" t="s">
        <v>36</v>
      </c>
      <c r="X164" s="38">
        <v>164</v>
      </c>
      <c r="Y164" s="38"/>
      <c r="Z164" s="57" t="s">
        <v>900</v>
      </c>
      <c r="AA164" s="57"/>
      <c r="AB164" s="84" t="s">
        <v>153</v>
      </c>
      <c r="AC164" s="57" t="s">
        <v>901</v>
      </c>
      <c r="AD164" s="57" t="s">
        <v>890</v>
      </c>
      <c r="AE164" s="57" t="s">
        <v>891</v>
      </c>
      <c r="AF164" s="84" t="s">
        <v>153</v>
      </c>
      <c r="AG164" s="57" t="s">
        <v>892</v>
      </c>
      <c r="AH164" s="37" t="s">
        <v>902</v>
      </c>
      <c r="AI164" s="37"/>
      <c r="AJ164" s="82" t="s">
        <v>60</v>
      </c>
      <c r="AK164" s="86">
        <v>44424</v>
      </c>
      <c r="AL164" s="28">
        <f t="shared" si="7"/>
        <v>40465</v>
      </c>
    </row>
    <row r="165" spans="1:38" ht="18" customHeight="1" x14ac:dyDescent="0.3">
      <c r="A165" s="3">
        <v>160</v>
      </c>
      <c r="B165" s="19">
        <v>92418</v>
      </c>
      <c r="C165" s="38"/>
      <c r="D165" s="20" t="s">
        <v>43</v>
      </c>
      <c r="E165" s="19"/>
      <c r="F165" s="38"/>
      <c r="G165" s="38"/>
      <c r="I165" s="38" t="s">
        <v>903</v>
      </c>
      <c r="J165" s="38"/>
      <c r="K165" s="38"/>
      <c r="L165" s="38"/>
      <c r="M165" s="38"/>
      <c r="N165" s="38" t="s">
        <v>846</v>
      </c>
      <c r="O165" s="40"/>
      <c r="P165" s="38" t="s">
        <v>118</v>
      </c>
      <c r="Q165" s="21" t="s">
        <v>847</v>
      </c>
      <c r="R165" s="19">
        <v>1614</v>
      </c>
      <c r="S165" s="44" t="s">
        <v>34</v>
      </c>
      <c r="T165" s="40" t="s">
        <v>848</v>
      </c>
      <c r="U165" s="40"/>
      <c r="V165" s="38"/>
      <c r="W165" s="38"/>
      <c r="X165" s="38"/>
      <c r="Y165" s="38"/>
      <c r="Z165" s="38" t="s">
        <v>903</v>
      </c>
      <c r="AA165" s="38"/>
      <c r="AB165" s="40"/>
      <c r="AC165" s="38"/>
      <c r="AD165" s="38" t="s">
        <v>860</v>
      </c>
      <c r="AE165" s="38" t="s">
        <v>861</v>
      </c>
      <c r="AF165" s="40" t="s">
        <v>82</v>
      </c>
      <c r="AG165" s="38" t="s">
        <v>862</v>
      </c>
      <c r="AH165" s="25" t="s">
        <v>904</v>
      </c>
      <c r="AI165" s="38"/>
      <c r="AJ165" s="21" t="s">
        <v>43</v>
      </c>
      <c r="AK165" s="19"/>
      <c r="AL165" s="26">
        <f t="shared" si="7"/>
        <v>92418</v>
      </c>
    </row>
    <row r="166" spans="1:38" ht="18" customHeight="1" x14ac:dyDescent="0.3">
      <c r="A166" s="3">
        <v>161</v>
      </c>
      <c r="B166" s="19">
        <v>92415</v>
      </c>
      <c r="C166" s="38"/>
      <c r="D166" s="20" t="s">
        <v>43</v>
      </c>
      <c r="E166" s="19"/>
      <c r="F166" s="38"/>
      <c r="G166" s="38"/>
      <c r="I166" s="38" t="s">
        <v>1049</v>
      </c>
      <c r="J166" s="38" t="s">
        <v>894</v>
      </c>
      <c r="K166" s="38" t="s">
        <v>71</v>
      </c>
      <c r="L166" s="38"/>
      <c r="M166" s="38"/>
      <c r="N166" s="38" t="s">
        <v>846</v>
      </c>
      <c r="O166" s="40"/>
      <c r="P166" s="38" t="s">
        <v>118</v>
      </c>
      <c r="Q166" s="21" t="s">
        <v>847</v>
      </c>
      <c r="R166" s="19">
        <v>1614</v>
      </c>
      <c r="S166" s="44" t="s">
        <v>34</v>
      </c>
      <c r="T166" s="40" t="s">
        <v>848</v>
      </c>
      <c r="U166" s="40"/>
      <c r="V166" s="38" t="s">
        <v>35</v>
      </c>
      <c r="W166" s="38" t="s">
        <v>36</v>
      </c>
      <c r="X166" s="38">
        <v>41</v>
      </c>
      <c r="Y166" s="38"/>
      <c r="Z166" s="38" t="s">
        <v>893</v>
      </c>
      <c r="AA166" s="38" t="s">
        <v>44</v>
      </c>
      <c r="AB166" s="40" t="s">
        <v>82</v>
      </c>
      <c r="AC166" s="38" t="s">
        <v>862</v>
      </c>
      <c r="AD166" s="38" t="s">
        <v>860</v>
      </c>
      <c r="AE166" s="38" t="s">
        <v>861</v>
      </c>
      <c r="AF166" s="40" t="s">
        <v>82</v>
      </c>
      <c r="AG166" s="38" t="s">
        <v>862</v>
      </c>
      <c r="AH166" s="25" t="s">
        <v>860</v>
      </c>
      <c r="AI166" s="38"/>
      <c r="AJ166" s="21" t="s">
        <v>43</v>
      </c>
      <c r="AK166" s="27">
        <v>44424</v>
      </c>
      <c r="AL166" s="26">
        <f t="shared" si="7"/>
        <v>92415</v>
      </c>
    </row>
    <row r="167" spans="1:38" ht="18" customHeight="1" x14ac:dyDescent="0.3">
      <c r="A167" s="3">
        <v>162</v>
      </c>
      <c r="B167" s="19">
        <v>30580</v>
      </c>
      <c r="C167" s="38"/>
      <c r="D167" s="20" t="s">
        <v>31</v>
      </c>
      <c r="E167" s="19"/>
      <c r="F167" s="39" t="s">
        <v>907</v>
      </c>
      <c r="G167" s="24" t="s">
        <v>909</v>
      </c>
      <c r="I167" s="42" t="s">
        <v>908</v>
      </c>
      <c r="J167" s="24" t="s">
        <v>1051</v>
      </c>
      <c r="K167" s="39" t="s">
        <v>32</v>
      </c>
      <c r="L167" s="38"/>
      <c r="M167" s="38"/>
      <c r="N167" s="39" t="s">
        <v>846</v>
      </c>
      <c r="O167" s="39"/>
      <c r="P167" s="38" t="s">
        <v>118</v>
      </c>
      <c r="Q167" s="44" t="s">
        <v>847</v>
      </c>
      <c r="R167" s="19">
        <v>1614</v>
      </c>
      <c r="S167" s="44" t="s">
        <v>34</v>
      </c>
      <c r="T167" s="43" t="s">
        <v>848</v>
      </c>
      <c r="U167" s="43"/>
      <c r="V167" s="43" t="s">
        <v>35</v>
      </c>
      <c r="W167" s="40" t="s">
        <v>36</v>
      </c>
      <c r="X167" s="22">
        <v>7</v>
      </c>
      <c r="Y167" s="23"/>
      <c r="Z167" s="42" t="s">
        <v>908</v>
      </c>
      <c r="AA167" s="40"/>
      <c r="AB167" s="24" t="s">
        <v>153</v>
      </c>
      <c r="AC167" s="20" t="s">
        <v>911</v>
      </c>
      <c r="AD167" s="38" t="s">
        <v>905</v>
      </c>
      <c r="AE167" s="40" t="s">
        <v>910</v>
      </c>
      <c r="AF167" s="41" t="s">
        <v>153</v>
      </c>
      <c r="AG167" s="41" t="s">
        <v>1061</v>
      </c>
      <c r="AH167" s="25" t="s">
        <v>906</v>
      </c>
      <c r="AI167" s="25"/>
      <c r="AJ167" s="44" t="s">
        <v>42</v>
      </c>
      <c r="AK167" s="27">
        <v>44424</v>
      </c>
      <c r="AL167" s="26">
        <f t="shared" si="7"/>
        <v>30580</v>
      </c>
    </row>
    <row r="168" spans="1:38" ht="18" customHeight="1" x14ac:dyDescent="0.3">
      <c r="A168" s="3">
        <v>163</v>
      </c>
      <c r="B168" s="19">
        <v>40466</v>
      </c>
      <c r="C168" s="40" t="s">
        <v>56</v>
      </c>
      <c r="D168" s="20" t="s">
        <v>54</v>
      </c>
      <c r="E168" s="19"/>
      <c r="F168" s="38" t="s">
        <v>912</v>
      </c>
      <c r="G168" s="38"/>
      <c r="I168" s="38" t="s">
        <v>913</v>
      </c>
      <c r="J168" s="38" t="s">
        <v>914</v>
      </c>
      <c r="K168" s="38" t="s">
        <v>915</v>
      </c>
      <c r="L168" s="38"/>
      <c r="M168" s="38"/>
      <c r="N168" s="38" t="s">
        <v>846</v>
      </c>
      <c r="O168" s="38"/>
      <c r="P168" s="38" t="s">
        <v>118</v>
      </c>
      <c r="Q168" s="21" t="s">
        <v>847</v>
      </c>
      <c r="R168" s="19">
        <v>1614</v>
      </c>
      <c r="S168" s="44" t="s">
        <v>34</v>
      </c>
      <c r="T168" s="40" t="s">
        <v>848</v>
      </c>
      <c r="U168" s="38"/>
      <c r="V168" s="38" t="s">
        <v>52</v>
      </c>
      <c r="W168" s="38" t="s">
        <v>36</v>
      </c>
      <c r="X168" s="38">
        <v>242</v>
      </c>
      <c r="Y168" s="38"/>
      <c r="Z168" s="38" t="s">
        <v>916</v>
      </c>
      <c r="AA168" s="38" t="s">
        <v>107</v>
      </c>
      <c r="AB168" s="40" t="s">
        <v>82</v>
      </c>
      <c r="AC168" s="38" t="s">
        <v>918</v>
      </c>
      <c r="AD168" s="38" t="s">
        <v>917</v>
      </c>
      <c r="AE168" s="38"/>
      <c r="AF168" s="40"/>
      <c r="AG168" s="38"/>
      <c r="AH168" s="38"/>
      <c r="AI168" s="38"/>
      <c r="AJ168" s="19" t="s">
        <v>532</v>
      </c>
      <c r="AK168" s="27">
        <v>43252</v>
      </c>
      <c r="AL168" s="28">
        <f t="shared" si="7"/>
        <v>40466</v>
      </c>
    </row>
    <row r="169" spans="1:38" ht="18" customHeight="1" x14ac:dyDescent="0.3">
      <c r="A169" s="3">
        <v>164</v>
      </c>
      <c r="B169" s="19"/>
      <c r="C169" s="40"/>
      <c r="D169" s="20"/>
      <c r="E169" s="19"/>
      <c r="F169" s="38"/>
      <c r="G169" s="38"/>
      <c r="H169" s="93" t="s">
        <v>921</v>
      </c>
      <c r="I169" s="38"/>
      <c r="J169" s="38"/>
      <c r="K169" s="38"/>
      <c r="L169" s="38"/>
      <c r="M169" s="38"/>
      <c r="N169" s="38"/>
      <c r="O169" s="38"/>
      <c r="P169" s="38"/>
      <c r="Q169" s="21"/>
      <c r="R169" s="19"/>
      <c r="S169" s="44"/>
      <c r="T169" s="40"/>
      <c r="U169" s="38"/>
      <c r="V169" s="38"/>
      <c r="W169" s="38"/>
      <c r="X169" s="38"/>
      <c r="Y169" s="38"/>
      <c r="Z169" s="38"/>
      <c r="AA169" s="38"/>
      <c r="AB169" s="40"/>
      <c r="AC169" s="38"/>
      <c r="AD169" s="38"/>
      <c r="AE169" s="38"/>
      <c r="AF169" s="40"/>
      <c r="AG169" s="38"/>
      <c r="AH169" s="38"/>
      <c r="AI169" s="38"/>
      <c r="AJ169" s="19"/>
      <c r="AK169" s="27"/>
      <c r="AL169" s="28"/>
    </row>
    <row r="170" spans="1:38" ht="18" customHeight="1" x14ac:dyDescent="0.3">
      <c r="A170" s="3">
        <v>165</v>
      </c>
      <c r="B170" s="19">
        <v>92420</v>
      </c>
      <c r="C170" s="38"/>
      <c r="D170" s="20" t="s">
        <v>43</v>
      </c>
      <c r="E170" s="19"/>
      <c r="F170" s="38"/>
      <c r="G170" s="38"/>
      <c r="I170" s="38" t="s">
        <v>919</v>
      </c>
      <c r="J170" s="38" t="s">
        <v>920</v>
      </c>
      <c r="K170" s="38" t="s">
        <v>32</v>
      </c>
      <c r="L170" s="38"/>
      <c r="M170" s="38"/>
      <c r="N170" s="38" t="s">
        <v>921</v>
      </c>
      <c r="O170" s="40"/>
      <c r="P170" s="38" t="s">
        <v>118</v>
      </c>
      <c r="Q170" s="21" t="s">
        <v>922</v>
      </c>
      <c r="R170" s="21" t="s">
        <v>922</v>
      </c>
      <c r="S170" s="44" t="s">
        <v>34</v>
      </c>
      <c r="T170" s="40" t="s">
        <v>923</v>
      </c>
      <c r="U170" s="40"/>
      <c r="V170" s="38" t="s">
        <v>35</v>
      </c>
      <c r="W170" s="38" t="s">
        <v>36</v>
      </c>
      <c r="X170" s="38">
        <v>20</v>
      </c>
      <c r="Y170" s="38"/>
      <c r="Z170" s="38" t="s">
        <v>919</v>
      </c>
      <c r="AA170" s="38" t="s">
        <v>44</v>
      </c>
      <c r="AB170" s="40" t="s">
        <v>82</v>
      </c>
      <c r="AC170" s="38" t="s">
        <v>926</v>
      </c>
      <c r="AD170" s="38" t="s">
        <v>924</v>
      </c>
      <c r="AE170" s="38" t="s">
        <v>925</v>
      </c>
      <c r="AF170" s="40" t="s">
        <v>82</v>
      </c>
      <c r="AG170" s="38" t="s">
        <v>926</v>
      </c>
      <c r="AH170" s="25" t="s">
        <v>927</v>
      </c>
      <c r="AI170" s="38"/>
      <c r="AJ170" s="21" t="s">
        <v>43</v>
      </c>
      <c r="AK170" s="27">
        <v>44424</v>
      </c>
      <c r="AL170" s="26">
        <f t="shared" ref="AL170:AL179" si="8">B170</f>
        <v>92420</v>
      </c>
    </row>
    <row r="171" spans="1:38" ht="18" customHeight="1" x14ac:dyDescent="0.3">
      <c r="A171" s="3">
        <v>166</v>
      </c>
      <c r="B171" s="19">
        <v>92421</v>
      </c>
      <c r="C171" s="38"/>
      <c r="D171" s="20" t="s">
        <v>43</v>
      </c>
      <c r="E171" s="19"/>
      <c r="F171" s="38"/>
      <c r="G171" s="38"/>
      <c r="I171" s="38" t="s">
        <v>928</v>
      </c>
      <c r="J171" s="38"/>
      <c r="K171" s="38" t="s">
        <v>32</v>
      </c>
      <c r="L171" s="38"/>
      <c r="M171" s="38"/>
      <c r="N171" s="38" t="s">
        <v>921</v>
      </c>
      <c r="O171" s="40"/>
      <c r="P171" s="38" t="s">
        <v>118</v>
      </c>
      <c r="Q171" s="21" t="s">
        <v>922</v>
      </c>
      <c r="R171" s="21" t="s">
        <v>922</v>
      </c>
      <c r="S171" s="44" t="s">
        <v>34</v>
      </c>
      <c r="T171" s="40" t="s">
        <v>923</v>
      </c>
      <c r="U171" s="40"/>
      <c r="V171" s="38" t="s">
        <v>35</v>
      </c>
      <c r="W171" s="38" t="s">
        <v>36</v>
      </c>
      <c r="X171" s="38">
        <f>3+3</f>
        <v>6</v>
      </c>
      <c r="Y171" s="38"/>
      <c r="Z171" s="38" t="s">
        <v>929</v>
      </c>
      <c r="AA171" s="38" t="s">
        <v>44</v>
      </c>
      <c r="AB171" s="40" t="s">
        <v>82</v>
      </c>
      <c r="AC171" s="38" t="s">
        <v>932</v>
      </c>
      <c r="AD171" s="38" t="s">
        <v>930</v>
      </c>
      <c r="AE171" s="38" t="s">
        <v>931</v>
      </c>
      <c r="AF171" s="40"/>
      <c r="AG171" s="38"/>
      <c r="AH171" s="25" t="s">
        <v>933</v>
      </c>
      <c r="AI171" s="38"/>
      <c r="AJ171" s="21" t="s">
        <v>43</v>
      </c>
      <c r="AK171" s="27">
        <v>44424</v>
      </c>
      <c r="AL171" s="26">
        <f t="shared" si="8"/>
        <v>92421</v>
      </c>
    </row>
    <row r="172" spans="1:38" ht="18" customHeight="1" x14ac:dyDescent="0.3">
      <c r="A172" s="3">
        <v>167</v>
      </c>
      <c r="B172" s="19">
        <v>92422</v>
      </c>
      <c r="C172" s="38"/>
      <c r="D172" s="20" t="s">
        <v>43</v>
      </c>
      <c r="E172" s="19"/>
      <c r="F172" s="38"/>
      <c r="G172" s="38"/>
      <c r="I172" s="38" t="s">
        <v>934</v>
      </c>
      <c r="J172" s="38"/>
      <c r="K172" s="38" t="s">
        <v>935</v>
      </c>
      <c r="L172" s="38" t="s">
        <v>936</v>
      </c>
      <c r="M172" s="38"/>
      <c r="N172" s="38" t="s">
        <v>921</v>
      </c>
      <c r="O172" s="40"/>
      <c r="P172" s="38" t="s">
        <v>118</v>
      </c>
      <c r="Q172" s="21" t="s">
        <v>922</v>
      </c>
      <c r="R172" s="21" t="s">
        <v>922</v>
      </c>
      <c r="S172" s="44" t="s">
        <v>34</v>
      </c>
      <c r="T172" s="40" t="s">
        <v>923</v>
      </c>
      <c r="U172" s="40"/>
      <c r="V172" s="38" t="s">
        <v>52</v>
      </c>
      <c r="W172" s="38" t="s">
        <v>36</v>
      </c>
      <c r="X172" s="38">
        <f>11+12</f>
        <v>23</v>
      </c>
      <c r="Y172" s="38"/>
      <c r="Z172" s="38" t="s">
        <v>934</v>
      </c>
      <c r="AA172" s="38" t="s">
        <v>44</v>
      </c>
      <c r="AB172" s="40" t="s">
        <v>39</v>
      </c>
      <c r="AC172" s="24" t="s">
        <v>65</v>
      </c>
      <c r="AD172" s="38" t="s">
        <v>63</v>
      </c>
      <c r="AE172" s="38" t="s">
        <v>64</v>
      </c>
      <c r="AF172" s="40"/>
      <c r="AG172" s="38"/>
      <c r="AH172" s="25" t="s">
        <v>937</v>
      </c>
      <c r="AI172" s="38"/>
      <c r="AJ172" s="21" t="s">
        <v>43</v>
      </c>
      <c r="AK172" s="27">
        <v>44417</v>
      </c>
      <c r="AL172" s="26">
        <f t="shared" si="8"/>
        <v>92422</v>
      </c>
    </row>
    <row r="173" spans="1:38" ht="18" customHeight="1" x14ac:dyDescent="0.3">
      <c r="A173" s="3">
        <v>168</v>
      </c>
      <c r="B173" s="19">
        <v>92423</v>
      </c>
      <c r="C173" s="38"/>
      <c r="D173" s="20" t="s">
        <v>43</v>
      </c>
      <c r="E173" s="19"/>
      <c r="F173" s="38"/>
      <c r="G173" s="38"/>
      <c r="I173" s="38" t="s">
        <v>938</v>
      </c>
      <c r="J173" s="38"/>
      <c r="K173" s="38" t="s">
        <v>32</v>
      </c>
      <c r="L173" s="38"/>
      <c r="M173" s="38"/>
      <c r="N173" s="38" t="s">
        <v>921</v>
      </c>
      <c r="O173" s="40"/>
      <c r="P173" s="38" t="s">
        <v>118</v>
      </c>
      <c r="Q173" s="21" t="s">
        <v>922</v>
      </c>
      <c r="R173" s="21" t="s">
        <v>922</v>
      </c>
      <c r="S173" s="44" t="s">
        <v>34</v>
      </c>
      <c r="T173" s="40" t="s">
        <v>923</v>
      </c>
      <c r="U173" s="40"/>
      <c r="V173" s="38" t="s">
        <v>35</v>
      </c>
      <c r="W173" s="38" t="s">
        <v>36</v>
      </c>
      <c r="X173" s="38">
        <v>3</v>
      </c>
      <c r="Y173" s="38"/>
      <c r="Z173" s="38" t="s">
        <v>938</v>
      </c>
      <c r="AA173" s="38" t="s">
        <v>44</v>
      </c>
      <c r="AB173" s="40" t="s">
        <v>82</v>
      </c>
      <c r="AC173" s="38" t="s">
        <v>941</v>
      </c>
      <c r="AD173" s="38" t="s">
        <v>939</v>
      </c>
      <c r="AE173" s="38" t="s">
        <v>940</v>
      </c>
      <c r="AF173" s="40"/>
      <c r="AG173" s="38"/>
      <c r="AH173" s="25" t="s">
        <v>942</v>
      </c>
      <c r="AI173" s="38"/>
      <c r="AJ173" s="19" t="s">
        <v>43</v>
      </c>
      <c r="AK173" s="27">
        <v>44424</v>
      </c>
      <c r="AL173" s="26">
        <f t="shared" si="8"/>
        <v>92423</v>
      </c>
    </row>
    <row r="174" spans="1:38" ht="18" customHeight="1" x14ac:dyDescent="0.3">
      <c r="A174" s="3">
        <v>169</v>
      </c>
      <c r="B174" s="19">
        <v>20565</v>
      </c>
      <c r="C174" s="19"/>
      <c r="D174" s="20" t="s">
        <v>59</v>
      </c>
      <c r="E174" s="19"/>
      <c r="F174" s="29" t="s">
        <v>946</v>
      </c>
      <c r="G174" s="29" t="s">
        <v>1052</v>
      </c>
      <c r="I174" s="42" t="s">
        <v>947</v>
      </c>
      <c r="J174" s="42"/>
      <c r="K174" s="42" t="s">
        <v>943</v>
      </c>
      <c r="L174" s="42"/>
      <c r="M174" s="42"/>
      <c r="N174" s="38" t="s">
        <v>921</v>
      </c>
      <c r="O174" s="42"/>
      <c r="P174" s="38" t="s">
        <v>118</v>
      </c>
      <c r="Q174" s="21" t="s">
        <v>922</v>
      </c>
      <c r="R174" s="21" t="s">
        <v>922</v>
      </c>
      <c r="S174" s="44" t="s">
        <v>34</v>
      </c>
      <c r="T174" s="40" t="s">
        <v>923</v>
      </c>
      <c r="U174" s="40"/>
      <c r="V174" s="40" t="s">
        <v>52</v>
      </c>
      <c r="W174" s="40" t="s">
        <v>36</v>
      </c>
      <c r="X174" s="42">
        <v>50</v>
      </c>
      <c r="Y174" s="38"/>
      <c r="Z174" s="42" t="s">
        <v>949</v>
      </c>
      <c r="AA174" s="38"/>
      <c r="AB174" s="24" t="s">
        <v>82</v>
      </c>
      <c r="AC174" s="24" t="s">
        <v>944</v>
      </c>
      <c r="AD174" s="38"/>
      <c r="AE174" s="38"/>
      <c r="AF174" s="24" t="s">
        <v>82</v>
      </c>
      <c r="AG174" s="24" t="s">
        <v>950</v>
      </c>
      <c r="AH174" s="37" t="s">
        <v>945</v>
      </c>
      <c r="AI174" s="57"/>
      <c r="AJ174" s="82" t="s">
        <v>67</v>
      </c>
      <c r="AK174" s="86">
        <v>44424</v>
      </c>
      <c r="AL174" s="26">
        <f t="shared" si="8"/>
        <v>20565</v>
      </c>
    </row>
    <row r="175" spans="1:38" ht="18" customHeight="1" x14ac:dyDescent="0.3">
      <c r="A175" s="3">
        <v>170</v>
      </c>
      <c r="B175" s="19">
        <v>92425</v>
      </c>
      <c r="C175" s="38"/>
      <c r="D175" s="20" t="s">
        <v>43</v>
      </c>
      <c r="E175" s="19"/>
      <c r="F175" s="38"/>
      <c r="G175" s="38"/>
      <c r="I175" s="38" t="s">
        <v>951</v>
      </c>
      <c r="J175" s="38"/>
      <c r="K175" s="38" t="s">
        <v>32</v>
      </c>
      <c r="L175" s="38"/>
      <c r="M175" s="38"/>
      <c r="N175" s="38" t="s">
        <v>921</v>
      </c>
      <c r="O175" s="40"/>
      <c r="P175" s="38" t="s">
        <v>118</v>
      </c>
      <c r="Q175" s="21" t="s">
        <v>922</v>
      </c>
      <c r="R175" s="21" t="s">
        <v>922</v>
      </c>
      <c r="S175" s="44" t="s">
        <v>34</v>
      </c>
      <c r="T175" s="40" t="s">
        <v>923</v>
      </c>
      <c r="U175" s="40"/>
      <c r="V175" s="38" t="s">
        <v>35</v>
      </c>
      <c r="W175" s="38" t="s">
        <v>36</v>
      </c>
      <c r="X175" s="38">
        <v>3</v>
      </c>
      <c r="Y175" s="38"/>
      <c r="Z175" s="38" t="s">
        <v>951</v>
      </c>
      <c r="AA175" s="38" t="s">
        <v>44</v>
      </c>
      <c r="AB175" s="40" t="s">
        <v>82</v>
      </c>
      <c r="AC175" s="38" t="s">
        <v>953</v>
      </c>
      <c r="AD175" s="38" t="s">
        <v>948</v>
      </c>
      <c r="AE175" s="38" t="s">
        <v>952</v>
      </c>
      <c r="AF175" s="40" t="s">
        <v>82</v>
      </c>
      <c r="AG175" s="38" t="s">
        <v>953</v>
      </c>
      <c r="AH175" s="25" t="s">
        <v>954</v>
      </c>
      <c r="AI175" s="38"/>
      <c r="AJ175" s="21" t="s">
        <v>43</v>
      </c>
      <c r="AK175" s="27">
        <v>44424</v>
      </c>
      <c r="AL175" s="26">
        <f t="shared" si="8"/>
        <v>92425</v>
      </c>
    </row>
    <row r="176" spans="1:38" ht="18" customHeight="1" x14ac:dyDescent="0.3">
      <c r="A176" s="3">
        <v>171</v>
      </c>
      <c r="B176" s="19">
        <v>92426</v>
      </c>
      <c r="C176" s="38"/>
      <c r="D176" s="20" t="s">
        <v>43</v>
      </c>
      <c r="E176" s="19"/>
      <c r="F176" s="38"/>
      <c r="G176" s="38"/>
      <c r="I176" s="38" t="s">
        <v>955</v>
      </c>
      <c r="J176" s="38"/>
      <c r="K176" s="38" t="s">
        <v>32</v>
      </c>
      <c r="L176" s="38"/>
      <c r="M176" s="38"/>
      <c r="N176" s="38" t="s">
        <v>921</v>
      </c>
      <c r="O176" s="40"/>
      <c r="P176" s="38" t="s">
        <v>118</v>
      </c>
      <c r="Q176" s="21" t="s">
        <v>922</v>
      </c>
      <c r="R176" s="21" t="s">
        <v>922</v>
      </c>
      <c r="S176" s="44" t="s">
        <v>34</v>
      </c>
      <c r="T176" s="40" t="s">
        <v>923</v>
      </c>
      <c r="U176" s="40"/>
      <c r="V176" s="38" t="s">
        <v>35</v>
      </c>
      <c r="W176" s="38" t="s">
        <v>36</v>
      </c>
      <c r="X176" s="38">
        <v>2</v>
      </c>
      <c r="Y176" s="38"/>
      <c r="Z176" s="38" t="s">
        <v>955</v>
      </c>
      <c r="AA176" s="38" t="s">
        <v>44</v>
      </c>
      <c r="AB176" s="40" t="s">
        <v>82</v>
      </c>
      <c r="AC176" s="38" t="s">
        <v>953</v>
      </c>
      <c r="AD176" s="38" t="s">
        <v>948</v>
      </c>
      <c r="AE176" s="38" t="s">
        <v>952</v>
      </c>
      <c r="AF176" s="40" t="s">
        <v>82</v>
      </c>
      <c r="AG176" s="38" t="s">
        <v>953</v>
      </c>
      <c r="AH176" s="25" t="s">
        <v>954</v>
      </c>
      <c r="AI176" s="38"/>
      <c r="AJ176" s="21" t="s">
        <v>43</v>
      </c>
      <c r="AK176" s="27">
        <v>44424</v>
      </c>
      <c r="AL176" s="26">
        <f t="shared" si="8"/>
        <v>92426</v>
      </c>
    </row>
    <row r="177" spans="1:38" ht="18" customHeight="1" x14ac:dyDescent="0.3">
      <c r="A177" s="3">
        <v>172</v>
      </c>
      <c r="B177" s="19">
        <v>20566</v>
      </c>
      <c r="C177" s="19"/>
      <c r="D177" s="20" t="s">
        <v>59</v>
      </c>
      <c r="E177" s="19"/>
      <c r="F177" s="29" t="s">
        <v>956</v>
      </c>
      <c r="G177" s="29"/>
      <c r="I177" s="42" t="s">
        <v>957</v>
      </c>
      <c r="J177" s="42"/>
      <c r="K177" s="42" t="s">
        <v>32</v>
      </c>
      <c r="L177" s="38"/>
      <c r="M177" s="42"/>
      <c r="N177" s="42" t="s">
        <v>921</v>
      </c>
      <c r="O177" s="42" t="s">
        <v>958</v>
      </c>
      <c r="P177" s="38" t="s">
        <v>118</v>
      </c>
      <c r="Q177" s="21" t="s">
        <v>922</v>
      </c>
      <c r="R177" s="21" t="s">
        <v>922</v>
      </c>
      <c r="S177" s="44" t="s">
        <v>34</v>
      </c>
      <c r="T177" s="40" t="s">
        <v>923</v>
      </c>
      <c r="U177" s="40"/>
      <c r="V177" s="40" t="s">
        <v>35</v>
      </c>
      <c r="W177" s="40" t="s">
        <v>36</v>
      </c>
      <c r="X177" s="42">
        <v>21</v>
      </c>
      <c r="Y177" s="38"/>
      <c r="Z177" s="42" t="s">
        <v>959</v>
      </c>
      <c r="AA177" s="38"/>
      <c r="AB177" s="24" t="s">
        <v>82</v>
      </c>
      <c r="AC177" s="24" t="s">
        <v>960</v>
      </c>
      <c r="AD177" s="38"/>
      <c r="AE177" s="38"/>
      <c r="AF177" s="24" t="s">
        <v>82</v>
      </c>
      <c r="AG177" s="24" t="s">
        <v>961</v>
      </c>
      <c r="AH177" s="25" t="s">
        <v>962</v>
      </c>
      <c r="AI177" s="25"/>
      <c r="AJ177" s="19" t="s">
        <v>59</v>
      </c>
      <c r="AK177" s="19"/>
      <c r="AL177" s="26">
        <f t="shared" si="8"/>
        <v>20566</v>
      </c>
    </row>
    <row r="178" spans="1:38" ht="18" customHeight="1" x14ac:dyDescent="0.3">
      <c r="A178" s="3">
        <v>173</v>
      </c>
      <c r="B178" s="19">
        <v>92427</v>
      </c>
      <c r="C178" s="38"/>
      <c r="D178" s="20" t="s">
        <v>43</v>
      </c>
      <c r="E178" s="19"/>
      <c r="F178" s="38"/>
      <c r="G178" s="38"/>
      <c r="I178" s="38" t="s">
        <v>963</v>
      </c>
      <c r="J178" s="38"/>
      <c r="K178" s="38" t="s">
        <v>32</v>
      </c>
      <c r="L178" s="38"/>
      <c r="M178" s="38"/>
      <c r="N178" s="38" t="s">
        <v>921</v>
      </c>
      <c r="O178" s="40"/>
      <c r="P178" s="38" t="s">
        <v>118</v>
      </c>
      <c r="Q178" s="21" t="s">
        <v>922</v>
      </c>
      <c r="R178" s="21" t="s">
        <v>922</v>
      </c>
      <c r="S178" s="44" t="s">
        <v>34</v>
      </c>
      <c r="T178" s="40" t="s">
        <v>923</v>
      </c>
      <c r="U178" s="40"/>
      <c r="V178" s="38" t="s">
        <v>35</v>
      </c>
      <c r="W178" s="38" t="s">
        <v>36</v>
      </c>
      <c r="X178" s="38">
        <v>5</v>
      </c>
      <c r="Y178" s="38"/>
      <c r="Z178" s="38" t="s">
        <v>963</v>
      </c>
      <c r="AA178" s="38" t="s">
        <v>44</v>
      </c>
      <c r="AB178" s="40" t="s">
        <v>82</v>
      </c>
      <c r="AC178" s="38" t="s">
        <v>953</v>
      </c>
      <c r="AD178" s="38" t="s">
        <v>948</v>
      </c>
      <c r="AE178" s="38" t="s">
        <v>952</v>
      </c>
      <c r="AF178" s="40"/>
      <c r="AG178" s="38"/>
      <c r="AH178" s="25" t="s">
        <v>954</v>
      </c>
      <c r="AI178" s="38"/>
      <c r="AJ178" s="21" t="s">
        <v>43</v>
      </c>
      <c r="AK178" s="27">
        <v>44424</v>
      </c>
      <c r="AL178" s="26">
        <f t="shared" si="8"/>
        <v>92427</v>
      </c>
    </row>
    <row r="179" spans="1:38" ht="18" customHeight="1" x14ac:dyDescent="0.3">
      <c r="A179" s="3">
        <v>174</v>
      </c>
      <c r="B179" s="19">
        <v>92428</v>
      </c>
      <c r="C179" s="38"/>
      <c r="D179" s="20" t="s">
        <v>43</v>
      </c>
      <c r="E179" s="19"/>
      <c r="F179" s="38"/>
      <c r="G179" s="38"/>
      <c r="I179" s="38" t="s">
        <v>964</v>
      </c>
      <c r="J179" s="38"/>
      <c r="K179" s="38" t="s">
        <v>71</v>
      </c>
      <c r="L179" s="38"/>
      <c r="M179" s="38"/>
      <c r="N179" s="38" t="s">
        <v>921</v>
      </c>
      <c r="O179" s="40"/>
      <c r="P179" s="38" t="s">
        <v>118</v>
      </c>
      <c r="Q179" s="21" t="s">
        <v>922</v>
      </c>
      <c r="R179" s="21" t="s">
        <v>922</v>
      </c>
      <c r="S179" s="44" t="s">
        <v>34</v>
      </c>
      <c r="T179" s="40" t="s">
        <v>923</v>
      </c>
      <c r="U179" s="40"/>
      <c r="V179" s="38"/>
      <c r="W179" s="38"/>
      <c r="X179" s="38">
        <v>20</v>
      </c>
      <c r="Y179" s="38"/>
      <c r="Z179" s="38" t="s">
        <v>964</v>
      </c>
      <c r="AA179" s="38" t="s">
        <v>44</v>
      </c>
      <c r="AB179" s="40" t="s">
        <v>82</v>
      </c>
      <c r="AC179" s="38" t="s">
        <v>953</v>
      </c>
      <c r="AD179" s="38" t="s">
        <v>948</v>
      </c>
      <c r="AE179" s="38" t="s">
        <v>952</v>
      </c>
      <c r="AF179" s="40"/>
      <c r="AG179" s="38"/>
      <c r="AH179" s="25" t="s">
        <v>954</v>
      </c>
      <c r="AI179" s="38"/>
      <c r="AJ179" s="21" t="s">
        <v>43</v>
      </c>
      <c r="AK179" s="27">
        <v>44424</v>
      </c>
      <c r="AL179" s="26">
        <f t="shared" si="8"/>
        <v>92428</v>
      </c>
    </row>
    <row r="180" spans="1:38" ht="18" customHeight="1" x14ac:dyDescent="0.3">
      <c r="A180" s="3">
        <v>175</v>
      </c>
      <c r="B180" s="19"/>
      <c r="C180" s="38"/>
      <c r="D180" s="20"/>
      <c r="E180" s="19"/>
      <c r="F180" s="38"/>
      <c r="G180" s="38"/>
      <c r="H180" s="93" t="s">
        <v>967</v>
      </c>
      <c r="I180" s="38"/>
      <c r="J180" s="38"/>
      <c r="K180" s="38"/>
      <c r="L180" s="38"/>
      <c r="M180" s="38"/>
      <c r="N180" s="38"/>
      <c r="O180" s="40"/>
      <c r="P180" s="38"/>
      <c r="Q180" s="21"/>
      <c r="R180" s="21"/>
      <c r="S180" s="44"/>
      <c r="T180" s="40"/>
      <c r="U180" s="40"/>
      <c r="V180" s="38"/>
      <c r="W180" s="38"/>
      <c r="X180" s="38"/>
      <c r="Y180" s="38"/>
      <c r="Z180" s="38"/>
      <c r="AA180" s="38"/>
      <c r="AB180" s="40"/>
      <c r="AC180" s="38"/>
      <c r="AD180" s="38"/>
      <c r="AE180" s="38"/>
      <c r="AF180" s="40"/>
      <c r="AG180" s="38"/>
      <c r="AH180" s="25"/>
      <c r="AI180" s="38"/>
      <c r="AJ180" s="21"/>
      <c r="AK180" s="27"/>
      <c r="AL180" s="26"/>
    </row>
    <row r="181" spans="1:38" ht="18" customHeight="1" x14ac:dyDescent="0.3">
      <c r="A181" s="3">
        <v>176</v>
      </c>
      <c r="B181" s="19">
        <v>92429</v>
      </c>
      <c r="C181" s="38"/>
      <c r="D181" s="20" t="s">
        <v>43</v>
      </c>
      <c r="E181" s="19"/>
      <c r="F181" s="38"/>
      <c r="G181" s="38"/>
      <c r="I181" s="38" t="s">
        <v>965</v>
      </c>
      <c r="J181" s="38"/>
      <c r="K181" s="38" t="s">
        <v>966</v>
      </c>
      <c r="L181" s="38"/>
      <c r="M181" s="38"/>
      <c r="N181" s="38" t="s">
        <v>967</v>
      </c>
      <c r="O181" s="40" t="s">
        <v>134</v>
      </c>
      <c r="P181" s="38" t="s">
        <v>118</v>
      </c>
      <c r="Q181" s="21" t="s">
        <v>968</v>
      </c>
      <c r="R181" s="21" t="s">
        <v>968</v>
      </c>
      <c r="S181" s="44" t="s">
        <v>34</v>
      </c>
      <c r="T181" s="40" t="s">
        <v>184</v>
      </c>
      <c r="U181" s="40"/>
      <c r="V181" s="38" t="s">
        <v>52</v>
      </c>
      <c r="W181" s="38" t="s">
        <v>36</v>
      </c>
      <c r="X181" s="38">
        <v>4</v>
      </c>
      <c r="Y181" s="38"/>
      <c r="Z181" s="38" t="s">
        <v>965</v>
      </c>
      <c r="AA181" s="38" t="s">
        <v>44</v>
      </c>
      <c r="AB181" s="40" t="s">
        <v>82</v>
      </c>
      <c r="AC181" s="38" t="s">
        <v>971</v>
      </c>
      <c r="AD181" s="38" t="s">
        <v>969</v>
      </c>
      <c r="AE181" s="38" t="s">
        <v>970</v>
      </c>
      <c r="AF181" s="40" t="s">
        <v>82</v>
      </c>
      <c r="AG181" s="38" t="s">
        <v>971</v>
      </c>
      <c r="AH181" s="25" t="s">
        <v>972</v>
      </c>
      <c r="AI181" s="38"/>
      <c r="AJ181" s="21" t="s">
        <v>43</v>
      </c>
      <c r="AK181" s="27">
        <v>44424</v>
      </c>
      <c r="AL181" s="26">
        <f>B181</f>
        <v>92429</v>
      </c>
    </row>
    <row r="182" spans="1:38" x14ac:dyDescent="0.3">
      <c r="A182" s="3" t="s">
        <v>1055</v>
      </c>
    </row>
  </sheetData>
  <sortState xmlns:xlrd2="http://schemas.microsoft.com/office/spreadsheetml/2017/richdata2" ref="A6:AL181">
    <sortCondition ref="A6:A181"/>
  </sortState>
  <hyperlinks>
    <hyperlink ref="AH3" r:id="rId1" display="https://www.nj.gov/dca/divisions/dhcr/offices/section8hcv.html" xr:uid="{3372AE3B-66F8-4A11-A035-CC371BFCC9E8}"/>
    <hyperlink ref="AH4" r:id="rId2" display="https://www.nj.gov/dca/hmfa/" xr:uid="{B13F13BF-9F28-49FF-8448-C0742F06F0AC}"/>
    <hyperlink ref="AH120" r:id="rId3" display="https://affordablehousingonline.com/housing-search/New-Jersey/Paterson/Sheltering-Arms/10045483" xr:uid="{3240C8D2-D44F-423D-A2DE-8B7F50C54071}"/>
    <hyperlink ref="AH108" r:id="rId4" display="http://marzulli.com/" xr:uid="{82B2D160-F5FA-434E-B685-F4D66687BD08}"/>
    <hyperlink ref="AH80" r:id="rId5" display="https://affordablehousingonline.com/housing-search/New-Jersey/Paterson/Essex-Phoenix-Mills/10019771" xr:uid="{ED1041EF-4E5E-4E46-91EC-0F670F4FD157}"/>
    <hyperlink ref="AH15" r:id="rId6" display="https://www.regandevelopment.com/new-york-new-jersey-real-estate-developers/clifton-main-mews/" xr:uid="{66881B08-F09C-434D-B347-B80E883EF505}"/>
    <hyperlink ref="AH22" r:id="rId7" display="https://www.regandevelopment.com/new-york-new-jersey-real-estate-developers/horizons-at-scales-plaza-clifton-passaic-county/" xr:uid="{1CE989AE-B46B-4895-86D7-E24D83C4C7BE}"/>
    <hyperlink ref="AH161" r:id="rId8" display="https://affordablehousingonline.com/housing-search/New-Jersey/Wayne/Preakness-Commons/10061615" xr:uid="{1B9A9BC5-7D4B-4BC0-B38B-37DECE3E5ED8}"/>
    <hyperlink ref="AH65" r:id="rId9" display="https://affordablehousingonline.com/housing-search/New-Jersey/Paterson/Belmont-Apartments/10067715" xr:uid="{A36679A0-E76C-4E44-8181-8F61AFCB739F}"/>
    <hyperlink ref="AH76" r:id="rId10" display="www.longstreetdevelopment.com/contact.php" xr:uid="{0EC6EAA4-BA93-4F6F-9FE8-54A171E499B2}"/>
    <hyperlink ref="AD81" r:id="rId11" display="www.evasvillage.org/affordable-housing.html" xr:uid="{3E463F8E-0A46-4A5F-A7F6-25477F72A147}"/>
    <hyperlink ref="AH84" r:id="rId12" display="www.longstreetdevelopment.com/contact.php" xr:uid="{5D3307F1-1DE1-4C8F-86E8-D06161B985C3}"/>
    <hyperlink ref="AH89" r:id="rId13" display="www.longstreetdevelopment.com/contact.php" xr:uid="{60C330DA-6211-4077-B2A2-DB60933FFCCB}"/>
    <hyperlink ref="AH177" r:id="rId14" display="https://www.strengthenoursisters.org/" xr:uid="{751676AD-B107-446F-B172-041687F342F6}"/>
    <hyperlink ref="AH162" r:id="rId15" display="https://www.christianhealthnj.org/locations/sienna-village-of-wayne/" xr:uid="{CE0483FC-01D2-4AD9-8EC2-9F42F22167E9}"/>
    <hyperlink ref="AH127" r:id="rId16" display="https://www.regandevelopment.com/new-york-new-jersey-real-estate-developers/zion-court-affordable-housing-for-disabled-in-paterson-nj/" xr:uid="{5D8E4605-96CB-40F4-AF06-5A8F5C538DB7}"/>
    <hyperlink ref="AH109" r:id="rId17" display="https://www.thealpertgroup.com/properties/paterson-commons-i/" xr:uid="{2E27F34B-97D8-40EB-A062-966667090D09}"/>
    <hyperlink ref="AH106" r:id="rId18" display="https://njcdc.org/~njcdc/contact/" xr:uid="{9EDCFAAF-3535-4E56-8989-2D8EB1D8F386}"/>
    <hyperlink ref="AH24" r:id="rId19" display="http://www.regandevelopment.com/new-york-new-jersey-real-estate-developers/the-mill-on-main/" xr:uid="{DB475BB3-D317-45F6-BA41-736C3AB5626E}"/>
    <hyperlink ref="AH61" r:id="rId20" display="https://www.pennrose.com/apartments/new-jersey/heritage-at-alexander-hamilton/" xr:uid="{94716F3E-78EB-4613-8FB6-4B30A4600978}"/>
    <hyperlink ref="AH62" r:id="rId21" display="https://www.pennrose.com/apartments/new-jersey/heritage-at-alexander-hamilton/" xr:uid="{A3FD0290-0A07-4FD5-8B4D-69CFF4C78531}"/>
    <hyperlink ref="AH63" r:id="rId22" display="https://www.pennrose.com/apartments/new-jersey/heritage-at-alexander-hamilton/" xr:uid="{B821D475-5520-46F7-B8CB-325687D251E3}"/>
    <hyperlink ref="AH71" r:id="rId23" display="http://longstreetdevelopment.com/" xr:uid="{414B6DD0-70F1-4448-AD74-72FF004B7341}"/>
    <hyperlink ref="AH81" r:id="rId24" display="https://www.thealpertgroup.com/properties/paterson-commons-i/" xr:uid="{1A049BDC-F3A6-4DA9-B0F4-0A92C2F2008A}"/>
    <hyperlink ref="AH12" r:id="rId25" display="https://www.cfsny.org/new-jersey-programs-and-services/" xr:uid="{A620D81F-1D44-4677-B85A-0B7AE9F07EF3}"/>
    <hyperlink ref="AH145" r:id="rId26" display="https://www.affordablehomesnewjersey.com/all-opportunities/developments/?did=a0J1N00001hPKgKUAW" xr:uid="{24C62677-7B1A-46A2-B68A-2F7579E48D43}"/>
    <hyperlink ref="AH147" r:id="rId27" display="https://www.affordablehomesnewjersey.com/all-opportunities/developments/?did=a0Jo000000V6qFWEAZ" xr:uid="{863C6F21-0958-44A4-AD98-7FF0B559D040}"/>
    <hyperlink ref="AH150" r:id="rId28" display="https://www.affordablehomesnewjersey.com/all-opportunities/developments/?did=a0J1N00001a7UkjUAE" xr:uid="{643729E3-FF13-4FF8-80DC-A73EC702E522}"/>
    <hyperlink ref="AH7" r:id="rId29" display="https://www.affordablehomesnewjersey.com/all-opportunities/developments/?did=a0Jo0000003815iEAA" xr:uid="{5118E7A8-7F33-418E-BD8B-3C79753980BE}"/>
    <hyperlink ref="AH13" r:id="rId30" display="https://www.cliftonnj.org/" xr:uid="{E2B6D940-041A-4A14-8C0C-1589AA4E7C92}"/>
    <hyperlink ref="AH17" r:id="rId31" display="https://cspnj.org/" xr:uid="{FC2324B0-A65E-4B06-8982-79814CB729A6}"/>
    <hyperlink ref="AH25" r:id="rId32" display="https://www.ccpaterson.org/dpd" xr:uid="{81D251CD-8C2A-47F6-B922-27CA01161992}"/>
    <hyperlink ref="AH29" r:id="rId33" display="https://www.njcdc.org/" xr:uid="{2C0EA1B3-7549-48FE-8565-AC1E8E4CCB16}"/>
    <hyperlink ref="AH33" r:id="rId34" display="https://www.lakesidenorthhaledon.com/" xr:uid="{EF28F1AB-2CE7-4C92-B64B-715034A9BF61}"/>
    <hyperlink ref="AH34" r:id="rId35" display="https://www.piazzanj.com/property/molly-brook-on-belmont/" xr:uid="{2CC9C1A0-A9C5-4773-86CF-546A9D502249}"/>
    <hyperlink ref="AH57" r:id="rId36" display="https://thermggroupllc.com/" xr:uid="{C692C465-B368-4711-A7BF-6AE7EFA2854F}"/>
    <hyperlink ref="AH49" r:id="rId37" display="https://www.cityofpassaic.com/" xr:uid="{F6E9974A-51C2-4D3A-80DC-7B6329DBF912}"/>
    <hyperlink ref="AH93" r:id="rId38" display="https://www.patersonnj.gov/department/division.php?structureid=63" xr:uid="{C64CE44B-CDE3-4262-AFAE-3B7CB2B3159D}"/>
    <hyperlink ref="AH121" r:id="rId39" display="https://www.silkcity-lofts.com/interiors.html" xr:uid="{CE70B37E-CEE9-492E-8DD7-1B380DB9605F}"/>
    <hyperlink ref="AH131" r:id="rId40" display="http://www.pomptonlakes-nj.gov/" xr:uid="{C05A49FD-BACA-4E08-BD57-2AEADD53B115}"/>
    <hyperlink ref="AH130" r:id="rId41" display="https://www.comop.org/" xr:uid="{CB979D43-C6E9-495C-B30F-01783105402F}"/>
    <hyperlink ref="AH134" r:id="rId42" display="https://bethesdalc.org/" xr:uid="{94C309E3-21A5-4B7B-BEE4-AB5AAB7FF6B4}"/>
    <hyperlink ref="AH129" r:id="rId43" display="https://bethesdalc.org/" xr:uid="{600BB405-B34A-4B4D-BF66-9447014BB82B}"/>
    <hyperlink ref="AH136" r:id="rId44" display="https://www.prospectpark.net/" xr:uid="{B2F594E5-3617-4C5A-BAE0-64AF9D99A0DC}"/>
    <hyperlink ref="AH139" r:id="rId45" display="https://spectrumforliving.org/" xr:uid="{37671CD5-0953-4DBB-B58F-528DD419E8E7}"/>
    <hyperlink ref="AH138" r:id="rId46" display="https://cafsnj.org/" xr:uid="{EEC92FD5-4EBB-4932-B592-5F9496F7FEA4}"/>
    <hyperlink ref="AH141" r:id="rId47" display="https://www.comop.org/" xr:uid="{3616AD47-52B4-4812-A19A-8EE4437081D9}"/>
    <hyperlink ref="AH142" r:id="rId48" display="https://www.devereux.org/site/SPageServer/;jsessionid=00000000.app212a?NONCE_TOKEN=CA5802FA375DF87DEC81EB41DD09DA52" xr:uid="{0655C822-9727-43D7-B5B0-27B89E4A709D}"/>
    <hyperlink ref="AH143" r:id="rId49" display="https://h2hhc.com/contact/" xr:uid="{A846C3D3-03E1-4A73-AF46-11ED1598876E}"/>
    <hyperlink ref="AH144" r:id="rId50" display="https://www.nursinghomes.com/nj/totowa/st-josephs-home-for-elderly/" xr:uid="{5E561A63-5CA8-4637-B7AA-4B09BDAAD2C4}"/>
    <hyperlink ref="AH148" r:id="rId51" display="https://www.wanaqueborough.com/" xr:uid="{70501555-0692-4598-8989-2D8BD343BCAD}"/>
    <hyperlink ref="AH149" r:id="rId52" display="https://www.devereux.org/site/SPageServer/" xr:uid="{5BA9F9F3-A5CE-476A-914A-F8E2D743ED97}"/>
    <hyperlink ref="AH153" r:id="rId53" display="https://www.wanaqueborough.com/" xr:uid="{71F86CDF-D30C-4FDE-90F1-D3072AC2B745}"/>
    <hyperlink ref="AH159" r:id="rId54" display="https://www.piazzanj.com/property/mountain-view-crossing/" xr:uid="{E04FCB14-4392-4DD3-A8D2-772AA593D1CF}"/>
    <hyperlink ref="AH163" r:id="rId55" display="https://spectrumforliving.org/" xr:uid="{499799CE-F177-48A5-AD99-F8F214C86108}"/>
    <hyperlink ref="AH172" r:id="rId56" display="https://www.piazzanj.com/property/bald-eagle-commons/" xr:uid="{3B1DE161-BC35-47FA-99DA-E581A3CF68E7}"/>
    <hyperlink ref="AH173" r:id="rId57" display="https://www.thechc.org/" xr:uid="{402A078E-35A5-4181-A9EA-C229877F11FF}"/>
    <hyperlink ref="AH171" r:id="rId58" display="http://alfadevelopment.org/index.php/contact-us/" xr:uid="{23636DAA-0287-467A-B914-F0135AC08AC9}"/>
    <hyperlink ref="AH155" r:id="rId59" display="https://ccpaterson.org/basile-apartments" xr:uid="{245B920C-C633-412F-807F-4FA227B773D2}"/>
    <hyperlink ref="AH68" r:id="rId60" display="https://www.cbcpaterson.org/" xr:uid="{F5A74CF4-DD1C-49F4-9429-A2AA423E2AA4}"/>
    <hyperlink ref="AH14" r:id="rId61" display="https://www.cliftonnj.org/" xr:uid="{73D0E384-20B8-4104-BA7F-FEA39B5E2732}"/>
    <hyperlink ref="AH16" r:id="rId62" display="https://www.cliftonnj.org/" xr:uid="{E0CEFF6B-DF9E-454B-9E9E-9BD9E557FC41}"/>
    <hyperlink ref="AH152" r:id="rId63" display="https://www.affordablehomesnewjersey.com/all-opportunities/developments/?did=a0Jo0000003815xEAA" xr:uid="{2B4C5F5D-183B-449E-B5B2-3DF30F2BF07F}"/>
    <hyperlink ref="AH151" r:id="rId64" display="https://www.cgph.net/" xr:uid="{656A6588-1A21-4C19-83C6-21F51F0CE2DE}"/>
    <hyperlink ref="AH8" r:id="rId65" display="https://www.affordablehomesnewjersey.com/all-opportunities/developments/?did=a0Jo000000z8I71EAE" xr:uid="{ECA18B68-C95F-4B6B-A022-1C129F6FBA48}"/>
    <hyperlink ref="AH170" r:id="rId66" display="https://advoserv.com/" xr:uid="{D4745D13-D48A-415D-ABA3-5B86EBE20094}"/>
    <hyperlink ref="AH158" r:id="rId67" display="https://www.catholicharities.org/" xr:uid="{276BE89B-D70D-42DC-9D7F-58BF5CE8A0B5}"/>
    <hyperlink ref="AH132" r:id="rId68" display="http://www.pomptonlakes-nj.gov/" xr:uid="{386180FD-2A7B-42B6-8A40-18BAFE521493}"/>
    <hyperlink ref="AH166" r:id="rId69" display="https://www.waynetownship.com/" xr:uid="{948AC2E9-A2C0-4497-9800-2B44851D0A66}"/>
    <hyperlink ref="AH157" r:id="rId70" display="https://www.waynetownship.com/" xr:uid="{2548CF7B-8726-4D81-8898-0DD057BE3661}"/>
    <hyperlink ref="AH165" r:id="rId71" display="https://www.waynetownship.com/affordable-housing-mt-laurel.html" xr:uid="{BA92BC5B-9571-4FD4-962C-698098A74A8E}"/>
    <hyperlink ref="AH175" r:id="rId72" display="https://westmilford.org/" xr:uid="{325EB8EA-ABC7-4144-8CFC-4218AA908791}"/>
    <hyperlink ref="AH181" r:id="rId73" display="http://www.wpnj.us/" xr:uid="{8900C3D9-5DDF-499A-A2D8-A6F120EF5E4A}"/>
    <hyperlink ref="AH167" r:id="rId74" display="https://www.arcbp.com/" xr:uid="{CF0058E6-0776-4B6D-9BEA-26EFA9EC0B64}"/>
    <hyperlink ref="AH69" r:id="rId75" display="https://realestatenj.com/" xr:uid="{EDA2DE6F-2CF2-4016-9354-375FFB5B9FF4}"/>
    <hyperlink ref="AH65" r:id="rId76" display="https://www.jsddmetrowest.org/" xr:uid="{3E7F1F07-AC6E-41ED-AC31-8CBDFE81BDD4}"/>
    <hyperlink ref="AH100" r:id="rId77" display="http://www.radiantprop.com/" xr:uid="{3F68F3B9-89BA-4CE7-8AA7-25DD224A6689}"/>
    <hyperlink ref="AH114:AH115" r:id="rId78" display="https://arcmercer.org/" xr:uid="{82AB8C9D-78B9-4775-869B-769CF509812E}"/>
    <hyperlink ref="AH18" r:id="rId79" display="https://www.alternativesforseniors.com/account/new-jersey/clifton/daughters-of-miriam-center/1108/" xr:uid="{8F41CE9B-88D1-4A5E-8CEE-551BE70C70B6}"/>
    <hyperlink ref="AH123:AH124" r:id="rId80" display="https://arcofmonmouth.org/" xr:uid="{961BA2D7-8734-4BCC-B91F-618035F52DFD}"/>
    <hyperlink ref="AH142:AH149" r:id="rId81" display="https://newcommunity.org/" xr:uid="{5E764D72-AB7B-4D39-B251-5D1EB6BA9BC4}"/>
    <hyperlink ref="AH113" r:id="rId82" display="http://marzulli.weebly.com/" xr:uid="{8193F730-0A03-4B9D-B85A-E8FEB4D9C750}"/>
    <hyperlink ref="AH115" r:id="rId83" display="http://marzulli.weebly.com/" xr:uid="{34A6AC08-E46B-4167-A739-4095FB3623C0}"/>
    <hyperlink ref="AH90" r:id="rId84" display="https://www.stjosephshealth.org/sjrmc" xr:uid="{F8473361-9767-4F37-BCC3-78FD45D878F6}"/>
    <hyperlink ref="AH91" r:id="rId85" display="https://www.stjosephshealth.org/sjrmc" xr:uid="{8DFF8E70-E87E-423C-8753-A28920E0E782}"/>
    <hyperlink ref="AH126" r:id="rId86" display="https://housingall.org/" xr:uid="{426CF832-F363-4569-A98B-CBC4AB99FF8C}"/>
    <hyperlink ref="AH116" r:id="rId87" display="https://patersonhousingauthority.org/pha-sites/" xr:uid="{49CAB307-146C-4761-82D8-EFF549BDA644}"/>
    <hyperlink ref="AH92" r:id="rId88" display="https://www.pennrose.com/apartments/new-jersey/heritage-at-alexander-hamilton/" xr:uid="{5DA5A2A3-7573-48D9-B0A8-227810739F5A}"/>
    <hyperlink ref="AH54" r:id="rId89" display="https://patersonhousingauthority.org/" xr:uid="{FFB37287-E450-4A8D-90F8-5727ECC2A1D3}"/>
    <hyperlink ref="AH36" r:id="rId90" display="https://www.passaichousing.org/default.aspx" xr:uid="{30FEBEB9-9A0C-4683-B841-E0C58F870AA8}"/>
    <hyperlink ref="AH10" r:id="rId91" display="https://www.clintonnj.gov/affordable-housing" xr:uid="{C0B85030-5A75-44DB-98F6-8FCE8FCD8AF9}"/>
    <hyperlink ref="AH5" r:id="rId92" display="https://www.passaiccountynj.org/departments/public-housing-agency" xr:uid="{0EC9D4F5-C9C2-45B1-9D29-18FC694C204D}"/>
    <hyperlink ref="AH20" r:id="rId93" display="https://www.publichousing.com/details/evergreen_manor" xr:uid="{D4F4329C-1C0A-4271-99F5-5CC284336F83}"/>
    <hyperlink ref="AH23" r:id="rId94" display="http://www.regandevelopment.com/new-york-new-jersey-real-estate-developers/horizons-at-scales-plaza-clifton-passaic-county/" xr:uid="{5572C48A-DCCC-4283-8EA7-21792A30C9AC}"/>
    <hyperlink ref="AH39" r:id="rId95" display="http://www.longstreetdevelopment.com/contact.php" xr:uid="{D8F12E89-B50F-4CB6-BD4F-6B9F0B08A43E}"/>
    <hyperlink ref="AH43" r:id="rId96" display="https://www.therichmangroup.com/" xr:uid="{94BE5CDF-4095-4D59-8547-E40E63307ED7}"/>
    <hyperlink ref="AH66" r:id="rId97" display="https://www.thealpertgroup.com/" xr:uid="{FA0053B3-7D08-412C-9969-55C274030DC1}"/>
    <hyperlink ref="AH77" r:id="rId98" display="www.longstreetdevelopment.com/contact.php" xr:uid="{C765D74A-BA69-4AA1-A604-C19C714A0B9C}"/>
    <hyperlink ref="AH83" r:id="rId99" display="http://www.catherin-rowe-commons.hub.biz/" xr:uid="{B714E1D1-841C-4311-BBFA-861B219E3ACD}"/>
    <hyperlink ref="AH94" r:id="rId100" display="http://vmcmgmt.com/" xr:uid="{B731774A-7725-45A4-BA46-C5EF75C902E0}"/>
    <hyperlink ref="AH84:AH86" r:id="rId101" display="http://marzulli.weebly.com/" xr:uid="{3517D7C9-A3DA-4E81-B7C4-3E1CCC5668A5}"/>
    <hyperlink ref="AH117" r:id="rId102" display="http://marzulli.weebly.com/" xr:uid="{AF2CB754-B89C-48DB-96A0-FD3253AEF12F}"/>
    <hyperlink ref="AH122" r:id="rId103" display="https://affordablehousingonline.com/housing-search/New-Jersey/Paterson/Sojourner-Douglass-Homes/10074288" xr:uid="{78885026-E735-4491-A681-710873C3C291}"/>
    <hyperlink ref="AH124" r:id="rId104" display="https://ccpaterson.org/sn" xr:uid="{74A12D5D-E40C-48BE-BA93-FA73604D1E23}"/>
    <hyperlink ref="AH164" r:id="rId105" display="https://www.christianhealthnj.org/locations/christian-health-care-center/" xr:uid="{0D9B9535-3105-4780-BBB5-E67E8730E639}"/>
    <hyperlink ref="AH174" r:id="rId106" display="https://affordablehousingonline.com/housing-search/New-Jersey/West-Milford/Lincoln-Hill-Village-647/10035047" xr:uid="{06F5D1F4-4C00-4E04-8F09-A1A846E0A361}"/>
    <hyperlink ref="AH21" r:id="rId107" display="https://www.regandevelopment.com/new-york-new-jersey-real-estate-developers/horizons-at-scales-plaza-clifton-passaic-county/" xr:uid="{1F818B8D-9298-45DC-9A37-5A38F105AC94}"/>
    <hyperlink ref="AH11" r:id="rId108" display="http://www.catherin-rowe-commons.hub.biz/" xr:uid="{BC841C33-16FA-4E1F-AA2E-944201AAF530}"/>
    <hyperlink ref="AH38" r:id="rId109" display="https://www.passaichousing.org/default.aspx" xr:uid="{D352005A-0737-4FEF-8E50-EE80B19EF7FF}"/>
    <hyperlink ref="AH42" r:id="rId110" display="https://www.passaichousing.org/default.aspx" xr:uid="{B3D22276-35AC-4DC1-8143-4754C5686530}"/>
    <hyperlink ref="AH44" r:id="rId111" display="https://www.passaichousing.org/default.aspx" xr:uid="{A3CB53DA-B3F0-4375-8406-BF951A867D16}"/>
    <hyperlink ref="AH45" r:id="rId112" display="https://www.passaichousing.org/default.aspx" xr:uid="{9C0E526C-4D17-43BA-BB55-AF1ED331EEA6}"/>
    <hyperlink ref="AH50" r:id="rId113" display="https://www.passaichousing.org/default.aspx" xr:uid="{42930A9C-E1A8-46A2-BA0A-93D52487712C}"/>
    <hyperlink ref="AH51" r:id="rId114" display="https://www.passaichousing.org/default.aspx" xr:uid="{93695D1A-B0D1-4C32-8440-92C79AE34157}"/>
    <hyperlink ref="AH74" r:id="rId115" display="https://patersonhousingauthority.org/" xr:uid="{A507F3B4-CF99-4585-B4D3-34D0B502F9C1}"/>
    <hyperlink ref="AH78" r:id="rId116" display="https://patersonhousingauthority.org/" xr:uid="{3F1201FF-9F3A-4E19-8C45-B7BE99403366}"/>
    <hyperlink ref="AH79" r:id="rId117" display="https://patersonhousingauthority.org/" xr:uid="{7A7C44BE-666E-4FBF-82E5-6D53EDC69934}"/>
    <hyperlink ref="AH97" r:id="rId118" display="https://patersonhousingauthority.org/" xr:uid="{30BD1989-405E-4BD5-B97B-6C7CFACFBE40}"/>
    <hyperlink ref="AH104" r:id="rId119" display="https://patersonhousingauthority.org/" xr:uid="{77F0B6AB-F245-41A1-AA67-1D4430DA333F}"/>
    <hyperlink ref="AH114" r:id="rId120" display="https://patersonhousingauthority.org/" xr:uid="{F9D6AE02-03CD-40AB-A610-B92FBE1F489D}"/>
  </hyperlinks>
  <pageMargins left="0.7" right="0.7" top="0.75" bottom="0.75" header="0.3" footer="0.3"/>
  <pageSetup scale="28" fitToHeight="5" orientation="landscape" verticalDpi="0" r:id="rId1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DF167-5802-4494-9ACD-7791E90ED3BA}">
  <dimension ref="E4"/>
  <sheetViews>
    <sheetView workbookViewId="0">
      <selection activeCell="E4" sqref="E4"/>
    </sheetView>
  </sheetViews>
  <sheetFormatPr defaultRowHeight="15" x14ac:dyDescent="0.25"/>
  <sheetData>
    <row r="4" spans="5:5" x14ac:dyDescent="0.25">
      <c r="E4" s="58" t="s">
        <v>106</v>
      </c>
    </row>
  </sheetData>
  <hyperlinks>
    <hyperlink ref="E4" r:id="rId1" display="https://www.censusreporter.org/locate/" xr:uid="{731D3E89-F6F1-48E2-87D5-0468624BAB8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PASSAIC COUNTY</vt:lpstr>
      <vt:lpstr>Census locator</vt:lpstr>
      <vt:lpstr>'PASSAIC COUNTY'!Print_Area</vt:lpstr>
      <vt:lpstr>'PASSAIC COUNTY'!Print_Titles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Lago, John</dc:creator>
  <cp:lastModifiedBy>Lago, John</cp:lastModifiedBy>
  <cp:lastPrinted>2022-02-02T19:34:26Z</cp:lastPrinted>
  <dcterms:created xsi:type="dcterms:W3CDTF">2022-01-13T15:22:03Z</dcterms:created>
  <dcterms:modified xsi:type="dcterms:W3CDTF">2022-02-08T21:29:52Z</dcterms:modified>
</cp:coreProperties>
</file>