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des Docs\Guide to Affordable Hsg website tables\2022 tables\excel tables\"/>
    </mc:Choice>
  </mc:AlternateContent>
  <xr:revisionPtr revIDLastSave="0" documentId="13_ncr:1_{503FF996-B9B5-48DE-8B13-C2E0C886C4A0}" xr6:coauthVersionLast="47" xr6:coauthVersionMax="47" xr10:uidLastSave="{00000000-0000-0000-0000-000000000000}"/>
  <bookViews>
    <workbookView xWindow="-120" yWindow="-120" windowWidth="29040" windowHeight="15840" xr2:uid="{F4C0807E-FF86-44D2-8965-0F9D93751DBD}"/>
  </bookViews>
  <sheets>
    <sheet name="SOMERSET COUNTY" sheetId="1" r:id="rId1"/>
    <sheet name="Census locator" sheetId="2" r:id="rId2"/>
  </sheets>
  <definedNames>
    <definedName name="_xlnm.Print_Area" localSheetId="0">'SOMERSET COUNTY'!$A$5:$AJ$212</definedName>
    <definedName name="_xlnm.Print_Titles" localSheetId="0">'SOMERSET COUNTY'!$1:$4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12" i="1" l="1"/>
  <c r="AL211" i="1"/>
  <c r="AL210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4" i="1"/>
  <c r="AL193" i="1"/>
  <c r="AL190" i="1"/>
  <c r="AL189" i="1"/>
  <c r="AL191" i="1"/>
  <c r="AL188" i="1"/>
  <c r="AL186" i="1"/>
  <c r="AL185" i="1"/>
  <c r="AL184" i="1"/>
  <c r="AL182" i="1"/>
  <c r="AL181" i="1"/>
  <c r="AL180" i="1"/>
  <c r="AL179" i="1"/>
  <c r="AL178" i="1"/>
  <c r="AL177" i="1"/>
  <c r="AL176" i="1"/>
  <c r="X176" i="1"/>
  <c r="AL174" i="1"/>
  <c r="AL173" i="1"/>
  <c r="AL171" i="1"/>
  <c r="AL170" i="1"/>
  <c r="AL169" i="1"/>
  <c r="X169" i="1"/>
  <c r="AL168" i="1"/>
  <c r="AL167" i="1"/>
  <c r="AL166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49" i="1"/>
  <c r="X149" i="1"/>
  <c r="AL148" i="1"/>
  <c r="AL147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0" i="1"/>
  <c r="AL129" i="1"/>
  <c r="AL128" i="1"/>
  <c r="AL127" i="1"/>
  <c r="AL126" i="1"/>
  <c r="AL125" i="1"/>
  <c r="AL123" i="1"/>
  <c r="AL122" i="1"/>
  <c r="AL121" i="1"/>
  <c r="AL120" i="1"/>
  <c r="AL119" i="1"/>
  <c r="AL118" i="1"/>
  <c r="AL117" i="1"/>
  <c r="AL116" i="1"/>
  <c r="AL115" i="1"/>
  <c r="AL114" i="1"/>
  <c r="AL113" i="1"/>
  <c r="X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96" i="1"/>
  <c r="AL100" i="1"/>
  <c r="AL99" i="1"/>
  <c r="AL98" i="1"/>
  <c r="AL97" i="1"/>
  <c r="AL95" i="1"/>
  <c r="AL94" i="1"/>
  <c r="AL93" i="1"/>
  <c r="AL92" i="1"/>
  <c r="AL91" i="1"/>
  <c r="AL90" i="1"/>
  <c r="AL89" i="1"/>
  <c r="AL88" i="1"/>
  <c r="AL87" i="1"/>
  <c r="AL86" i="1"/>
  <c r="X86" i="1"/>
  <c r="AL85" i="1"/>
  <c r="AL84" i="1"/>
  <c r="AL82" i="1"/>
  <c r="AL81" i="1"/>
  <c r="AL79" i="1"/>
  <c r="AL78" i="1"/>
  <c r="X78" i="1"/>
  <c r="AL77" i="1"/>
  <c r="AL76" i="1"/>
  <c r="AL75" i="1"/>
  <c r="AL74" i="1"/>
  <c r="AL73" i="1"/>
  <c r="X73" i="1"/>
  <c r="AL72" i="1"/>
  <c r="AL71" i="1"/>
  <c r="AL70" i="1"/>
  <c r="X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X57" i="1"/>
  <c r="AL56" i="1"/>
  <c r="AL55" i="1"/>
  <c r="AL54" i="1"/>
  <c r="AL53" i="1"/>
  <c r="AL52" i="1"/>
  <c r="AL51" i="1"/>
  <c r="AL49" i="1"/>
  <c r="AL50" i="1"/>
  <c r="AL48" i="1"/>
  <c r="AL47" i="1"/>
  <c r="AL46" i="1"/>
  <c r="AL45" i="1"/>
  <c r="AL44" i="1"/>
  <c r="AL43" i="1"/>
  <c r="AL42" i="1"/>
  <c r="AL40" i="1"/>
  <c r="AL39" i="1"/>
  <c r="AL38" i="1"/>
  <c r="AL37" i="1"/>
  <c r="AL36" i="1"/>
  <c r="AL34" i="1"/>
  <c r="AL33" i="1"/>
  <c r="AL32" i="1"/>
  <c r="AL31" i="1"/>
  <c r="AL30" i="1"/>
  <c r="AL28" i="1"/>
  <c r="AL27" i="1"/>
  <c r="AL26" i="1"/>
  <c r="AL25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0" i="1"/>
  <c r="AL9" i="1"/>
  <c r="AL8" i="1"/>
  <c r="AL7" i="1"/>
  <c r="AL6" i="1"/>
</calcChain>
</file>

<file path=xl/sharedStrings.xml><?xml version="1.0" encoding="utf-8"?>
<sst xmlns="http://schemas.openxmlformats.org/spreadsheetml/2006/main" count="3784" uniqueCount="992">
  <si>
    <t>seq</t>
  </si>
  <si>
    <t>ltd</t>
  </si>
  <si>
    <t>source</t>
  </si>
  <si>
    <t>notes</t>
  </si>
  <si>
    <t>proj_no</t>
  </si>
  <si>
    <t>development / aka</t>
  </si>
  <si>
    <t>aka</t>
  </si>
  <si>
    <t>street</t>
  </si>
  <si>
    <t>street_2</t>
  </si>
  <si>
    <t>municipality</t>
  </si>
  <si>
    <t>muni_2</t>
  </si>
  <si>
    <t>county</t>
  </si>
  <si>
    <t>comu</t>
  </si>
  <si>
    <t>comu_2</t>
  </si>
  <si>
    <t>zip</t>
  </si>
  <si>
    <t>type</t>
  </si>
  <si>
    <t>tenure</t>
  </si>
  <si>
    <t>units</t>
  </si>
  <si>
    <t>property</t>
  </si>
  <si>
    <t>agent</t>
  </si>
  <si>
    <t>agent address</t>
  </si>
  <si>
    <t>ph_srce</t>
  </si>
  <si>
    <t>area</t>
  </si>
  <si>
    <t>phone</t>
  </si>
  <si>
    <t>area_2</t>
  </si>
  <si>
    <t>phone_2</t>
  </si>
  <si>
    <t>website</t>
  </si>
  <si>
    <t>program</t>
  </si>
  <si>
    <t>date</t>
  </si>
  <si>
    <t>o</t>
  </si>
  <si>
    <t>ST</t>
  </si>
  <si>
    <t>HUD</t>
  </si>
  <si>
    <t>intentional blank</t>
  </si>
  <si>
    <t>Mercer</t>
  </si>
  <si>
    <t>NJ</t>
  </si>
  <si>
    <t>special</t>
  </si>
  <si>
    <t>rent</t>
  </si>
  <si>
    <t>(609)</t>
  </si>
  <si>
    <t>Section 202 / MtL</t>
  </si>
  <si>
    <t>MtL</t>
  </si>
  <si>
    <t>web</t>
  </si>
  <si>
    <t>family</t>
  </si>
  <si>
    <t>(732)</t>
  </si>
  <si>
    <t>whte_pgs</t>
  </si>
  <si>
    <t>age</t>
  </si>
  <si>
    <t>HMFA</t>
  </si>
  <si>
    <t>Section 202</t>
  </si>
  <si>
    <t>tax credit</t>
  </si>
  <si>
    <t>FP</t>
  </si>
  <si>
    <t>Trenton</t>
  </si>
  <si>
    <t>(856)</t>
  </si>
  <si>
    <t>PHA</t>
  </si>
  <si>
    <t>08650</t>
  </si>
  <si>
    <t>Public Housing</t>
  </si>
  <si>
    <t>scattered sites</t>
  </si>
  <si>
    <t>HMFA / tax credit / MtL</t>
  </si>
  <si>
    <t>No Section 8 vouchers</t>
  </si>
  <si>
    <t>called</t>
  </si>
  <si>
    <t>duplicate</t>
  </si>
  <si>
    <t>1111</t>
  </si>
  <si>
    <t>NJ912</t>
  </si>
  <si>
    <t>NJ Department of Community Affairs / DCA</t>
  </si>
  <si>
    <t>PO Box 051</t>
  </si>
  <si>
    <t>08625</t>
  </si>
  <si>
    <t>22,193 Section 8 vouchers</t>
  </si>
  <si>
    <t>101 S Broad St, Trenton 08625</t>
  </si>
  <si>
    <t>292-4080</t>
  </si>
  <si>
    <t>NJ Department of Community Affairs</t>
  </si>
  <si>
    <t>278-7400</t>
  </si>
  <si>
    <t>DCA</t>
  </si>
  <si>
    <t>NJ902</t>
  </si>
  <si>
    <t>NJ Housing &amp; Mortgage Finance Agency  / HMFA</t>
  </si>
  <si>
    <t>PO Box 018550</t>
  </si>
  <si>
    <t>New Jersey Housing and Mortgage Finance Agency (nj.gov)</t>
  </si>
  <si>
    <t>proj_no_2</t>
  </si>
  <si>
    <t>Census Reporter</t>
  </si>
  <si>
    <t>HMFA / Section 8</t>
  </si>
  <si>
    <t>Ingerman Properties</t>
  </si>
  <si>
    <t>5 Powell Ln, Collingswood 08108</t>
  </si>
  <si>
    <t>662-1730</t>
  </si>
  <si>
    <t>Hills--Cortland</t>
  </si>
  <si>
    <t>48 sales; 120 rentals</t>
  </si>
  <si>
    <t>Cortland Ln</t>
  </si>
  <si>
    <t>33-127 Cortland Ln</t>
  </si>
  <si>
    <t>Bedminster</t>
  </si>
  <si>
    <t>Basking Ridge</t>
  </si>
  <si>
    <t>Somerset</t>
  </si>
  <si>
    <t>1801</t>
  </si>
  <si>
    <t>sale</t>
  </si>
  <si>
    <t>the Hills--Cortland</t>
  </si>
  <si>
    <t>Community Grants, Planning, &amp; Housing (CGP&amp;H)</t>
  </si>
  <si>
    <t>1249 South River Rd, ste 301, Cranbury 08512</t>
  </si>
  <si>
    <t>664-2769</t>
  </si>
  <si>
    <t>Locations - CGP&amp;H (affordablehomesnewjersey.com)</t>
  </si>
  <si>
    <t>Hills--Parkside</t>
  </si>
  <si>
    <t>54 sales; 165 rentals</t>
  </si>
  <si>
    <t>Parkside Rd</t>
  </si>
  <si>
    <t>31-96 Parkside Rd</t>
  </si>
  <si>
    <t>the Hills--Parkside</t>
  </si>
  <si>
    <t>Hills--Village Green</t>
  </si>
  <si>
    <t>all sales</t>
  </si>
  <si>
    <t>Village Green Rd</t>
  </si>
  <si>
    <t>1-89 Village Green Rd</t>
  </si>
  <si>
    <t>the Hills--Village Green</t>
  </si>
  <si>
    <t>NJA20123106</t>
  </si>
  <si>
    <t>Pluckemin Park Senior Apts</t>
  </si>
  <si>
    <t>100 Pluckemin Park Ct</t>
  </si>
  <si>
    <t>286 Rte 202/206</t>
  </si>
  <si>
    <t>07921</t>
  </si>
  <si>
    <t>Treetop Development</t>
  </si>
  <si>
    <t>500 Frank W Burr Blvd, ste 47, Teaneck 07666</t>
  </si>
  <si>
    <t>(908)</t>
  </si>
  <si>
    <t>306-1600</t>
  </si>
  <si>
    <t>(973)</t>
  </si>
  <si>
    <t>622-0073</t>
  </si>
  <si>
    <t>tax credit / MtL</t>
  </si>
  <si>
    <t>khoq</t>
  </si>
  <si>
    <t>Timberbrooke</t>
  </si>
  <si>
    <t>1308 Timberbrooke Dr</t>
  </si>
  <si>
    <t>201-1307 Timberbrooke Dr</t>
  </si>
  <si>
    <t>Bernards Township housing rehab</t>
  </si>
  <si>
    <t>Bernards Township</t>
  </si>
  <si>
    <t>1802</t>
  </si>
  <si>
    <t>07920</t>
  </si>
  <si>
    <t>1 Collyer Ln, Basking Ridge 07920</t>
  </si>
  <si>
    <t>766-2510</t>
  </si>
  <si>
    <t>446-0036</t>
  </si>
  <si>
    <t>Bernards Township NJ - Affordable Housing</t>
  </si>
  <si>
    <t>Bethel Ridge Corp group home</t>
  </si>
  <si>
    <t>Bethel Ridge group home</t>
  </si>
  <si>
    <t>Bethel Ridge Corp</t>
  </si>
  <si>
    <t>PO Box 136, Basking Ridge 07920</t>
  </si>
  <si>
    <t>221-0852</t>
  </si>
  <si>
    <t>Bethel Ridge Home Page (bethelridgenj.org)</t>
  </si>
  <si>
    <t>Cedars at Basking Ridge</t>
  </si>
  <si>
    <t>301 Arrowood Way</t>
  </si>
  <si>
    <t>210-241 Arrowood Way</t>
  </si>
  <si>
    <t>Central Jersey Housing Resource Center / CJHRC</t>
  </si>
  <si>
    <t>600 1st Av, Ste 3, Raritan 08869</t>
  </si>
  <si>
    <t>Central Jersey Housing Resource Center (cjhrc.org)</t>
  </si>
  <si>
    <t>Crown Court Apts</t>
  </si>
  <si>
    <t>1 Monarch Cir</t>
  </si>
  <si>
    <t>24-103 Monarch Cir</t>
  </si>
  <si>
    <t>756-1950</t>
  </si>
  <si>
    <t>100 Tracey Ct</t>
  </si>
  <si>
    <t>647-0600</t>
  </si>
  <si>
    <t>Apartments for Rent in Basking Ridge, NJ | Valley Brook Village Apartments - Home (valleybrookvillagenj.com)</t>
  </si>
  <si>
    <t>Matheny school group home</t>
  </si>
  <si>
    <t>the Matheny school</t>
  </si>
  <si>
    <t>65 Highland Av, POB 339, Peapack 07977</t>
  </si>
  <si>
    <t>234-0011</t>
  </si>
  <si>
    <t>Our House Inc group home</t>
  </si>
  <si>
    <t>Our House Inc</t>
  </si>
  <si>
    <t>76 N Floral Av, Murray Hill 07974</t>
  </si>
  <si>
    <t>464-8008</t>
  </si>
  <si>
    <t>Our House – Fulfilling experiences (ourhousenj.org)</t>
  </si>
  <si>
    <t>HFA00503</t>
  </si>
  <si>
    <t>150 Manchester Dr</t>
  </si>
  <si>
    <t>221-0266</t>
  </si>
  <si>
    <t>HMFA / Section 8 / MtL</t>
  </si>
  <si>
    <t>LD #198</t>
  </si>
  <si>
    <t>NJ39H085009</t>
  </si>
  <si>
    <t>Ridge Oak Senior Apts 1</t>
  </si>
  <si>
    <t>NJ39S011003</t>
  </si>
  <si>
    <t>Ridge Oak Senior Apts 2</t>
  </si>
  <si>
    <t>35 Lindbergh Ln</t>
  </si>
  <si>
    <t>secion 202 / MtL</t>
  </si>
  <si>
    <t>NJ39S091003</t>
  </si>
  <si>
    <t>Ridge Oak Senior Apts 3</t>
  </si>
  <si>
    <t>150 Manchester Av</t>
  </si>
  <si>
    <t>221-0042</t>
  </si>
  <si>
    <t>Ridge Oak | Ridge Oak Senior Housing | United States</t>
  </si>
  <si>
    <t>Society Hills at Bernards</t>
  </si>
  <si>
    <t>182 Woodward Ln</t>
  </si>
  <si>
    <t>1-182 Woodward Ln</t>
  </si>
  <si>
    <t>NJA20130377</t>
  </si>
  <si>
    <t>Valley Brook Village</t>
  </si>
  <si>
    <t>Veterans Affairs Supportive Housing</t>
  </si>
  <si>
    <t>100 Tracey Ct, Basking Ridge 07920</t>
  </si>
  <si>
    <t>YMCA special needs housing</t>
  </si>
  <si>
    <t>Bernardsville Borough housing rehab</t>
  </si>
  <si>
    <t>Bernardsville</t>
  </si>
  <si>
    <t>1803</t>
  </si>
  <si>
    <t>07924</t>
  </si>
  <si>
    <t>Bernardsville Borough</t>
  </si>
  <si>
    <t>166 Mine Brook Rd, Bernardsville 07924</t>
  </si>
  <si>
    <t>766-3000</t>
  </si>
  <si>
    <t>www.bernardsvilleboro.org</t>
  </si>
  <si>
    <t>Habitat for Humanity</t>
  </si>
  <si>
    <t>Habitat for Humanity housing</t>
  </si>
  <si>
    <t>Pine Ridge</t>
  </si>
  <si>
    <t>15-23 Pine St</t>
  </si>
  <si>
    <t>70 Benards Av</t>
  </si>
  <si>
    <t>Rolling Hills at Bernardsville</t>
  </si>
  <si>
    <t>Fox Hollow Trail &amp; Blasure Dr</t>
  </si>
  <si>
    <t>17A-E; 19A-E, 21A-E Fox Hollow Trail</t>
  </si>
  <si>
    <t>Bound Brook Borough housing rehab</t>
  </si>
  <si>
    <t>Readington RCA</t>
  </si>
  <si>
    <t>Bound Brook</t>
  </si>
  <si>
    <t>1804</t>
  </si>
  <si>
    <t>08805</t>
  </si>
  <si>
    <t>Bound Brook housing rehab</t>
  </si>
  <si>
    <t>Bound Brook Borough</t>
  </si>
  <si>
    <t>230 Hamilton St, Bound Brook 08805</t>
  </si>
  <si>
    <t>356-0833</t>
  </si>
  <si>
    <t>Bound Brook, NJ (boundbrook-nj.org)</t>
  </si>
  <si>
    <t>Developmental Resources Corp group home</t>
  </si>
  <si>
    <t>Delta Community Support</t>
  </si>
  <si>
    <t>Delta group home</t>
  </si>
  <si>
    <t>Delta Community Supports Inc</t>
  </si>
  <si>
    <t xml:space="preserve">1130 Rte 202 S, bldg C1, Raritan 08869 </t>
  </si>
  <si>
    <t>707-8844</t>
  </si>
  <si>
    <t>Contact Us - Deltaweb</t>
  </si>
  <si>
    <t>Midland residential community</t>
  </si>
  <si>
    <t>Midland School</t>
  </si>
  <si>
    <t>PO Box 5026, 94 Readington Rd, North Branch 08876</t>
  </si>
  <si>
    <t>722-8222</t>
  </si>
  <si>
    <t>NJ Association for the Deaf group home</t>
  </si>
  <si>
    <t>NJ Association for the Deaf</t>
  </si>
  <si>
    <t>24K Worlds Fair Dr, Somerset NJ 08873</t>
  </si>
  <si>
    <t>805-1912</t>
  </si>
  <si>
    <t>Resource Center</t>
  </si>
  <si>
    <t>Resource Center of Somerset County</t>
  </si>
  <si>
    <t>427 Homestead Rd, Hillsborough 08844</t>
  </si>
  <si>
    <t>685-1122</t>
  </si>
  <si>
    <t>Cedarbrook condo resales</t>
  </si>
  <si>
    <t>Cedarbrook</t>
  </si>
  <si>
    <t>Magnolia Ln</t>
  </si>
  <si>
    <t>1 Forsythia Ct</t>
  </si>
  <si>
    <t>Branchburg</t>
  </si>
  <si>
    <t>1805</t>
  </si>
  <si>
    <t>08853</t>
  </si>
  <si>
    <t>Cedar Brook condo resales</t>
  </si>
  <si>
    <t>Branchburg Housing Services</t>
  </si>
  <si>
    <t>526-1300 x 102</t>
  </si>
  <si>
    <t>707-0286</t>
  </si>
  <si>
    <t>www.affordablehousing@branchburg.nj.us</t>
  </si>
  <si>
    <t>Cornerstone at Branchburg</t>
  </si>
  <si>
    <t>1000 Cornerstone Dr</t>
  </si>
  <si>
    <t>08876</t>
  </si>
  <si>
    <t>Walters Group</t>
  </si>
  <si>
    <t>500 Barnegat Blvd, bld 100, Barnegat 08005</t>
  </si>
  <si>
    <t>252-0005</t>
  </si>
  <si>
    <t>607-5525</t>
  </si>
  <si>
    <t>Cornerstone At Branchburg - Walters Group Apartments</t>
  </si>
  <si>
    <t>Edgewood Terrace mobile homes</t>
  </si>
  <si>
    <t>400 Kenbury Rd</t>
  </si>
  <si>
    <t>725-5570</t>
  </si>
  <si>
    <t>mobile home park in Branchburg, NJ: Edgewood Terrace Mobile Home 54797</t>
  </si>
  <si>
    <t>Midland adult services group homes 1 - 5</t>
  </si>
  <si>
    <t>424-3301</t>
  </si>
  <si>
    <t>Middletown, NJ | Official Website (middletownnj.org)</t>
  </si>
  <si>
    <t>Whiton Hills</t>
  </si>
  <si>
    <t>101-828 Bermuda Dr</t>
  </si>
  <si>
    <t>Rte 202 &amp; Whiton Rd</t>
  </si>
  <si>
    <t>Neshanic Station</t>
  </si>
  <si>
    <t>804 Bermuda Dr, Branchburg 08853</t>
  </si>
  <si>
    <t>369-7515</t>
  </si>
  <si>
    <t>www.whitonhills.com</t>
  </si>
  <si>
    <t>031HD113, 031HD096</t>
  </si>
  <si>
    <t>ADTI Hsg Corp special needs housing / Alternatives Inc</t>
  </si>
  <si>
    <t>Alternatives Inc</t>
  </si>
  <si>
    <t>Bridgewater</t>
  </si>
  <si>
    <t>1806</t>
  </si>
  <si>
    <t>600 First Av, ste 3, Raritan 08869</t>
  </si>
  <si>
    <t>454-7744</t>
  </si>
  <si>
    <t>685-1444</t>
  </si>
  <si>
    <t>Alternatives Inc | New Jersey | Community Support</t>
  </si>
  <si>
    <t>Advoserve group homes 1-3</t>
  </si>
  <si>
    <t>Advo Serve NJ</t>
  </si>
  <si>
    <t>35 Grant Av, Somerville 08876</t>
  </si>
  <si>
    <t>241-3320</t>
  </si>
  <si>
    <t>AdvoServ — AdvoServ</t>
  </si>
  <si>
    <t>Allies Inc special needs housing</t>
  </si>
  <si>
    <t>Allies Inc group home</t>
  </si>
  <si>
    <t>Allies Inc</t>
  </si>
  <si>
    <t>1262 Whitehourse-Hamilton Rd, Bldg A, Ste 101,Hamiltion 08690</t>
  </si>
  <si>
    <t>689-0136</t>
  </si>
  <si>
    <t>581-4891</t>
  </si>
  <si>
    <t>Home - Allies Inc (alliesnj.org)</t>
  </si>
  <si>
    <t>Alternatives Inc group home / ADTI Housing Corp</t>
  </si>
  <si>
    <t>NJ39Q051003</t>
  </si>
  <si>
    <t>031HD147</t>
  </si>
  <si>
    <t>Bridgewater Township</t>
  </si>
  <si>
    <t>08807</t>
  </si>
  <si>
    <t>600 1st Av, Raritan 08869</t>
  </si>
  <si>
    <t>985-2660</t>
  </si>
  <si>
    <t>Beacon Hill</t>
  </si>
  <si>
    <t>105 Reading Circke</t>
  </si>
  <si>
    <t>4300 Winder Dr / 105 Reading Circle</t>
  </si>
  <si>
    <t>Community Grants, Planning &amp; Housing (CGP&amp;H)</t>
  </si>
  <si>
    <t>Bridgewater Township | Bridgewater Township (bridgewaternj.gov)</t>
  </si>
  <si>
    <t>Bridgewater market to affordable program</t>
  </si>
  <si>
    <t>Bridgewater Township market to affordable</t>
  </si>
  <si>
    <t>100 Commons Way, Bridgewater 08807</t>
  </si>
  <si>
    <t>725-6300 x 5245</t>
  </si>
  <si>
    <t>Bridgewater Oaks Apts</t>
  </si>
  <si>
    <t>57 Tunison Ln</t>
  </si>
  <si>
    <t>9 Tunsion Ln</t>
  </si>
  <si>
    <t>Bridgewater Oaks</t>
  </si>
  <si>
    <t>9 Tunsion Ln, Bridgewater 08807</t>
  </si>
  <si>
    <t>218-0322</t>
  </si>
  <si>
    <t>Contact Bridgewater Oaks Apts to Schedule a Visit (bwoaks.com)</t>
  </si>
  <si>
    <t>Bridgewater Shared Living 2</t>
  </si>
  <si>
    <t>CHC Senior Housing</t>
  </si>
  <si>
    <t>59 West End Av, Somerville 08876</t>
  </si>
  <si>
    <t>575-0771</t>
  </si>
  <si>
    <t>526-8130</t>
  </si>
  <si>
    <t>CHC Senior Housing - Contact Us (chchousing.org)</t>
  </si>
  <si>
    <t>HOME</t>
  </si>
  <si>
    <t>Bridgewater Shared Living 1</t>
  </si>
  <si>
    <t xml:space="preserve">HOME </t>
  </si>
  <si>
    <t>Bridgewater Square Apts</t>
  </si>
  <si>
    <t>100 Bellis Ct</t>
  </si>
  <si>
    <t>Bridgewater Square / Woodmont Sq</t>
  </si>
  <si>
    <t>722-7212</t>
  </si>
  <si>
    <t>dup</t>
  </si>
  <si>
    <t>NJ39Q981011</t>
  </si>
  <si>
    <t>031HD113</t>
  </si>
  <si>
    <t>685-2660</t>
  </si>
  <si>
    <t>Bridgewater Township housing rehab</t>
  </si>
  <si>
    <t>Bridle Club at Bridgewater</t>
  </si>
  <si>
    <t>205 Port Way East</t>
  </si>
  <si>
    <t>3 Server Ct</t>
  </si>
  <si>
    <t>Bridle Club</t>
  </si>
  <si>
    <t>Community Grants , Planning, and Housing (CGP&amp;H)</t>
  </si>
  <si>
    <t>253-8641</t>
  </si>
  <si>
    <t>031EH127</t>
  </si>
  <si>
    <t>Centerbridge 1 / Bridegewater Senior Apts</t>
  </si>
  <si>
    <t>491 Shasta Dr</t>
  </si>
  <si>
    <t>Hillcrest Mgt</t>
  </si>
  <si>
    <t>459 Shasta Dr, Bridgewater 08807</t>
  </si>
  <si>
    <t>725-7899</t>
  </si>
  <si>
    <t>746-1537</t>
  </si>
  <si>
    <t>Hillcrest Management</t>
  </si>
  <si>
    <t>tax credit / Section 202 / MtL</t>
  </si>
  <si>
    <t>NJ39T821033</t>
  </si>
  <si>
    <t xml:space="preserve">Centerbridge 1 / Jack Stine Residence / Bridgewater Senior </t>
  </si>
  <si>
    <t>NJA1993180</t>
  </si>
  <si>
    <t>Centerbridge 2 / Jack Stine Residence</t>
  </si>
  <si>
    <t>459 Shasta Dr</t>
  </si>
  <si>
    <t>725-6030</t>
  </si>
  <si>
    <t>Centerbridge 2 / Jack Stine Senior Apts</t>
  </si>
  <si>
    <t>Cerebral Palsy group home</t>
  </si>
  <si>
    <t>Cerebral Palsy Middlesex County</t>
  </si>
  <si>
    <t>10 Oak Dr, Roosevelt Park, Edision, 08837</t>
  </si>
  <si>
    <t>549-6187</t>
  </si>
  <si>
    <t>New Jersey Institute for Disabilities (njid.org)</t>
  </si>
  <si>
    <t>Cooperative Housing Corp group homes 1 - 4 / CHC Senior Hsg</t>
  </si>
  <si>
    <t>CHC Senior Housing - Affordable Shared Housing in NJ (chchousing.org)</t>
  </si>
  <si>
    <t>Crossroads at Bridgewater condominiums</t>
  </si>
  <si>
    <t>1 Cain Ct</t>
  </si>
  <si>
    <t>Greenfield Rd, Northfield Rd, Bonney Ct, Waterview Rd, Longview Rd, Pond Rd</t>
  </si>
  <si>
    <t>Delta group homes 1 &amp; 2</t>
  </si>
  <si>
    <t>909-3780</t>
  </si>
  <si>
    <t>Home - Deltaweb</t>
  </si>
  <si>
    <t>Dutch Lane single-family homes</t>
  </si>
  <si>
    <t>1 Dutch Ln</t>
  </si>
  <si>
    <t>Fairway 28</t>
  </si>
  <si>
    <t>580 State Rte 28</t>
  </si>
  <si>
    <t>300-3754</t>
  </si>
  <si>
    <t>Fairway 28 | A Country Classics Rental Community (country-classics.com)</t>
  </si>
  <si>
    <t xml:space="preserve">Federation of Multcultural programs group home / Oaks </t>
  </si>
  <si>
    <t xml:space="preserve">Fed of Multicultural Programs, </t>
  </si>
  <si>
    <t>Oaks Integrated Care</t>
  </si>
  <si>
    <t>770 Woodlane Rd, Mt Holly 08060</t>
  </si>
  <si>
    <t>267-5928</t>
  </si>
  <si>
    <t>Welcome to Oaks Integrated Care – Oaks Integrated Care (oaksintcare.org)</t>
  </si>
  <si>
    <t>Glenbrooke Estates</t>
  </si>
  <si>
    <t>101 Strull Ct</t>
  </si>
  <si>
    <t>Milltown Rd / 4900 Whortley Cir</t>
  </si>
  <si>
    <t xml:space="preserve">Habitat for Humanity  </t>
  </si>
  <si>
    <t xml:space="preserve">Habitat for Humanity </t>
  </si>
  <si>
    <t>Raritan Valley Habitat for Humanity</t>
  </si>
  <si>
    <t>100 W Main St, Somerville 08876</t>
  </si>
  <si>
    <t>704-0016</t>
  </si>
  <si>
    <t>HOME - Raritan Valley Habitat for Humanity (rvhabitat.org)</t>
  </si>
  <si>
    <t>Kirkside Senior Housing / Delaney of Bridgewater</t>
  </si>
  <si>
    <t>901 Frontier Rd</t>
  </si>
  <si>
    <t>199 Rte 28</t>
  </si>
  <si>
    <t>398-6029</t>
  </si>
  <si>
    <t>685-3166</t>
  </si>
  <si>
    <t>Senior Living Community in Bridgewater, NJ | The Delaney of Bridgewater</t>
  </si>
  <si>
    <t>Loft Farm condominiums</t>
  </si>
  <si>
    <t>9 Stevens Ln</t>
  </si>
  <si>
    <t>Martinsville</t>
  </si>
  <si>
    <t>Mt Pleasant Vilas / Meadowbrook Village</t>
  </si>
  <si>
    <t>101-4406 Sunny Slope Rd</t>
  </si>
  <si>
    <t>Bridgewater Township resales</t>
  </si>
  <si>
    <t>688-7711</t>
  </si>
  <si>
    <t>My Place transitional housing for young men</t>
  </si>
  <si>
    <t>My Place transitional housing</t>
  </si>
  <si>
    <t>947-0037</t>
  </si>
  <si>
    <t>526-6605</t>
  </si>
  <si>
    <t>Our Houses Inc group homes</t>
  </si>
  <si>
    <t>Passages youth transitional housing</t>
  </si>
  <si>
    <t>Passages transitional housing</t>
  </si>
  <si>
    <t>526-4242</t>
  </si>
  <si>
    <t>Shared Senior Housing</t>
  </si>
  <si>
    <t>6th Av</t>
  </si>
  <si>
    <t>North Bridge Properties</t>
  </si>
  <si>
    <t>475 N Bridge St, Bridgewater 08807</t>
  </si>
  <si>
    <t>tax roll</t>
  </si>
  <si>
    <t>526-1266</t>
  </si>
  <si>
    <t>Somerset County ARC</t>
  </si>
  <si>
    <t>The Arc of Somerset County, Disability Services, Autism</t>
  </si>
  <si>
    <t>725-8544</t>
  </si>
  <si>
    <t>Somerset County ARC group homes 1-3</t>
  </si>
  <si>
    <t>ARC group homes</t>
  </si>
  <si>
    <t>141 S Main St, Manville 08835</t>
  </si>
  <si>
    <t>Somerset Valley rehab</t>
  </si>
  <si>
    <t>Bridgewater Township Somerset Valley rehab</t>
  </si>
  <si>
    <t>Stratford Place condominiums</t>
  </si>
  <si>
    <t>101 Stratford Pl</t>
  </si>
  <si>
    <t>101-622 Stratford Pl</t>
  </si>
  <si>
    <t>Stratton Meadows condominiums</t>
  </si>
  <si>
    <t>102 Salvatore Ct</t>
  </si>
  <si>
    <t>Marsillo Ct, 87-142 Salvatore Ct</t>
  </si>
  <si>
    <t>Vanderhaven Farms townhouses &amp; condominiums</t>
  </si>
  <si>
    <t>908-3408 Doolittle Dr</t>
  </si>
  <si>
    <t>308 Doolittle Dr</t>
  </si>
  <si>
    <t>Villages at Bridgewater Apts 1, 2, &amp; 3</t>
  </si>
  <si>
    <t>101 &amp;103 Griggs Dr</t>
  </si>
  <si>
    <t>301-408 Griggs Dr</t>
  </si>
  <si>
    <t>Whitney House youth transitional housing</t>
  </si>
  <si>
    <t>947-0002</t>
  </si>
  <si>
    <t>Dumont Place Apts / Dumont Rd Seniro Apts</t>
  </si>
  <si>
    <t>25 Dumont Rd</t>
  </si>
  <si>
    <t>Far Hills</t>
  </si>
  <si>
    <t>1807</t>
  </si>
  <si>
    <t>Claremont Far Hills Realty</t>
  </si>
  <si>
    <t>PO Box 808, 49 Rte 202, Far Hills 07931</t>
  </si>
  <si>
    <t>658-3900</t>
  </si>
  <si>
    <t>234-0611</t>
  </si>
  <si>
    <t>Welcome to Borough of Far Hills, NJ (farhillsnj.org)</t>
  </si>
  <si>
    <t>Polo Club</t>
  </si>
  <si>
    <t>the Polo Club</t>
  </si>
  <si>
    <t>Far Hills Borough</t>
  </si>
  <si>
    <t>6 Prospect St, Far Hills 07931</t>
  </si>
  <si>
    <t>NJ042</t>
  </si>
  <si>
    <t>25 Parkside St</t>
  </si>
  <si>
    <t>1808</t>
  </si>
  <si>
    <t>08873</t>
  </si>
  <si>
    <t>230 Section 8 vouchers</t>
  </si>
  <si>
    <t>Franklin Twp Housing Authority</t>
  </si>
  <si>
    <t>25 Parkside St, Franklin 08873</t>
  </si>
  <si>
    <t>545-9430</t>
  </si>
  <si>
    <t>www.ftha.org/view/home.html</t>
  </si>
  <si>
    <t>Franklin Township</t>
  </si>
  <si>
    <t>581-4891 / 587-9175</t>
  </si>
  <si>
    <t>Alternatives Inc group homes 1 &amp; 2 / ADTI Housing Corp</t>
  </si>
  <si>
    <t>Avalon at Somerset / Grove at Somerset</t>
  </si>
  <si>
    <t>500 Bristol Blvd</t>
  </si>
  <si>
    <t>1350 Easton Av</t>
  </si>
  <si>
    <t>Avalon Somerset</t>
  </si>
  <si>
    <t>839-1645</t>
  </si>
  <si>
    <t>Avalon Somerset - 1350 Easton Ave | Somerset, NJ Apartments for Rent | Rent.com</t>
  </si>
  <si>
    <t>1 Beacon Hill Way</t>
  </si>
  <si>
    <t>Opal, Ruby, Topaz Cts, Sapphire Ln</t>
  </si>
  <si>
    <t>704-8901</t>
  </si>
  <si>
    <t>HFA02286</t>
  </si>
  <si>
    <t>Berry St Commons</t>
  </si>
  <si>
    <t>42 &amp; 48 Berry St</t>
  </si>
  <si>
    <t>Franklin</t>
  </si>
  <si>
    <t>RPM Development</t>
  </si>
  <si>
    <t>77 Park St, Montclair 07402</t>
  </si>
  <si>
    <t>744-5410 x 154</t>
  </si>
  <si>
    <t>828-8944</t>
  </si>
  <si>
    <t>Berry Street Commons | Apartments in Somerset, NJ</t>
  </si>
  <si>
    <t>NJA20096007</t>
  </si>
  <si>
    <t>RPM Development Group</t>
  </si>
  <si>
    <t>Berry St &amp; School Av</t>
  </si>
  <si>
    <t>77 Park St, Montclair 07042</t>
  </si>
  <si>
    <t>Caring Inc / Allisa Care group home</t>
  </si>
  <si>
    <t>Allisa Care group home</t>
  </si>
  <si>
    <t>Allisa Care Inc</t>
  </si>
  <si>
    <t>34 Academy St, Farmingdale</t>
  </si>
  <si>
    <t>919-6258</t>
  </si>
  <si>
    <t>251-6980</t>
  </si>
  <si>
    <t>Alisa Day Care, INC | Staten Island NY (childcarecenter.us)</t>
  </si>
  <si>
    <t>Cedar Manor</t>
  </si>
  <si>
    <t>102 Pierce St</t>
  </si>
  <si>
    <t>Piazza &amp; Associates</t>
  </si>
  <si>
    <t>Princeton Forrestal Village, 216 Rockingham Row, Princeton 08540</t>
  </si>
  <si>
    <t>786-1100</t>
  </si>
  <si>
    <t>Cedar Manor | Piazza &amp; Associates Inc. (piazzanj.com)</t>
  </si>
  <si>
    <t>Center for Family Support group home</t>
  </si>
  <si>
    <t>Center for Family Support of NJ Inc</t>
  </si>
  <si>
    <t>205 Robin Rd, Ste 122, Paramus 07652</t>
  </si>
  <si>
    <t>(201)</t>
  </si>
  <si>
    <t>262-4021</t>
  </si>
  <si>
    <t>New Jersey Programs and Services | CFSNY</t>
  </si>
  <si>
    <t>Community Options group homes 1-4</t>
  </si>
  <si>
    <t>Community Options Inc</t>
  </si>
  <si>
    <t>16 Farber Rd, Princeton 08540</t>
  </si>
  <si>
    <t>951-9900</t>
  </si>
  <si>
    <t>Community Options, Inc. (comop.org)</t>
  </si>
  <si>
    <t>Community Residence Inc group home</t>
  </si>
  <si>
    <t>Youth Consultation Services</t>
  </si>
  <si>
    <t>Youth Consultation Services Inc</t>
  </si>
  <si>
    <t>284 Broadway St, Newark 07104</t>
  </si>
  <si>
    <t>649-3699</t>
  </si>
  <si>
    <t>Countryside Apts / Rolling Hills</t>
  </si>
  <si>
    <t>30 Pasture Trail</t>
  </si>
  <si>
    <t>Pasture, Mustang, Gallop</t>
  </si>
  <si>
    <t>Countryside Apts</t>
  </si>
  <si>
    <t>940-5635</t>
  </si>
  <si>
    <t>Developmental Disabilities Assoc group homes 1 &amp; 2</t>
  </si>
  <si>
    <t>Developmental Disabilities Assoc of NJ</t>
  </si>
  <si>
    <t>40 Woodbridge Av, Sewaren 07077</t>
  </si>
  <si>
    <t>636-6710</t>
  </si>
  <si>
    <t>292-4500</t>
  </si>
  <si>
    <t>Developmental Disabilities Association of New Jersey Inc. (ddanj.org)</t>
  </si>
  <si>
    <t>Devereux New Jersey group home</t>
  </si>
  <si>
    <t xml:space="preserve">Devereux Foundation </t>
  </si>
  <si>
    <t>286  Mantua Grove Rd, ste 4, West Deptford 08066</t>
  </si>
  <si>
    <t>599-6400</t>
  </si>
  <si>
    <t>Leading National Behavioral Healthcare Provider - Devereux Advanced Behavioral Health</t>
  </si>
  <si>
    <t>Enable Inc 1 &amp; 2 group  homes</t>
  </si>
  <si>
    <t>Enable Inc</t>
  </si>
  <si>
    <t>13 Rozel Rd, ste B110,  Princeton 08540</t>
  </si>
  <si>
    <t>987-5003</t>
  </si>
  <si>
    <t>Home - Enable NJ</t>
  </si>
  <si>
    <t>Everas / NJ Association for the Deaf group home</t>
  </si>
  <si>
    <t>Everas Community Serives Inc / NJ Assoc for Deaf &amp; Blind</t>
  </si>
  <si>
    <t>24K Worlds Fair Dr, Somerset 08873</t>
  </si>
  <si>
    <t>Everas Community Services | Reimagining Independence, Redefining Community</t>
  </si>
  <si>
    <t>HFA02323</t>
  </si>
  <si>
    <t>Franklin Blvd Commons</t>
  </si>
  <si>
    <t>727 Franklin Blvd</t>
  </si>
  <si>
    <t>Franklin Blvd Commons | Apartments in Somerset, NJ</t>
  </si>
  <si>
    <t>Franklin Blvd Commons / Independence Crossing</t>
  </si>
  <si>
    <t>744-5410</t>
  </si>
  <si>
    <t>NJ39Q981010</t>
  </si>
  <si>
    <t>Franklin Township consumer group home</t>
  </si>
  <si>
    <t>031HD095</t>
  </si>
  <si>
    <t>Franklin Township housing rehab</t>
  </si>
  <si>
    <t>475 DeMott Ln, Somerset 08873</t>
  </si>
  <si>
    <t>873-2500</t>
  </si>
  <si>
    <t>Home - Franklin Township, NJ (franklin-twp.org)</t>
  </si>
  <si>
    <t>Habitat for Humanity 1 &amp; 2 housing</t>
  </si>
  <si>
    <t>21, 31, &amp; 35 Alex Pl</t>
  </si>
  <si>
    <t>031EE045</t>
  </si>
  <si>
    <t>Hidden Brook at Franklin / Presbyterian Homes</t>
  </si>
  <si>
    <t>Presbyterian Homes at Franklin Twp</t>
  </si>
  <si>
    <t>1 Bob Franks Way</t>
  </si>
  <si>
    <t>26 B Cedar Grove Ln</t>
  </si>
  <si>
    <t>Springpoint Senior Living / Presbyterian Homes &amp; Services</t>
  </si>
  <si>
    <t>4814 Outlook Dr, ste 201, Wall 07753</t>
  </si>
  <si>
    <t>560-1751</t>
  </si>
  <si>
    <t>987-8900</t>
  </si>
  <si>
    <t>NJ39S971002</t>
  </si>
  <si>
    <t>Senior Living Communities in NJ &amp; DE | Springpoint Senior Living (springpointsl.org)</t>
  </si>
  <si>
    <t>Leewood Renaissance</t>
  </si>
  <si>
    <t>20 Koolidge Ct</t>
  </si>
  <si>
    <t>551-5868</t>
  </si>
  <si>
    <t>Lena &amp; David Wilentz Senior Apts</t>
  </si>
  <si>
    <t>360 Demott Ln</t>
  </si>
  <si>
    <t>Wilentz Senior Residence</t>
  </si>
  <si>
    <t>873-3888</t>
  </si>
  <si>
    <t>Matheny school group homes 1 &amp; 2</t>
  </si>
  <si>
    <t>Matheny group homes 1 &amp; 2</t>
  </si>
  <si>
    <t>Matheny School Inc</t>
  </si>
  <si>
    <t>65 Highland Av, Peapack 07977</t>
  </si>
  <si>
    <t>HFA02523</t>
  </si>
  <si>
    <t>Parkside Senior Housing</t>
  </si>
  <si>
    <t>Parkside Senior Housing | Apartments in Somerset, NJ</t>
  </si>
  <si>
    <t>Parkside Family Housing | Apartments in Somerset, NJ</t>
  </si>
  <si>
    <t>HFA02587</t>
  </si>
  <si>
    <t>2-38 Parkside St</t>
  </si>
  <si>
    <t>Parkside Family Townhouses</t>
  </si>
  <si>
    <t>121 Mark St</t>
  </si>
  <si>
    <t>NJA20114020</t>
  </si>
  <si>
    <t>Phoenix group home</t>
  </si>
  <si>
    <t>Willowglen Academy of NJ / Phoenix Properties</t>
  </si>
  <si>
    <t>8 Wilson Dr, Sparta 07871</t>
  </si>
  <si>
    <t>579-3758</t>
  </si>
  <si>
    <t>Quailbrook East condominiums</t>
  </si>
  <si>
    <t>London, Picadilly, Richmond, Aimwick</t>
  </si>
  <si>
    <t>Society Hill at Franklin 1-3 &amp; 6</t>
  </si>
  <si>
    <t>Crabapple Ln, Fisher Dr, Taylor Dr</t>
  </si>
  <si>
    <t>Caitlin, townsend, 1-31 Bethany,</t>
  </si>
  <si>
    <t>Somerset County ARC group homes</t>
  </si>
  <si>
    <t>Somerset Park Apts / Westminister Mews</t>
  </si>
  <si>
    <t>101-316 Pickering Pl</t>
  </si>
  <si>
    <t>Pickering, Convetry, Commons, Copley, Royal</t>
  </si>
  <si>
    <t>Somerset Park Apts</t>
  </si>
  <si>
    <t>276-9710</t>
  </si>
  <si>
    <t xml:space="preserve">Somerset Square </t>
  </si>
  <si>
    <t>41 Berry St</t>
  </si>
  <si>
    <t>Somerset Square | Piazza &amp; Associates Inc. (piazzanj.com)</t>
  </si>
  <si>
    <t xml:space="preserve">Stein Assisted Living / Oscar &amp; Ella Wilf Campus </t>
  </si>
  <si>
    <t>Central Jersey Home for the Aged</t>
  </si>
  <si>
    <t>350 DeMott Ln</t>
  </si>
  <si>
    <t>Stein Assisted Living</t>
  </si>
  <si>
    <t>568-1155</t>
  </si>
  <si>
    <t>The Oscar and Ella Wilf Campus for Senior Living - AJAS</t>
  </si>
  <si>
    <t>Summerfields 360</t>
  </si>
  <si>
    <t>100 Rutgers Blvd</t>
  </si>
  <si>
    <t>Summerfields 360 | Piazza &amp; Associates Inc. (piazzanj.com)</t>
  </si>
  <si>
    <t>Summerfields Seniors</t>
  </si>
  <si>
    <t>801 Randolph Rd</t>
  </si>
  <si>
    <t>Summerfields Seniors | Piazza &amp; Associates Inc. (piazzanj.com)</t>
  </si>
  <si>
    <t>Voorhees Station</t>
  </si>
  <si>
    <t>10 Camner Av</t>
  </si>
  <si>
    <t>863 Somerset St</t>
  </si>
  <si>
    <t>246-0111</t>
  </si>
  <si>
    <t>Voorhees Station | Apartments in Somerset, NJ</t>
  </si>
  <si>
    <t>Whitehall Gardens Apts / Manor</t>
  </si>
  <si>
    <t>2811 Holland Dr</t>
  </si>
  <si>
    <t>101-3212 Holland Dr</t>
  </si>
  <si>
    <t>Piassa &amp; Associates</t>
  </si>
  <si>
    <t>398-0800</t>
  </si>
  <si>
    <t>Whitehall Gardens | Piazza &amp; Associates Inc. (piazzanj.com)</t>
  </si>
  <si>
    <t>NJ39T791022</t>
  </si>
  <si>
    <t>Wilentz  Senior Apts / Lena &amp; David Wilentz</t>
  </si>
  <si>
    <t>649-0056</t>
  </si>
  <si>
    <t>Independent Living in Central NJ | Wilentz Senior Residence (wilfcampus.org)</t>
  </si>
  <si>
    <t>Section 202 /MtL</t>
  </si>
  <si>
    <t>Wynnefield at Somerset condominiums</t>
  </si>
  <si>
    <t>Columbus Dr, deLeon Circle, deSoto</t>
  </si>
  <si>
    <t>2-29 DeSoto Dr, 1-259 Columbus Dr, 1-67 DeLeon Cir</t>
  </si>
  <si>
    <t>Green Brook</t>
  </si>
  <si>
    <t>1809</t>
  </si>
  <si>
    <t>08812</t>
  </si>
  <si>
    <t>Green Brook group home</t>
  </si>
  <si>
    <t>Developmental Resource Center</t>
  </si>
  <si>
    <t>1130 Rte 202 South, Raritan 08869</t>
  </si>
  <si>
    <t>Mountainview at Green Brook</t>
  </si>
  <si>
    <t>King Ct</t>
  </si>
  <si>
    <t>1011-3056 King  Ct</t>
  </si>
  <si>
    <t>446-0040</t>
  </si>
  <si>
    <t>NJ39Q031004</t>
  </si>
  <si>
    <t xml:space="preserve">Somerset 2003 consumer group home      </t>
  </si>
  <si>
    <t>Tallwoods at Green Brook</t>
  </si>
  <si>
    <t>Tallwood Ln</t>
  </si>
  <si>
    <t>RCP Management</t>
  </si>
  <si>
    <t>2 Commerce Dr, ste 101, Cranbury 08512</t>
  </si>
  <si>
    <t>683-7980</t>
  </si>
  <si>
    <t>Managing community associations for over 40 years | RCP Management</t>
  </si>
  <si>
    <t>Woods at King George</t>
  </si>
  <si>
    <t>1111 King Ct</t>
  </si>
  <si>
    <t>Chas Bob Inc</t>
  </si>
  <si>
    <t>775 Mountain Blvd, ste 7, Watchung 07069</t>
  </si>
  <si>
    <t>668-0284</t>
  </si>
  <si>
    <t>Allies Inc group homes 1 &amp; 2</t>
  </si>
  <si>
    <t>Hillsborough</t>
  </si>
  <si>
    <t>1810</t>
  </si>
  <si>
    <t>08844</t>
  </si>
  <si>
    <t>1262 Whitehourse-Hamilton Rd, Bldg A, Ste 101,Hamiltion</t>
  </si>
  <si>
    <t>203-0755</t>
  </si>
  <si>
    <t>Alternatives Homes 2004 Inc group home</t>
  </si>
  <si>
    <t>Amwell Terrace</t>
  </si>
  <si>
    <t>384 Amwell Rd</t>
  </si>
  <si>
    <t>Amwell Terrace | Piazza &amp; Associates Inc. (piazzanj.com)</t>
  </si>
  <si>
    <t>Avalon at Hillsborough assisted living</t>
  </si>
  <si>
    <t>393 Amwell Rd</t>
  </si>
  <si>
    <t>Avalon at Hillsborough</t>
  </si>
  <si>
    <t>393 Amwell Rd, Hillsborough 08844</t>
  </si>
  <si>
    <t>874-7200</t>
  </si>
  <si>
    <t>(909)</t>
  </si>
  <si>
    <t>274-1090</t>
  </si>
  <si>
    <t>DNU_June_Avalon Assisted Living at Hillsborough, New Jersey (bshcare.com)</t>
  </si>
  <si>
    <t>Community Options group homes 1 &amp; 2</t>
  </si>
  <si>
    <t>Cresmont Hills condominiums</t>
  </si>
  <si>
    <t>Auten Rd</t>
  </si>
  <si>
    <t>Devereux Foundation group homes 1-3</t>
  </si>
  <si>
    <t>(800)</t>
  </si>
  <si>
    <t>345-1292</t>
  </si>
  <si>
    <t>Heritage Greens / New Center Green</t>
  </si>
  <si>
    <t>Heritage Manor</t>
  </si>
  <si>
    <t>Newell St</t>
  </si>
  <si>
    <t>Hillsborough housing rehab</t>
  </si>
  <si>
    <t>Hillsborough Township</t>
  </si>
  <si>
    <t>379 South Branch Rd, Hillsborough 08844</t>
  </si>
  <si>
    <t>369-4313</t>
  </si>
  <si>
    <t>Hillsborough New Jersey - Home (hillsborough-nj.org)</t>
  </si>
  <si>
    <t>Hillsborough Point</t>
  </si>
  <si>
    <t>719 Rte 206 &amp; Raiders Blvd</t>
  </si>
  <si>
    <t>Life Skills Resource Center</t>
  </si>
  <si>
    <t>13 Roszel Rd, B110, Princeton 08540</t>
  </si>
  <si>
    <t>927-1110</t>
  </si>
  <si>
    <t>805-0340</t>
  </si>
  <si>
    <t>Puerto Rican Federation Services Inc</t>
  </si>
  <si>
    <t>Puerto Rican Federation Services</t>
  </si>
  <si>
    <t>326 US Hwy 22, Green Brook 08812</t>
  </si>
  <si>
    <t>926-0812</t>
  </si>
  <si>
    <t>Somerset County ARC group homes 1 &amp; 2</t>
  </si>
  <si>
    <t>United Cerebral Palsy group home</t>
  </si>
  <si>
    <t>United Cerebral Palsy Morris / Somerset</t>
  </si>
  <si>
    <t>245 Main St, Ste 113, Chester 07930</t>
  </si>
  <si>
    <t>879-2243</t>
  </si>
  <si>
    <t>www.cerebralpalsysource.com</t>
  </si>
  <si>
    <t>NJ112</t>
  </si>
  <si>
    <t>325 N Main St</t>
  </si>
  <si>
    <t>Manville</t>
  </si>
  <si>
    <t>1811</t>
  </si>
  <si>
    <t>08835</t>
  </si>
  <si>
    <t>103 Section 8 vouchers</t>
  </si>
  <si>
    <t>Manville Housing Authority</t>
  </si>
  <si>
    <t>725-8943</t>
  </si>
  <si>
    <t>231-0955</t>
  </si>
  <si>
    <t>Housing Assistance Program | Manville Borough, NJ - Official Website (manvillenj.org)</t>
  </si>
  <si>
    <t xml:space="preserve">ARC Community Housing Opportunities Inc </t>
  </si>
  <si>
    <t>658-3805</t>
  </si>
  <si>
    <t>Somerset County housing rehab</t>
  </si>
  <si>
    <t>Hillsborough &amp; Readington RCAs</t>
  </si>
  <si>
    <t>Manivlle Borough</t>
  </si>
  <si>
    <t>325 N Main St, Manville 08835</t>
  </si>
  <si>
    <t>725-9478</t>
  </si>
  <si>
    <t>Manville Borough, NJ - Official Website | Official Website (manvillenj.org)</t>
  </si>
  <si>
    <t>Blawenberg Village</t>
  </si>
  <si>
    <t>Montgomery</t>
  </si>
  <si>
    <t>Blawenberg</t>
  </si>
  <si>
    <t>1813</t>
  </si>
  <si>
    <t>Crawford House transitional housing</t>
  </si>
  <si>
    <t>Skillman</t>
  </si>
  <si>
    <t>08558</t>
  </si>
  <si>
    <t>Crawford House /  DayTop NJ</t>
  </si>
  <si>
    <t>DayTop New Jersey</t>
  </si>
  <si>
    <t>874-5153</t>
  </si>
  <si>
    <t>Developmental Residential Corp  / Sutherland group home</t>
  </si>
  <si>
    <t>Developmental Resource Corp / Delta Community Supports</t>
  </si>
  <si>
    <t>Devereux Foundation group home</t>
  </si>
  <si>
    <t>Grove at Montgomery</t>
  </si>
  <si>
    <t>Belle Meade-Griggstown Rd &amp; US 206</t>
  </si>
  <si>
    <t>08502</t>
  </si>
  <si>
    <t>The Grove at Montgomery | Piazza &amp; Associates Inc. (piazzanj.com)</t>
  </si>
  <si>
    <t>Hillside at Montgomery</t>
  </si>
  <si>
    <t>145 Hartwick Dr</t>
  </si>
  <si>
    <t>Hillside at Montgomery | Piazza &amp; Associates Inc. (piazzanj.com)</t>
  </si>
  <si>
    <t>McKinley Court / Montgomery Hills</t>
  </si>
  <si>
    <t>802 McKinley Ct</t>
  </si>
  <si>
    <t>Blue Spring Rd</t>
  </si>
  <si>
    <t>Princeton</t>
  </si>
  <si>
    <t>203-4560</t>
  </si>
  <si>
    <t>Community Grants, Planning &amp; Housing | Good People. Great Results. (cgph.net)</t>
  </si>
  <si>
    <t>Montgomery Crossing</t>
  </si>
  <si>
    <t>9 Hartwick Dr</t>
  </si>
  <si>
    <t>386-2172</t>
  </si>
  <si>
    <t>Apartments at Montgomery Crossing Apartments - Skillman, NJ | Apartments.com</t>
  </si>
  <si>
    <t>Montgomery Glen</t>
  </si>
  <si>
    <t>River Birch Circle off Scarlett Oak Dr</t>
  </si>
  <si>
    <t>Blue Spring Rd &amp; Princeton Av</t>
  </si>
  <si>
    <t>08540</t>
  </si>
  <si>
    <t>Montgomery Township housing rehab</t>
  </si>
  <si>
    <t>Belle Meade</t>
  </si>
  <si>
    <t>Montgomery Township</t>
  </si>
  <si>
    <t>2261 Van Horne Rd, Rte 206 North, Belle Meade 08502</t>
  </si>
  <si>
    <t>359-8211</t>
  </si>
  <si>
    <t>Montgomery Township, New Jersey Home Page | Montgomery Township New Jersey (montgomerynj.gov)</t>
  </si>
  <si>
    <t>Montgomery Woods</t>
  </si>
  <si>
    <t>Route 605 / River Rd</t>
  </si>
  <si>
    <t>Montgomery Woods Homes For Sale - Princeton, NJ Real Estate - BEX Realty</t>
  </si>
  <si>
    <t>Pike Run Village</t>
  </si>
  <si>
    <t>40 Pike Run Rd</t>
  </si>
  <si>
    <t xml:space="preserve">Pike Run Rd &amp; County Line Rd </t>
  </si>
  <si>
    <t>Pike Run Village | Piazza &amp; Associates Inc. (piazzanj.com)</t>
  </si>
  <si>
    <t>Railsedge Blawenburg</t>
  </si>
  <si>
    <t>378-90 County Rd 518</t>
  </si>
  <si>
    <t>Belle Meade-Blawenburg Rd</t>
  </si>
  <si>
    <t>HFA03033</t>
  </si>
  <si>
    <t>Willows at Orchard Rd</t>
  </si>
  <si>
    <t>23 Orchard Rd</t>
  </si>
  <si>
    <t>789-5601</t>
  </si>
  <si>
    <t>The Willows at Orchard Road | The Willows (livewillows.com)</t>
  </si>
  <si>
    <t>ARC group home</t>
  </si>
  <si>
    <t>North Plainefield</t>
  </si>
  <si>
    <t>1814</t>
  </si>
  <si>
    <t>07060</t>
  </si>
  <si>
    <t>Community Options group home 1 &amp; 2</t>
  </si>
  <si>
    <t>Friends of the Carpenter / Chatham Row</t>
  </si>
  <si>
    <t>Chatham St</t>
  </si>
  <si>
    <t>Watchung Av Presbyterian Church</t>
  </si>
  <si>
    <t>170 Watchung Av, North Plainfield 07060</t>
  </si>
  <si>
    <t>755-2781</t>
  </si>
  <si>
    <t>756-7981</t>
  </si>
  <si>
    <t>Home | Watchung Avenue Presbyterian Church (wapc.net)</t>
  </si>
  <si>
    <t>MtL / HOME</t>
  </si>
  <si>
    <t>NJ39Q991009</t>
  </si>
  <si>
    <t>031HD103</t>
  </si>
  <si>
    <t>North Plainfield</t>
  </si>
  <si>
    <t>07063</t>
  </si>
  <si>
    <t xml:space="preserve">Section 202 </t>
  </si>
  <si>
    <t>Somerset County Community Development</t>
  </si>
  <si>
    <t>20 Grove St, PO Box 3000, Somerville 08876</t>
  </si>
  <si>
    <t>541-5756</t>
  </si>
  <si>
    <t>231-7000</t>
  </si>
  <si>
    <t>Community Development | Somerset County</t>
  </si>
  <si>
    <t>Lutheran Social Ministries</t>
  </si>
  <si>
    <t>85 Main St</t>
  </si>
  <si>
    <t>Peapack-Gladstone</t>
  </si>
  <si>
    <t>1815</t>
  </si>
  <si>
    <t>07977</t>
  </si>
  <si>
    <t>534-9300</t>
  </si>
  <si>
    <t>386-7171</t>
  </si>
  <si>
    <t>NJA19990050</t>
  </si>
  <si>
    <t>Hamilton Court / Peapack - Gladstone Family Housing</t>
  </si>
  <si>
    <t>Peapack</t>
  </si>
  <si>
    <t>Peapack-Gladstone family apts</t>
  </si>
  <si>
    <t>3 Manhattan Dr, Burlington 08016</t>
  </si>
  <si>
    <t>Lutheran Social Ministries of NJ: A Nonprofit Assistance Organization (lsmnj.org)</t>
  </si>
  <si>
    <t>St Lukes Village Senior Apts</t>
  </si>
  <si>
    <t>197 Main St</t>
  </si>
  <si>
    <t>Gladstone</t>
  </si>
  <si>
    <t>St Lukes Episcopal Church</t>
  </si>
  <si>
    <t>182 Main St, PO Box 605, Gladstone 07934</t>
  </si>
  <si>
    <t>439-2866</t>
  </si>
  <si>
    <t>St. Luke’s Village – St. Luke's Episcopal Church (stlukesgladstone.org)</t>
  </si>
  <si>
    <t>Alternatives Inc group homes  1 &amp; 2 / ADTI Housing Corp</t>
  </si>
  <si>
    <t>1816</t>
  </si>
  <si>
    <t>08869</t>
  </si>
  <si>
    <t>Cardinal Woods condominiums</t>
  </si>
  <si>
    <t>Vanderveer Rd &amp; Vones Ln</t>
  </si>
  <si>
    <t>Raritan Borough</t>
  </si>
  <si>
    <t>22 First St, Raritan 08869</t>
  </si>
  <si>
    <t>231-1300</t>
  </si>
  <si>
    <t>The Official Website of The Borough of Raritan, NJ - Home (raritanboro.org)</t>
  </si>
  <si>
    <t>Community Options Inc group home</t>
  </si>
  <si>
    <t>Crossings at Raritan Station</t>
  </si>
  <si>
    <t>59 Second Av</t>
  </si>
  <si>
    <t>Raritan Borough housing rehab</t>
  </si>
  <si>
    <t>River Park at Raritan</t>
  </si>
  <si>
    <t>100 River Park Dr</t>
  </si>
  <si>
    <t>River Park at Raritan | Piazza &amp; Associates Inc. (piazzanj.com)</t>
  </si>
  <si>
    <t>Stone Bridge at Raritan</t>
  </si>
  <si>
    <t>925 US 202</t>
  </si>
  <si>
    <t>Stone Bridge at Raritan | Piazza &amp; Associates Inc. (piazzanj.com)</t>
  </si>
  <si>
    <t>Eden Acres</t>
  </si>
  <si>
    <t>Rocky Hill</t>
  </si>
  <si>
    <t>1817</t>
  </si>
  <si>
    <t>08553</t>
  </si>
  <si>
    <t>Eden Institute</t>
  </si>
  <si>
    <t>2 Merrwick Rd, Princeton 08540</t>
  </si>
  <si>
    <t>987-0099</t>
  </si>
  <si>
    <t>Rocky Hill houisn rehab program</t>
  </si>
  <si>
    <t>Rocky Hill housing rehab program</t>
  </si>
  <si>
    <t>Rocky Hill Borough</t>
  </si>
  <si>
    <t>POB 188, 15 Montgomery Av, Rocky Hill 08533</t>
  </si>
  <si>
    <t>924-7445</t>
  </si>
  <si>
    <t>ROCKY HILL, NJ (rockyhill-nj.gov)</t>
  </si>
  <si>
    <t>Somerset County ARC group home</t>
  </si>
  <si>
    <t>HOME / MtL</t>
  </si>
  <si>
    <t>NJ097</t>
  </si>
  <si>
    <t>25 West End Av</t>
  </si>
  <si>
    <t>Somerville</t>
  </si>
  <si>
    <t>1818</t>
  </si>
  <si>
    <t>183 Section 8 vouchers</t>
  </si>
  <si>
    <t>Somerville Housing Authority</t>
  </si>
  <si>
    <t>725-2300</t>
  </si>
  <si>
    <t>725-2859</t>
  </si>
  <si>
    <t>NJA20059031</t>
  </si>
  <si>
    <t>Somerville group home</t>
  </si>
  <si>
    <t>Volunteers of America</t>
  </si>
  <si>
    <t>340 W 85th St, NY, NY 10024</t>
  </si>
  <si>
    <t>526-7202</t>
  </si>
  <si>
    <t>Housing Search Results | Volunteers of America (voa.org)</t>
  </si>
  <si>
    <t>NJ39Q951012</t>
  </si>
  <si>
    <t>Somerville consumer group home</t>
  </si>
  <si>
    <t>031HD056</t>
  </si>
  <si>
    <t>LD #200</t>
  </si>
  <si>
    <t>NJ39H085004</t>
  </si>
  <si>
    <t>Somerville Senior Apts</t>
  </si>
  <si>
    <t>HFA00565; 153 du; age</t>
  </si>
  <si>
    <t>1 Mountain Av</t>
  </si>
  <si>
    <t>722-4244</t>
  </si>
  <si>
    <t>Volunteers of American / Agape House</t>
  </si>
  <si>
    <t>South Bound Brook</t>
  </si>
  <si>
    <t>1819</t>
  </si>
  <si>
    <t>08880</t>
  </si>
  <si>
    <t>South Bound Brook Borough</t>
  </si>
  <si>
    <t xml:space="preserve">South Bound Brook housing rehab </t>
  </si>
  <si>
    <t>Bernards RCA</t>
  </si>
  <si>
    <t>South Bound Brook housing rehab</t>
  </si>
  <si>
    <t>12 Main St, South Bound Brook 08880</t>
  </si>
  <si>
    <t>356-0258</t>
  </si>
  <si>
    <t>Home - Borough of South Bound Brook (sbbnj.com)</t>
  </si>
  <si>
    <t>NJ39Q071003</t>
  </si>
  <si>
    <t>Cerebral Palsey group home / the Warren project</t>
  </si>
  <si>
    <t>031HD154</t>
  </si>
  <si>
    <t>Warren Township</t>
  </si>
  <si>
    <t>Warren</t>
  </si>
  <si>
    <t>1820</t>
  </si>
  <si>
    <t>07059</t>
  </si>
  <si>
    <t>Pillar Care</t>
  </si>
  <si>
    <t>220 S Orange Av, ste 300, Livingston  07039</t>
  </si>
  <si>
    <t>763-9900</t>
  </si>
  <si>
    <t>Pillar Care Continuum (pillarnj.org)</t>
  </si>
  <si>
    <t>Chelsea assisted living</t>
  </si>
  <si>
    <t>274 King George Rd</t>
  </si>
  <si>
    <t>903-0911</t>
  </si>
  <si>
    <t>Assisted &amp; Senior Living NJ - Total Satisfaction of Residents (chelseaseniorliving.com)</t>
  </si>
  <si>
    <t xml:space="preserve">Cooperative Housing Corp group homes </t>
  </si>
  <si>
    <t>Liberty Village at Warren / Greenwood / Savo house</t>
  </si>
  <si>
    <t>Liberty Village Dr</t>
  </si>
  <si>
    <t>100, 200, &amp; 300 Liberty Village Dr</t>
  </si>
  <si>
    <t>Liberty Village Mgmt</t>
  </si>
  <si>
    <t>300 Liberty Village Dr, Warren 07059</t>
  </si>
  <si>
    <t>604-0330</t>
  </si>
  <si>
    <t>418-3340</t>
  </si>
  <si>
    <t>Liberty Village at Warren | Apartments in Warren, NJ (rentlibertyvillage.com)</t>
  </si>
  <si>
    <t>Towne Center Dr  condominums</t>
  </si>
  <si>
    <t>125-29 Town Center Dr</t>
  </si>
  <si>
    <t>123 Town Center Dr, 121-187 Town Center Dr</t>
  </si>
  <si>
    <t>Warren Ridge nursing home</t>
  </si>
  <si>
    <t>Warren Township houising rehab</t>
  </si>
  <si>
    <t>46 Mountain Blvd, Warren 07059</t>
  </si>
  <si>
    <t>753-8000</t>
  </si>
  <si>
    <t>753-1000</t>
  </si>
  <si>
    <t>Warren Township, NJ | Official Website (warrennj.org)</t>
  </si>
  <si>
    <t>Whisppering Hills Apts</t>
  </si>
  <si>
    <t>Primrose Way</t>
  </si>
  <si>
    <t>101-912 Primrose Way</t>
  </si>
  <si>
    <t>446-0040 x 106</t>
  </si>
  <si>
    <t>354-0965</t>
  </si>
  <si>
    <t>Whispering Hills Apartments - Walters Group Apartments</t>
  </si>
  <si>
    <t>Woodland Acres</t>
  </si>
  <si>
    <t>1 Woodland Dr</t>
  </si>
  <si>
    <t>1-35 Woodland Dr</t>
  </si>
  <si>
    <t>Corner Property Mgt</t>
  </si>
  <si>
    <t>11 Cleveland Pl, Springfield 07081</t>
  </si>
  <si>
    <t>376-3925</t>
  </si>
  <si>
    <t>Property Management Company NJ | Corner Property Management NJ (cp-management.com)</t>
  </si>
  <si>
    <t>Avalon Watchung Apts / Point at Watchung</t>
  </si>
  <si>
    <t>Avalon Bay communities</t>
  </si>
  <si>
    <t>1 Crystal Ridge Dr / 8 Summit Way</t>
  </si>
  <si>
    <t>6-14 Crystal Ridge Dr / Rte 22 &amp; East Dr</t>
  </si>
  <si>
    <t>Watchung</t>
  </si>
  <si>
    <t>1821</t>
  </si>
  <si>
    <t>07069</t>
  </si>
  <si>
    <t>Avalon Watchung Apts</t>
  </si>
  <si>
    <t>Avalon Watchung</t>
  </si>
  <si>
    <t>1 Crystal Ridge Dr, Watchung 07069</t>
  </si>
  <si>
    <t>912-0562</t>
  </si>
  <si>
    <t>561-0583</t>
  </si>
  <si>
    <t>Life Skills Resource Center / Enable Inc group home</t>
  </si>
  <si>
    <t>Villa Domenico condominiums</t>
  </si>
  <si>
    <t>21 Schmidt Circle</t>
  </si>
  <si>
    <t>72 Stirling Rd / 16 Schmidt Cir</t>
  </si>
  <si>
    <t>753-8176</t>
  </si>
  <si>
    <t>322-7332</t>
  </si>
  <si>
    <t>Four Seasons at the Promenade</t>
  </si>
  <si>
    <t>3 Betsy Ross Dr</t>
  </si>
  <si>
    <t>NJ HMFA HAS</t>
  </si>
  <si>
    <t>278-7587</t>
  </si>
  <si>
    <t>New Jersey Housing and Mortgage Finance Agency | New Jersey Housing Affordability Service (HAS) (nj.gov)</t>
  </si>
  <si>
    <t>Futrue Warren Township for-sale houses</t>
  </si>
  <si>
    <t>56 townhouses</t>
  </si>
  <si>
    <t>Futrue Warren Township rentals</t>
  </si>
  <si>
    <t>180 apartments</t>
  </si>
  <si>
    <t>SOMERSET COUNTY</t>
  </si>
  <si>
    <t>Bedminister</t>
  </si>
  <si>
    <t>NJA1995100; LITC #373</t>
  </si>
  <si>
    <t>8/16/2021</t>
  </si>
  <si>
    <t>031EE055</t>
  </si>
  <si>
    <t>031EE076</t>
  </si>
  <si>
    <t>age, 20 du</t>
  </si>
  <si>
    <t>age, 39 du</t>
  </si>
  <si>
    <t>age, 248 du</t>
  </si>
  <si>
    <t>LITC #113</t>
  </si>
  <si>
    <t>Valley Brook Village  / Hope for Veterans</t>
  </si>
  <si>
    <t>151 Knollcroft Rd</t>
  </si>
  <si>
    <t>Resource Center for Women &amp; their Families</t>
  </si>
  <si>
    <t>600 1st Av, ste 3, Raritan 08869</t>
  </si>
  <si>
    <t>Bridgewater  group home</t>
  </si>
  <si>
    <t>Bridgewater Township group home</t>
  </si>
  <si>
    <t>LITC #307</t>
  </si>
  <si>
    <t>age, 113 du</t>
  </si>
  <si>
    <t>031EH226 / 03544069</t>
  </si>
  <si>
    <t>031EH177</t>
  </si>
  <si>
    <t>Dumont Place Apts / Dumont Rd Senior Apts</t>
  </si>
  <si>
    <t>Franklin Township Housing Authority</t>
  </si>
  <si>
    <t>Franklin Township group home</t>
  </si>
  <si>
    <t xml:space="preserve">D B Soaries Senior Apts / Independence Crossing </t>
  </si>
  <si>
    <t>LITC #0920</t>
  </si>
  <si>
    <t>Public Housing / HMFA / tax credit / MtL</t>
  </si>
  <si>
    <t>Matheny | A Non-profit Organization for People with Special Needs</t>
  </si>
  <si>
    <t xml:space="preserve">Somerset 2003  group home      </t>
  </si>
  <si>
    <t>Somerset group home</t>
  </si>
  <si>
    <t>8/27/2021</t>
  </si>
  <si>
    <t xml:space="preserve">Somerville </t>
  </si>
  <si>
    <t>LITC #676</t>
  </si>
  <si>
    <t>Alternatives Inc group homes</t>
  </si>
  <si>
    <t>031HD136</t>
  </si>
  <si>
    <t>special, 3 du</t>
  </si>
  <si>
    <t>LITC #1456</t>
  </si>
  <si>
    <t>LITC #543</t>
  </si>
  <si>
    <t>Peapack Gladstone urban renewal</t>
  </si>
  <si>
    <t>age, 153 du</t>
  </si>
  <si>
    <t>NJ Guide to Affordable Housing 2022</t>
  </si>
  <si>
    <t>x</t>
  </si>
  <si>
    <t>637 S Clinton Av, Trenton 08650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</si>
</sst>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1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</borders>
  <cellStyleXfs count="4">
    <xf numFmtId="0" fontId="0" fillId="0" borderId="0"/>
    <xf numFmtId="0" fontId="7" fillId="0" borderId="0"/>
    <xf numFmtId="0" fontId="12" fillId="0" borderId="0" applyNumberFormat="0" applyFill="0" applyBorder="0" applyAlignment="0" applyProtection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49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/>
    <xf numFmtId="0" fontId="3" fillId="0" borderId="2" xfId="0" applyFont="1" applyBorder="1" applyAlignment="1">
      <alignment horizontal="right"/>
    </xf>
    <xf numFmtId="49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/>
    <xf numFmtId="0" fontId="6" fillId="0" borderId="2" xfId="0" applyFont="1" applyBorder="1"/>
    <xf numFmtId="0" fontId="0" fillId="0" borderId="0" xfId="0" applyAlignment="1"/>
    <xf numFmtId="0" fontId="3" fillId="0" borderId="2" xfId="0" applyFont="1" applyBorder="1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49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left"/>
    </xf>
    <xf numFmtId="0" fontId="14" fillId="0" borderId="4" xfId="2" applyFont="1" applyBorder="1" applyAlignment="1" applyProtection="1"/>
    <xf numFmtId="0" fontId="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right"/>
    </xf>
    <xf numFmtId="1" fontId="2" fillId="0" borderId="4" xfId="0" applyNumberFormat="1" applyFont="1" applyBorder="1" applyAlignment="1">
      <alignment horizontal="left"/>
    </xf>
    <xf numFmtId="0" fontId="12" fillId="0" borderId="4" xfId="2" applyBorder="1" applyAlignment="1" applyProtection="1"/>
    <xf numFmtId="49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2" fillId="0" borderId="4" xfId="0" quotePrefix="1" applyFont="1" applyBorder="1" applyAlignment="1">
      <alignment horizontal="right"/>
    </xf>
    <xf numFmtId="0" fontId="14" fillId="0" borderId="4" xfId="2" applyFont="1" applyFill="1" applyBorder="1" applyAlignment="1" applyProtection="1"/>
    <xf numFmtId="0" fontId="2" fillId="0" borderId="4" xfId="0" applyFont="1" applyBorder="1" applyAlignment="1"/>
    <xf numFmtId="0" fontId="13" fillId="0" borderId="4" xfId="3" applyFont="1" applyBorder="1" applyAlignment="1"/>
    <xf numFmtId="49" fontId="2" fillId="0" borderId="4" xfId="0" applyNumberFormat="1" applyFont="1" applyBorder="1" applyAlignment="1"/>
    <xf numFmtId="49" fontId="13" fillId="0" borderId="4" xfId="3" applyNumberFormat="1" applyFont="1" applyBorder="1" applyAlignment="1">
      <alignment horizontal="left"/>
    </xf>
    <xf numFmtId="1" fontId="2" fillId="0" borderId="4" xfId="0" applyNumberFormat="1" applyFont="1" applyBorder="1" applyAlignment="1"/>
    <xf numFmtId="49" fontId="13" fillId="0" borderId="4" xfId="3" applyNumberFormat="1" applyFont="1" applyBorder="1" applyAlignment="1"/>
    <xf numFmtId="49" fontId="13" fillId="0" borderId="4" xfId="3" applyNumberFormat="1" applyFont="1" applyBorder="1" applyAlignment="1">
      <alignment horizontal="center"/>
    </xf>
    <xf numFmtId="49" fontId="2" fillId="0" borderId="4" xfId="0" quotePrefix="1" applyNumberFormat="1" applyFont="1" applyBorder="1" applyAlignment="1"/>
    <xf numFmtId="0" fontId="3" fillId="0" borderId="4" xfId="0" applyFont="1" applyBorder="1" applyAlignment="1"/>
    <xf numFmtId="49" fontId="3" fillId="0" borderId="4" xfId="0" applyNumberFormat="1" applyFont="1" applyBorder="1" applyAlignment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12" fillId="0" borderId="5" xfId="2" applyBorder="1" applyAlignment="1" applyProtection="1"/>
    <xf numFmtId="49" fontId="3" fillId="0" borderId="5" xfId="0" applyNumberFormat="1" applyFont="1" applyBorder="1" applyAlignment="1">
      <alignment horizontal="center"/>
    </xf>
    <xf numFmtId="49" fontId="13" fillId="0" borderId="5" xfId="3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12" fillId="0" borderId="0" xfId="2"/>
    <xf numFmtId="0" fontId="0" fillId="0" borderId="4" xfId="0" applyBorder="1" applyAlignment="1">
      <alignment horizontal="center"/>
    </xf>
    <xf numFmtId="0" fontId="16" fillId="0" borderId="5" xfId="2" applyFont="1" applyBorder="1" applyAlignment="1" applyProtection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3" fillId="0" borderId="5" xfId="0" applyFont="1" applyBorder="1" applyAlignment="1"/>
    <xf numFmtId="0" fontId="3" fillId="0" borderId="8" xfId="0" applyFont="1" applyBorder="1" applyAlignment="1"/>
    <xf numFmtId="0" fontId="11" fillId="0" borderId="5" xfId="0" applyFont="1" applyBorder="1" applyAlignment="1"/>
    <xf numFmtId="0" fontId="2" fillId="0" borderId="5" xfId="0" applyFont="1" applyBorder="1" applyAlignment="1"/>
    <xf numFmtId="0" fontId="15" fillId="0" borderId="5" xfId="3" applyFont="1" applyBorder="1" applyAlignment="1"/>
    <xf numFmtId="49" fontId="15" fillId="2" borderId="5" xfId="3" applyNumberFormat="1" applyFont="1" applyFill="1" applyBorder="1" applyAlignment="1">
      <alignment horizontal="center"/>
    </xf>
    <xf numFmtId="49" fontId="3" fillId="0" borderId="5" xfId="0" applyNumberFormat="1" applyFont="1" applyBorder="1" applyAlignment="1"/>
    <xf numFmtId="49" fontId="11" fillId="0" borderId="5" xfId="0" applyNumberFormat="1" applyFont="1" applyBorder="1" applyAlignment="1"/>
    <xf numFmtId="0" fontId="0" fillId="0" borderId="7" xfId="0" applyBorder="1" applyAlignment="1"/>
    <xf numFmtId="0" fontId="2" fillId="0" borderId="8" xfId="0" applyFont="1" applyBorder="1" applyAlignment="1"/>
    <xf numFmtId="49" fontId="3" fillId="0" borderId="8" xfId="0" applyNumberFormat="1" applyFont="1" applyBorder="1" applyAlignment="1"/>
    <xf numFmtId="0" fontId="13" fillId="0" borderId="4" xfId="3" applyFont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0" fontId="8" fillId="0" borderId="10" xfId="0" applyFont="1" applyBorder="1" applyAlignment="1"/>
    <xf numFmtId="0" fontId="9" fillId="0" borderId="6" xfId="0" applyFont="1" applyBorder="1" applyAlignment="1"/>
    <xf numFmtId="0" fontId="9" fillId="0" borderId="11" xfId="0" applyFont="1" applyBorder="1" applyAlignment="1"/>
    <xf numFmtId="49" fontId="13" fillId="0" borderId="8" xfId="3" applyNumberFormat="1" applyFont="1" applyBorder="1" applyAlignment="1">
      <alignment horizontal="center"/>
    </xf>
    <xf numFmtId="0" fontId="2" fillId="0" borderId="4" xfId="0" quotePrefix="1" applyFont="1" applyBorder="1" applyAlignment="1"/>
    <xf numFmtId="49" fontId="10" fillId="0" borderId="4" xfId="0" applyNumberFormat="1" applyFont="1" applyBorder="1" applyAlignment="1">
      <alignment horizontal="center"/>
    </xf>
    <xf numFmtId="0" fontId="9" fillId="0" borderId="8" xfId="0" applyFont="1" applyBorder="1" applyAlignment="1"/>
    <xf numFmtId="0" fontId="11" fillId="0" borderId="8" xfId="0" applyFont="1" applyBorder="1" applyAlignment="1"/>
    <xf numFmtId="0" fontId="16" fillId="0" borderId="8" xfId="2" applyFont="1" applyBorder="1" applyAlignment="1" applyProtection="1">
      <alignment horizontal="left"/>
    </xf>
    <xf numFmtId="0" fontId="15" fillId="0" borderId="8" xfId="3" applyFont="1" applyBorder="1" applyAlignment="1"/>
    <xf numFmtId="49" fontId="15" fillId="2" borderId="8" xfId="3" applyNumberFormat="1" applyFont="1" applyFill="1" applyBorder="1" applyAlignment="1">
      <alignment horizontal="center"/>
    </xf>
    <xf numFmtId="49" fontId="11" fillId="0" borderId="8" xfId="0" applyNumberFormat="1" applyFont="1" applyBorder="1" applyAlignment="1"/>
    <xf numFmtId="0" fontId="12" fillId="0" borderId="8" xfId="2" applyBorder="1" applyAlignment="1"/>
    <xf numFmtId="0" fontId="12" fillId="0" borderId="8" xfId="2" applyBorder="1" applyAlignment="1" applyProtection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right"/>
    </xf>
    <xf numFmtId="0" fontId="2" fillId="0" borderId="4" xfId="0" applyFont="1" applyBorder="1"/>
    <xf numFmtId="49" fontId="2" fillId="0" borderId="4" xfId="0" applyNumberFormat="1" applyFont="1" applyBorder="1"/>
    <xf numFmtId="0" fontId="13" fillId="0" borderId="4" xfId="3" applyFont="1" applyBorder="1" applyAlignment="1">
      <alignment wrapText="1"/>
    </xf>
    <xf numFmtId="49" fontId="13" fillId="0" borderId="4" xfId="3" applyNumberFormat="1" applyFont="1" applyBorder="1" applyAlignment="1">
      <alignment horizontal="left" wrapText="1"/>
    </xf>
    <xf numFmtId="1" fontId="2" fillId="0" borderId="4" xfId="0" applyNumberFormat="1" applyFont="1" applyBorder="1"/>
    <xf numFmtId="0" fontId="10" fillId="0" borderId="4" xfId="0" applyFont="1" applyBorder="1"/>
    <xf numFmtId="49" fontId="10" fillId="0" borderId="4" xfId="0" applyNumberFormat="1" applyFont="1" applyBorder="1"/>
    <xf numFmtId="49" fontId="13" fillId="0" borderId="4" xfId="3" applyNumberFormat="1" applyFont="1" applyBorder="1" applyAlignment="1">
      <alignment wrapText="1"/>
    </xf>
    <xf numFmtId="49" fontId="13" fillId="0" borderId="4" xfId="3" applyNumberFormat="1" applyFont="1" applyBorder="1" applyAlignment="1">
      <alignment horizontal="center" wrapText="1"/>
    </xf>
    <xf numFmtId="49" fontId="2" fillId="0" borderId="4" xfId="0" quotePrefix="1" applyNumberFormat="1" applyFont="1" applyBorder="1" applyAlignment="1">
      <alignment horizontal="left"/>
    </xf>
    <xf numFmtId="0" fontId="2" fillId="2" borderId="4" xfId="0" applyFont="1" applyFill="1" applyBorder="1" applyAlignment="1"/>
    <xf numFmtId="7" fontId="2" fillId="0" borderId="4" xfId="0" applyNumberFormat="1" applyFont="1" applyBorder="1" applyAlignment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/>
    <xf numFmtId="0" fontId="9" fillId="0" borderId="13" xfId="0" applyFont="1" applyBorder="1" applyAlignment="1"/>
    <xf numFmtId="0" fontId="11" fillId="0" borderId="12" xfId="0" applyFont="1" applyBorder="1" applyAlignment="1"/>
    <xf numFmtId="0" fontId="2" fillId="0" borderId="12" xfId="0" applyFont="1" applyBorder="1" applyAlignment="1"/>
    <xf numFmtId="0" fontId="16" fillId="0" borderId="12" xfId="2" applyFont="1" applyBorder="1" applyAlignment="1" applyProtection="1">
      <alignment horizontal="left"/>
    </xf>
    <xf numFmtId="0" fontId="15" fillId="0" borderId="12" xfId="3" applyFont="1" applyBorder="1" applyAlignment="1"/>
    <xf numFmtId="49" fontId="3" fillId="0" borderId="12" xfId="0" applyNumberFormat="1" applyFont="1" applyBorder="1" applyAlignment="1">
      <alignment horizontal="center"/>
    </xf>
    <xf numFmtId="49" fontId="15" fillId="2" borderId="12" xfId="3" applyNumberFormat="1" applyFont="1" applyFill="1" applyBorder="1" applyAlignment="1">
      <alignment horizontal="center"/>
    </xf>
    <xf numFmtId="49" fontId="13" fillId="0" borderId="12" xfId="3" applyNumberFormat="1" applyFont="1" applyBorder="1" applyAlignment="1">
      <alignment horizontal="center"/>
    </xf>
    <xf numFmtId="49" fontId="3" fillId="0" borderId="12" xfId="0" applyNumberFormat="1" applyFont="1" applyBorder="1" applyAlignment="1"/>
    <xf numFmtId="0" fontId="3" fillId="0" borderId="12" xfId="0" applyFont="1" applyBorder="1" applyAlignment="1">
      <alignment horizontal="center"/>
    </xf>
    <xf numFmtId="49" fontId="11" fillId="0" borderId="12" xfId="0" applyNumberFormat="1" applyFont="1" applyBorder="1" applyAlignment="1"/>
    <xf numFmtId="0" fontId="12" fillId="0" borderId="12" xfId="2" applyBorder="1" applyAlignment="1"/>
    <xf numFmtId="0" fontId="12" fillId="0" borderId="12" xfId="2" applyBorder="1" applyAlignment="1" applyProtection="1"/>
    <xf numFmtId="14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1" fontId="2" fillId="0" borderId="4" xfId="0" applyNumberFormat="1" applyFont="1" applyFill="1" applyBorder="1"/>
    <xf numFmtId="49" fontId="3" fillId="0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9" fillId="0" borderId="10" xfId="0" applyFont="1" applyBorder="1"/>
    <xf numFmtId="0" fontId="8" fillId="0" borderId="4" xfId="0" applyFont="1" applyBorder="1" applyAlignment="1"/>
    <xf numFmtId="0" fontId="0" fillId="0" borderId="4" xfId="0" applyBorder="1"/>
    <xf numFmtId="0" fontId="12" fillId="0" borderId="4" xfId="2" applyBorder="1"/>
    <xf numFmtId="0" fontId="14" fillId="0" borderId="0" xfId="2" applyFont="1" applyBorder="1" applyAlignment="1" applyProtection="1"/>
    <xf numFmtId="14" fontId="2" fillId="0" borderId="0" xfId="0" applyNumberFormat="1" applyFont="1" applyBorder="1" applyAlignment="1">
      <alignment horizontal="center"/>
    </xf>
    <xf numFmtId="0" fontId="0" fillId="0" borderId="0" xfId="0" applyBorder="1"/>
    <xf numFmtId="0" fontId="13" fillId="0" borderId="4" xfId="3" applyFont="1" applyFill="1" applyBorder="1" applyAlignment="1"/>
    <xf numFmtId="1" fontId="2" fillId="0" borderId="4" xfId="0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</cellXfs>
  <cellStyles count="4">
    <cellStyle name="Hyperlink" xfId="2" builtinId="8"/>
    <cellStyle name="Normal" xfId="0" builtinId="0"/>
    <cellStyle name="Normal 5" xfId="1" xr:uid="{CA4395AA-E2EC-4C78-A0D0-CB9D013EFA85}"/>
    <cellStyle name="Normal_Sheet1" xfId="3" xr:uid="{41117100-953A-4B8C-B8B2-7B8CF58921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ranklin-twp.org/" TargetMode="External"/><Relationship Id="rId21" Type="http://schemas.openxmlformats.org/officeDocument/2006/relationships/hyperlink" Target="http://www.cjhrc.org/" TargetMode="External"/><Relationship Id="rId42" Type="http://schemas.openxmlformats.org/officeDocument/2006/relationships/hyperlink" Target="https://www.affordablehomesnewjersey.com/all-opportunities/developments/?did=a0J3m00001ibcquEAA" TargetMode="External"/><Relationship Id="rId63" Type="http://schemas.openxmlformats.org/officeDocument/2006/relationships/hyperlink" Target="http://www.cerebralpalsysource.com/" TargetMode="External"/><Relationship Id="rId84" Type="http://schemas.openxmlformats.org/officeDocument/2006/relationships/hyperlink" Target="https://www.cp-management.com/" TargetMode="External"/><Relationship Id="rId138" Type="http://schemas.openxmlformats.org/officeDocument/2006/relationships/hyperlink" Target="https://spectrumforliving.org/" TargetMode="External"/><Relationship Id="rId107" Type="http://schemas.openxmlformats.org/officeDocument/2006/relationships/hyperlink" Target="https://www.chchousing.org/contact-us" TargetMode="External"/><Relationship Id="rId11" Type="http://schemas.openxmlformats.org/officeDocument/2006/relationships/hyperlink" Target="https://www.ridgeoak.org/" TargetMode="External"/><Relationship Id="rId32" Type="http://schemas.openxmlformats.org/officeDocument/2006/relationships/hyperlink" Target="https://www.affordablehomesnewjersey.com/all-opportunities/developments/?did=a0J3m00001ibcquEAA" TargetMode="External"/><Relationship Id="rId53" Type="http://schemas.openxmlformats.org/officeDocument/2006/relationships/hyperlink" Target="https://www.piazzanj.com/property/whitehall-gardens/" TargetMode="External"/><Relationship Id="rId74" Type="http://schemas.openxmlformats.org/officeDocument/2006/relationships/hyperlink" Target="https://www.thearcofsomerset.org/" TargetMode="External"/><Relationship Id="rId128" Type="http://schemas.openxmlformats.org/officeDocument/2006/relationships/hyperlink" Target="https://www.rockyhill-nj.gov/" TargetMode="External"/><Relationship Id="rId149" Type="http://schemas.openxmlformats.org/officeDocument/2006/relationships/hyperlink" Target="https://matheny.org/" TargetMode="External"/><Relationship Id="rId5" Type="http://schemas.openxmlformats.org/officeDocument/2006/relationships/hyperlink" Target="https://projectlive.org/" TargetMode="External"/><Relationship Id="rId95" Type="http://schemas.openxmlformats.org/officeDocument/2006/relationships/hyperlink" Target="https://www.cfsny.org/new-jersey-programs-and-services/" TargetMode="External"/><Relationship Id="rId22" Type="http://schemas.openxmlformats.org/officeDocument/2006/relationships/hyperlink" Target="https://www.mobilehome.net/mobile-home-parks/54797-edgewood-terrace-mobile-home-in-branchburg-nj" TargetMode="External"/><Relationship Id="rId27" Type="http://schemas.openxmlformats.org/officeDocument/2006/relationships/hyperlink" Target="https://www.warrennj.org/" TargetMode="External"/><Relationship Id="rId43" Type="http://schemas.openxmlformats.org/officeDocument/2006/relationships/hyperlink" Target="https://www.affordablehomesnewjersey.com/all-opportunities/developments/?did=a0J3m00001ibcquEAA" TargetMode="External"/><Relationship Id="rId48" Type="http://schemas.openxmlformats.org/officeDocument/2006/relationships/hyperlink" Target="https://www.thearcofsomerset.org/" TargetMode="External"/><Relationship Id="rId64" Type="http://schemas.openxmlformats.org/officeDocument/2006/relationships/hyperlink" Target="https://www.thearcofsomerset.org/" TargetMode="External"/><Relationship Id="rId69" Type="http://schemas.openxmlformats.org/officeDocument/2006/relationships/hyperlink" Target="https://www.apartments.com/apartments-at-montgomery-crossing-skillman-nj/wkjkvjj/" TargetMode="External"/><Relationship Id="rId113" Type="http://schemas.openxmlformats.org/officeDocument/2006/relationships/hyperlink" Target="https://www.everas.org/" TargetMode="External"/><Relationship Id="rId118" Type="http://schemas.openxmlformats.org/officeDocument/2006/relationships/hyperlink" Target="https://www.hillsborough-nj.org/" TargetMode="External"/><Relationship Id="rId134" Type="http://schemas.openxmlformats.org/officeDocument/2006/relationships/hyperlink" Target="https://thedelaneyofbridgewater.com/" TargetMode="External"/><Relationship Id="rId139" Type="http://schemas.openxmlformats.org/officeDocument/2006/relationships/hyperlink" Target="https://www.triplechousing.org/" TargetMode="External"/><Relationship Id="rId80" Type="http://schemas.openxmlformats.org/officeDocument/2006/relationships/hyperlink" Target="https://www.chchousing.org/contact-us" TargetMode="External"/><Relationship Id="rId85" Type="http://schemas.openxmlformats.org/officeDocument/2006/relationships/hyperlink" Target="https://enablenj.org/" TargetMode="External"/><Relationship Id="rId150" Type="http://schemas.openxmlformats.org/officeDocument/2006/relationships/printerSettings" Target="../printerSettings/printerSettings1.bin"/><Relationship Id="rId12" Type="http://schemas.openxmlformats.org/officeDocument/2006/relationships/hyperlink" Target="https://livewillows.com/communities/the-willows-at-orchard-road/" TargetMode="External"/><Relationship Id="rId17" Type="http://schemas.openxmlformats.org/officeDocument/2006/relationships/hyperlink" Target="http://www.bernardsvilleboro.org/" TargetMode="External"/><Relationship Id="rId33" Type="http://schemas.openxmlformats.org/officeDocument/2006/relationships/hyperlink" Target="https://www.affordablehomesnewjersey.com/all-opportunities/developments/?did=a0J3m00001ibcquEAA" TargetMode="External"/><Relationship Id="rId38" Type="http://schemas.openxmlformats.org/officeDocument/2006/relationships/hyperlink" Target="https://www.affordablehomesnewjersey.com/all-opportunities/developments/?did=a0J3m00001ibcquEAA" TargetMode="External"/><Relationship Id="rId59" Type="http://schemas.openxmlformats.org/officeDocument/2006/relationships/hyperlink" Target="https://www.comop.org/" TargetMode="External"/><Relationship Id="rId103" Type="http://schemas.openxmlformats.org/officeDocument/2006/relationships/hyperlink" Target="https://www.bridgewaternj.gov/" TargetMode="External"/><Relationship Id="rId108" Type="http://schemas.openxmlformats.org/officeDocument/2006/relationships/hyperlink" Target="https://deltaweb.org/contact-us/" TargetMode="External"/><Relationship Id="rId124" Type="http://schemas.openxmlformats.org/officeDocument/2006/relationships/hyperlink" Target="https://www.raritanboro.org/" TargetMode="External"/><Relationship Id="rId129" Type="http://schemas.openxmlformats.org/officeDocument/2006/relationships/hyperlink" Target="https://www.thearcofsomerset.org/" TargetMode="External"/><Relationship Id="rId54" Type="http://schemas.openxmlformats.org/officeDocument/2006/relationships/hyperlink" Target="https://www.voorheesstation.com/" TargetMode="External"/><Relationship Id="rId70" Type="http://schemas.openxmlformats.org/officeDocument/2006/relationships/hyperlink" Target="https://www.affordablehomesnewjersey.com/all-opportunities/developments/?did=a0Jo0000003816HEAQ" TargetMode="External"/><Relationship Id="rId75" Type="http://schemas.openxmlformats.org/officeDocument/2006/relationships/hyperlink" Target="https://www.comop.org/" TargetMode="External"/><Relationship Id="rId91" Type="http://schemas.openxmlformats.org/officeDocument/2006/relationships/hyperlink" Target="https://www.bridgewaternj.gov/" TargetMode="External"/><Relationship Id="rId96" Type="http://schemas.openxmlformats.org/officeDocument/2006/relationships/hyperlink" Target="https://cjhrc.org/" TargetMode="External"/><Relationship Id="rId140" Type="http://schemas.openxmlformats.org/officeDocument/2006/relationships/hyperlink" Target="http://www.ftha.org/view/home.html" TargetMode="External"/><Relationship Id="rId145" Type="http://schemas.openxmlformats.org/officeDocument/2006/relationships/hyperlink" Target="https://www.ridgeoak.org/" TargetMode="External"/><Relationship Id="rId1" Type="http://schemas.openxmlformats.org/officeDocument/2006/relationships/hyperlink" Target="https://www.nj.gov/dca/divisions/dhcr/offices/section8hcv.html" TargetMode="External"/><Relationship Id="rId6" Type="http://schemas.openxmlformats.org/officeDocument/2006/relationships/hyperlink" Target="https://www.valleybrookvillagenj.com/" TargetMode="External"/><Relationship Id="rId23" Type="http://schemas.openxmlformats.org/officeDocument/2006/relationships/hyperlink" Target="https://www.country-classics.com/fairway-28" TargetMode="External"/><Relationship Id="rId28" Type="http://schemas.openxmlformats.org/officeDocument/2006/relationships/hyperlink" Target="https://www.bwoaks.com/contactus.aspx" TargetMode="External"/><Relationship Id="rId49" Type="http://schemas.openxmlformats.org/officeDocument/2006/relationships/hyperlink" Target="https://www.piazzanj.com/property/cedar-manor/" TargetMode="External"/><Relationship Id="rId114" Type="http://schemas.openxmlformats.org/officeDocument/2006/relationships/hyperlink" Target="https://farhillsnj.org/" TargetMode="External"/><Relationship Id="rId119" Type="http://schemas.openxmlformats.org/officeDocument/2006/relationships/hyperlink" Target="https://enablenj.org/" TargetMode="External"/><Relationship Id="rId44" Type="http://schemas.openxmlformats.org/officeDocument/2006/relationships/hyperlink" Target="https://www.affordablehomesnewjersey.com/all-opportunities/developments/?did=a0J3m00001ibcquEAA" TargetMode="External"/><Relationship Id="rId60" Type="http://schemas.openxmlformats.org/officeDocument/2006/relationships/hyperlink" Target="https://cjhrc.org/" TargetMode="External"/><Relationship Id="rId65" Type="http://schemas.openxmlformats.org/officeDocument/2006/relationships/hyperlink" Target="https://www.manvillenj.org/" TargetMode="External"/><Relationship Id="rId81" Type="http://schemas.openxmlformats.org/officeDocument/2006/relationships/hyperlink" Target="https://www.rentlibertyvillage.com/" TargetMode="External"/><Relationship Id="rId86" Type="http://schemas.openxmlformats.org/officeDocument/2006/relationships/hyperlink" Target="https://www.waltersgroupapartments.com/communities/affordable-senior/cornerstone-at-branchburg/" TargetMode="External"/><Relationship Id="rId130" Type="http://schemas.openxmlformats.org/officeDocument/2006/relationships/hyperlink" Target="https://www.thearcofsomerset.org/" TargetMode="External"/><Relationship Id="rId135" Type="http://schemas.openxmlformats.org/officeDocument/2006/relationships/hyperlink" Target="https://pillarnj.org/" TargetMode="External"/><Relationship Id="rId13" Type="http://schemas.openxmlformats.org/officeDocument/2006/relationships/hyperlink" Target="https://www.berrystreetcommons.com/" TargetMode="External"/><Relationship Id="rId18" Type="http://schemas.openxmlformats.org/officeDocument/2006/relationships/hyperlink" Target="http://www.bernardsvilleboro.org/" TargetMode="External"/><Relationship Id="rId39" Type="http://schemas.openxmlformats.org/officeDocument/2006/relationships/hyperlink" Target="https://www.affordablehomesnewjersey.com/all-opportunities/developments/?did=a0J3m00001ibcquEAA" TargetMode="External"/><Relationship Id="rId109" Type="http://schemas.openxmlformats.org/officeDocument/2006/relationships/hyperlink" Target="https://www.devereux.org/site/SPageServer/;jsessionid=00000000.app20116b?NONCE_TOKEN=D082992854F9C6649814165D4453F145" TargetMode="External"/><Relationship Id="rId34" Type="http://schemas.openxmlformats.org/officeDocument/2006/relationships/hyperlink" Target="https://www.affordablehomesnewjersey.com/all-opportunities/developments/?did=a0J3m00001ibcquEAA" TargetMode="External"/><Relationship Id="rId50" Type="http://schemas.openxmlformats.org/officeDocument/2006/relationships/hyperlink" Target="https://www.piazzanj.com/property/somerset-square/" TargetMode="External"/><Relationship Id="rId55" Type="http://schemas.openxmlformats.org/officeDocument/2006/relationships/hyperlink" Target="https://ajas.org/member/the-oscar-and-ella-wilf-campus-for-senior-living/" TargetMode="External"/><Relationship Id="rId76" Type="http://schemas.openxmlformats.org/officeDocument/2006/relationships/hyperlink" Target="https://www.wapc.net/" TargetMode="External"/><Relationship Id="rId97" Type="http://schemas.openxmlformats.org/officeDocument/2006/relationships/hyperlink" Target="https://cjhrc.org/" TargetMode="External"/><Relationship Id="rId104" Type="http://schemas.openxmlformats.org/officeDocument/2006/relationships/hyperlink" Target="https://www.comop.org/" TargetMode="External"/><Relationship Id="rId120" Type="http://schemas.openxmlformats.org/officeDocument/2006/relationships/hyperlink" Target="https://www.middletownnj.org/" TargetMode="External"/><Relationship Id="rId125" Type="http://schemas.openxmlformats.org/officeDocument/2006/relationships/hyperlink" Target="https://www.raritanboro.org/" TargetMode="External"/><Relationship Id="rId141" Type="http://schemas.openxmlformats.org/officeDocument/2006/relationships/hyperlink" Target="https://www.parksidefamilyhousing.com/" TargetMode="External"/><Relationship Id="rId146" Type="http://schemas.openxmlformats.org/officeDocument/2006/relationships/hyperlink" Target="https://hillcrestmanagement.com/" TargetMode="External"/><Relationship Id="rId7" Type="http://schemas.openxmlformats.org/officeDocument/2006/relationships/hyperlink" Target="https://www.bernards.org/departments/housing-information" TargetMode="External"/><Relationship Id="rId71" Type="http://schemas.openxmlformats.org/officeDocument/2006/relationships/hyperlink" Target="https://www.bexrealty.com/New-Jersey/Princeton/Montgomery-Woods/" TargetMode="External"/><Relationship Id="rId92" Type="http://schemas.openxmlformats.org/officeDocument/2006/relationships/hyperlink" Target="https://www.bridgewaternj.gov/" TargetMode="External"/><Relationship Id="rId2" Type="http://schemas.openxmlformats.org/officeDocument/2006/relationships/hyperlink" Target="https://www.nj.gov/dca/hmfa/" TargetMode="External"/><Relationship Id="rId29" Type="http://schemas.openxmlformats.org/officeDocument/2006/relationships/hyperlink" Target="https://www.affordablehomesnewjersey.com/all-opportunities/developments/?did=a0J1N00001a7UurUAE" TargetMode="External"/><Relationship Id="rId24" Type="http://schemas.openxmlformats.org/officeDocument/2006/relationships/hyperlink" Target="https://hillcrestmanagement.com/" TargetMode="External"/><Relationship Id="rId40" Type="http://schemas.openxmlformats.org/officeDocument/2006/relationships/hyperlink" Target="https://www.affordablehomesnewjersey.com/all-opportunities/developments/?did=a0J3m00001ibcquEAA" TargetMode="External"/><Relationship Id="rId45" Type="http://schemas.openxmlformats.org/officeDocument/2006/relationships/hyperlink" Target="https://www.njid.org/" TargetMode="External"/><Relationship Id="rId66" Type="http://schemas.openxmlformats.org/officeDocument/2006/relationships/hyperlink" Target="https://deltaweb.org/" TargetMode="External"/><Relationship Id="rId87" Type="http://schemas.openxmlformats.org/officeDocument/2006/relationships/hyperlink" Target="https://advoserv.com/" TargetMode="External"/><Relationship Id="rId110" Type="http://schemas.openxmlformats.org/officeDocument/2006/relationships/hyperlink" Target="https://www.devereux.org/site/SPageServer/;jsessionid=00000000.app20116b?NONCE_TOKEN=D082992854F9C6649814165D4453F145" TargetMode="External"/><Relationship Id="rId115" Type="http://schemas.openxmlformats.org/officeDocument/2006/relationships/hyperlink" Target="https://franklin-twp.org/" TargetMode="External"/><Relationship Id="rId131" Type="http://schemas.openxmlformats.org/officeDocument/2006/relationships/hyperlink" Target="https://www.co.somerset.nj.us/government/human-services/community-development" TargetMode="External"/><Relationship Id="rId136" Type="http://schemas.openxmlformats.org/officeDocument/2006/relationships/hyperlink" Target="https://www.wilfcampus.org/independent-living/" TargetMode="External"/><Relationship Id="rId61" Type="http://schemas.openxmlformats.org/officeDocument/2006/relationships/hyperlink" Target="https://www.devereux.org/site/SPageServer/;jsessionid=00000000.app212a?NONCE_TOKEN=7E94FAE1882EA8533050F31917D0FF8A" TargetMode="External"/><Relationship Id="rId82" Type="http://schemas.openxmlformats.org/officeDocument/2006/relationships/hyperlink" Target="https://www.thearcofsomerset.org/" TargetMode="External"/><Relationship Id="rId19" Type="http://schemas.openxmlformats.org/officeDocument/2006/relationships/hyperlink" Target="http://www.affordablehousing@branchburg.nj.us/" TargetMode="External"/><Relationship Id="rId14" Type="http://schemas.openxmlformats.org/officeDocument/2006/relationships/hyperlink" Target="https://www.voa.org/housing_search?utf8=%E2%9C%93&amp;housing_search%5Blocation%5D=07201" TargetMode="External"/><Relationship Id="rId30" Type="http://schemas.openxmlformats.org/officeDocument/2006/relationships/hyperlink" Target="https://www.affordablehomesnewjersey.com/all-opportunities/developments/?did=a0J1N00001cc1kbUAA" TargetMode="External"/><Relationship Id="rId35" Type="http://schemas.openxmlformats.org/officeDocument/2006/relationships/hyperlink" Target="https://www.affordablehomesnewjersey.com/all-opportunities/developments/?did=a0J3m00001ibcquEAA" TargetMode="External"/><Relationship Id="rId56" Type="http://schemas.openxmlformats.org/officeDocument/2006/relationships/hyperlink" Target="https://deltaweb.org/" TargetMode="External"/><Relationship Id="rId77" Type="http://schemas.openxmlformats.org/officeDocument/2006/relationships/hyperlink" Target="https://www.comop.org/" TargetMode="External"/><Relationship Id="rId100" Type="http://schemas.openxmlformats.org/officeDocument/2006/relationships/hyperlink" Target="https://cjhrc.org/" TargetMode="External"/><Relationship Id="rId105" Type="http://schemas.openxmlformats.org/officeDocument/2006/relationships/hyperlink" Target="https://www.chchousing.org/contact-us" TargetMode="External"/><Relationship Id="rId126" Type="http://schemas.openxmlformats.org/officeDocument/2006/relationships/hyperlink" Target="https://rvhabitat.org/" TargetMode="External"/><Relationship Id="rId147" Type="http://schemas.openxmlformats.org/officeDocument/2006/relationships/hyperlink" Target="https://www.franklinblvdcommons.com/" TargetMode="External"/><Relationship Id="rId8" Type="http://schemas.openxmlformats.org/officeDocument/2006/relationships/hyperlink" Target="https://www.bethelridgenj.org/" TargetMode="External"/><Relationship Id="rId51" Type="http://schemas.openxmlformats.org/officeDocument/2006/relationships/hyperlink" Target="https://www.piazzanj.com/property/summerfields-360/" TargetMode="External"/><Relationship Id="rId72" Type="http://schemas.openxmlformats.org/officeDocument/2006/relationships/hyperlink" Target="https://www.piazzanj.com/property/pike-run-village/" TargetMode="External"/><Relationship Id="rId93" Type="http://schemas.openxmlformats.org/officeDocument/2006/relationships/hyperlink" Target="https://www.bridgewaternj.gov/" TargetMode="External"/><Relationship Id="rId98" Type="http://schemas.openxmlformats.org/officeDocument/2006/relationships/hyperlink" Target="https://cjhrc.org/" TargetMode="External"/><Relationship Id="rId121" Type="http://schemas.openxmlformats.org/officeDocument/2006/relationships/hyperlink" Target="https://www.montgomerynj.gov/" TargetMode="External"/><Relationship Id="rId142" Type="http://schemas.openxmlformats.org/officeDocument/2006/relationships/hyperlink" Target="https://www.parksideseniorhousing.com/" TargetMode="External"/><Relationship Id="rId3" Type="http://schemas.openxmlformats.org/officeDocument/2006/relationships/hyperlink" Target="https://projectlive.org/" TargetMode="External"/><Relationship Id="rId25" Type="http://schemas.openxmlformats.org/officeDocument/2006/relationships/hyperlink" Target="https://farhillsnj.org/affordable_housing.php" TargetMode="External"/><Relationship Id="rId46" Type="http://schemas.openxmlformats.org/officeDocument/2006/relationships/hyperlink" Target="https://www.chchousing.org/" TargetMode="External"/><Relationship Id="rId67" Type="http://schemas.openxmlformats.org/officeDocument/2006/relationships/hyperlink" Target="https://www.piazzanj.com/property/the-grove-at-montgomery/" TargetMode="External"/><Relationship Id="rId116" Type="http://schemas.openxmlformats.org/officeDocument/2006/relationships/hyperlink" Target="https://franklin-twp.org/" TargetMode="External"/><Relationship Id="rId137" Type="http://schemas.openxmlformats.org/officeDocument/2006/relationships/hyperlink" Target="https://www.servbhs.org/" TargetMode="External"/><Relationship Id="rId20" Type="http://schemas.openxmlformats.org/officeDocument/2006/relationships/hyperlink" Target="http://www.whitonhills.com/" TargetMode="External"/><Relationship Id="rId41" Type="http://schemas.openxmlformats.org/officeDocument/2006/relationships/hyperlink" Target="https://nj.gov/dca/hmfa/about/has/" TargetMode="External"/><Relationship Id="rId62" Type="http://schemas.openxmlformats.org/officeDocument/2006/relationships/hyperlink" Target="https://www.thearcofsomerset.org/" TargetMode="External"/><Relationship Id="rId83" Type="http://schemas.openxmlformats.org/officeDocument/2006/relationships/hyperlink" Target="https://www.waltersgroupapartments.com/communities/affordable-family/whispering-hills-apartments/" TargetMode="External"/><Relationship Id="rId88" Type="http://schemas.openxmlformats.org/officeDocument/2006/relationships/hyperlink" Target="https://www.rent.com/new-jersey/somerset-apartments/avalon-somerset-4-510751" TargetMode="External"/><Relationship Id="rId111" Type="http://schemas.openxmlformats.org/officeDocument/2006/relationships/hyperlink" Target="https://www.devereux.org/site/SPageServer/;jsessionid=00000000.app20116b?NONCE_TOKEN=D082992854F9C6649814165D4453F145" TargetMode="External"/><Relationship Id="rId132" Type="http://schemas.openxmlformats.org/officeDocument/2006/relationships/hyperlink" Target="https://sbbnj.com/" TargetMode="External"/><Relationship Id="rId15" Type="http://schemas.openxmlformats.org/officeDocument/2006/relationships/hyperlink" Target="https://www.lsmnj.org/" TargetMode="External"/><Relationship Id="rId36" Type="http://schemas.openxmlformats.org/officeDocument/2006/relationships/hyperlink" Target="https://www.affordablehomesnewjersey.com/all-opportunities/developments/?did=a0J3m00001ibcquEAA" TargetMode="External"/><Relationship Id="rId57" Type="http://schemas.openxmlformats.org/officeDocument/2006/relationships/hyperlink" Target="https://www.piazzanj.com/property/amwell-terrace/" TargetMode="External"/><Relationship Id="rId106" Type="http://schemas.openxmlformats.org/officeDocument/2006/relationships/hyperlink" Target="https://www.chchousing.org/contact-us" TargetMode="External"/><Relationship Id="rId127" Type="http://schemas.openxmlformats.org/officeDocument/2006/relationships/hyperlink" Target="https://rcpmanagement.com/" TargetMode="External"/><Relationship Id="rId10" Type="http://schemas.openxmlformats.org/officeDocument/2006/relationships/hyperlink" Target="https://projectlive.org/" TargetMode="External"/><Relationship Id="rId31" Type="http://schemas.openxmlformats.org/officeDocument/2006/relationships/hyperlink" Target="https://www.affordablehomesnewjersey.com/all-opportunities/developments/?did=a0J3m00001ibcquEAA" TargetMode="External"/><Relationship Id="rId52" Type="http://schemas.openxmlformats.org/officeDocument/2006/relationships/hyperlink" Target="https://www.piazzanj.com/property/summerfields-seniors/" TargetMode="External"/><Relationship Id="rId73" Type="http://schemas.openxmlformats.org/officeDocument/2006/relationships/hyperlink" Target="https://www.cgph.net/" TargetMode="External"/><Relationship Id="rId78" Type="http://schemas.openxmlformats.org/officeDocument/2006/relationships/hyperlink" Target="https://www.piazzanj.com/property/river-park-at-raritan/" TargetMode="External"/><Relationship Id="rId94" Type="http://schemas.openxmlformats.org/officeDocument/2006/relationships/hyperlink" Target="https://childcarecenter.us/provider_detail/alisa_day_care_inc_staten_island_ny" TargetMode="External"/><Relationship Id="rId99" Type="http://schemas.openxmlformats.org/officeDocument/2006/relationships/hyperlink" Target="https://cjhrc.org/" TargetMode="External"/><Relationship Id="rId101" Type="http://schemas.openxmlformats.org/officeDocument/2006/relationships/hyperlink" Target="https://www.chelseaseniorliving.com/" TargetMode="External"/><Relationship Id="rId122" Type="http://schemas.openxmlformats.org/officeDocument/2006/relationships/hyperlink" Target="http://www.ddanj.org/" TargetMode="External"/><Relationship Id="rId143" Type="http://schemas.openxmlformats.org/officeDocument/2006/relationships/hyperlink" Target="https://www.manvillenj.org/643/Housing-Assistance-Program" TargetMode="External"/><Relationship Id="rId148" Type="http://schemas.openxmlformats.org/officeDocument/2006/relationships/hyperlink" Target="https://springpointsl.org/" TargetMode="External"/><Relationship Id="rId4" Type="http://schemas.openxmlformats.org/officeDocument/2006/relationships/hyperlink" Target="https://www.affordablehomesnewjersey.com/all-opportunities/developments/?did=a0J3m00001lKWwREAW" TargetMode="External"/><Relationship Id="rId9" Type="http://schemas.openxmlformats.org/officeDocument/2006/relationships/hyperlink" Target="https://cjhrc.org/" TargetMode="External"/><Relationship Id="rId26" Type="http://schemas.openxmlformats.org/officeDocument/2006/relationships/hyperlink" Target="http://www.cjhrc.com/" TargetMode="External"/><Relationship Id="rId47" Type="http://schemas.openxmlformats.org/officeDocument/2006/relationships/hyperlink" Target="https://deltaweb.org/" TargetMode="External"/><Relationship Id="rId68" Type="http://schemas.openxmlformats.org/officeDocument/2006/relationships/hyperlink" Target="https://www.piazzanj.com/property/hillside-at-montgomery/" TargetMode="External"/><Relationship Id="rId89" Type="http://schemas.openxmlformats.org/officeDocument/2006/relationships/hyperlink" Target="https://boundbrook-nj.org/" TargetMode="External"/><Relationship Id="rId112" Type="http://schemas.openxmlformats.org/officeDocument/2006/relationships/hyperlink" Target="https://enablenj.org/" TargetMode="External"/><Relationship Id="rId133" Type="http://schemas.openxmlformats.org/officeDocument/2006/relationships/hyperlink" Target="https://www.stlukesgladstone.org/st-lukes-village/" TargetMode="External"/><Relationship Id="rId16" Type="http://schemas.openxmlformats.org/officeDocument/2006/relationships/hyperlink" Target="http://www.bernardsvilleboro.org/" TargetMode="External"/><Relationship Id="rId37" Type="http://schemas.openxmlformats.org/officeDocument/2006/relationships/hyperlink" Target="https://www.affordablehomesnewjersey.com/all-opportunities/developments/?did=a0J3m00001ibcqfEAA" TargetMode="External"/><Relationship Id="rId58" Type="http://schemas.openxmlformats.org/officeDocument/2006/relationships/hyperlink" Target="https://www.bshcare.com/dnu_june_avalon-assisted-living-at-hillsborough.html" TargetMode="External"/><Relationship Id="rId79" Type="http://schemas.openxmlformats.org/officeDocument/2006/relationships/hyperlink" Target="https://www.piazzanj.com/property/2189/" TargetMode="External"/><Relationship Id="rId102" Type="http://schemas.openxmlformats.org/officeDocument/2006/relationships/hyperlink" Target="https://www.cgph.net/" TargetMode="External"/><Relationship Id="rId123" Type="http://schemas.openxmlformats.org/officeDocument/2006/relationships/hyperlink" Target="https://oaksintcare.org/" TargetMode="External"/><Relationship Id="rId144" Type="http://schemas.openxmlformats.org/officeDocument/2006/relationships/hyperlink" Target="https://www.ridgeoak.org/" TargetMode="External"/><Relationship Id="rId90" Type="http://schemas.openxmlformats.org/officeDocument/2006/relationships/hyperlink" Target="https://www.bridgewaternj.go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susreporter.org/loc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4468-CAA3-41AE-B357-FF43EC88BB03}">
  <sheetPr>
    <pageSetUpPr fitToPage="1"/>
  </sheetPr>
  <dimension ref="A1:AN216"/>
  <sheetViews>
    <sheetView tabSelected="1" workbookViewId="0">
      <pane ySplit="4" topLeftCell="A5" activePane="bottomLeft" state="frozen"/>
      <selection pane="bottomLeft"/>
    </sheetView>
  </sheetViews>
  <sheetFormatPr defaultRowHeight="18.75" x14ac:dyDescent="0.3"/>
  <cols>
    <col min="1" max="1" width="4.7109375" style="2" customWidth="1"/>
    <col min="2" max="2" width="6.140625" hidden="1" customWidth="1"/>
    <col min="3" max="3" width="0" style="1" hidden="1" customWidth="1"/>
    <col min="4" max="4" width="10.42578125" bestFit="1" customWidth="1"/>
    <col min="5" max="5" width="20.7109375" style="2" hidden="1" customWidth="1"/>
    <col min="6" max="7" width="20.140625" hidden="1" customWidth="1"/>
    <col min="8" max="8" width="5.140625" style="76" customWidth="1"/>
    <col min="9" max="9" width="54.140625" bestFit="1" customWidth="1"/>
    <col min="10" max="10" width="43.7109375" hidden="1" customWidth="1"/>
    <col min="11" max="11" width="35.28515625" bestFit="1" customWidth="1"/>
    <col min="12" max="12" width="9.140625" style="16" hidden="1" customWidth="1"/>
    <col min="13" max="13" width="9.140625" hidden="1" customWidth="1"/>
    <col min="14" max="14" width="25.28515625" hidden="1" customWidth="1"/>
    <col min="15" max="15" width="32.28515625" hidden="1" customWidth="1"/>
    <col min="16" max="16" width="11.85546875" style="1" hidden="1" customWidth="1"/>
    <col min="17" max="17" width="9.140625" hidden="1" customWidth="1"/>
    <col min="18" max="19" width="9.140625" style="2" hidden="1" customWidth="1"/>
    <col min="20" max="21" width="9.140625" hidden="1" customWidth="1"/>
    <col min="22" max="23" width="9.140625" customWidth="1"/>
    <col min="24" max="24" width="14.28515625" style="3" customWidth="1"/>
    <col min="26" max="26" width="54.140625" hidden="1" customWidth="1"/>
    <col min="27" max="27" width="0" hidden="1" customWidth="1"/>
    <col min="29" max="29" width="15.5703125" customWidth="1"/>
    <col min="30" max="30" width="53.5703125" bestFit="1" customWidth="1"/>
    <col min="31" max="31" width="56.42578125" customWidth="1"/>
    <col min="33" max="33" width="19.140625" customWidth="1"/>
    <col min="34" max="34" width="26.85546875" style="14" customWidth="1"/>
    <col min="36" max="36" width="35.85546875" style="2" customWidth="1"/>
    <col min="37" max="38" width="10.7109375" hidden="1" customWidth="1"/>
  </cols>
  <sheetData>
    <row r="1" spans="1:40" ht="18" customHeight="1" x14ac:dyDescent="0.3">
      <c r="A1" s="124" t="s">
        <v>989</v>
      </c>
      <c r="D1" s="1"/>
      <c r="E1" s="12"/>
      <c r="Q1" s="2"/>
      <c r="AD1" s="76" t="s">
        <v>950</v>
      </c>
      <c r="AJ1" s="138"/>
      <c r="AK1" s="2"/>
      <c r="AL1" s="3"/>
    </row>
    <row r="2" spans="1:40" ht="18" customHeight="1" thickBot="1" x14ac:dyDescent="0.35">
      <c r="A2" s="126" t="s">
        <v>29</v>
      </c>
      <c r="B2" s="4" t="s">
        <v>0</v>
      </c>
      <c r="C2" s="5" t="s">
        <v>1</v>
      </c>
      <c r="D2" s="5" t="s">
        <v>2</v>
      </c>
      <c r="E2" s="13" t="s">
        <v>3</v>
      </c>
      <c r="F2" s="6" t="s">
        <v>4</v>
      </c>
      <c r="G2" s="6" t="s">
        <v>74</v>
      </c>
      <c r="H2" s="78"/>
      <c r="I2" s="6" t="s">
        <v>5</v>
      </c>
      <c r="J2" s="6" t="s">
        <v>6</v>
      </c>
      <c r="K2" s="6" t="s">
        <v>7</v>
      </c>
      <c r="L2" s="17" t="s">
        <v>8</v>
      </c>
      <c r="M2" s="6"/>
      <c r="N2" s="6" t="s">
        <v>9</v>
      </c>
      <c r="O2" s="6" t="s">
        <v>10</v>
      </c>
      <c r="P2" s="5" t="s">
        <v>11</v>
      </c>
      <c r="Q2" s="7" t="s">
        <v>12</v>
      </c>
      <c r="R2" s="8" t="s">
        <v>13</v>
      </c>
      <c r="S2" s="4" t="s">
        <v>30</v>
      </c>
      <c r="T2" s="9" t="s">
        <v>14</v>
      </c>
      <c r="U2" s="6"/>
      <c r="V2" s="5" t="s">
        <v>15</v>
      </c>
      <c r="W2" s="5" t="s">
        <v>16</v>
      </c>
      <c r="X2" s="4" t="s">
        <v>17</v>
      </c>
      <c r="Y2" s="6"/>
      <c r="Z2" s="6" t="s">
        <v>18</v>
      </c>
      <c r="AA2" s="6" t="s">
        <v>21</v>
      </c>
      <c r="AB2" s="11" t="s">
        <v>22</v>
      </c>
      <c r="AC2" s="6" t="s">
        <v>23</v>
      </c>
      <c r="AD2" s="6" t="s">
        <v>19</v>
      </c>
      <c r="AE2" s="6" t="s">
        <v>20</v>
      </c>
      <c r="AF2" s="9" t="s">
        <v>24</v>
      </c>
      <c r="AG2" s="6" t="s">
        <v>25</v>
      </c>
      <c r="AH2" s="15" t="s">
        <v>26</v>
      </c>
      <c r="AI2" s="6"/>
      <c r="AJ2" s="4" t="s">
        <v>27</v>
      </c>
      <c r="AK2" s="4" t="s">
        <v>28</v>
      </c>
      <c r="AL2" s="10" t="s">
        <v>0</v>
      </c>
    </row>
    <row r="3" spans="1:40" s="16" customFormat="1" ht="18" customHeight="1" thickTop="1" x14ac:dyDescent="0.3">
      <c r="A3" s="125">
        <v>0.1</v>
      </c>
      <c r="B3" s="45"/>
      <c r="C3" s="46"/>
      <c r="D3" s="46" t="s">
        <v>51</v>
      </c>
      <c r="E3" s="45"/>
      <c r="F3" s="63" t="s">
        <v>60</v>
      </c>
      <c r="G3" s="63"/>
      <c r="H3" s="77"/>
      <c r="I3" s="63" t="s">
        <v>61</v>
      </c>
      <c r="J3" s="65" t="s">
        <v>69</v>
      </c>
      <c r="K3" s="63" t="s">
        <v>65</v>
      </c>
      <c r="L3" s="63" t="s">
        <v>62</v>
      </c>
      <c r="M3" s="66"/>
      <c r="N3" s="63" t="s">
        <v>49</v>
      </c>
      <c r="O3" s="56"/>
      <c r="P3" s="67" t="s">
        <v>33</v>
      </c>
      <c r="Q3" s="49" t="s">
        <v>59</v>
      </c>
      <c r="R3" s="68" t="s">
        <v>59</v>
      </c>
      <c r="S3" s="50" t="s">
        <v>34</v>
      </c>
      <c r="T3" s="69" t="s">
        <v>63</v>
      </c>
      <c r="U3" s="63"/>
      <c r="V3" s="63"/>
      <c r="W3" s="47"/>
      <c r="X3" s="47" t="s">
        <v>64</v>
      </c>
      <c r="Y3" s="63"/>
      <c r="Z3" s="66"/>
      <c r="AA3" s="63"/>
      <c r="AB3" s="69" t="s">
        <v>37</v>
      </c>
      <c r="AC3" s="70" t="s">
        <v>66</v>
      </c>
      <c r="AD3" s="63" t="s">
        <v>69</v>
      </c>
      <c r="AE3" s="63" t="s">
        <v>65</v>
      </c>
      <c r="AF3" s="69"/>
      <c r="AG3" s="63"/>
      <c r="AH3" s="48" t="s">
        <v>67</v>
      </c>
      <c r="AI3" s="48"/>
      <c r="AJ3" s="45"/>
      <c r="AK3" s="51">
        <v>44573</v>
      </c>
      <c r="AL3" s="52"/>
      <c r="AN3" s="71"/>
    </row>
    <row r="4" spans="1:40" s="16" customFormat="1" ht="18" customHeight="1" thickBot="1" x14ac:dyDescent="0.35">
      <c r="A4" s="127">
        <v>0.2</v>
      </c>
      <c r="B4" s="57"/>
      <c r="C4" s="58"/>
      <c r="D4" s="58" t="s">
        <v>51</v>
      </c>
      <c r="E4" s="57"/>
      <c r="F4" s="64" t="s">
        <v>70</v>
      </c>
      <c r="G4" s="64"/>
      <c r="H4" s="82"/>
      <c r="I4" s="64" t="s">
        <v>71</v>
      </c>
      <c r="J4" s="83" t="s">
        <v>45</v>
      </c>
      <c r="K4" s="83" t="s">
        <v>991</v>
      </c>
      <c r="L4" s="64" t="s">
        <v>72</v>
      </c>
      <c r="M4" s="72"/>
      <c r="N4" s="64" t="s">
        <v>49</v>
      </c>
      <c r="O4" s="84"/>
      <c r="P4" s="85" t="s">
        <v>33</v>
      </c>
      <c r="Q4" s="60" t="s">
        <v>59</v>
      </c>
      <c r="R4" s="86" t="s">
        <v>59</v>
      </c>
      <c r="S4" s="79" t="s">
        <v>34</v>
      </c>
      <c r="T4" s="73" t="s">
        <v>52</v>
      </c>
      <c r="U4" s="64"/>
      <c r="V4" s="64"/>
      <c r="W4" s="59"/>
      <c r="X4" s="59" t="s">
        <v>56</v>
      </c>
      <c r="Y4" s="64"/>
      <c r="Z4" s="72"/>
      <c r="AA4" s="64"/>
      <c r="AB4" s="87" t="s">
        <v>37</v>
      </c>
      <c r="AC4" s="87" t="s">
        <v>68</v>
      </c>
      <c r="AD4" s="64" t="s">
        <v>45</v>
      </c>
      <c r="AE4" s="83" t="s">
        <v>991</v>
      </c>
      <c r="AF4" s="73"/>
      <c r="AG4" s="64"/>
      <c r="AH4" s="88" t="s">
        <v>73</v>
      </c>
      <c r="AI4" s="89"/>
      <c r="AJ4" s="57"/>
      <c r="AK4" s="61">
        <v>44573</v>
      </c>
      <c r="AL4" s="62"/>
      <c r="AN4" s="53"/>
    </row>
    <row r="5" spans="1:40" s="16" customFormat="1" ht="18" customHeight="1" thickTop="1" x14ac:dyDescent="0.3">
      <c r="A5" s="90">
        <v>1</v>
      </c>
      <c r="B5" s="104"/>
      <c r="C5" s="105"/>
      <c r="D5" s="105"/>
      <c r="E5" s="104"/>
      <c r="F5" s="106"/>
      <c r="G5" s="106"/>
      <c r="H5" s="107" t="s">
        <v>951</v>
      </c>
      <c r="I5" s="106"/>
      <c r="J5" s="108"/>
      <c r="K5" s="108"/>
      <c r="L5" s="106"/>
      <c r="M5" s="109"/>
      <c r="N5" s="106"/>
      <c r="O5" s="110"/>
      <c r="P5" s="111"/>
      <c r="Q5" s="112"/>
      <c r="R5" s="113"/>
      <c r="S5" s="114"/>
      <c r="T5" s="115"/>
      <c r="U5" s="106"/>
      <c r="V5" s="106"/>
      <c r="W5" s="116"/>
      <c r="X5" s="116"/>
      <c r="Y5" s="106"/>
      <c r="Z5" s="109"/>
      <c r="AA5" s="106"/>
      <c r="AB5" s="117"/>
      <c r="AC5" s="117"/>
      <c r="AD5" s="106"/>
      <c r="AE5" s="108"/>
      <c r="AF5" s="115"/>
      <c r="AG5" s="106"/>
      <c r="AH5" s="118"/>
      <c r="AI5" s="119"/>
      <c r="AJ5" s="104"/>
      <c r="AK5" s="120"/>
      <c r="AL5" s="121"/>
      <c r="AN5" s="91"/>
    </row>
    <row r="6" spans="1:40" ht="18" customHeight="1" x14ac:dyDescent="0.3">
      <c r="A6" s="90">
        <v>2</v>
      </c>
      <c r="B6" s="18">
        <v>92448</v>
      </c>
      <c r="C6" s="92"/>
      <c r="D6" s="19" t="s">
        <v>39</v>
      </c>
      <c r="E6" s="18"/>
      <c r="F6" s="92"/>
      <c r="G6" s="92"/>
      <c r="I6" s="92" t="s">
        <v>80</v>
      </c>
      <c r="J6" s="92" t="s">
        <v>81</v>
      </c>
      <c r="K6" s="92" t="s">
        <v>82</v>
      </c>
      <c r="L6" s="92" t="s">
        <v>83</v>
      </c>
      <c r="M6" s="92"/>
      <c r="N6" s="92" t="s">
        <v>84</v>
      </c>
      <c r="O6" s="93" t="s">
        <v>85</v>
      </c>
      <c r="P6" s="94" t="s">
        <v>86</v>
      </c>
      <c r="Q6" s="20" t="s">
        <v>87</v>
      </c>
      <c r="R6" s="20" t="s">
        <v>87</v>
      </c>
      <c r="S6" s="95" t="s">
        <v>34</v>
      </c>
      <c r="T6" s="93" t="s">
        <v>108</v>
      </c>
      <c r="U6" s="93"/>
      <c r="V6" s="92" t="s">
        <v>41</v>
      </c>
      <c r="W6" s="92" t="s">
        <v>88</v>
      </c>
      <c r="X6" s="92">
        <v>120</v>
      </c>
      <c r="Y6" s="92"/>
      <c r="Z6" s="92" t="s">
        <v>89</v>
      </c>
      <c r="AA6" s="92" t="s">
        <v>40</v>
      </c>
      <c r="AB6" s="93" t="s">
        <v>37</v>
      </c>
      <c r="AC6" s="92" t="s">
        <v>92</v>
      </c>
      <c r="AD6" s="92" t="s">
        <v>90</v>
      </c>
      <c r="AE6" s="92" t="s">
        <v>91</v>
      </c>
      <c r="AF6" s="93"/>
      <c r="AG6" s="92"/>
      <c r="AH6" s="24" t="s">
        <v>93</v>
      </c>
      <c r="AI6" s="92"/>
      <c r="AJ6" s="20" t="s">
        <v>39</v>
      </c>
      <c r="AK6" s="26">
        <v>44424</v>
      </c>
      <c r="AL6" s="25">
        <f>B6</f>
        <v>92448</v>
      </c>
    </row>
    <row r="7" spans="1:40" ht="18" customHeight="1" x14ac:dyDescent="0.3">
      <c r="A7" s="90">
        <v>3</v>
      </c>
      <c r="B7" s="18">
        <v>92449</v>
      </c>
      <c r="C7" s="92"/>
      <c r="D7" s="19" t="s">
        <v>39</v>
      </c>
      <c r="E7" s="18"/>
      <c r="F7" s="92"/>
      <c r="G7" s="92"/>
      <c r="I7" s="92" t="s">
        <v>94</v>
      </c>
      <c r="J7" s="92" t="s">
        <v>95</v>
      </c>
      <c r="K7" s="92" t="s">
        <v>96</v>
      </c>
      <c r="L7" s="92" t="s">
        <v>97</v>
      </c>
      <c r="M7" s="92"/>
      <c r="N7" s="92" t="s">
        <v>84</v>
      </c>
      <c r="O7" s="93" t="s">
        <v>85</v>
      </c>
      <c r="P7" s="94" t="s">
        <v>86</v>
      </c>
      <c r="Q7" s="20" t="s">
        <v>87</v>
      </c>
      <c r="R7" s="20" t="s">
        <v>87</v>
      </c>
      <c r="S7" s="95" t="s">
        <v>34</v>
      </c>
      <c r="T7" s="93" t="s">
        <v>108</v>
      </c>
      <c r="U7" s="93"/>
      <c r="V7" s="92" t="s">
        <v>41</v>
      </c>
      <c r="W7" s="92" t="s">
        <v>88</v>
      </c>
      <c r="X7" s="92">
        <v>165</v>
      </c>
      <c r="Y7" s="92"/>
      <c r="Z7" s="92" t="s">
        <v>98</v>
      </c>
      <c r="AA7" s="92" t="s">
        <v>40</v>
      </c>
      <c r="AB7" s="93" t="s">
        <v>37</v>
      </c>
      <c r="AC7" s="92" t="s">
        <v>92</v>
      </c>
      <c r="AD7" s="92" t="s">
        <v>90</v>
      </c>
      <c r="AE7" s="92" t="s">
        <v>91</v>
      </c>
      <c r="AF7" s="93"/>
      <c r="AG7" s="92"/>
      <c r="AH7" s="24" t="s">
        <v>93</v>
      </c>
      <c r="AI7" s="92"/>
      <c r="AJ7" s="20" t="s">
        <v>39</v>
      </c>
      <c r="AK7" s="26">
        <v>44424</v>
      </c>
      <c r="AL7" s="25">
        <f>B7</f>
        <v>92449</v>
      </c>
    </row>
    <row r="8" spans="1:40" ht="18" customHeight="1" x14ac:dyDescent="0.3">
      <c r="A8" s="90">
        <v>4</v>
      </c>
      <c r="B8" s="18">
        <v>92450</v>
      </c>
      <c r="C8" s="92"/>
      <c r="D8" s="19" t="s">
        <v>39</v>
      </c>
      <c r="E8" s="18"/>
      <c r="F8" s="92"/>
      <c r="G8" s="92"/>
      <c r="I8" s="92" t="s">
        <v>99</v>
      </c>
      <c r="J8" s="92" t="s">
        <v>100</v>
      </c>
      <c r="K8" s="92" t="s">
        <v>101</v>
      </c>
      <c r="L8" s="92" t="s">
        <v>102</v>
      </c>
      <c r="M8" s="92"/>
      <c r="N8" s="92" t="s">
        <v>84</v>
      </c>
      <c r="O8" s="93" t="s">
        <v>85</v>
      </c>
      <c r="P8" s="94" t="s">
        <v>86</v>
      </c>
      <c r="Q8" s="20" t="s">
        <v>87</v>
      </c>
      <c r="R8" s="20" t="s">
        <v>87</v>
      </c>
      <c r="S8" s="95" t="s">
        <v>34</v>
      </c>
      <c r="T8" s="93" t="s">
        <v>108</v>
      </c>
      <c r="U8" s="93"/>
      <c r="V8" s="92" t="s">
        <v>41</v>
      </c>
      <c r="W8" s="92" t="s">
        <v>88</v>
      </c>
      <c r="X8" s="92">
        <v>260</v>
      </c>
      <c r="Y8" s="92"/>
      <c r="Z8" s="92" t="s">
        <v>103</v>
      </c>
      <c r="AA8" s="92" t="s">
        <v>40</v>
      </c>
      <c r="AB8" s="93" t="s">
        <v>37</v>
      </c>
      <c r="AC8" s="92" t="s">
        <v>92</v>
      </c>
      <c r="AD8" s="92" t="s">
        <v>90</v>
      </c>
      <c r="AE8" s="92" t="s">
        <v>91</v>
      </c>
      <c r="AF8" s="93"/>
      <c r="AG8" s="92"/>
      <c r="AH8" s="24" t="s">
        <v>93</v>
      </c>
      <c r="AI8" s="92"/>
      <c r="AJ8" s="20" t="s">
        <v>39</v>
      </c>
      <c r="AK8" s="26">
        <v>44424</v>
      </c>
      <c r="AL8" s="25">
        <f>B8</f>
        <v>92450</v>
      </c>
    </row>
    <row r="9" spans="1:40" ht="18" customHeight="1" x14ac:dyDescent="0.3">
      <c r="A9" s="90">
        <v>5</v>
      </c>
      <c r="B9" s="18">
        <v>20576</v>
      </c>
      <c r="C9" s="18"/>
      <c r="D9" s="19" t="s">
        <v>47</v>
      </c>
      <c r="E9" s="18"/>
      <c r="F9" s="28" t="s">
        <v>104</v>
      </c>
      <c r="G9" s="122" t="s">
        <v>952</v>
      </c>
      <c r="I9" s="96" t="s">
        <v>105</v>
      </c>
      <c r="J9" s="96"/>
      <c r="K9" s="96" t="s">
        <v>106</v>
      </c>
      <c r="L9" s="96" t="s">
        <v>107</v>
      </c>
      <c r="M9" s="96"/>
      <c r="N9" s="92" t="s">
        <v>84</v>
      </c>
      <c r="O9" s="96"/>
      <c r="P9" s="94" t="s">
        <v>86</v>
      </c>
      <c r="Q9" s="20" t="s">
        <v>87</v>
      </c>
      <c r="R9" s="20" t="s">
        <v>87</v>
      </c>
      <c r="S9" s="95" t="s">
        <v>34</v>
      </c>
      <c r="T9" s="93" t="s">
        <v>108</v>
      </c>
      <c r="U9" s="93"/>
      <c r="V9" s="93" t="s">
        <v>44</v>
      </c>
      <c r="W9" s="93" t="s">
        <v>36</v>
      </c>
      <c r="X9" s="96">
        <v>50</v>
      </c>
      <c r="Y9" s="92"/>
      <c r="Z9" s="96" t="s">
        <v>105</v>
      </c>
      <c r="AA9" s="92"/>
      <c r="AB9" s="93" t="s">
        <v>111</v>
      </c>
      <c r="AC9" s="93" t="s">
        <v>112</v>
      </c>
      <c r="AD9" s="92" t="s">
        <v>109</v>
      </c>
      <c r="AE9" s="92" t="s">
        <v>110</v>
      </c>
      <c r="AF9" s="93" t="s">
        <v>113</v>
      </c>
      <c r="AG9" s="93" t="s">
        <v>114</v>
      </c>
      <c r="AH9" s="92"/>
      <c r="AI9" s="92"/>
      <c r="AJ9" s="20" t="s">
        <v>115</v>
      </c>
      <c r="AK9" s="20" t="s">
        <v>953</v>
      </c>
      <c r="AL9" s="25">
        <f>B9</f>
        <v>20576</v>
      </c>
    </row>
    <row r="10" spans="1:40" ht="18" customHeight="1" x14ac:dyDescent="0.3">
      <c r="A10" s="90">
        <v>6</v>
      </c>
      <c r="B10" s="18">
        <v>92452</v>
      </c>
      <c r="C10" s="92"/>
      <c r="D10" s="19" t="s">
        <v>39</v>
      </c>
      <c r="E10" s="18"/>
      <c r="F10" s="92"/>
      <c r="G10" s="92"/>
      <c r="I10" s="92" t="s">
        <v>117</v>
      </c>
      <c r="J10" s="92"/>
      <c r="K10" s="92" t="s">
        <v>118</v>
      </c>
      <c r="L10" s="92" t="s">
        <v>119</v>
      </c>
      <c r="M10" s="92"/>
      <c r="N10" s="92" t="s">
        <v>84</v>
      </c>
      <c r="O10" s="93"/>
      <c r="P10" s="94" t="s">
        <v>86</v>
      </c>
      <c r="Q10" s="20" t="s">
        <v>87</v>
      </c>
      <c r="R10" s="20" t="s">
        <v>87</v>
      </c>
      <c r="S10" s="95" t="s">
        <v>34</v>
      </c>
      <c r="T10" s="93"/>
      <c r="U10" s="93"/>
      <c r="V10" s="92" t="s">
        <v>41</v>
      </c>
      <c r="W10" s="92" t="s">
        <v>88</v>
      </c>
      <c r="X10" s="92">
        <v>24</v>
      </c>
      <c r="Y10" s="92"/>
      <c r="Z10" s="92" t="s">
        <v>117</v>
      </c>
      <c r="AA10" s="92" t="s">
        <v>40</v>
      </c>
      <c r="AB10" s="93" t="s">
        <v>37</v>
      </c>
      <c r="AC10" s="92" t="s">
        <v>92</v>
      </c>
      <c r="AD10" s="92" t="s">
        <v>90</v>
      </c>
      <c r="AE10" s="92" t="s">
        <v>91</v>
      </c>
      <c r="AF10" s="93"/>
      <c r="AG10" s="92"/>
      <c r="AH10" s="24" t="s">
        <v>93</v>
      </c>
      <c r="AI10" s="92"/>
      <c r="AJ10" s="20" t="s">
        <v>39</v>
      </c>
      <c r="AK10" s="26">
        <v>44424</v>
      </c>
      <c r="AL10" s="25">
        <f>B10</f>
        <v>92452</v>
      </c>
    </row>
    <row r="11" spans="1:40" ht="18" customHeight="1" x14ac:dyDescent="0.3">
      <c r="A11" s="90">
        <v>7</v>
      </c>
      <c r="B11" s="18"/>
      <c r="C11" s="35"/>
      <c r="D11" s="19"/>
      <c r="E11" s="18"/>
      <c r="F11" s="35"/>
      <c r="G11" s="35"/>
      <c r="H11" s="76" t="s">
        <v>121</v>
      </c>
      <c r="I11" s="35"/>
      <c r="J11" s="35"/>
      <c r="K11" s="35"/>
      <c r="L11" s="35"/>
      <c r="M11" s="35"/>
      <c r="N11" s="35"/>
      <c r="O11" s="37"/>
      <c r="P11" s="36"/>
      <c r="Q11" s="20"/>
      <c r="R11" s="20"/>
      <c r="S11" s="38"/>
      <c r="T11" s="37"/>
      <c r="U11" s="37"/>
      <c r="V11" s="35"/>
      <c r="W11" s="35"/>
      <c r="X11" s="35"/>
      <c r="Y11" s="35"/>
      <c r="Z11" s="35"/>
      <c r="AA11" s="35"/>
      <c r="AB11" s="37"/>
      <c r="AC11" s="35"/>
      <c r="AD11" s="35"/>
      <c r="AE11" s="35"/>
      <c r="AF11" s="37"/>
      <c r="AG11" s="35"/>
      <c r="AH11" s="24"/>
      <c r="AI11" s="35"/>
      <c r="AJ11" s="20"/>
      <c r="AK11" s="131"/>
      <c r="AL11" s="131"/>
    </row>
    <row r="12" spans="1:40" ht="18" customHeight="1" x14ac:dyDescent="0.3">
      <c r="A12" s="90">
        <v>8</v>
      </c>
      <c r="B12" s="18">
        <v>92453</v>
      </c>
      <c r="C12" s="92"/>
      <c r="D12" s="19" t="s">
        <v>39</v>
      </c>
      <c r="E12" s="18"/>
      <c r="F12" s="92"/>
      <c r="G12" s="92"/>
      <c r="I12" s="92" t="s">
        <v>120</v>
      </c>
      <c r="J12" s="92"/>
      <c r="K12" s="92"/>
      <c r="L12" s="92"/>
      <c r="M12" s="92"/>
      <c r="N12" s="92" t="s">
        <v>121</v>
      </c>
      <c r="O12" s="93"/>
      <c r="P12" s="94" t="s">
        <v>86</v>
      </c>
      <c r="Q12" s="20" t="s">
        <v>122</v>
      </c>
      <c r="R12" s="20" t="s">
        <v>122</v>
      </c>
      <c r="S12" s="95" t="s">
        <v>34</v>
      </c>
      <c r="T12" s="93" t="s">
        <v>123</v>
      </c>
      <c r="U12" s="93"/>
      <c r="V12" s="92"/>
      <c r="W12" s="92"/>
      <c r="X12" s="92">
        <v>33</v>
      </c>
      <c r="Y12" s="92"/>
      <c r="Z12" s="92" t="s">
        <v>120</v>
      </c>
      <c r="AA12" s="92" t="s">
        <v>40</v>
      </c>
      <c r="AB12" s="93" t="s">
        <v>111</v>
      </c>
      <c r="AC12" s="92" t="s">
        <v>125</v>
      </c>
      <c r="AD12" s="92" t="s">
        <v>121</v>
      </c>
      <c r="AE12" s="92" t="s">
        <v>124</v>
      </c>
      <c r="AF12" s="93" t="s">
        <v>111</v>
      </c>
      <c r="AG12" s="92" t="s">
        <v>126</v>
      </c>
      <c r="AH12" s="24" t="s">
        <v>127</v>
      </c>
      <c r="AI12" s="92"/>
      <c r="AJ12" s="20" t="s">
        <v>39</v>
      </c>
      <c r="AK12" s="134">
        <v>44433</v>
      </c>
      <c r="AL12" s="121">
        <f t="shared" ref="AL12:AL23" si="0">B12</f>
        <v>92453</v>
      </c>
    </row>
    <row r="13" spans="1:40" ht="18" customHeight="1" x14ac:dyDescent="0.3">
      <c r="A13" s="90">
        <v>9</v>
      </c>
      <c r="B13" s="18">
        <v>92454</v>
      </c>
      <c r="C13" s="92"/>
      <c r="D13" s="19" t="s">
        <v>39</v>
      </c>
      <c r="E13" s="18"/>
      <c r="F13" s="92"/>
      <c r="G13" s="92"/>
      <c r="I13" s="92" t="s">
        <v>128</v>
      </c>
      <c r="J13" s="92"/>
      <c r="K13" s="92" t="s">
        <v>32</v>
      </c>
      <c r="L13" s="92"/>
      <c r="M13" s="92"/>
      <c r="N13" s="92" t="s">
        <v>121</v>
      </c>
      <c r="O13" s="93"/>
      <c r="P13" s="94" t="s">
        <v>86</v>
      </c>
      <c r="Q13" s="20" t="s">
        <v>122</v>
      </c>
      <c r="R13" s="20" t="s">
        <v>122</v>
      </c>
      <c r="S13" s="95" t="s">
        <v>34</v>
      </c>
      <c r="T13" s="93" t="s">
        <v>123</v>
      </c>
      <c r="U13" s="93"/>
      <c r="V13" s="92" t="s">
        <v>35</v>
      </c>
      <c r="W13" s="92" t="s">
        <v>36</v>
      </c>
      <c r="X13" s="92">
        <v>6</v>
      </c>
      <c r="Y13" s="92"/>
      <c r="Z13" s="92" t="s">
        <v>129</v>
      </c>
      <c r="AA13" s="92" t="s">
        <v>40</v>
      </c>
      <c r="AB13" s="93" t="s">
        <v>111</v>
      </c>
      <c r="AC13" s="92" t="s">
        <v>132</v>
      </c>
      <c r="AD13" s="92" t="s">
        <v>130</v>
      </c>
      <c r="AE13" s="92" t="s">
        <v>131</v>
      </c>
      <c r="AF13" s="93"/>
      <c r="AG13" s="92"/>
      <c r="AH13" s="24" t="s">
        <v>133</v>
      </c>
      <c r="AI13" s="92"/>
      <c r="AJ13" s="20" t="s">
        <v>39</v>
      </c>
      <c r="AK13" s="26">
        <v>44433</v>
      </c>
      <c r="AL13" s="25">
        <f t="shared" si="0"/>
        <v>92454</v>
      </c>
    </row>
    <row r="14" spans="1:40" ht="18" customHeight="1" x14ac:dyDescent="0.3">
      <c r="A14" s="90">
        <v>10</v>
      </c>
      <c r="B14" s="18">
        <v>92455</v>
      </c>
      <c r="C14" s="92"/>
      <c r="D14" s="19" t="s">
        <v>39</v>
      </c>
      <c r="E14" s="18"/>
      <c r="F14" s="92"/>
      <c r="G14" s="92"/>
      <c r="I14" s="92" t="s">
        <v>134</v>
      </c>
      <c r="J14" s="24"/>
      <c r="K14" s="92" t="s">
        <v>135</v>
      </c>
      <c r="L14" s="92" t="s">
        <v>136</v>
      </c>
      <c r="M14" s="92"/>
      <c r="N14" s="92" t="s">
        <v>121</v>
      </c>
      <c r="O14" s="93"/>
      <c r="P14" s="94" t="s">
        <v>86</v>
      </c>
      <c r="Q14" s="20" t="s">
        <v>122</v>
      </c>
      <c r="R14" s="20" t="s">
        <v>122</v>
      </c>
      <c r="S14" s="95" t="s">
        <v>34</v>
      </c>
      <c r="T14" s="98" t="s">
        <v>123</v>
      </c>
      <c r="U14" s="93"/>
      <c r="V14" s="92" t="s">
        <v>41</v>
      </c>
      <c r="W14" s="92" t="s">
        <v>88</v>
      </c>
      <c r="X14" s="92">
        <v>106</v>
      </c>
      <c r="Y14" s="92"/>
      <c r="Z14" s="92" t="s">
        <v>134</v>
      </c>
      <c r="AA14" s="92" t="s">
        <v>40</v>
      </c>
      <c r="AB14" s="93" t="s">
        <v>111</v>
      </c>
      <c r="AC14" s="92" t="s">
        <v>126</v>
      </c>
      <c r="AD14" s="92" t="s">
        <v>137</v>
      </c>
      <c r="AE14" s="92" t="s">
        <v>138</v>
      </c>
      <c r="AF14" s="93"/>
      <c r="AG14" s="92"/>
      <c r="AH14" s="24" t="s">
        <v>139</v>
      </c>
      <c r="AI14" s="92"/>
      <c r="AJ14" s="20" t="s">
        <v>39</v>
      </c>
      <c r="AK14" s="26">
        <v>44424</v>
      </c>
      <c r="AL14" s="25">
        <f t="shared" si="0"/>
        <v>92455</v>
      </c>
    </row>
    <row r="15" spans="1:40" ht="18" customHeight="1" x14ac:dyDescent="0.3">
      <c r="A15" s="90">
        <v>11</v>
      </c>
      <c r="B15" s="18">
        <v>92456</v>
      </c>
      <c r="C15" s="92"/>
      <c r="D15" s="19" t="s">
        <v>39</v>
      </c>
      <c r="E15" s="18"/>
      <c r="F15" s="92"/>
      <c r="G15" s="92"/>
      <c r="I15" s="92" t="s">
        <v>140</v>
      </c>
      <c r="J15" s="92"/>
      <c r="K15" s="92" t="s">
        <v>141</v>
      </c>
      <c r="L15" s="92" t="s">
        <v>142</v>
      </c>
      <c r="M15" s="92"/>
      <c r="N15" s="92" t="s">
        <v>121</v>
      </c>
      <c r="O15" s="93" t="s">
        <v>85</v>
      </c>
      <c r="P15" s="94" t="s">
        <v>86</v>
      </c>
      <c r="Q15" s="20" t="s">
        <v>122</v>
      </c>
      <c r="R15" s="20" t="s">
        <v>122</v>
      </c>
      <c r="S15" s="95" t="s">
        <v>34</v>
      </c>
      <c r="T15" s="98" t="s">
        <v>123</v>
      </c>
      <c r="U15" s="93"/>
      <c r="V15" s="92" t="s">
        <v>41</v>
      </c>
      <c r="W15" s="92" t="s">
        <v>36</v>
      </c>
      <c r="X15" s="92">
        <v>19</v>
      </c>
      <c r="Y15" s="92"/>
      <c r="Z15" s="92" t="s">
        <v>140</v>
      </c>
      <c r="AA15" s="92" t="s">
        <v>40</v>
      </c>
      <c r="AB15" s="93" t="s">
        <v>111</v>
      </c>
      <c r="AC15" s="92" t="s">
        <v>143</v>
      </c>
      <c r="AD15" s="92" t="s">
        <v>140</v>
      </c>
      <c r="AE15" s="92"/>
      <c r="AF15" s="93"/>
      <c r="AG15" s="92"/>
      <c r="AH15" s="92"/>
      <c r="AI15" s="92"/>
      <c r="AJ15" s="20" t="s">
        <v>39</v>
      </c>
      <c r="AK15" s="26">
        <v>44433</v>
      </c>
      <c r="AL15" s="25">
        <f t="shared" si="0"/>
        <v>92456</v>
      </c>
    </row>
    <row r="16" spans="1:40" ht="18" customHeight="1" x14ac:dyDescent="0.3">
      <c r="A16" s="90">
        <v>12</v>
      </c>
      <c r="B16" s="18">
        <v>92458</v>
      </c>
      <c r="C16" s="92"/>
      <c r="D16" s="19" t="s">
        <v>39</v>
      </c>
      <c r="E16" s="18"/>
      <c r="F16" s="92"/>
      <c r="G16" s="92"/>
      <c r="I16" s="92" t="s">
        <v>147</v>
      </c>
      <c r="J16" s="92"/>
      <c r="K16" s="92" t="s">
        <v>32</v>
      </c>
      <c r="L16" s="92"/>
      <c r="M16" s="92"/>
      <c r="N16" s="92" t="s">
        <v>121</v>
      </c>
      <c r="O16" s="93" t="s">
        <v>85</v>
      </c>
      <c r="P16" s="94" t="s">
        <v>86</v>
      </c>
      <c r="Q16" s="20" t="s">
        <v>122</v>
      </c>
      <c r="R16" s="20" t="s">
        <v>122</v>
      </c>
      <c r="S16" s="95" t="s">
        <v>34</v>
      </c>
      <c r="T16" s="98" t="s">
        <v>123</v>
      </c>
      <c r="U16" s="93"/>
      <c r="V16" s="92" t="s">
        <v>35</v>
      </c>
      <c r="W16" s="92" t="s">
        <v>36</v>
      </c>
      <c r="X16" s="92">
        <v>6</v>
      </c>
      <c r="Y16" s="92"/>
      <c r="Z16" s="92" t="s">
        <v>147</v>
      </c>
      <c r="AA16" s="92"/>
      <c r="AB16" s="93" t="s">
        <v>111</v>
      </c>
      <c r="AC16" s="92" t="s">
        <v>150</v>
      </c>
      <c r="AD16" s="92" t="s">
        <v>148</v>
      </c>
      <c r="AE16" s="92" t="s">
        <v>149</v>
      </c>
      <c r="AF16" s="93"/>
      <c r="AG16" s="92"/>
      <c r="AH16" s="24"/>
      <c r="AI16" s="92"/>
      <c r="AJ16" s="20" t="s">
        <v>39</v>
      </c>
      <c r="AK16" s="26">
        <v>44424</v>
      </c>
      <c r="AL16" s="25">
        <f t="shared" si="0"/>
        <v>92458</v>
      </c>
    </row>
    <row r="17" spans="1:38" ht="18" customHeight="1" x14ac:dyDescent="0.3">
      <c r="A17" s="90">
        <v>13</v>
      </c>
      <c r="B17" s="18">
        <v>92459</v>
      </c>
      <c r="C17" s="92"/>
      <c r="D17" s="19" t="s">
        <v>39</v>
      </c>
      <c r="E17" s="18"/>
      <c r="F17" s="92"/>
      <c r="G17" s="92"/>
      <c r="I17" s="92" t="s">
        <v>151</v>
      </c>
      <c r="J17" s="92"/>
      <c r="K17" s="92" t="s">
        <v>32</v>
      </c>
      <c r="L17" s="92"/>
      <c r="M17" s="92"/>
      <c r="N17" s="92" t="s">
        <v>121</v>
      </c>
      <c r="O17" s="93"/>
      <c r="P17" s="94" t="s">
        <v>86</v>
      </c>
      <c r="Q17" s="20" t="s">
        <v>122</v>
      </c>
      <c r="R17" s="20" t="s">
        <v>122</v>
      </c>
      <c r="S17" s="95" t="s">
        <v>34</v>
      </c>
      <c r="T17" s="98" t="s">
        <v>123</v>
      </c>
      <c r="U17" s="93"/>
      <c r="V17" s="92" t="s">
        <v>35</v>
      </c>
      <c r="W17" s="92" t="s">
        <v>36</v>
      </c>
      <c r="X17" s="92">
        <v>4</v>
      </c>
      <c r="Y17" s="92"/>
      <c r="Z17" s="92" t="s">
        <v>151</v>
      </c>
      <c r="AA17" s="92" t="s">
        <v>40</v>
      </c>
      <c r="AB17" s="93" t="s">
        <v>111</v>
      </c>
      <c r="AC17" s="92" t="s">
        <v>154</v>
      </c>
      <c r="AD17" s="92" t="s">
        <v>152</v>
      </c>
      <c r="AE17" s="92" t="s">
        <v>153</v>
      </c>
      <c r="AF17" s="93"/>
      <c r="AG17" s="92"/>
      <c r="AH17" s="24" t="s">
        <v>155</v>
      </c>
      <c r="AI17" s="92"/>
      <c r="AJ17" s="20" t="s">
        <v>39</v>
      </c>
      <c r="AK17" s="26">
        <v>44433</v>
      </c>
      <c r="AL17" s="25">
        <f t="shared" si="0"/>
        <v>92459</v>
      </c>
    </row>
    <row r="18" spans="1:38" ht="18" customHeight="1" x14ac:dyDescent="0.3">
      <c r="A18" s="90">
        <v>14</v>
      </c>
      <c r="B18" s="18">
        <v>30589</v>
      </c>
      <c r="C18" s="92" t="s">
        <v>160</v>
      </c>
      <c r="D18" s="19" t="s">
        <v>31</v>
      </c>
      <c r="E18" s="18"/>
      <c r="F18" s="92" t="s">
        <v>156</v>
      </c>
      <c r="G18" s="94" t="s">
        <v>161</v>
      </c>
      <c r="I18" s="92" t="s">
        <v>162</v>
      </c>
      <c r="J18" s="92" t="s">
        <v>958</v>
      </c>
      <c r="K18" s="97" t="s">
        <v>157</v>
      </c>
      <c r="L18" s="92"/>
      <c r="M18" s="92"/>
      <c r="N18" s="92" t="s">
        <v>121</v>
      </c>
      <c r="O18" s="94" t="s">
        <v>85</v>
      </c>
      <c r="P18" s="94" t="s">
        <v>86</v>
      </c>
      <c r="Q18" s="81" t="s">
        <v>122</v>
      </c>
      <c r="R18" s="20" t="s">
        <v>122</v>
      </c>
      <c r="S18" s="95" t="s">
        <v>34</v>
      </c>
      <c r="T18" s="98" t="s">
        <v>123</v>
      </c>
      <c r="U18" s="98"/>
      <c r="V18" s="98" t="s">
        <v>44</v>
      </c>
      <c r="W18" s="93" t="s">
        <v>36</v>
      </c>
      <c r="X18" s="21">
        <v>247</v>
      </c>
      <c r="Y18" s="22"/>
      <c r="Z18" s="96" t="s">
        <v>162</v>
      </c>
      <c r="AA18" s="99"/>
      <c r="AB18" s="23" t="s">
        <v>111</v>
      </c>
      <c r="AC18" s="28" t="s">
        <v>158</v>
      </c>
      <c r="AD18" s="99"/>
      <c r="AE18" s="99"/>
      <c r="AF18" s="23" t="s">
        <v>111</v>
      </c>
      <c r="AG18" s="28" t="s">
        <v>170</v>
      </c>
      <c r="AH18" s="24" t="s">
        <v>171</v>
      </c>
      <c r="AI18" s="24"/>
      <c r="AJ18" s="100" t="s">
        <v>159</v>
      </c>
      <c r="AK18" s="26">
        <v>44433</v>
      </c>
      <c r="AL18" s="25">
        <f t="shared" si="0"/>
        <v>30589</v>
      </c>
    </row>
    <row r="19" spans="1:38" ht="18" customHeight="1" x14ac:dyDescent="0.3">
      <c r="A19" s="90">
        <v>15</v>
      </c>
      <c r="B19" s="18">
        <v>30590</v>
      </c>
      <c r="C19" s="92"/>
      <c r="D19" s="19" t="s">
        <v>31</v>
      </c>
      <c r="E19" s="18"/>
      <c r="F19" s="94" t="s">
        <v>163</v>
      </c>
      <c r="G19" s="23" t="s">
        <v>954</v>
      </c>
      <c r="I19" s="96" t="s">
        <v>164</v>
      </c>
      <c r="J19" s="23" t="s">
        <v>957</v>
      </c>
      <c r="K19" s="96" t="s">
        <v>165</v>
      </c>
      <c r="L19" s="94"/>
      <c r="M19" s="92"/>
      <c r="N19" s="92" t="s">
        <v>121</v>
      </c>
      <c r="O19" s="94" t="s">
        <v>85</v>
      </c>
      <c r="P19" s="94" t="s">
        <v>86</v>
      </c>
      <c r="Q19" s="100" t="s">
        <v>122</v>
      </c>
      <c r="R19" s="20" t="s">
        <v>122</v>
      </c>
      <c r="S19" s="95" t="s">
        <v>34</v>
      </c>
      <c r="T19" s="98" t="s">
        <v>123</v>
      </c>
      <c r="U19" s="93"/>
      <c r="V19" s="93" t="s">
        <v>44</v>
      </c>
      <c r="W19" s="93" t="s">
        <v>36</v>
      </c>
      <c r="X19" s="21">
        <v>39</v>
      </c>
      <c r="Y19" s="22"/>
      <c r="Z19" s="96" t="s">
        <v>164</v>
      </c>
      <c r="AA19" s="93"/>
      <c r="AB19" s="23" t="s">
        <v>111</v>
      </c>
      <c r="AC19" s="28" t="s">
        <v>158</v>
      </c>
      <c r="AD19" s="93"/>
      <c r="AE19" s="93"/>
      <c r="AF19" s="23" t="s">
        <v>111</v>
      </c>
      <c r="AG19" s="28" t="s">
        <v>170</v>
      </c>
      <c r="AH19" s="24" t="s">
        <v>171</v>
      </c>
      <c r="AI19" s="24"/>
      <c r="AJ19" s="100" t="s">
        <v>166</v>
      </c>
      <c r="AK19" s="26">
        <v>44433</v>
      </c>
      <c r="AL19" s="25">
        <f t="shared" si="0"/>
        <v>30590</v>
      </c>
    </row>
    <row r="20" spans="1:38" ht="18" customHeight="1" x14ac:dyDescent="0.3">
      <c r="A20" s="90">
        <v>16</v>
      </c>
      <c r="B20" s="18">
        <v>30591</v>
      </c>
      <c r="C20" s="92"/>
      <c r="D20" s="19" t="s">
        <v>31</v>
      </c>
      <c r="E20" s="18"/>
      <c r="F20" s="94" t="s">
        <v>167</v>
      </c>
      <c r="G20" s="93" t="s">
        <v>955</v>
      </c>
      <c r="I20" s="94" t="s">
        <v>168</v>
      </c>
      <c r="J20" s="93" t="s">
        <v>956</v>
      </c>
      <c r="K20" s="94" t="s">
        <v>169</v>
      </c>
      <c r="L20" s="94"/>
      <c r="M20" s="92"/>
      <c r="N20" s="92" t="s">
        <v>121</v>
      </c>
      <c r="O20" s="94" t="s">
        <v>85</v>
      </c>
      <c r="P20" s="94" t="s">
        <v>86</v>
      </c>
      <c r="Q20" s="100" t="s">
        <v>122</v>
      </c>
      <c r="R20" s="20" t="s">
        <v>122</v>
      </c>
      <c r="S20" s="95" t="s">
        <v>34</v>
      </c>
      <c r="T20" s="98" t="s">
        <v>123</v>
      </c>
      <c r="U20" s="93"/>
      <c r="V20" s="93" t="s">
        <v>44</v>
      </c>
      <c r="W20" s="93" t="s">
        <v>36</v>
      </c>
      <c r="X20" s="21">
        <v>20</v>
      </c>
      <c r="Y20" s="22"/>
      <c r="Z20" s="96" t="s">
        <v>168</v>
      </c>
      <c r="AA20" s="93"/>
      <c r="AB20" s="23" t="s">
        <v>111</v>
      </c>
      <c r="AC20" s="28" t="s">
        <v>158</v>
      </c>
      <c r="AD20" s="93"/>
      <c r="AE20" s="93"/>
      <c r="AF20" s="23" t="s">
        <v>111</v>
      </c>
      <c r="AG20" s="28" t="s">
        <v>170</v>
      </c>
      <c r="AH20" s="24" t="s">
        <v>171</v>
      </c>
      <c r="AI20" s="24"/>
      <c r="AJ20" s="100" t="s">
        <v>38</v>
      </c>
      <c r="AK20" s="26">
        <v>44433</v>
      </c>
      <c r="AL20" s="25">
        <f t="shared" si="0"/>
        <v>30591</v>
      </c>
    </row>
    <row r="21" spans="1:38" ht="18" customHeight="1" x14ac:dyDescent="0.3">
      <c r="A21" s="90">
        <v>17</v>
      </c>
      <c r="B21" s="18">
        <v>92461</v>
      </c>
      <c r="C21" s="92"/>
      <c r="D21" s="19" t="s">
        <v>39</v>
      </c>
      <c r="E21" s="18"/>
      <c r="F21" s="92"/>
      <c r="G21" s="92"/>
      <c r="I21" s="92" t="s">
        <v>172</v>
      </c>
      <c r="J21" s="92"/>
      <c r="K21" s="92" t="s">
        <v>173</v>
      </c>
      <c r="L21" s="92" t="s">
        <v>174</v>
      </c>
      <c r="M21" s="92"/>
      <c r="N21" s="92" t="s">
        <v>121</v>
      </c>
      <c r="O21" s="93" t="s">
        <v>85</v>
      </c>
      <c r="P21" s="94" t="s">
        <v>86</v>
      </c>
      <c r="Q21" s="20" t="s">
        <v>122</v>
      </c>
      <c r="R21" s="20" t="s">
        <v>122</v>
      </c>
      <c r="S21" s="95" t="s">
        <v>34</v>
      </c>
      <c r="T21" s="98" t="s">
        <v>123</v>
      </c>
      <c r="U21" s="93"/>
      <c r="V21" s="92" t="s">
        <v>41</v>
      </c>
      <c r="W21" s="92" t="s">
        <v>88</v>
      </c>
      <c r="X21" s="92">
        <v>99</v>
      </c>
      <c r="Y21" s="92"/>
      <c r="Z21" s="92" t="s">
        <v>172</v>
      </c>
      <c r="AA21" s="92" t="s">
        <v>40</v>
      </c>
      <c r="AB21" s="93" t="s">
        <v>111</v>
      </c>
      <c r="AC21" s="92" t="s">
        <v>126</v>
      </c>
      <c r="AD21" s="92" t="s">
        <v>137</v>
      </c>
      <c r="AE21" s="92" t="s">
        <v>138</v>
      </c>
      <c r="AF21" s="92"/>
      <c r="AG21" s="92"/>
      <c r="AH21" s="24" t="s">
        <v>139</v>
      </c>
      <c r="AI21" s="92"/>
      <c r="AJ21" s="20" t="s">
        <v>39</v>
      </c>
      <c r="AK21" s="26">
        <v>44424</v>
      </c>
      <c r="AL21" s="25">
        <f t="shared" si="0"/>
        <v>92461</v>
      </c>
    </row>
    <row r="22" spans="1:38" ht="18" customHeight="1" x14ac:dyDescent="0.3">
      <c r="A22" s="90">
        <v>18</v>
      </c>
      <c r="B22" s="18">
        <v>20577</v>
      </c>
      <c r="C22" s="18"/>
      <c r="D22" s="19" t="s">
        <v>47</v>
      </c>
      <c r="E22" s="18"/>
      <c r="F22" s="28" t="s">
        <v>175</v>
      </c>
      <c r="G22" s="28" t="s">
        <v>959</v>
      </c>
      <c r="I22" s="96" t="s">
        <v>960</v>
      </c>
      <c r="J22" s="96"/>
      <c r="K22" s="96" t="s">
        <v>144</v>
      </c>
      <c r="L22" s="96" t="s">
        <v>961</v>
      </c>
      <c r="M22" s="96"/>
      <c r="N22" s="92" t="s">
        <v>121</v>
      </c>
      <c r="O22" s="96" t="s">
        <v>85</v>
      </c>
      <c r="P22" s="94" t="s">
        <v>86</v>
      </c>
      <c r="Q22" s="20" t="s">
        <v>122</v>
      </c>
      <c r="R22" s="20" t="s">
        <v>122</v>
      </c>
      <c r="S22" s="95" t="s">
        <v>34</v>
      </c>
      <c r="T22" s="98" t="s">
        <v>123</v>
      </c>
      <c r="U22" s="93"/>
      <c r="V22" s="93" t="s">
        <v>35</v>
      </c>
      <c r="W22" s="93" t="s">
        <v>36</v>
      </c>
      <c r="X22" s="96">
        <v>62</v>
      </c>
      <c r="Y22" s="92"/>
      <c r="Z22" s="92" t="s">
        <v>176</v>
      </c>
      <c r="AA22" s="92"/>
      <c r="AB22" s="93" t="s">
        <v>111</v>
      </c>
      <c r="AC22" s="92" t="s">
        <v>145</v>
      </c>
      <c r="AD22" s="92" t="s">
        <v>177</v>
      </c>
      <c r="AE22" s="92" t="s">
        <v>178</v>
      </c>
      <c r="AF22" s="92"/>
      <c r="AG22" s="93"/>
      <c r="AH22" s="24" t="s">
        <v>146</v>
      </c>
      <c r="AI22" s="24"/>
      <c r="AJ22" s="18" t="s">
        <v>115</v>
      </c>
      <c r="AK22" s="26">
        <v>44433</v>
      </c>
      <c r="AL22" s="25">
        <f t="shared" si="0"/>
        <v>20577</v>
      </c>
    </row>
    <row r="23" spans="1:38" ht="18" customHeight="1" x14ac:dyDescent="0.3">
      <c r="A23" s="90">
        <v>19</v>
      </c>
      <c r="B23" s="18">
        <v>92462</v>
      </c>
      <c r="C23" s="92"/>
      <c r="D23" s="19" t="s">
        <v>39</v>
      </c>
      <c r="E23" s="18"/>
      <c r="F23" s="92"/>
      <c r="G23" s="92"/>
      <c r="I23" s="92" t="s">
        <v>179</v>
      </c>
      <c r="J23" s="92"/>
      <c r="K23" s="92" t="s">
        <v>32</v>
      </c>
      <c r="L23" s="92"/>
      <c r="M23" s="92"/>
      <c r="N23" s="92" t="s">
        <v>121</v>
      </c>
      <c r="O23" s="93"/>
      <c r="P23" s="94" t="s">
        <v>86</v>
      </c>
      <c r="Q23" s="20" t="s">
        <v>122</v>
      </c>
      <c r="R23" s="20" t="s">
        <v>122</v>
      </c>
      <c r="S23" s="95" t="s">
        <v>34</v>
      </c>
      <c r="T23" s="98" t="s">
        <v>123</v>
      </c>
      <c r="U23" s="93"/>
      <c r="V23" s="92" t="s">
        <v>35</v>
      </c>
      <c r="W23" s="92" t="s">
        <v>36</v>
      </c>
      <c r="X23" s="92">
        <v>6</v>
      </c>
      <c r="Y23" s="92"/>
      <c r="Z23" s="92"/>
      <c r="AA23" s="92"/>
      <c r="AB23" s="93"/>
      <c r="AC23" s="92"/>
      <c r="AD23" s="92"/>
      <c r="AE23" s="92"/>
      <c r="AF23" s="93"/>
      <c r="AG23" s="92"/>
      <c r="AH23" s="24"/>
      <c r="AI23" s="92"/>
      <c r="AJ23" s="20" t="s">
        <v>39</v>
      </c>
      <c r="AK23" s="26">
        <v>44433</v>
      </c>
      <c r="AL23" s="25">
        <f t="shared" si="0"/>
        <v>92462</v>
      </c>
    </row>
    <row r="24" spans="1:38" ht="18" customHeight="1" x14ac:dyDescent="0.3">
      <c r="A24" s="90">
        <v>20</v>
      </c>
      <c r="B24" s="18"/>
      <c r="C24" s="92"/>
      <c r="D24" s="19"/>
      <c r="E24" s="18"/>
      <c r="F24" s="92"/>
      <c r="G24" s="92"/>
      <c r="H24" s="129" t="s">
        <v>181</v>
      </c>
      <c r="I24" s="92"/>
      <c r="J24" s="92"/>
      <c r="K24" s="92"/>
      <c r="L24" s="92"/>
      <c r="M24" s="92"/>
      <c r="N24" s="93"/>
      <c r="O24" s="94"/>
      <c r="P24" s="20"/>
      <c r="Q24" s="20"/>
      <c r="R24" s="95"/>
      <c r="S24" s="93"/>
      <c r="T24" s="93"/>
      <c r="U24" s="92"/>
      <c r="V24" s="92"/>
      <c r="W24" s="92"/>
      <c r="X24" s="92"/>
      <c r="Y24" s="92"/>
      <c r="Z24" s="92"/>
      <c r="AA24" s="93"/>
      <c r="AB24" s="92"/>
      <c r="AC24" s="93"/>
      <c r="AD24" s="92"/>
      <c r="AE24" s="92"/>
      <c r="AF24" s="92"/>
      <c r="AG24" s="24"/>
      <c r="AH24" s="92"/>
      <c r="AI24" s="93"/>
      <c r="AJ24" s="26"/>
      <c r="AK24" s="25"/>
      <c r="AL24" s="131"/>
    </row>
    <row r="25" spans="1:38" ht="18" customHeight="1" x14ac:dyDescent="0.3">
      <c r="A25" s="90">
        <v>21</v>
      </c>
      <c r="B25" s="18">
        <v>92463</v>
      </c>
      <c r="C25" s="35"/>
      <c r="D25" s="19" t="s">
        <v>39</v>
      </c>
      <c r="E25" s="18"/>
      <c r="F25" s="35"/>
      <c r="G25" s="35"/>
      <c r="I25" s="35" t="s">
        <v>180</v>
      </c>
      <c r="J25" s="35"/>
      <c r="K25" s="35"/>
      <c r="L25" s="35"/>
      <c r="M25" s="35"/>
      <c r="N25" s="35" t="s">
        <v>181</v>
      </c>
      <c r="O25" s="37"/>
      <c r="P25" s="36" t="s">
        <v>86</v>
      </c>
      <c r="Q25" s="20" t="s">
        <v>182</v>
      </c>
      <c r="R25" s="20" t="s">
        <v>182</v>
      </c>
      <c r="S25" s="38" t="s">
        <v>34</v>
      </c>
      <c r="T25" s="37" t="s">
        <v>183</v>
      </c>
      <c r="U25" s="37"/>
      <c r="V25" s="35"/>
      <c r="W25" s="35"/>
      <c r="X25" s="35">
        <v>6</v>
      </c>
      <c r="Y25" s="35"/>
      <c r="Z25" s="35" t="s">
        <v>180</v>
      </c>
      <c r="AA25" s="35" t="s">
        <v>40</v>
      </c>
      <c r="AB25" s="37" t="s">
        <v>111</v>
      </c>
      <c r="AC25" s="35" t="s">
        <v>186</v>
      </c>
      <c r="AD25" s="35" t="s">
        <v>184</v>
      </c>
      <c r="AE25" s="35" t="s">
        <v>185</v>
      </c>
      <c r="AF25" s="37" t="s">
        <v>111</v>
      </c>
      <c r="AG25" s="35" t="s">
        <v>186</v>
      </c>
      <c r="AH25" s="24" t="s">
        <v>187</v>
      </c>
      <c r="AI25" s="35"/>
      <c r="AJ25" s="20" t="s">
        <v>39</v>
      </c>
      <c r="AK25" s="26">
        <v>44433</v>
      </c>
      <c r="AL25" s="25">
        <f>B25</f>
        <v>92463</v>
      </c>
    </row>
    <row r="26" spans="1:38" ht="18" customHeight="1" x14ac:dyDescent="0.3">
      <c r="A26" s="90">
        <v>22</v>
      </c>
      <c r="B26" s="18">
        <v>92464</v>
      </c>
      <c r="C26" s="35"/>
      <c r="D26" s="19" t="s">
        <v>39</v>
      </c>
      <c r="E26" s="18"/>
      <c r="F26" s="35"/>
      <c r="G26" s="35"/>
      <c r="I26" s="35" t="s">
        <v>188</v>
      </c>
      <c r="J26" s="35"/>
      <c r="K26" s="35"/>
      <c r="L26" s="35"/>
      <c r="M26" s="35"/>
      <c r="N26" s="35" t="s">
        <v>181</v>
      </c>
      <c r="O26" s="37"/>
      <c r="P26" s="36" t="s">
        <v>86</v>
      </c>
      <c r="Q26" s="20" t="s">
        <v>182</v>
      </c>
      <c r="R26" s="20" t="s">
        <v>182</v>
      </c>
      <c r="S26" s="38" t="s">
        <v>34</v>
      </c>
      <c r="T26" s="37" t="s">
        <v>183</v>
      </c>
      <c r="U26" s="37"/>
      <c r="V26" s="35" t="s">
        <v>41</v>
      </c>
      <c r="W26" s="35"/>
      <c r="X26" s="35">
        <v>4</v>
      </c>
      <c r="Y26" s="35"/>
      <c r="Z26" s="35" t="s">
        <v>189</v>
      </c>
      <c r="AA26" s="35" t="s">
        <v>40</v>
      </c>
      <c r="AB26" s="37" t="s">
        <v>111</v>
      </c>
      <c r="AC26" s="35" t="s">
        <v>186</v>
      </c>
      <c r="AD26" s="35" t="s">
        <v>184</v>
      </c>
      <c r="AE26" s="35" t="s">
        <v>185</v>
      </c>
      <c r="AF26" s="37" t="s">
        <v>111</v>
      </c>
      <c r="AG26" s="35" t="s">
        <v>186</v>
      </c>
      <c r="AH26" s="24" t="s">
        <v>187</v>
      </c>
      <c r="AI26" s="35"/>
      <c r="AJ26" s="20" t="s">
        <v>39</v>
      </c>
      <c r="AK26" s="26">
        <v>44433</v>
      </c>
      <c r="AL26" s="25">
        <f>B26</f>
        <v>92464</v>
      </c>
    </row>
    <row r="27" spans="1:38" ht="18" customHeight="1" x14ac:dyDescent="0.3">
      <c r="A27" s="90">
        <v>23</v>
      </c>
      <c r="B27" s="18">
        <v>92465</v>
      </c>
      <c r="C27" s="35"/>
      <c r="D27" s="19" t="s">
        <v>39</v>
      </c>
      <c r="E27" s="18"/>
      <c r="F27" s="35"/>
      <c r="G27" s="35"/>
      <c r="I27" s="35" t="s">
        <v>190</v>
      </c>
      <c r="J27" s="35"/>
      <c r="K27" s="35" t="s">
        <v>191</v>
      </c>
      <c r="L27" s="35" t="s">
        <v>192</v>
      </c>
      <c r="M27" s="35"/>
      <c r="N27" s="35" t="s">
        <v>181</v>
      </c>
      <c r="O27" s="37"/>
      <c r="P27" s="36" t="s">
        <v>86</v>
      </c>
      <c r="Q27" s="20" t="s">
        <v>182</v>
      </c>
      <c r="R27" s="20" t="s">
        <v>182</v>
      </c>
      <c r="S27" s="38" t="s">
        <v>34</v>
      </c>
      <c r="T27" s="37" t="s">
        <v>183</v>
      </c>
      <c r="U27" s="37"/>
      <c r="V27" s="35" t="s">
        <v>41</v>
      </c>
      <c r="W27" s="35" t="s">
        <v>36</v>
      </c>
      <c r="X27" s="35">
        <v>26</v>
      </c>
      <c r="Y27" s="35"/>
      <c r="Z27" s="35" t="s">
        <v>190</v>
      </c>
      <c r="AA27" s="35" t="s">
        <v>40</v>
      </c>
      <c r="AB27" s="37" t="s">
        <v>37</v>
      </c>
      <c r="AC27" s="35" t="s">
        <v>92</v>
      </c>
      <c r="AD27" s="35" t="s">
        <v>90</v>
      </c>
      <c r="AE27" s="35" t="s">
        <v>91</v>
      </c>
      <c r="AF27" s="37"/>
      <c r="AG27" s="35"/>
      <c r="AH27" s="24" t="s">
        <v>93</v>
      </c>
      <c r="AI27" s="35"/>
      <c r="AJ27" s="20" t="s">
        <v>39</v>
      </c>
      <c r="AK27" s="26">
        <v>44433</v>
      </c>
      <c r="AL27" s="25">
        <f>B27</f>
        <v>92465</v>
      </c>
    </row>
    <row r="28" spans="1:38" ht="18" customHeight="1" x14ac:dyDescent="0.3">
      <c r="A28" s="90">
        <v>24</v>
      </c>
      <c r="B28" s="18">
        <v>92466</v>
      </c>
      <c r="C28" s="35"/>
      <c r="D28" s="19" t="s">
        <v>39</v>
      </c>
      <c r="E28" s="18"/>
      <c r="F28" s="35"/>
      <c r="G28" s="35"/>
      <c r="H28" s="130"/>
      <c r="I28" s="35" t="s">
        <v>193</v>
      </c>
      <c r="J28" s="35"/>
      <c r="K28" s="35" t="s">
        <v>194</v>
      </c>
      <c r="L28" s="35" t="s">
        <v>195</v>
      </c>
      <c r="M28" s="35"/>
      <c r="N28" s="35" t="s">
        <v>181</v>
      </c>
      <c r="O28" s="37"/>
      <c r="P28" s="36" t="s">
        <v>86</v>
      </c>
      <c r="Q28" s="20" t="s">
        <v>182</v>
      </c>
      <c r="R28" s="20" t="s">
        <v>182</v>
      </c>
      <c r="S28" s="38" t="s">
        <v>34</v>
      </c>
      <c r="T28" s="37" t="s">
        <v>183</v>
      </c>
      <c r="U28" s="37"/>
      <c r="V28" s="35" t="s">
        <v>41</v>
      </c>
      <c r="W28" s="35" t="s">
        <v>88</v>
      </c>
      <c r="X28" s="35">
        <v>15</v>
      </c>
      <c r="Y28" s="35"/>
      <c r="Z28" s="35" t="s">
        <v>193</v>
      </c>
      <c r="AA28" s="35" t="s">
        <v>40</v>
      </c>
      <c r="AB28" s="37" t="s">
        <v>37</v>
      </c>
      <c r="AC28" s="35" t="s">
        <v>92</v>
      </c>
      <c r="AD28" s="35" t="s">
        <v>90</v>
      </c>
      <c r="AE28" s="35" t="s">
        <v>91</v>
      </c>
      <c r="AF28" s="37"/>
      <c r="AG28" s="35"/>
      <c r="AH28" s="24" t="s">
        <v>93</v>
      </c>
      <c r="AI28" s="35"/>
      <c r="AJ28" s="20" t="s">
        <v>39</v>
      </c>
      <c r="AK28" s="26">
        <v>44433</v>
      </c>
      <c r="AL28" s="121">
        <f>B28</f>
        <v>92466</v>
      </c>
    </row>
    <row r="29" spans="1:38" ht="18" customHeight="1" x14ac:dyDescent="0.3">
      <c r="A29" s="90">
        <v>25</v>
      </c>
      <c r="B29" s="18"/>
      <c r="C29" s="35"/>
      <c r="D29" s="19"/>
      <c r="E29" s="18"/>
      <c r="F29" s="35"/>
      <c r="G29" s="35"/>
      <c r="H29" s="76" t="s">
        <v>198</v>
      </c>
      <c r="I29" s="35"/>
      <c r="J29" s="35"/>
      <c r="K29" s="35"/>
      <c r="L29" s="35"/>
      <c r="M29" s="35"/>
      <c r="N29" s="35"/>
      <c r="O29" s="37"/>
      <c r="P29" s="36"/>
      <c r="Q29" s="20"/>
      <c r="R29" s="20"/>
      <c r="S29" s="38"/>
      <c r="T29" s="37"/>
      <c r="U29" s="37"/>
      <c r="V29" s="35"/>
      <c r="W29" s="35"/>
      <c r="X29" s="35"/>
      <c r="Y29" s="35"/>
      <c r="Z29" s="35"/>
      <c r="AA29" s="35"/>
      <c r="AB29" s="37"/>
      <c r="AC29" s="35"/>
      <c r="AD29" s="35"/>
      <c r="AE29" s="35"/>
      <c r="AF29" s="37"/>
      <c r="AG29" s="35"/>
      <c r="AH29" s="24"/>
      <c r="AI29" s="35"/>
      <c r="AJ29" s="20"/>
      <c r="AK29" s="26"/>
      <c r="AL29" s="25"/>
    </row>
    <row r="30" spans="1:38" ht="18" customHeight="1" x14ac:dyDescent="0.3">
      <c r="A30" s="90">
        <v>26</v>
      </c>
      <c r="B30" s="18">
        <v>92467</v>
      </c>
      <c r="C30" s="35"/>
      <c r="D30" s="19" t="s">
        <v>39</v>
      </c>
      <c r="E30" s="18"/>
      <c r="F30" s="35"/>
      <c r="G30" s="35"/>
      <c r="I30" s="35" t="s">
        <v>196</v>
      </c>
      <c r="J30" s="35" t="s">
        <v>197</v>
      </c>
      <c r="K30" s="35" t="s">
        <v>54</v>
      </c>
      <c r="L30" s="35"/>
      <c r="M30" s="35"/>
      <c r="N30" s="35" t="s">
        <v>198</v>
      </c>
      <c r="O30" s="37"/>
      <c r="P30" s="36" t="s">
        <v>86</v>
      </c>
      <c r="Q30" s="20" t="s">
        <v>199</v>
      </c>
      <c r="R30" s="20" t="s">
        <v>199</v>
      </c>
      <c r="S30" s="38" t="s">
        <v>34</v>
      </c>
      <c r="T30" s="37" t="s">
        <v>200</v>
      </c>
      <c r="U30" s="37"/>
      <c r="V30" s="35"/>
      <c r="W30" s="35"/>
      <c r="X30" s="35">
        <v>36</v>
      </c>
      <c r="Y30" s="35"/>
      <c r="Z30" s="35" t="s">
        <v>201</v>
      </c>
      <c r="AA30" s="35" t="s">
        <v>40</v>
      </c>
      <c r="AB30" s="37" t="s">
        <v>42</v>
      </c>
      <c r="AC30" s="35" t="s">
        <v>204</v>
      </c>
      <c r="AD30" s="35" t="s">
        <v>202</v>
      </c>
      <c r="AE30" s="35" t="s">
        <v>203</v>
      </c>
      <c r="AF30" s="37"/>
      <c r="AG30" s="35"/>
      <c r="AH30" s="24" t="s">
        <v>205</v>
      </c>
      <c r="AI30" s="35"/>
      <c r="AJ30" s="20" t="s">
        <v>39</v>
      </c>
      <c r="AK30" s="26">
        <v>44433</v>
      </c>
      <c r="AL30" s="25">
        <f>B30</f>
        <v>92467</v>
      </c>
    </row>
    <row r="31" spans="1:38" ht="18" customHeight="1" x14ac:dyDescent="0.3">
      <c r="A31" s="90">
        <v>27</v>
      </c>
      <c r="B31" s="18">
        <v>92468</v>
      </c>
      <c r="C31" s="35"/>
      <c r="D31" s="19" t="s">
        <v>39</v>
      </c>
      <c r="E31" s="18"/>
      <c r="F31" s="35"/>
      <c r="G31" s="35"/>
      <c r="I31" s="35" t="s">
        <v>206</v>
      </c>
      <c r="J31" s="35" t="s">
        <v>207</v>
      </c>
      <c r="K31" s="35" t="s">
        <v>32</v>
      </c>
      <c r="L31" s="35"/>
      <c r="M31" s="35"/>
      <c r="N31" s="35" t="s">
        <v>198</v>
      </c>
      <c r="O31" s="37"/>
      <c r="P31" s="36" t="s">
        <v>86</v>
      </c>
      <c r="Q31" s="20" t="s">
        <v>199</v>
      </c>
      <c r="R31" s="20" t="s">
        <v>199</v>
      </c>
      <c r="S31" s="38" t="s">
        <v>34</v>
      </c>
      <c r="T31" s="37" t="s">
        <v>200</v>
      </c>
      <c r="U31" s="37"/>
      <c r="V31" s="35" t="s">
        <v>35</v>
      </c>
      <c r="W31" s="35" t="s">
        <v>36</v>
      </c>
      <c r="X31" s="35">
        <v>4</v>
      </c>
      <c r="Y31" s="35"/>
      <c r="Z31" s="35" t="s">
        <v>208</v>
      </c>
      <c r="AA31" s="35" t="s">
        <v>40</v>
      </c>
      <c r="AB31" s="37" t="s">
        <v>111</v>
      </c>
      <c r="AC31" s="35" t="s">
        <v>211</v>
      </c>
      <c r="AD31" s="35" t="s">
        <v>209</v>
      </c>
      <c r="AE31" s="35" t="s">
        <v>210</v>
      </c>
      <c r="AF31" s="37"/>
      <c r="AG31" s="35"/>
      <c r="AH31" s="24" t="s">
        <v>212</v>
      </c>
      <c r="AI31" s="35"/>
      <c r="AJ31" s="20" t="s">
        <v>39</v>
      </c>
      <c r="AK31" s="26">
        <v>44433</v>
      </c>
      <c r="AL31" s="25">
        <f>B31</f>
        <v>92468</v>
      </c>
    </row>
    <row r="32" spans="1:38" ht="18" customHeight="1" x14ac:dyDescent="0.3">
      <c r="A32" s="90">
        <v>28</v>
      </c>
      <c r="B32" s="18">
        <v>92469</v>
      </c>
      <c r="C32" s="35"/>
      <c r="D32" s="19" t="s">
        <v>39</v>
      </c>
      <c r="E32" s="18"/>
      <c r="F32" s="35"/>
      <c r="G32" s="35"/>
      <c r="I32" s="35" t="s">
        <v>213</v>
      </c>
      <c r="J32" s="35"/>
      <c r="K32" s="35" t="s">
        <v>32</v>
      </c>
      <c r="L32" s="35"/>
      <c r="M32" s="35"/>
      <c r="N32" s="35" t="s">
        <v>198</v>
      </c>
      <c r="O32" s="37"/>
      <c r="P32" s="36" t="s">
        <v>86</v>
      </c>
      <c r="Q32" s="20" t="s">
        <v>199</v>
      </c>
      <c r="R32" s="20" t="s">
        <v>199</v>
      </c>
      <c r="S32" s="38" t="s">
        <v>34</v>
      </c>
      <c r="T32" s="37" t="s">
        <v>200</v>
      </c>
      <c r="U32" s="37"/>
      <c r="V32" s="35" t="s">
        <v>35</v>
      </c>
      <c r="W32" s="35" t="s">
        <v>36</v>
      </c>
      <c r="X32" s="35">
        <v>5</v>
      </c>
      <c r="Y32" s="35"/>
      <c r="Z32" s="35" t="s">
        <v>213</v>
      </c>
      <c r="AA32" s="35" t="s">
        <v>40</v>
      </c>
      <c r="AB32" s="37" t="s">
        <v>111</v>
      </c>
      <c r="AC32" s="35" t="s">
        <v>216</v>
      </c>
      <c r="AD32" s="35" t="s">
        <v>214</v>
      </c>
      <c r="AE32" s="35" t="s">
        <v>215</v>
      </c>
      <c r="AF32" s="37"/>
      <c r="AG32" s="35"/>
      <c r="AH32" s="24"/>
      <c r="AI32" s="35"/>
      <c r="AJ32" s="20" t="s">
        <v>39</v>
      </c>
      <c r="AK32" s="26">
        <v>44433</v>
      </c>
      <c r="AL32" s="25">
        <f>B32</f>
        <v>92469</v>
      </c>
    </row>
    <row r="33" spans="1:38" ht="18" customHeight="1" x14ac:dyDescent="0.3">
      <c r="A33" s="90">
        <v>29</v>
      </c>
      <c r="B33" s="18">
        <v>92470</v>
      </c>
      <c r="C33" s="35"/>
      <c r="D33" s="19" t="s">
        <v>39</v>
      </c>
      <c r="E33" s="18"/>
      <c r="F33" s="35"/>
      <c r="G33" s="35"/>
      <c r="I33" s="35" t="s">
        <v>217</v>
      </c>
      <c r="J33" s="35"/>
      <c r="K33" s="35" t="s">
        <v>32</v>
      </c>
      <c r="L33" s="35"/>
      <c r="M33" s="35"/>
      <c r="N33" s="35" t="s">
        <v>198</v>
      </c>
      <c r="O33" s="37"/>
      <c r="P33" s="36" t="s">
        <v>86</v>
      </c>
      <c r="Q33" s="20" t="s">
        <v>199</v>
      </c>
      <c r="R33" s="20" t="s">
        <v>199</v>
      </c>
      <c r="S33" s="38" t="s">
        <v>34</v>
      </c>
      <c r="T33" s="37" t="s">
        <v>200</v>
      </c>
      <c r="U33" s="37"/>
      <c r="V33" s="35" t="s">
        <v>35</v>
      </c>
      <c r="W33" s="35" t="s">
        <v>36</v>
      </c>
      <c r="X33" s="35">
        <v>4</v>
      </c>
      <c r="Y33" s="35"/>
      <c r="Z33" s="35" t="s">
        <v>217</v>
      </c>
      <c r="AA33" s="35"/>
      <c r="AB33" s="37" t="s">
        <v>42</v>
      </c>
      <c r="AC33" s="35" t="s">
        <v>220</v>
      </c>
      <c r="AD33" s="35" t="s">
        <v>218</v>
      </c>
      <c r="AE33" s="35" t="s">
        <v>219</v>
      </c>
      <c r="AF33" s="37"/>
      <c r="AG33" s="35"/>
      <c r="AH33" s="35"/>
      <c r="AI33" s="35"/>
      <c r="AJ33" s="20" t="s">
        <v>39</v>
      </c>
      <c r="AK33" s="26">
        <v>44433</v>
      </c>
      <c r="AL33" s="25">
        <f>B33</f>
        <v>92470</v>
      </c>
    </row>
    <row r="34" spans="1:38" ht="18" customHeight="1" x14ac:dyDescent="0.3">
      <c r="A34" s="90">
        <v>30</v>
      </c>
      <c r="B34" s="18">
        <v>92471</v>
      </c>
      <c r="C34" s="35"/>
      <c r="D34" s="19" t="s">
        <v>39</v>
      </c>
      <c r="E34" s="18"/>
      <c r="F34" s="35"/>
      <c r="G34" s="35"/>
      <c r="I34" s="35" t="s">
        <v>962</v>
      </c>
      <c r="J34" s="35"/>
      <c r="K34" s="35" t="s">
        <v>32</v>
      </c>
      <c r="L34" s="35"/>
      <c r="M34" s="35"/>
      <c r="N34" s="35" t="s">
        <v>198</v>
      </c>
      <c r="O34" s="37"/>
      <c r="P34" s="36" t="s">
        <v>86</v>
      </c>
      <c r="Q34" s="20" t="s">
        <v>199</v>
      </c>
      <c r="R34" s="20" t="s">
        <v>199</v>
      </c>
      <c r="S34" s="38" t="s">
        <v>34</v>
      </c>
      <c r="T34" s="37" t="s">
        <v>200</v>
      </c>
      <c r="U34" s="37"/>
      <c r="V34" s="35" t="s">
        <v>35</v>
      </c>
      <c r="W34" s="35" t="s">
        <v>36</v>
      </c>
      <c r="X34" s="35">
        <v>4</v>
      </c>
      <c r="Y34" s="35"/>
      <c r="Z34" s="35" t="s">
        <v>221</v>
      </c>
      <c r="AA34" s="35" t="s">
        <v>40</v>
      </c>
      <c r="AB34" s="37" t="s">
        <v>111</v>
      </c>
      <c r="AC34" s="35" t="s">
        <v>224</v>
      </c>
      <c r="AD34" s="35" t="s">
        <v>222</v>
      </c>
      <c r="AE34" s="35" t="s">
        <v>223</v>
      </c>
      <c r="AF34" s="37"/>
      <c r="AG34" s="35"/>
      <c r="AH34" s="24"/>
      <c r="AI34" s="35"/>
      <c r="AJ34" s="20" t="s">
        <v>39</v>
      </c>
      <c r="AK34" s="26">
        <v>44433</v>
      </c>
      <c r="AL34" s="25">
        <f>B34</f>
        <v>92471</v>
      </c>
    </row>
    <row r="35" spans="1:38" ht="18" customHeight="1" x14ac:dyDescent="0.3">
      <c r="A35" s="90">
        <v>31</v>
      </c>
      <c r="B35" s="18"/>
      <c r="C35" s="35"/>
      <c r="D35" s="19"/>
      <c r="E35" s="18"/>
      <c r="F35" s="35"/>
      <c r="G35" s="35"/>
      <c r="H35" s="76" t="s">
        <v>229</v>
      </c>
      <c r="I35" s="35"/>
      <c r="J35" s="35"/>
      <c r="K35" s="35"/>
      <c r="L35" s="35"/>
      <c r="M35" s="35"/>
      <c r="N35" s="35"/>
      <c r="O35" s="37"/>
      <c r="P35" s="36"/>
      <c r="Q35" s="20"/>
      <c r="R35" s="20"/>
      <c r="S35" s="38"/>
      <c r="T35" s="37"/>
      <c r="U35" s="37"/>
      <c r="V35" s="35"/>
      <c r="W35" s="35"/>
      <c r="X35" s="35"/>
      <c r="Y35" s="35"/>
      <c r="Z35" s="35"/>
      <c r="AA35" s="35"/>
      <c r="AB35" s="37"/>
      <c r="AC35" s="35"/>
      <c r="AD35" s="35"/>
      <c r="AE35" s="35"/>
      <c r="AF35" s="37"/>
      <c r="AG35" s="35"/>
      <c r="AH35" s="24"/>
      <c r="AI35" s="35"/>
      <c r="AJ35" s="20"/>
      <c r="AK35" s="26"/>
      <c r="AL35" s="25"/>
    </row>
    <row r="36" spans="1:38" ht="18" customHeight="1" x14ac:dyDescent="0.3">
      <c r="A36" s="90">
        <v>32</v>
      </c>
      <c r="B36" s="18">
        <v>92472</v>
      </c>
      <c r="C36" s="35"/>
      <c r="D36" s="19" t="s">
        <v>39</v>
      </c>
      <c r="E36" s="18"/>
      <c r="F36" s="35"/>
      <c r="G36" s="35"/>
      <c r="I36" s="35" t="s">
        <v>225</v>
      </c>
      <c r="J36" s="35" t="s">
        <v>226</v>
      </c>
      <c r="K36" s="35" t="s">
        <v>227</v>
      </c>
      <c r="L36" s="35" t="s">
        <v>228</v>
      </c>
      <c r="M36" s="35"/>
      <c r="N36" s="35" t="s">
        <v>229</v>
      </c>
      <c r="O36" s="37"/>
      <c r="P36" s="36" t="s">
        <v>86</v>
      </c>
      <c r="Q36" s="20" t="s">
        <v>230</v>
      </c>
      <c r="R36" s="20" t="s">
        <v>230</v>
      </c>
      <c r="S36" s="38" t="s">
        <v>34</v>
      </c>
      <c r="T36" s="37" t="s">
        <v>231</v>
      </c>
      <c r="U36" s="37"/>
      <c r="V36" s="35" t="s">
        <v>41</v>
      </c>
      <c r="W36" s="35" t="s">
        <v>88</v>
      </c>
      <c r="X36" s="35">
        <v>40</v>
      </c>
      <c r="Y36" s="35"/>
      <c r="Z36" s="35" t="s">
        <v>232</v>
      </c>
      <c r="AA36" s="35" t="s">
        <v>43</v>
      </c>
      <c r="AB36" s="37" t="s">
        <v>111</v>
      </c>
      <c r="AC36" s="35" t="s">
        <v>234</v>
      </c>
      <c r="AD36" s="35" t="s">
        <v>233</v>
      </c>
      <c r="AE36" s="35"/>
      <c r="AF36" s="37" t="s">
        <v>111</v>
      </c>
      <c r="AG36" s="35" t="s">
        <v>235</v>
      </c>
      <c r="AH36" s="24" t="s">
        <v>236</v>
      </c>
      <c r="AI36" s="35"/>
      <c r="AJ36" s="18" t="s">
        <v>39</v>
      </c>
      <c r="AK36" s="26">
        <v>44433</v>
      </c>
      <c r="AL36" s="25">
        <f>B36</f>
        <v>92472</v>
      </c>
    </row>
    <row r="37" spans="1:38" ht="18" customHeight="1" x14ac:dyDescent="0.3">
      <c r="A37" s="90">
        <v>33</v>
      </c>
      <c r="B37" s="18">
        <v>92473</v>
      </c>
      <c r="C37" s="35"/>
      <c r="D37" s="19" t="s">
        <v>39</v>
      </c>
      <c r="E37" s="18"/>
      <c r="F37" s="35"/>
      <c r="G37" s="35"/>
      <c r="I37" s="35" t="s">
        <v>237</v>
      </c>
      <c r="J37" s="35"/>
      <c r="K37" s="35" t="s">
        <v>238</v>
      </c>
      <c r="L37" s="35"/>
      <c r="M37" s="35"/>
      <c r="N37" s="35" t="s">
        <v>229</v>
      </c>
      <c r="O37" s="37"/>
      <c r="P37" s="36" t="s">
        <v>86</v>
      </c>
      <c r="Q37" s="20" t="s">
        <v>230</v>
      </c>
      <c r="R37" s="20" t="s">
        <v>230</v>
      </c>
      <c r="S37" s="38" t="s">
        <v>34</v>
      </c>
      <c r="T37" s="37" t="s">
        <v>239</v>
      </c>
      <c r="U37" s="37"/>
      <c r="V37" s="35" t="s">
        <v>35</v>
      </c>
      <c r="W37" s="35" t="s">
        <v>36</v>
      </c>
      <c r="X37" s="35"/>
      <c r="Y37" s="35"/>
      <c r="Z37" s="35" t="s">
        <v>237</v>
      </c>
      <c r="AA37" s="35" t="s">
        <v>40</v>
      </c>
      <c r="AB37" s="37" t="s">
        <v>111</v>
      </c>
      <c r="AC37" s="35" t="s">
        <v>242</v>
      </c>
      <c r="AD37" s="35" t="s">
        <v>240</v>
      </c>
      <c r="AE37" s="35" t="s">
        <v>241</v>
      </c>
      <c r="AF37" s="37" t="s">
        <v>37</v>
      </c>
      <c r="AG37" s="35" t="s">
        <v>243</v>
      </c>
      <c r="AH37" s="24" t="s">
        <v>244</v>
      </c>
      <c r="AI37" s="35"/>
      <c r="AJ37" s="18" t="s">
        <v>39</v>
      </c>
      <c r="AK37" s="26">
        <v>44501</v>
      </c>
      <c r="AL37" s="25">
        <f>B37</f>
        <v>92473</v>
      </c>
    </row>
    <row r="38" spans="1:38" ht="18" customHeight="1" x14ac:dyDescent="0.3">
      <c r="A38" s="90">
        <v>34</v>
      </c>
      <c r="B38" s="18">
        <v>92474</v>
      </c>
      <c r="C38" s="35"/>
      <c r="D38" s="19" t="s">
        <v>39</v>
      </c>
      <c r="E38" s="18"/>
      <c r="F38" s="35"/>
      <c r="G38" s="35"/>
      <c r="I38" s="35" t="s">
        <v>245</v>
      </c>
      <c r="J38" s="35"/>
      <c r="K38" s="35" t="s">
        <v>246</v>
      </c>
      <c r="L38" s="35"/>
      <c r="M38" s="35"/>
      <c r="N38" s="35" t="s">
        <v>229</v>
      </c>
      <c r="O38" s="37"/>
      <c r="P38" s="36" t="s">
        <v>86</v>
      </c>
      <c r="Q38" s="20" t="s">
        <v>230</v>
      </c>
      <c r="R38" s="20" t="s">
        <v>230</v>
      </c>
      <c r="S38" s="38" t="s">
        <v>34</v>
      </c>
      <c r="T38" s="37" t="s">
        <v>231</v>
      </c>
      <c r="U38" s="37"/>
      <c r="V38" s="35" t="s">
        <v>41</v>
      </c>
      <c r="W38" s="35" t="s">
        <v>36</v>
      </c>
      <c r="X38" s="35">
        <v>4</v>
      </c>
      <c r="Y38" s="35"/>
      <c r="Z38" s="35" t="s">
        <v>245</v>
      </c>
      <c r="AA38" s="35"/>
      <c r="AB38" s="37" t="s">
        <v>111</v>
      </c>
      <c r="AC38" s="35" t="s">
        <v>247</v>
      </c>
      <c r="AD38" s="35" t="s">
        <v>245</v>
      </c>
      <c r="AE38" s="35"/>
      <c r="AF38" s="37"/>
      <c r="AG38" s="35"/>
      <c r="AH38" s="24" t="s">
        <v>248</v>
      </c>
      <c r="AI38" s="35"/>
      <c r="AJ38" s="20" t="s">
        <v>39</v>
      </c>
      <c r="AK38" s="26">
        <v>44433</v>
      </c>
      <c r="AL38" s="25">
        <f>B38</f>
        <v>92474</v>
      </c>
    </row>
    <row r="39" spans="1:38" ht="18" customHeight="1" x14ac:dyDescent="0.3">
      <c r="A39" s="90">
        <v>35</v>
      </c>
      <c r="B39" s="18">
        <v>92475</v>
      </c>
      <c r="C39" s="35"/>
      <c r="D39" s="19" t="s">
        <v>39</v>
      </c>
      <c r="E39" s="18"/>
      <c r="F39" s="35"/>
      <c r="G39" s="35"/>
      <c r="I39" s="35" t="s">
        <v>249</v>
      </c>
      <c r="J39" s="35" t="s">
        <v>214</v>
      </c>
      <c r="K39" s="35" t="s">
        <v>32</v>
      </c>
      <c r="L39" s="35"/>
      <c r="M39" s="35"/>
      <c r="N39" s="35" t="s">
        <v>229</v>
      </c>
      <c r="O39" s="37"/>
      <c r="P39" s="36" t="s">
        <v>86</v>
      </c>
      <c r="Q39" s="20" t="s">
        <v>230</v>
      </c>
      <c r="R39" s="20" t="s">
        <v>230</v>
      </c>
      <c r="S39" s="38" t="s">
        <v>34</v>
      </c>
      <c r="T39" s="37" t="s">
        <v>231</v>
      </c>
      <c r="U39" s="37"/>
      <c r="V39" s="35" t="s">
        <v>35</v>
      </c>
      <c r="W39" s="35" t="s">
        <v>36</v>
      </c>
      <c r="X39" s="35">
        <v>24</v>
      </c>
      <c r="Y39" s="35"/>
      <c r="Z39" s="35" t="s">
        <v>249</v>
      </c>
      <c r="AA39" s="35"/>
      <c r="AB39" s="37" t="s">
        <v>111</v>
      </c>
      <c r="AC39" s="35" t="s">
        <v>216</v>
      </c>
      <c r="AD39" s="35"/>
      <c r="AE39" s="35"/>
      <c r="AF39" s="37" t="s">
        <v>42</v>
      </c>
      <c r="AG39" s="35" t="s">
        <v>250</v>
      </c>
      <c r="AH39" s="24" t="s">
        <v>251</v>
      </c>
      <c r="AI39" s="35"/>
      <c r="AJ39" s="20" t="s">
        <v>39</v>
      </c>
      <c r="AK39" s="26">
        <v>44433</v>
      </c>
      <c r="AL39" s="25">
        <f>B39</f>
        <v>92475</v>
      </c>
    </row>
    <row r="40" spans="1:38" ht="18" customHeight="1" x14ac:dyDescent="0.3">
      <c r="A40" s="90">
        <v>36</v>
      </c>
      <c r="B40" s="18">
        <v>92476</v>
      </c>
      <c r="C40" s="35"/>
      <c r="D40" s="19" t="s">
        <v>39</v>
      </c>
      <c r="E40" s="18"/>
      <c r="F40" s="35"/>
      <c r="G40" s="35"/>
      <c r="I40" s="35" t="s">
        <v>252</v>
      </c>
      <c r="J40" s="35"/>
      <c r="K40" s="35" t="s">
        <v>253</v>
      </c>
      <c r="L40" s="35" t="s">
        <v>254</v>
      </c>
      <c r="M40" s="35"/>
      <c r="N40" s="35" t="s">
        <v>229</v>
      </c>
      <c r="O40" s="37" t="s">
        <v>255</v>
      </c>
      <c r="P40" s="36" t="s">
        <v>86</v>
      </c>
      <c r="Q40" s="20" t="s">
        <v>230</v>
      </c>
      <c r="R40" s="20" t="s">
        <v>230</v>
      </c>
      <c r="S40" s="38" t="s">
        <v>34</v>
      </c>
      <c r="T40" s="37" t="s">
        <v>231</v>
      </c>
      <c r="U40" s="37"/>
      <c r="V40" s="35" t="s">
        <v>41</v>
      </c>
      <c r="W40" s="35" t="s">
        <v>36</v>
      </c>
      <c r="X40" s="35">
        <v>73</v>
      </c>
      <c r="Y40" s="35"/>
      <c r="Z40" s="35" t="s">
        <v>252</v>
      </c>
      <c r="AA40" s="35" t="s">
        <v>43</v>
      </c>
      <c r="AB40" s="37" t="s">
        <v>111</v>
      </c>
      <c r="AC40" s="35" t="s">
        <v>257</v>
      </c>
      <c r="AD40" s="35" t="s">
        <v>252</v>
      </c>
      <c r="AE40" s="35" t="s">
        <v>256</v>
      </c>
      <c r="AF40" s="37"/>
      <c r="AG40" s="35"/>
      <c r="AH40" s="24" t="s">
        <v>258</v>
      </c>
      <c r="AI40" s="35"/>
      <c r="AJ40" s="18" t="s">
        <v>39</v>
      </c>
      <c r="AK40" s="26">
        <v>44433</v>
      </c>
      <c r="AL40" s="25">
        <f>B40</f>
        <v>92476</v>
      </c>
    </row>
    <row r="41" spans="1:38" ht="18" customHeight="1" x14ac:dyDescent="0.3">
      <c r="A41" s="90">
        <v>37</v>
      </c>
      <c r="B41" s="18"/>
      <c r="C41" s="35"/>
      <c r="D41" s="19"/>
      <c r="E41" s="18"/>
      <c r="F41" s="35"/>
      <c r="G41" s="35"/>
      <c r="H41" s="76" t="s">
        <v>262</v>
      </c>
      <c r="I41" s="35"/>
      <c r="J41" s="35"/>
      <c r="K41" s="35"/>
      <c r="L41" s="35"/>
      <c r="M41" s="35"/>
      <c r="N41" s="35"/>
      <c r="O41" s="37"/>
      <c r="P41" s="36"/>
      <c r="Q41" s="20"/>
      <c r="R41" s="20"/>
      <c r="S41" s="38"/>
      <c r="T41" s="37"/>
      <c r="U41" s="37"/>
      <c r="V41" s="35"/>
      <c r="W41" s="35"/>
      <c r="X41" s="35"/>
      <c r="Y41" s="35"/>
      <c r="Z41" s="35"/>
      <c r="AA41" s="35"/>
      <c r="AB41" s="37"/>
      <c r="AC41" s="35"/>
      <c r="AD41" s="35"/>
      <c r="AE41" s="35"/>
      <c r="AF41" s="37"/>
      <c r="AG41" s="35"/>
      <c r="AH41" s="24"/>
      <c r="AI41" s="35"/>
      <c r="AJ41" s="18"/>
      <c r="AK41" s="26"/>
      <c r="AL41" s="25"/>
    </row>
    <row r="42" spans="1:38" ht="18" customHeight="1" x14ac:dyDescent="0.3">
      <c r="A42" s="90">
        <v>38</v>
      </c>
      <c r="B42" s="18">
        <v>92477</v>
      </c>
      <c r="C42" s="35"/>
      <c r="D42" s="19" t="s">
        <v>39</v>
      </c>
      <c r="E42" s="18"/>
      <c r="F42" s="37" t="s">
        <v>259</v>
      </c>
      <c r="G42" s="37"/>
      <c r="I42" s="35" t="s">
        <v>260</v>
      </c>
      <c r="J42" s="35" t="s">
        <v>261</v>
      </c>
      <c r="K42" s="35" t="s">
        <v>32</v>
      </c>
      <c r="L42" s="35"/>
      <c r="M42" s="35"/>
      <c r="N42" s="35" t="s">
        <v>262</v>
      </c>
      <c r="O42" s="37"/>
      <c r="P42" s="36" t="s">
        <v>86</v>
      </c>
      <c r="Q42" s="20" t="s">
        <v>263</v>
      </c>
      <c r="R42" s="20" t="s">
        <v>263</v>
      </c>
      <c r="S42" s="38" t="s">
        <v>34</v>
      </c>
      <c r="T42" s="37"/>
      <c r="U42" s="37"/>
      <c r="V42" s="35" t="s">
        <v>35</v>
      </c>
      <c r="W42" s="35" t="s">
        <v>36</v>
      </c>
      <c r="X42" s="35">
        <v>19</v>
      </c>
      <c r="Y42" s="35"/>
      <c r="Z42" s="35" t="s">
        <v>260</v>
      </c>
      <c r="AA42" s="35" t="s">
        <v>40</v>
      </c>
      <c r="AB42" s="37" t="s">
        <v>111</v>
      </c>
      <c r="AC42" s="35" t="s">
        <v>265</v>
      </c>
      <c r="AD42" s="35" t="s">
        <v>261</v>
      </c>
      <c r="AE42" s="35" t="s">
        <v>264</v>
      </c>
      <c r="AF42" s="37" t="s">
        <v>111</v>
      </c>
      <c r="AG42" s="35" t="s">
        <v>266</v>
      </c>
      <c r="AH42" s="24" t="s">
        <v>267</v>
      </c>
      <c r="AI42" s="35"/>
      <c r="AJ42" s="20" t="s">
        <v>39</v>
      </c>
      <c r="AK42" s="18"/>
      <c r="AL42" s="25">
        <f t="shared" ref="AL42:AL79" si="1">B42</f>
        <v>92477</v>
      </c>
    </row>
    <row r="43" spans="1:38" ht="18" customHeight="1" x14ac:dyDescent="0.3">
      <c r="A43" s="90">
        <v>39</v>
      </c>
      <c r="B43" s="18">
        <v>92478</v>
      </c>
      <c r="C43" s="35"/>
      <c r="D43" s="19" t="s">
        <v>39</v>
      </c>
      <c r="E43" s="18"/>
      <c r="F43" s="35"/>
      <c r="G43" s="35"/>
      <c r="I43" s="35" t="s">
        <v>268</v>
      </c>
      <c r="J43" s="35"/>
      <c r="K43" s="35" t="s">
        <v>32</v>
      </c>
      <c r="L43" s="35"/>
      <c r="M43" s="35"/>
      <c r="N43" s="35" t="s">
        <v>262</v>
      </c>
      <c r="O43" s="37"/>
      <c r="P43" s="36" t="s">
        <v>86</v>
      </c>
      <c r="Q43" s="20" t="s">
        <v>263</v>
      </c>
      <c r="R43" s="20" t="s">
        <v>263</v>
      </c>
      <c r="S43" s="38" t="s">
        <v>34</v>
      </c>
      <c r="T43" s="37"/>
      <c r="U43" s="37"/>
      <c r="V43" s="35" t="s">
        <v>35</v>
      </c>
      <c r="W43" s="35" t="s">
        <v>36</v>
      </c>
      <c r="X43" s="35">
        <v>31</v>
      </c>
      <c r="Y43" s="35"/>
      <c r="Z43" s="35" t="s">
        <v>268</v>
      </c>
      <c r="AA43" s="35" t="s">
        <v>40</v>
      </c>
      <c r="AB43" s="37" t="s">
        <v>50</v>
      </c>
      <c r="AC43" s="35" t="s">
        <v>271</v>
      </c>
      <c r="AD43" s="35" t="s">
        <v>269</v>
      </c>
      <c r="AE43" s="35" t="s">
        <v>270</v>
      </c>
      <c r="AF43" s="37"/>
      <c r="AG43" s="35"/>
      <c r="AH43" s="24" t="s">
        <v>272</v>
      </c>
      <c r="AI43" s="35"/>
      <c r="AJ43" s="20" t="s">
        <v>39</v>
      </c>
      <c r="AK43" s="26">
        <v>44433</v>
      </c>
      <c r="AL43" s="25">
        <f t="shared" si="1"/>
        <v>92478</v>
      </c>
    </row>
    <row r="44" spans="1:38" ht="18" customHeight="1" x14ac:dyDescent="0.3">
      <c r="A44" s="90">
        <v>40</v>
      </c>
      <c r="B44" s="18">
        <v>92479</v>
      </c>
      <c r="C44" s="35"/>
      <c r="D44" s="19" t="s">
        <v>39</v>
      </c>
      <c r="E44" s="18"/>
      <c r="F44" s="35"/>
      <c r="G44" s="35"/>
      <c r="I44" s="35" t="s">
        <v>273</v>
      </c>
      <c r="J44" s="35"/>
      <c r="K44" s="35" t="s">
        <v>32</v>
      </c>
      <c r="L44" s="35"/>
      <c r="M44" s="35"/>
      <c r="N44" s="35" t="s">
        <v>262</v>
      </c>
      <c r="O44" s="37"/>
      <c r="P44" s="36" t="s">
        <v>86</v>
      </c>
      <c r="Q44" s="20" t="s">
        <v>263</v>
      </c>
      <c r="R44" s="20" t="s">
        <v>263</v>
      </c>
      <c r="S44" s="38" t="s">
        <v>34</v>
      </c>
      <c r="T44" s="37"/>
      <c r="U44" s="37"/>
      <c r="V44" s="35" t="s">
        <v>35</v>
      </c>
      <c r="W44" s="35" t="s">
        <v>36</v>
      </c>
      <c r="X44" s="35">
        <v>4</v>
      </c>
      <c r="Y44" s="35"/>
      <c r="Z44" s="35" t="s">
        <v>274</v>
      </c>
      <c r="AA44" s="35" t="s">
        <v>40</v>
      </c>
      <c r="AB44" s="37" t="s">
        <v>37</v>
      </c>
      <c r="AC44" s="35" t="s">
        <v>277</v>
      </c>
      <c r="AD44" s="35" t="s">
        <v>275</v>
      </c>
      <c r="AE44" s="35" t="s">
        <v>276</v>
      </c>
      <c r="AF44" s="37" t="s">
        <v>37</v>
      </c>
      <c r="AG44" s="35" t="s">
        <v>278</v>
      </c>
      <c r="AH44" s="24" t="s">
        <v>279</v>
      </c>
      <c r="AI44" s="35"/>
      <c r="AJ44" s="18" t="s">
        <v>39</v>
      </c>
      <c r="AK44" s="26">
        <v>44433</v>
      </c>
      <c r="AL44" s="25">
        <f t="shared" si="1"/>
        <v>92479</v>
      </c>
    </row>
    <row r="45" spans="1:38" ht="18" customHeight="1" x14ac:dyDescent="0.3">
      <c r="A45" s="90">
        <v>41</v>
      </c>
      <c r="B45" s="18">
        <v>92480</v>
      </c>
      <c r="C45" s="35"/>
      <c r="D45" s="19" t="s">
        <v>39</v>
      </c>
      <c r="E45" s="18"/>
      <c r="F45" s="36" t="s">
        <v>281</v>
      </c>
      <c r="G45" s="35" t="s">
        <v>282</v>
      </c>
      <c r="I45" s="35" t="s">
        <v>280</v>
      </c>
      <c r="J45" s="35"/>
      <c r="K45" s="35" t="s">
        <v>32</v>
      </c>
      <c r="L45" s="35"/>
      <c r="M45" s="35"/>
      <c r="N45" s="35" t="s">
        <v>262</v>
      </c>
      <c r="O45" s="37"/>
      <c r="P45" s="36" t="s">
        <v>86</v>
      </c>
      <c r="Q45" s="20" t="s">
        <v>263</v>
      </c>
      <c r="R45" s="20" t="s">
        <v>263</v>
      </c>
      <c r="S45" s="38" t="s">
        <v>34</v>
      </c>
      <c r="T45" s="37"/>
      <c r="U45" s="37"/>
      <c r="V45" s="35" t="s">
        <v>35</v>
      </c>
      <c r="W45" s="35" t="s">
        <v>36</v>
      </c>
      <c r="X45" s="35">
        <v>8</v>
      </c>
      <c r="Y45" s="35"/>
      <c r="Z45" s="35" t="s">
        <v>280</v>
      </c>
      <c r="AA45" s="35" t="s">
        <v>40</v>
      </c>
      <c r="AB45" s="37" t="s">
        <v>111</v>
      </c>
      <c r="AC45" s="35" t="s">
        <v>266</v>
      </c>
      <c r="AD45" s="35" t="s">
        <v>261</v>
      </c>
      <c r="AE45" s="35" t="s">
        <v>963</v>
      </c>
      <c r="AF45" s="37" t="s">
        <v>111</v>
      </c>
      <c r="AG45" s="35" t="s">
        <v>266</v>
      </c>
      <c r="AH45" s="24" t="s">
        <v>267</v>
      </c>
      <c r="AI45" s="35"/>
      <c r="AJ45" s="41" t="s">
        <v>38</v>
      </c>
      <c r="AK45" s="26">
        <v>44433</v>
      </c>
      <c r="AL45" s="25">
        <f t="shared" si="1"/>
        <v>92480</v>
      </c>
    </row>
    <row r="46" spans="1:38" ht="18" customHeight="1" x14ac:dyDescent="0.3">
      <c r="A46" s="90">
        <v>42</v>
      </c>
      <c r="B46" s="18">
        <v>92481</v>
      </c>
      <c r="C46" s="35"/>
      <c r="D46" s="19" t="s">
        <v>39</v>
      </c>
      <c r="E46" s="18"/>
      <c r="F46" s="35"/>
      <c r="G46" s="35"/>
      <c r="I46" s="35" t="s">
        <v>287</v>
      </c>
      <c r="J46" s="35"/>
      <c r="K46" s="35" t="s">
        <v>288</v>
      </c>
      <c r="L46" s="35" t="s">
        <v>289</v>
      </c>
      <c r="M46" s="35"/>
      <c r="N46" s="35" t="s">
        <v>262</v>
      </c>
      <c r="O46" s="37"/>
      <c r="P46" s="36" t="s">
        <v>86</v>
      </c>
      <c r="Q46" s="20" t="s">
        <v>263</v>
      </c>
      <c r="R46" s="20" t="s">
        <v>263</v>
      </c>
      <c r="S46" s="38" t="s">
        <v>34</v>
      </c>
      <c r="T46" s="37" t="s">
        <v>284</v>
      </c>
      <c r="U46" s="37"/>
      <c r="V46" s="35" t="s">
        <v>41</v>
      </c>
      <c r="W46" s="35" t="s">
        <v>88</v>
      </c>
      <c r="X46" s="35">
        <v>84</v>
      </c>
      <c r="Y46" s="35"/>
      <c r="Z46" s="35" t="s">
        <v>287</v>
      </c>
      <c r="AA46" s="35" t="s">
        <v>40</v>
      </c>
      <c r="AB46" s="37" t="s">
        <v>37</v>
      </c>
      <c r="AC46" s="35" t="s">
        <v>92</v>
      </c>
      <c r="AD46" s="35" t="s">
        <v>290</v>
      </c>
      <c r="AE46" s="35" t="s">
        <v>91</v>
      </c>
      <c r="AF46" s="37" t="s">
        <v>111</v>
      </c>
      <c r="AG46" s="35" t="s">
        <v>92</v>
      </c>
      <c r="AH46" s="24" t="s">
        <v>291</v>
      </c>
      <c r="AI46" s="35"/>
      <c r="AJ46" s="20" t="s">
        <v>39</v>
      </c>
      <c r="AK46" s="26">
        <v>44433</v>
      </c>
      <c r="AL46" s="25">
        <f t="shared" si="1"/>
        <v>92481</v>
      </c>
    </row>
    <row r="47" spans="1:38" ht="18" customHeight="1" x14ac:dyDescent="0.3">
      <c r="A47" s="90">
        <v>43</v>
      </c>
      <c r="B47" s="18">
        <v>92482</v>
      </c>
      <c r="C47" s="35"/>
      <c r="D47" s="19" t="s">
        <v>39</v>
      </c>
      <c r="E47" s="18"/>
      <c r="F47" s="35"/>
      <c r="G47" s="35"/>
      <c r="I47" s="35" t="s">
        <v>292</v>
      </c>
      <c r="J47" s="35"/>
      <c r="K47" s="35"/>
      <c r="L47" s="35"/>
      <c r="M47" s="35"/>
      <c r="N47" s="35" t="s">
        <v>262</v>
      </c>
      <c r="O47" s="37"/>
      <c r="P47" s="36" t="s">
        <v>86</v>
      </c>
      <c r="Q47" s="20" t="s">
        <v>263</v>
      </c>
      <c r="R47" s="20" t="s">
        <v>263</v>
      </c>
      <c r="S47" s="38" t="s">
        <v>34</v>
      </c>
      <c r="T47" s="37" t="s">
        <v>284</v>
      </c>
      <c r="U47" s="37"/>
      <c r="V47" s="35"/>
      <c r="W47" s="35"/>
      <c r="X47" s="35">
        <v>2</v>
      </c>
      <c r="Y47" s="35"/>
      <c r="Z47" s="35" t="s">
        <v>293</v>
      </c>
      <c r="AA47" s="35" t="s">
        <v>40</v>
      </c>
      <c r="AB47" s="37" t="s">
        <v>111</v>
      </c>
      <c r="AC47" s="35" t="s">
        <v>295</v>
      </c>
      <c r="AD47" s="35" t="s">
        <v>283</v>
      </c>
      <c r="AE47" s="35" t="s">
        <v>294</v>
      </c>
      <c r="AF47" s="37"/>
      <c r="AG47" s="35"/>
      <c r="AH47" s="24" t="s">
        <v>291</v>
      </c>
      <c r="AI47" s="35"/>
      <c r="AJ47" s="20" t="s">
        <v>39</v>
      </c>
      <c r="AK47" s="26">
        <v>44456</v>
      </c>
      <c r="AL47" s="25">
        <f t="shared" si="1"/>
        <v>92482</v>
      </c>
    </row>
    <row r="48" spans="1:38" ht="18" customHeight="1" x14ac:dyDescent="0.3">
      <c r="A48" s="90">
        <v>44</v>
      </c>
      <c r="B48" s="18">
        <v>92483</v>
      </c>
      <c r="C48" s="35"/>
      <c r="D48" s="19" t="s">
        <v>39</v>
      </c>
      <c r="E48" s="18"/>
      <c r="F48" s="35"/>
      <c r="G48" s="35"/>
      <c r="I48" s="35" t="s">
        <v>296</v>
      </c>
      <c r="J48" s="35"/>
      <c r="K48" s="35" t="s">
        <v>297</v>
      </c>
      <c r="L48" s="35" t="s">
        <v>298</v>
      </c>
      <c r="M48" s="35"/>
      <c r="N48" s="35" t="s">
        <v>262</v>
      </c>
      <c r="O48" s="37"/>
      <c r="P48" s="36" t="s">
        <v>86</v>
      </c>
      <c r="Q48" s="20" t="s">
        <v>263</v>
      </c>
      <c r="R48" s="20" t="s">
        <v>263</v>
      </c>
      <c r="S48" s="38" t="s">
        <v>34</v>
      </c>
      <c r="T48" s="37" t="s">
        <v>284</v>
      </c>
      <c r="U48" s="37"/>
      <c r="V48" s="35" t="s">
        <v>41</v>
      </c>
      <c r="W48" s="35" t="s">
        <v>36</v>
      </c>
      <c r="X48" s="35">
        <v>26</v>
      </c>
      <c r="Y48" s="35"/>
      <c r="Z48" s="35" t="s">
        <v>299</v>
      </c>
      <c r="AA48" s="35" t="s">
        <v>40</v>
      </c>
      <c r="AB48" s="37" t="s">
        <v>111</v>
      </c>
      <c r="AC48" s="35" t="s">
        <v>301</v>
      </c>
      <c r="AD48" s="35" t="s">
        <v>299</v>
      </c>
      <c r="AE48" s="35" t="s">
        <v>300</v>
      </c>
      <c r="AF48" s="37" t="s">
        <v>37</v>
      </c>
      <c r="AG48" s="35" t="s">
        <v>92</v>
      </c>
      <c r="AH48" s="24" t="s">
        <v>302</v>
      </c>
      <c r="AI48" s="35"/>
      <c r="AJ48" s="20" t="s">
        <v>39</v>
      </c>
      <c r="AK48" s="26">
        <v>44433</v>
      </c>
      <c r="AL48" s="25">
        <f t="shared" si="1"/>
        <v>92483</v>
      </c>
    </row>
    <row r="49" spans="1:38" ht="18" customHeight="1" x14ac:dyDescent="0.3">
      <c r="A49" s="90">
        <v>45</v>
      </c>
      <c r="B49" s="18">
        <v>92485</v>
      </c>
      <c r="C49" s="35"/>
      <c r="D49" s="19" t="s">
        <v>39</v>
      </c>
      <c r="E49" s="18"/>
      <c r="F49" s="35"/>
      <c r="G49" s="35"/>
      <c r="I49" s="80" t="s">
        <v>310</v>
      </c>
      <c r="J49" s="35"/>
      <c r="K49" s="35"/>
      <c r="L49" s="35"/>
      <c r="M49" s="35"/>
      <c r="N49" s="35" t="s">
        <v>262</v>
      </c>
      <c r="O49" s="42"/>
      <c r="P49" s="36" t="s">
        <v>86</v>
      </c>
      <c r="Q49" s="20" t="s">
        <v>263</v>
      </c>
      <c r="R49" s="20" t="s">
        <v>263</v>
      </c>
      <c r="S49" s="38" t="s">
        <v>34</v>
      </c>
      <c r="T49" s="37" t="s">
        <v>284</v>
      </c>
      <c r="U49" s="37"/>
      <c r="V49" s="35" t="s">
        <v>44</v>
      </c>
      <c r="W49" s="35" t="s">
        <v>36</v>
      </c>
      <c r="X49" s="33">
        <v>10</v>
      </c>
      <c r="Y49" s="33"/>
      <c r="Z49" s="80" t="s">
        <v>310</v>
      </c>
      <c r="AA49" s="37" t="s">
        <v>57</v>
      </c>
      <c r="AB49" s="23" t="s">
        <v>111</v>
      </c>
      <c r="AC49" s="23" t="s">
        <v>306</v>
      </c>
      <c r="AD49" s="35" t="s">
        <v>304</v>
      </c>
      <c r="AE49" s="35" t="s">
        <v>305</v>
      </c>
      <c r="AF49" s="23" t="s">
        <v>111</v>
      </c>
      <c r="AG49" s="23" t="s">
        <v>307</v>
      </c>
      <c r="AH49" s="24" t="s">
        <v>308</v>
      </c>
      <c r="AI49" s="35"/>
      <c r="AJ49" s="18" t="s">
        <v>311</v>
      </c>
      <c r="AK49" s="18"/>
      <c r="AL49" s="25">
        <f t="shared" si="1"/>
        <v>92485</v>
      </c>
    </row>
    <row r="50" spans="1:38" ht="18" customHeight="1" x14ac:dyDescent="0.3">
      <c r="A50" s="90">
        <v>46</v>
      </c>
      <c r="B50" s="18">
        <v>92484</v>
      </c>
      <c r="C50" s="35"/>
      <c r="D50" s="19" t="s">
        <v>39</v>
      </c>
      <c r="E50" s="18"/>
      <c r="F50" s="35"/>
      <c r="G50" s="35"/>
      <c r="I50" s="35" t="s">
        <v>303</v>
      </c>
      <c r="J50" s="35"/>
      <c r="K50" s="35"/>
      <c r="L50" s="35"/>
      <c r="M50" s="35"/>
      <c r="N50" s="35" t="s">
        <v>262</v>
      </c>
      <c r="O50" s="42"/>
      <c r="P50" s="36" t="s">
        <v>86</v>
      </c>
      <c r="Q50" s="20" t="s">
        <v>263</v>
      </c>
      <c r="R50" s="20" t="s">
        <v>263</v>
      </c>
      <c r="S50" s="38" t="s">
        <v>34</v>
      </c>
      <c r="T50" s="37" t="s">
        <v>284</v>
      </c>
      <c r="U50" s="37"/>
      <c r="V50" s="35" t="s">
        <v>35</v>
      </c>
      <c r="W50" s="35" t="s">
        <v>36</v>
      </c>
      <c r="X50" s="33">
        <v>10</v>
      </c>
      <c r="Y50" s="33"/>
      <c r="Z50" s="35" t="s">
        <v>303</v>
      </c>
      <c r="AA50" s="37" t="s">
        <v>57</v>
      </c>
      <c r="AB50" s="23" t="s">
        <v>111</v>
      </c>
      <c r="AC50" s="23" t="s">
        <v>306</v>
      </c>
      <c r="AD50" s="35" t="s">
        <v>304</v>
      </c>
      <c r="AE50" s="35" t="s">
        <v>305</v>
      </c>
      <c r="AF50" s="23" t="s">
        <v>111</v>
      </c>
      <c r="AG50" s="23" t="s">
        <v>307</v>
      </c>
      <c r="AH50" s="24" t="s">
        <v>308</v>
      </c>
      <c r="AI50" s="35"/>
      <c r="AJ50" s="18" t="s">
        <v>309</v>
      </c>
      <c r="AK50" s="18"/>
      <c r="AL50" s="25">
        <f t="shared" si="1"/>
        <v>92484</v>
      </c>
    </row>
    <row r="51" spans="1:38" ht="18" customHeight="1" x14ac:dyDescent="0.3">
      <c r="A51" s="90">
        <v>47</v>
      </c>
      <c r="B51" s="18">
        <v>92486</v>
      </c>
      <c r="C51" s="35"/>
      <c r="D51" s="19" t="s">
        <v>39</v>
      </c>
      <c r="E51" s="18"/>
      <c r="F51" s="35"/>
      <c r="G51" s="35"/>
      <c r="I51" s="80" t="s">
        <v>312</v>
      </c>
      <c r="J51" s="35"/>
      <c r="K51" s="35" t="s">
        <v>313</v>
      </c>
      <c r="L51" s="35"/>
      <c r="M51" s="35"/>
      <c r="N51" s="35" t="s">
        <v>262</v>
      </c>
      <c r="O51" s="42"/>
      <c r="P51" s="36" t="s">
        <v>86</v>
      </c>
      <c r="Q51" s="20" t="s">
        <v>263</v>
      </c>
      <c r="R51" s="20" t="s">
        <v>263</v>
      </c>
      <c r="S51" s="38" t="s">
        <v>34</v>
      </c>
      <c r="T51" s="37" t="s">
        <v>284</v>
      </c>
      <c r="U51" s="37"/>
      <c r="V51" s="35" t="s">
        <v>41</v>
      </c>
      <c r="W51" s="35" t="s">
        <v>36</v>
      </c>
      <c r="X51" s="33">
        <v>20</v>
      </c>
      <c r="Y51" s="33"/>
      <c r="Z51" s="35" t="s">
        <v>314</v>
      </c>
      <c r="AA51" s="37"/>
      <c r="AB51" s="23" t="s">
        <v>111</v>
      </c>
      <c r="AC51" s="23" t="s">
        <v>315</v>
      </c>
      <c r="AD51" s="35"/>
      <c r="AE51" s="35"/>
      <c r="AF51" s="101" t="s">
        <v>37</v>
      </c>
      <c r="AG51" s="101" t="s">
        <v>92</v>
      </c>
      <c r="AH51" s="24" t="s">
        <v>93</v>
      </c>
      <c r="AI51" s="35"/>
      <c r="AJ51" s="18" t="s">
        <v>39</v>
      </c>
      <c r="AK51" s="26">
        <v>44456</v>
      </c>
      <c r="AL51" s="25">
        <f t="shared" si="1"/>
        <v>92486</v>
      </c>
    </row>
    <row r="52" spans="1:38" ht="18" customHeight="1" x14ac:dyDescent="0.3">
      <c r="A52" s="90">
        <v>48</v>
      </c>
      <c r="B52" s="18">
        <v>30593</v>
      </c>
      <c r="C52" s="35" t="s">
        <v>316</v>
      </c>
      <c r="D52" s="19" t="s">
        <v>31</v>
      </c>
      <c r="E52" s="18"/>
      <c r="F52" s="36" t="s">
        <v>317</v>
      </c>
      <c r="G52" s="23" t="s">
        <v>318</v>
      </c>
      <c r="I52" s="39" t="s">
        <v>964</v>
      </c>
      <c r="J52" s="131"/>
      <c r="K52" s="36" t="s">
        <v>32</v>
      </c>
      <c r="L52" s="35"/>
      <c r="M52" s="35"/>
      <c r="N52" s="35" t="s">
        <v>262</v>
      </c>
      <c r="O52" s="36" t="s">
        <v>262</v>
      </c>
      <c r="P52" s="36" t="s">
        <v>86</v>
      </c>
      <c r="Q52" s="41" t="s">
        <v>263</v>
      </c>
      <c r="R52" s="20" t="s">
        <v>263</v>
      </c>
      <c r="S52" s="38" t="s">
        <v>34</v>
      </c>
      <c r="T52" s="40" t="s">
        <v>284</v>
      </c>
      <c r="U52" s="40"/>
      <c r="V52" s="40" t="s">
        <v>35</v>
      </c>
      <c r="W52" s="37" t="s">
        <v>36</v>
      </c>
      <c r="X52" s="21">
        <v>3</v>
      </c>
      <c r="Y52" s="22"/>
      <c r="Z52" s="39" t="s">
        <v>965</v>
      </c>
      <c r="AA52" s="40"/>
      <c r="AB52" s="38" t="s">
        <v>111</v>
      </c>
      <c r="AC52" s="38" t="s">
        <v>266</v>
      </c>
      <c r="AD52" s="40" t="s">
        <v>261</v>
      </c>
      <c r="AE52" s="40" t="s">
        <v>285</v>
      </c>
      <c r="AF52" s="38" t="s">
        <v>111</v>
      </c>
      <c r="AG52" s="38" t="s">
        <v>319</v>
      </c>
      <c r="AH52" s="24" t="s">
        <v>267</v>
      </c>
      <c r="AI52" s="24"/>
      <c r="AJ52" s="41" t="s">
        <v>46</v>
      </c>
      <c r="AK52" s="18"/>
      <c r="AL52" s="25">
        <f t="shared" si="1"/>
        <v>30593</v>
      </c>
    </row>
    <row r="53" spans="1:38" ht="18" customHeight="1" x14ac:dyDescent="0.3">
      <c r="A53" s="90">
        <v>49</v>
      </c>
      <c r="B53" s="18">
        <v>92487</v>
      </c>
      <c r="C53" s="35"/>
      <c r="D53" s="19" t="s">
        <v>39</v>
      </c>
      <c r="E53" s="18"/>
      <c r="F53" s="35"/>
      <c r="G53" s="35"/>
      <c r="I53" s="35" t="s">
        <v>320</v>
      </c>
      <c r="J53" s="35"/>
      <c r="K53" s="35"/>
      <c r="L53" s="35"/>
      <c r="M53" s="35"/>
      <c r="N53" s="35" t="s">
        <v>262</v>
      </c>
      <c r="O53" s="37"/>
      <c r="P53" s="36" t="s">
        <v>86</v>
      </c>
      <c r="Q53" s="20" t="s">
        <v>263</v>
      </c>
      <c r="R53" s="20" t="s">
        <v>263</v>
      </c>
      <c r="S53" s="38" t="s">
        <v>34</v>
      </c>
      <c r="T53" s="37"/>
      <c r="U53" s="37"/>
      <c r="V53" s="35"/>
      <c r="W53" s="35"/>
      <c r="X53" s="35">
        <v>95</v>
      </c>
      <c r="Y53" s="35"/>
      <c r="Z53" s="35" t="s">
        <v>320</v>
      </c>
      <c r="AA53" s="35" t="s">
        <v>40</v>
      </c>
      <c r="AB53" s="37" t="s">
        <v>111</v>
      </c>
      <c r="AC53" s="35" t="s">
        <v>295</v>
      </c>
      <c r="AD53" s="35" t="s">
        <v>283</v>
      </c>
      <c r="AE53" s="35" t="s">
        <v>294</v>
      </c>
      <c r="AF53" s="37"/>
      <c r="AG53" s="35"/>
      <c r="AH53" s="24" t="s">
        <v>291</v>
      </c>
      <c r="AI53" s="35"/>
      <c r="AJ53" s="20" t="s">
        <v>39</v>
      </c>
      <c r="AK53" s="18"/>
      <c r="AL53" s="25">
        <f t="shared" si="1"/>
        <v>92487</v>
      </c>
    </row>
    <row r="54" spans="1:38" ht="18" customHeight="1" x14ac:dyDescent="0.3">
      <c r="A54" s="90">
        <v>50</v>
      </c>
      <c r="B54" s="18">
        <v>92488</v>
      </c>
      <c r="C54" s="35"/>
      <c r="D54" s="19" t="s">
        <v>39</v>
      </c>
      <c r="E54" s="18"/>
      <c r="F54" s="35"/>
      <c r="G54" s="35"/>
      <c r="I54" s="35" t="s">
        <v>321</v>
      </c>
      <c r="J54" s="35"/>
      <c r="K54" s="35" t="s">
        <v>322</v>
      </c>
      <c r="L54" s="35" t="s">
        <v>323</v>
      </c>
      <c r="M54" s="35"/>
      <c r="N54" s="35" t="s">
        <v>262</v>
      </c>
      <c r="O54" s="37"/>
      <c r="P54" s="36" t="s">
        <v>86</v>
      </c>
      <c r="Q54" s="20" t="s">
        <v>263</v>
      </c>
      <c r="R54" s="20" t="s">
        <v>263</v>
      </c>
      <c r="S54" s="38" t="s">
        <v>34</v>
      </c>
      <c r="T54" s="37" t="s">
        <v>284</v>
      </c>
      <c r="U54" s="37"/>
      <c r="V54" s="35" t="s">
        <v>41</v>
      </c>
      <c r="W54" s="35" t="s">
        <v>36</v>
      </c>
      <c r="X54" s="35">
        <v>71</v>
      </c>
      <c r="Y54" s="35"/>
      <c r="Z54" s="35" t="s">
        <v>324</v>
      </c>
      <c r="AA54" s="35" t="s">
        <v>40</v>
      </c>
      <c r="AB54" s="37" t="s">
        <v>111</v>
      </c>
      <c r="AC54" s="35" t="s">
        <v>326</v>
      </c>
      <c r="AD54" s="35" t="s">
        <v>325</v>
      </c>
      <c r="AE54" s="35" t="s">
        <v>91</v>
      </c>
      <c r="AF54" s="37" t="s">
        <v>111</v>
      </c>
      <c r="AG54" s="35" t="s">
        <v>326</v>
      </c>
      <c r="AH54" s="24" t="s">
        <v>93</v>
      </c>
      <c r="AI54" s="35"/>
      <c r="AJ54" s="20" t="s">
        <v>39</v>
      </c>
      <c r="AK54" s="26">
        <v>44433</v>
      </c>
      <c r="AL54" s="25">
        <f t="shared" si="1"/>
        <v>92488</v>
      </c>
    </row>
    <row r="55" spans="1:38" ht="18" customHeight="1" x14ac:dyDescent="0.3">
      <c r="A55" s="90">
        <v>51</v>
      </c>
      <c r="B55" s="18">
        <v>30588</v>
      </c>
      <c r="C55" s="35"/>
      <c r="D55" s="19" t="s">
        <v>31</v>
      </c>
      <c r="E55" s="18"/>
      <c r="F55" s="36" t="s">
        <v>336</v>
      </c>
      <c r="G55" s="37" t="s">
        <v>327</v>
      </c>
      <c r="I55" s="35" t="s">
        <v>328</v>
      </c>
      <c r="J55" s="39" t="s">
        <v>967</v>
      </c>
      <c r="K55" s="39" t="s">
        <v>329</v>
      </c>
      <c r="L55" s="36"/>
      <c r="M55" s="35"/>
      <c r="N55" s="35" t="s">
        <v>262</v>
      </c>
      <c r="O55" s="36" t="s">
        <v>262</v>
      </c>
      <c r="P55" s="36" t="s">
        <v>86</v>
      </c>
      <c r="Q55" s="41" t="s">
        <v>263</v>
      </c>
      <c r="R55" s="20" t="s">
        <v>263</v>
      </c>
      <c r="S55" s="38" t="s">
        <v>34</v>
      </c>
      <c r="T55" s="40" t="s">
        <v>284</v>
      </c>
      <c r="U55" s="40"/>
      <c r="V55" s="40" t="s">
        <v>44</v>
      </c>
      <c r="W55" s="37" t="s">
        <v>36</v>
      </c>
      <c r="X55" s="21">
        <v>112</v>
      </c>
      <c r="Y55" s="22"/>
      <c r="Z55" s="39" t="s">
        <v>337</v>
      </c>
      <c r="AA55" s="35" t="s">
        <v>116</v>
      </c>
      <c r="AB55" s="37" t="s">
        <v>111</v>
      </c>
      <c r="AC55" s="35" t="s">
        <v>332</v>
      </c>
      <c r="AD55" s="37" t="s">
        <v>330</v>
      </c>
      <c r="AE55" s="35" t="s">
        <v>331</v>
      </c>
      <c r="AF55" s="37" t="s">
        <v>113</v>
      </c>
      <c r="AG55" s="35" t="s">
        <v>333</v>
      </c>
      <c r="AH55" s="24" t="s">
        <v>334</v>
      </c>
      <c r="AI55" s="35"/>
      <c r="AJ55" s="18" t="s">
        <v>335</v>
      </c>
      <c r="AK55" s="26">
        <v>44433</v>
      </c>
      <c r="AL55" s="25">
        <f t="shared" si="1"/>
        <v>30588</v>
      </c>
    </row>
    <row r="56" spans="1:38" ht="18" customHeight="1" x14ac:dyDescent="0.3">
      <c r="A56" s="90">
        <v>52</v>
      </c>
      <c r="B56" s="18">
        <v>92490</v>
      </c>
      <c r="C56" s="35"/>
      <c r="D56" s="19" t="s">
        <v>39</v>
      </c>
      <c r="E56" s="128"/>
      <c r="F56" s="39" t="s">
        <v>338</v>
      </c>
      <c r="G56" s="39" t="s">
        <v>966</v>
      </c>
      <c r="I56" s="39" t="s">
        <v>342</v>
      </c>
      <c r="J56" s="35"/>
      <c r="K56" s="35" t="s">
        <v>340</v>
      </c>
      <c r="L56" s="35"/>
      <c r="M56" s="35"/>
      <c r="N56" s="35" t="s">
        <v>262</v>
      </c>
      <c r="O56" s="37"/>
      <c r="P56" s="36" t="s">
        <v>86</v>
      </c>
      <c r="Q56" s="20" t="s">
        <v>263</v>
      </c>
      <c r="R56" s="20" t="s">
        <v>263</v>
      </c>
      <c r="S56" s="38" t="s">
        <v>34</v>
      </c>
      <c r="T56" s="37"/>
      <c r="U56" s="37"/>
      <c r="V56" s="35" t="s">
        <v>44</v>
      </c>
      <c r="W56" s="35" t="s">
        <v>36</v>
      </c>
      <c r="X56" s="35">
        <v>171</v>
      </c>
      <c r="Y56" s="35"/>
      <c r="Z56" s="35" t="s">
        <v>339</v>
      </c>
      <c r="AA56" s="35"/>
      <c r="AB56" s="37" t="s">
        <v>111</v>
      </c>
      <c r="AC56" s="37" t="s">
        <v>341</v>
      </c>
      <c r="AD56" s="35" t="s">
        <v>330</v>
      </c>
      <c r="AE56" s="35" t="s">
        <v>331</v>
      </c>
      <c r="AF56" s="37" t="s">
        <v>111</v>
      </c>
      <c r="AG56" s="35" t="s">
        <v>341</v>
      </c>
      <c r="AH56" s="24" t="s">
        <v>334</v>
      </c>
      <c r="AI56" s="35"/>
      <c r="AJ56" s="18" t="s">
        <v>335</v>
      </c>
      <c r="AK56" s="26">
        <v>44433</v>
      </c>
      <c r="AL56" s="25">
        <f t="shared" si="1"/>
        <v>92490</v>
      </c>
    </row>
    <row r="57" spans="1:38" ht="18" customHeight="1" x14ac:dyDescent="0.3">
      <c r="A57" s="90">
        <v>53</v>
      </c>
      <c r="B57" s="18">
        <v>92491</v>
      </c>
      <c r="C57" s="35"/>
      <c r="D57" s="19" t="s">
        <v>39</v>
      </c>
      <c r="E57" s="18"/>
      <c r="F57" s="35"/>
      <c r="G57" s="35"/>
      <c r="I57" s="35" t="s">
        <v>343</v>
      </c>
      <c r="J57" s="35"/>
      <c r="K57" s="35" t="s">
        <v>32</v>
      </c>
      <c r="L57" s="35"/>
      <c r="M57" s="35"/>
      <c r="N57" s="35" t="s">
        <v>262</v>
      </c>
      <c r="O57" s="37"/>
      <c r="P57" s="36" t="s">
        <v>86</v>
      </c>
      <c r="Q57" s="20" t="s">
        <v>263</v>
      </c>
      <c r="R57" s="20" t="s">
        <v>263</v>
      </c>
      <c r="S57" s="38" t="s">
        <v>34</v>
      </c>
      <c r="T57" s="37"/>
      <c r="U57" s="37"/>
      <c r="V57" s="35" t="s">
        <v>35</v>
      </c>
      <c r="W57" s="35" t="s">
        <v>36</v>
      </c>
      <c r="X57" s="35">
        <f>6 +2</f>
        <v>8</v>
      </c>
      <c r="Y57" s="35"/>
      <c r="Z57" s="35" t="s">
        <v>343</v>
      </c>
      <c r="AA57" s="35"/>
      <c r="AB57" s="37" t="s">
        <v>42</v>
      </c>
      <c r="AC57" s="35" t="s">
        <v>346</v>
      </c>
      <c r="AD57" s="35" t="s">
        <v>344</v>
      </c>
      <c r="AE57" s="35" t="s">
        <v>345</v>
      </c>
      <c r="AF57" s="37"/>
      <c r="AG57" s="35"/>
      <c r="AH57" s="24" t="s">
        <v>347</v>
      </c>
      <c r="AI57" s="35"/>
      <c r="AJ57" s="20" t="s">
        <v>39</v>
      </c>
      <c r="AK57" s="26">
        <v>44433</v>
      </c>
      <c r="AL57" s="25">
        <f t="shared" si="1"/>
        <v>92491</v>
      </c>
    </row>
    <row r="58" spans="1:38" ht="18" customHeight="1" x14ac:dyDescent="0.3">
      <c r="A58" s="90">
        <v>54</v>
      </c>
      <c r="B58" s="18">
        <v>92492</v>
      </c>
      <c r="C58" s="35"/>
      <c r="D58" s="19" t="s">
        <v>39</v>
      </c>
      <c r="E58" s="18"/>
      <c r="F58" s="35"/>
      <c r="G58" s="35"/>
      <c r="I58" s="35" t="s">
        <v>348</v>
      </c>
      <c r="J58" s="35"/>
      <c r="K58" s="35" t="s">
        <v>32</v>
      </c>
      <c r="L58" s="35"/>
      <c r="M58" s="35"/>
      <c r="N58" s="35" t="s">
        <v>262</v>
      </c>
      <c r="O58" s="37"/>
      <c r="P58" s="36" t="s">
        <v>86</v>
      </c>
      <c r="Q58" s="20" t="s">
        <v>263</v>
      </c>
      <c r="R58" s="20" t="s">
        <v>263</v>
      </c>
      <c r="S58" s="38" t="s">
        <v>34</v>
      </c>
      <c r="T58" s="37"/>
      <c r="U58" s="37"/>
      <c r="V58" s="35" t="s">
        <v>35</v>
      </c>
      <c r="W58" s="35" t="s">
        <v>36</v>
      </c>
      <c r="X58" s="35">
        <v>20</v>
      </c>
      <c r="Y58" s="35"/>
      <c r="Z58" s="35" t="s">
        <v>348</v>
      </c>
      <c r="AA58" s="35" t="s">
        <v>40</v>
      </c>
      <c r="AB58" s="37" t="s">
        <v>111</v>
      </c>
      <c r="AC58" s="23" t="s">
        <v>306</v>
      </c>
      <c r="AD58" s="35" t="s">
        <v>304</v>
      </c>
      <c r="AE58" s="35" t="s">
        <v>305</v>
      </c>
      <c r="AF58" s="37" t="s">
        <v>111</v>
      </c>
      <c r="AG58" s="35" t="s">
        <v>307</v>
      </c>
      <c r="AH58" s="24" t="s">
        <v>349</v>
      </c>
      <c r="AI58" s="35"/>
      <c r="AJ58" s="20" t="s">
        <v>39</v>
      </c>
      <c r="AK58" s="26">
        <v>44433</v>
      </c>
      <c r="AL58" s="25">
        <f t="shared" si="1"/>
        <v>92492</v>
      </c>
    </row>
    <row r="59" spans="1:38" ht="18" customHeight="1" x14ac:dyDescent="0.3">
      <c r="A59" s="90">
        <v>55</v>
      </c>
      <c r="B59" s="18">
        <v>92493</v>
      </c>
      <c r="C59" s="35"/>
      <c r="D59" s="19" t="s">
        <v>39</v>
      </c>
      <c r="E59" s="18"/>
      <c r="F59" s="35"/>
      <c r="G59" s="35"/>
      <c r="I59" s="35" t="s">
        <v>350</v>
      </c>
      <c r="J59" s="35"/>
      <c r="K59" s="35" t="s">
        <v>351</v>
      </c>
      <c r="L59" s="35" t="s">
        <v>352</v>
      </c>
      <c r="M59" s="35"/>
      <c r="N59" s="35" t="s">
        <v>262</v>
      </c>
      <c r="O59" s="37"/>
      <c r="P59" s="36" t="s">
        <v>86</v>
      </c>
      <c r="Q59" s="20" t="s">
        <v>263</v>
      </c>
      <c r="R59" s="20" t="s">
        <v>263</v>
      </c>
      <c r="S59" s="38" t="s">
        <v>34</v>
      </c>
      <c r="T59" s="37" t="s">
        <v>284</v>
      </c>
      <c r="U59" s="37"/>
      <c r="V59" s="35" t="s">
        <v>41</v>
      </c>
      <c r="W59" s="35" t="s">
        <v>88</v>
      </c>
      <c r="X59" s="35">
        <v>82</v>
      </c>
      <c r="Y59" s="35"/>
      <c r="Z59" s="35" t="s">
        <v>350</v>
      </c>
      <c r="AA59" s="35" t="s">
        <v>40</v>
      </c>
      <c r="AB59" s="37" t="s">
        <v>37</v>
      </c>
      <c r="AC59" s="35" t="s">
        <v>92</v>
      </c>
      <c r="AD59" s="35" t="s">
        <v>290</v>
      </c>
      <c r="AE59" s="35" t="s">
        <v>91</v>
      </c>
      <c r="AF59" s="37"/>
      <c r="AG59" s="35"/>
      <c r="AH59" s="24" t="s">
        <v>93</v>
      </c>
      <c r="AI59" s="35"/>
      <c r="AJ59" s="20" t="s">
        <v>39</v>
      </c>
      <c r="AK59" s="26">
        <v>44433</v>
      </c>
      <c r="AL59" s="25">
        <f t="shared" si="1"/>
        <v>92493</v>
      </c>
    </row>
    <row r="60" spans="1:38" ht="18" customHeight="1" x14ac:dyDescent="0.3">
      <c r="A60" s="90">
        <v>56</v>
      </c>
      <c r="B60" s="18">
        <v>92494</v>
      </c>
      <c r="C60" s="35"/>
      <c r="D60" s="19" t="s">
        <v>39</v>
      </c>
      <c r="E60" s="18"/>
      <c r="F60" s="35"/>
      <c r="G60" s="35"/>
      <c r="I60" s="35" t="s">
        <v>353</v>
      </c>
      <c r="J60" s="35"/>
      <c r="K60" s="35" t="s">
        <v>32</v>
      </c>
      <c r="L60" s="35"/>
      <c r="M60" s="35"/>
      <c r="N60" s="35" t="s">
        <v>262</v>
      </c>
      <c r="O60" s="37"/>
      <c r="P60" s="36" t="s">
        <v>86</v>
      </c>
      <c r="Q60" s="20" t="s">
        <v>263</v>
      </c>
      <c r="R60" s="20" t="s">
        <v>263</v>
      </c>
      <c r="S60" s="38" t="s">
        <v>34</v>
      </c>
      <c r="T60" s="37"/>
      <c r="U60" s="37"/>
      <c r="V60" s="35" t="s">
        <v>35</v>
      </c>
      <c r="W60" s="35" t="s">
        <v>36</v>
      </c>
      <c r="X60" s="35">
        <v>10</v>
      </c>
      <c r="Y60" s="35"/>
      <c r="Z60" s="35" t="s">
        <v>353</v>
      </c>
      <c r="AA60" s="35"/>
      <c r="AB60" s="37" t="s">
        <v>37</v>
      </c>
      <c r="AC60" s="35" t="s">
        <v>354</v>
      </c>
      <c r="AD60" s="35" t="s">
        <v>209</v>
      </c>
      <c r="AE60" s="35" t="s">
        <v>210</v>
      </c>
      <c r="AF60" s="37"/>
      <c r="AG60" s="35"/>
      <c r="AH60" s="24" t="s">
        <v>355</v>
      </c>
      <c r="AI60" s="35"/>
      <c r="AJ60" s="18" t="s">
        <v>39</v>
      </c>
      <c r="AK60" s="26">
        <v>44433</v>
      </c>
      <c r="AL60" s="25">
        <f t="shared" si="1"/>
        <v>92494</v>
      </c>
    </row>
    <row r="61" spans="1:38" ht="18" customHeight="1" x14ac:dyDescent="0.3">
      <c r="A61" s="90">
        <v>57</v>
      </c>
      <c r="B61" s="18">
        <v>92495</v>
      </c>
      <c r="C61" s="35"/>
      <c r="D61" s="19" t="s">
        <v>39</v>
      </c>
      <c r="E61" s="18"/>
      <c r="F61" s="35"/>
      <c r="G61" s="35"/>
      <c r="I61" s="35" t="s">
        <v>356</v>
      </c>
      <c r="J61" s="35"/>
      <c r="K61" s="35" t="s">
        <v>357</v>
      </c>
      <c r="L61" s="35"/>
      <c r="M61" s="35"/>
      <c r="N61" s="35" t="s">
        <v>262</v>
      </c>
      <c r="O61" s="37"/>
      <c r="P61" s="36" t="s">
        <v>86</v>
      </c>
      <c r="Q61" s="20" t="s">
        <v>263</v>
      </c>
      <c r="R61" s="20" t="s">
        <v>263</v>
      </c>
      <c r="S61" s="38" t="s">
        <v>34</v>
      </c>
      <c r="T61" s="37" t="s">
        <v>284</v>
      </c>
      <c r="U61" s="37"/>
      <c r="V61" s="35" t="s">
        <v>41</v>
      </c>
      <c r="W61" s="35" t="s">
        <v>88</v>
      </c>
      <c r="X61" s="35">
        <v>9</v>
      </c>
      <c r="Y61" s="35"/>
      <c r="Z61" s="35" t="s">
        <v>356</v>
      </c>
      <c r="AA61" s="35" t="s">
        <v>40</v>
      </c>
      <c r="AB61" s="37" t="s">
        <v>37</v>
      </c>
      <c r="AC61" s="35" t="s">
        <v>92</v>
      </c>
      <c r="AD61" s="35" t="s">
        <v>290</v>
      </c>
      <c r="AE61" s="35" t="s">
        <v>91</v>
      </c>
      <c r="AF61" s="37"/>
      <c r="AG61" s="35"/>
      <c r="AH61" s="24" t="s">
        <v>93</v>
      </c>
      <c r="AI61" s="35"/>
      <c r="AJ61" s="20" t="s">
        <v>39</v>
      </c>
      <c r="AK61" s="26">
        <v>44456</v>
      </c>
      <c r="AL61" s="25">
        <f t="shared" si="1"/>
        <v>92495</v>
      </c>
    </row>
    <row r="62" spans="1:38" ht="18" customHeight="1" x14ac:dyDescent="0.3">
      <c r="A62" s="90">
        <v>58</v>
      </c>
      <c r="B62" s="18">
        <v>92496</v>
      </c>
      <c r="C62" s="35"/>
      <c r="D62" s="19" t="s">
        <v>39</v>
      </c>
      <c r="E62" s="18"/>
      <c r="F62" s="35"/>
      <c r="G62" s="35"/>
      <c r="I62" s="35" t="s">
        <v>358</v>
      </c>
      <c r="J62" s="35"/>
      <c r="K62" s="35" t="s">
        <v>359</v>
      </c>
      <c r="L62" s="35"/>
      <c r="M62" s="35"/>
      <c r="N62" s="35" t="s">
        <v>262</v>
      </c>
      <c r="O62" s="37"/>
      <c r="P62" s="36" t="s">
        <v>86</v>
      </c>
      <c r="Q62" s="20" t="s">
        <v>263</v>
      </c>
      <c r="R62" s="20" t="s">
        <v>263</v>
      </c>
      <c r="S62" s="38" t="s">
        <v>34</v>
      </c>
      <c r="T62" s="37" t="s">
        <v>284</v>
      </c>
      <c r="U62" s="37"/>
      <c r="V62" s="35" t="s">
        <v>41</v>
      </c>
      <c r="W62" s="35" t="s">
        <v>36</v>
      </c>
      <c r="X62" s="35">
        <v>11</v>
      </c>
      <c r="Y62" s="35"/>
      <c r="Z62" s="35" t="s">
        <v>358</v>
      </c>
      <c r="AA62" s="35"/>
      <c r="AB62" s="37" t="s">
        <v>111</v>
      </c>
      <c r="AC62" s="35" t="s">
        <v>360</v>
      </c>
      <c r="AD62" s="35"/>
      <c r="AE62" s="35"/>
      <c r="AF62" s="37"/>
      <c r="AG62" s="35"/>
      <c r="AH62" s="24" t="s">
        <v>361</v>
      </c>
      <c r="AI62" s="35"/>
      <c r="AJ62" s="18" t="s">
        <v>39</v>
      </c>
      <c r="AK62" s="26">
        <v>44433</v>
      </c>
      <c r="AL62" s="25">
        <f t="shared" si="1"/>
        <v>92496</v>
      </c>
    </row>
    <row r="63" spans="1:38" ht="18" customHeight="1" x14ac:dyDescent="0.3">
      <c r="A63" s="90">
        <v>59</v>
      </c>
      <c r="B63" s="18">
        <v>92497</v>
      </c>
      <c r="C63" s="35"/>
      <c r="D63" s="19" t="s">
        <v>39</v>
      </c>
      <c r="E63" s="18"/>
      <c r="F63" s="35"/>
      <c r="G63" s="35"/>
      <c r="I63" s="35" t="s">
        <v>362</v>
      </c>
      <c r="J63" s="35" t="s">
        <v>363</v>
      </c>
      <c r="K63" s="35" t="s">
        <v>32</v>
      </c>
      <c r="L63" s="35"/>
      <c r="M63" s="35"/>
      <c r="N63" s="35" t="s">
        <v>262</v>
      </c>
      <c r="O63" s="37"/>
      <c r="P63" s="36" t="s">
        <v>86</v>
      </c>
      <c r="Q63" s="20" t="s">
        <v>263</v>
      </c>
      <c r="R63" s="20" t="s">
        <v>263</v>
      </c>
      <c r="S63" s="38" t="s">
        <v>34</v>
      </c>
      <c r="T63" s="37" t="s">
        <v>200</v>
      </c>
      <c r="U63" s="37"/>
      <c r="V63" s="35" t="s">
        <v>35</v>
      </c>
      <c r="W63" s="35" t="s">
        <v>36</v>
      </c>
      <c r="X63" s="35">
        <v>3</v>
      </c>
      <c r="Y63" s="35"/>
      <c r="Z63" s="35" t="s">
        <v>362</v>
      </c>
      <c r="AA63" s="35" t="s">
        <v>40</v>
      </c>
      <c r="AB63" s="37" t="s">
        <v>37</v>
      </c>
      <c r="AC63" s="35" t="s">
        <v>366</v>
      </c>
      <c r="AD63" s="35" t="s">
        <v>364</v>
      </c>
      <c r="AE63" s="35" t="s">
        <v>365</v>
      </c>
      <c r="AF63" s="37"/>
      <c r="AG63" s="35"/>
      <c r="AH63" s="24" t="s">
        <v>367</v>
      </c>
      <c r="AI63" s="35"/>
      <c r="AJ63" s="20" t="s">
        <v>39</v>
      </c>
      <c r="AK63" s="26">
        <v>44433</v>
      </c>
      <c r="AL63" s="25">
        <f t="shared" si="1"/>
        <v>92497</v>
      </c>
    </row>
    <row r="64" spans="1:38" ht="18" customHeight="1" x14ac:dyDescent="0.3">
      <c r="A64" s="90">
        <v>60</v>
      </c>
      <c r="B64" s="18">
        <v>92498</v>
      </c>
      <c r="C64" s="35"/>
      <c r="D64" s="19" t="s">
        <v>39</v>
      </c>
      <c r="E64" s="18"/>
      <c r="F64" s="35"/>
      <c r="G64" s="35"/>
      <c r="I64" s="35" t="s">
        <v>368</v>
      </c>
      <c r="J64" s="35"/>
      <c r="K64" s="35" t="s">
        <v>369</v>
      </c>
      <c r="L64" s="35" t="s">
        <v>370</v>
      </c>
      <c r="M64" s="35"/>
      <c r="N64" s="35" t="s">
        <v>262</v>
      </c>
      <c r="O64" s="37"/>
      <c r="P64" s="36" t="s">
        <v>86</v>
      </c>
      <c r="Q64" s="20" t="s">
        <v>263</v>
      </c>
      <c r="R64" s="20" t="s">
        <v>263</v>
      </c>
      <c r="S64" s="38" t="s">
        <v>34</v>
      </c>
      <c r="T64" s="37"/>
      <c r="U64" s="37"/>
      <c r="V64" s="35" t="s">
        <v>41</v>
      </c>
      <c r="W64" s="35" t="s">
        <v>88</v>
      </c>
      <c r="X64" s="35">
        <v>86</v>
      </c>
      <c r="Y64" s="35"/>
      <c r="Z64" s="35" t="s">
        <v>368</v>
      </c>
      <c r="AA64" s="35" t="s">
        <v>40</v>
      </c>
      <c r="AB64" s="37" t="s">
        <v>37</v>
      </c>
      <c r="AC64" s="35" t="s">
        <v>92</v>
      </c>
      <c r="AD64" s="35" t="s">
        <v>290</v>
      </c>
      <c r="AE64" s="35" t="s">
        <v>91</v>
      </c>
      <c r="AF64" s="37"/>
      <c r="AG64" s="35"/>
      <c r="AH64" s="24" t="s">
        <v>93</v>
      </c>
      <c r="AI64" s="35"/>
      <c r="AJ64" s="20" t="s">
        <v>39</v>
      </c>
      <c r="AK64" s="26">
        <v>44433</v>
      </c>
      <c r="AL64" s="25">
        <f t="shared" si="1"/>
        <v>92498</v>
      </c>
    </row>
    <row r="65" spans="1:38" ht="18" customHeight="1" x14ac:dyDescent="0.3">
      <c r="A65" s="90">
        <v>61</v>
      </c>
      <c r="B65" s="18">
        <v>92499</v>
      </c>
      <c r="C65" s="35"/>
      <c r="D65" s="19" t="s">
        <v>39</v>
      </c>
      <c r="E65" s="18"/>
      <c r="F65" s="35"/>
      <c r="G65" s="35"/>
      <c r="I65" s="35" t="s">
        <v>371</v>
      </c>
      <c r="J65" s="35"/>
      <c r="K65" s="35" t="s">
        <v>32</v>
      </c>
      <c r="L65" s="35"/>
      <c r="M65" s="35"/>
      <c r="N65" s="35" t="s">
        <v>262</v>
      </c>
      <c r="O65" s="37"/>
      <c r="P65" s="36" t="s">
        <v>86</v>
      </c>
      <c r="Q65" s="20" t="s">
        <v>263</v>
      </c>
      <c r="R65" s="20" t="s">
        <v>263</v>
      </c>
      <c r="S65" s="38" t="s">
        <v>34</v>
      </c>
      <c r="T65" s="37" t="s">
        <v>284</v>
      </c>
      <c r="U65" s="37"/>
      <c r="V65" s="35"/>
      <c r="W65" s="35"/>
      <c r="X65" s="35">
        <v>9</v>
      </c>
      <c r="Y65" s="35"/>
      <c r="Z65" s="35" t="s">
        <v>372</v>
      </c>
      <c r="AA65" s="35"/>
      <c r="AB65" s="37" t="s">
        <v>111</v>
      </c>
      <c r="AC65" s="35" t="s">
        <v>375</v>
      </c>
      <c r="AD65" s="35" t="s">
        <v>373</v>
      </c>
      <c r="AE65" s="35" t="s">
        <v>374</v>
      </c>
      <c r="AF65" s="37"/>
      <c r="AG65" s="35"/>
      <c r="AH65" s="24" t="s">
        <v>376</v>
      </c>
      <c r="AI65" s="35"/>
      <c r="AJ65" s="20" t="s">
        <v>39</v>
      </c>
      <c r="AK65" s="26">
        <v>44433</v>
      </c>
      <c r="AL65" s="25">
        <f t="shared" si="1"/>
        <v>92499</v>
      </c>
    </row>
    <row r="66" spans="1:38" ht="18" customHeight="1" x14ac:dyDescent="0.3">
      <c r="A66" s="90">
        <v>62</v>
      </c>
      <c r="B66" s="18">
        <v>92500</v>
      </c>
      <c r="C66" s="35"/>
      <c r="D66" s="19" t="s">
        <v>39</v>
      </c>
      <c r="E66" s="18"/>
      <c r="F66" s="35"/>
      <c r="G66" s="35"/>
      <c r="I66" s="35" t="s">
        <v>377</v>
      </c>
      <c r="J66" s="35"/>
      <c r="K66" s="35" t="s">
        <v>378</v>
      </c>
      <c r="L66" s="35" t="s">
        <v>379</v>
      </c>
      <c r="M66" s="35"/>
      <c r="N66" s="35" t="s">
        <v>262</v>
      </c>
      <c r="O66" s="37"/>
      <c r="P66" s="36" t="s">
        <v>86</v>
      </c>
      <c r="Q66" s="20" t="s">
        <v>263</v>
      </c>
      <c r="R66" s="20" t="s">
        <v>263</v>
      </c>
      <c r="S66" s="38" t="s">
        <v>34</v>
      </c>
      <c r="T66" s="37" t="s">
        <v>284</v>
      </c>
      <c r="U66" s="37"/>
      <c r="V66" s="35" t="s">
        <v>44</v>
      </c>
      <c r="W66" s="35" t="s">
        <v>36</v>
      </c>
      <c r="X66" s="35">
        <v>5</v>
      </c>
      <c r="Y66" s="35"/>
      <c r="Z66" s="35" t="s">
        <v>377</v>
      </c>
      <c r="AA66" s="35" t="s">
        <v>40</v>
      </c>
      <c r="AB66" s="37" t="s">
        <v>42</v>
      </c>
      <c r="AC66" s="35" t="s">
        <v>380</v>
      </c>
      <c r="AD66" s="35"/>
      <c r="AE66" s="35"/>
      <c r="AF66" s="37" t="s">
        <v>111</v>
      </c>
      <c r="AG66" s="35" t="s">
        <v>381</v>
      </c>
      <c r="AH66" s="24" t="s">
        <v>382</v>
      </c>
      <c r="AI66" s="35"/>
      <c r="AJ66" s="20" t="s">
        <v>39</v>
      </c>
      <c r="AK66" s="26">
        <v>44433</v>
      </c>
      <c r="AL66" s="25">
        <f t="shared" si="1"/>
        <v>92500</v>
      </c>
    </row>
    <row r="67" spans="1:38" ht="18" customHeight="1" x14ac:dyDescent="0.3">
      <c r="A67" s="90">
        <v>63</v>
      </c>
      <c r="B67" s="18">
        <v>92501</v>
      </c>
      <c r="C67" s="35"/>
      <c r="D67" s="19" t="s">
        <v>39</v>
      </c>
      <c r="E67" s="18"/>
      <c r="F67" s="35"/>
      <c r="G67" s="35"/>
      <c r="I67" s="35" t="s">
        <v>383</v>
      </c>
      <c r="J67" s="35"/>
      <c r="K67" s="35" t="s">
        <v>384</v>
      </c>
      <c r="L67" s="35"/>
      <c r="M67" s="35"/>
      <c r="N67" s="35" t="s">
        <v>262</v>
      </c>
      <c r="O67" s="37" t="s">
        <v>385</v>
      </c>
      <c r="P67" s="36" t="s">
        <v>86</v>
      </c>
      <c r="Q67" s="20" t="s">
        <v>263</v>
      </c>
      <c r="R67" s="20" t="s">
        <v>263</v>
      </c>
      <c r="S67" s="38" t="s">
        <v>34</v>
      </c>
      <c r="T67" s="37" t="s">
        <v>284</v>
      </c>
      <c r="U67" s="37"/>
      <c r="V67" s="35" t="s">
        <v>41</v>
      </c>
      <c r="W67" s="35" t="s">
        <v>88</v>
      </c>
      <c r="X67" s="35">
        <v>17</v>
      </c>
      <c r="Y67" s="35"/>
      <c r="Z67" s="35" t="s">
        <v>383</v>
      </c>
      <c r="AA67" s="35" t="s">
        <v>40</v>
      </c>
      <c r="AB67" s="37" t="s">
        <v>37</v>
      </c>
      <c r="AC67" s="35" t="s">
        <v>92</v>
      </c>
      <c r="AD67" s="35" t="s">
        <v>290</v>
      </c>
      <c r="AE67" s="35" t="s">
        <v>91</v>
      </c>
      <c r="AF67" s="37"/>
      <c r="AG67" s="35"/>
      <c r="AH67" s="24" t="s">
        <v>93</v>
      </c>
      <c r="AI67" s="35"/>
      <c r="AJ67" s="20" t="s">
        <v>39</v>
      </c>
      <c r="AK67" s="26">
        <v>44433</v>
      </c>
      <c r="AL67" s="25">
        <f t="shared" si="1"/>
        <v>92501</v>
      </c>
    </row>
    <row r="68" spans="1:38" ht="18" customHeight="1" x14ac:dyDescent="0.3">
      <c r="A68" s="90">
        <v>64</v>
      </c>
      <c r="B68" s="18">
        <v>92502</v>
      </c>
      <c r="C68" s="35"/>
      <c r="D68" s="19" t="s">
        <v>39</v>
      </c>
      <c r="E68" s="18"/>
      <c r="F68" s="35"/>
      <c r="G68" s="35"/>
      <c r="I68" s="35" t="s">
        <v>386</v>
      </c>
      <c r="J68" s="35"/>
      <c r="K68" s="35" t="s">
        <v>387</v>
      </c>
      <c r="L68" s="35"/>
      <c r="M68" s="35"/>
      <c r="N68" s="35" t="s">
        <v>262</v>
      </c>
      <c r="O68" s="37"/>
      <c r="P68" s="36" t="s">
        <v>86</v>
      </c>
      <c r="Q68" s="20" t="s">
        <v>263</v>
      </c>
      <c r="R68" s="20" t="s">
        <v>263</v>
      </c>
      <c r="S68" s="38" t="s">
        <v>34</v>
      </c>
      <c r="T68" s="37"/>
      <c r="U68" s="37"/>
      <c r="V68" s="35" t="s">
        <v>41</v>
      </c>
      <c r="W68" s="35" t="s">
        <v>88</v>
      </c>
      <c r="X68" s="35">
        <v>80</v>
      </c>
      <c r="Y68" s="35"/>
      <c r="Z68" s="35" t="s">
        <v>388</v>
      </c>
      <c r="AA68" s="35" t="s">
        <v>116</v>
      </c>
      <c r="AB68" s="37" t="s">
        <v>111</v>
      </c>
      <c r="AC68" s="35" t="s">
        <v>295</v>
      </c>
      <c r="AD68" s="35" t="s">
        <v>283</v>
      </c>
      <c r="AE68" s="35" t="s">
        <v>294</v>
      </c>
      <c r="AF68" s="37" t="s">
        <v>111</v>
      </c>
      <c r="AG68" s="35" t="s">
        <v>389</v>
      </c>
      <c r="AH68" s="24" t="s">
        <v>291</v>
      </c>
      <c r="AI68" s="35"/>
      <c r="AJ68" s="20" t="s">
        <v>39</v>
      </c>
      <c r="AK68" s="26">
        <v>44433</v>
      </c>
      <c r="AL68" s="25">
        <f t="shared" si="1"/>
        <v>92502</v>
      </c>
    </row>
    <row r="69" spans="1:38" ht="18" customHeight="1" x14ac:dyDescent="0.3">
      <c r="A69" s="90">
        <v>65</v>
      </c>
      <c r="B69" s="18">
        <v>92503</v>
      </c>
      <c r="C69" s="35"/>
      <c r="D69" s="19" t="s">
        <v>39</v>
      </c>
      <c r="E69" s="18"/>
      <c r="F69" s="35"/>
      <c r="G69" s="35"/>
      <c r="I69" s="35" t="s">
        <v>390</v>
      </c>
      <c r="J69" s="35"/>
      <c r="K69" s="35" t="s">
        <v>32</v>
      </c>
      <c r="L69" s="35"/>
      <c r="M69" s="35"/>
      <c r="N69" s="35" t="s">
        <v>262</v>
      </c>
      <c r="O69" s="37"/>
      <c r="P69" s="36" t="s">
        <v>86</v>
      </c>
      <c r="Q69" s="20" t="s">
        <v>263</v>
      </c>
      <c r="R69" s="20" t="s">
        <v>263</v>
      </c>
      <c r="S69" s="38" t="s">
        <v>34</v>
      </c>
      <c r="T69" s="37"/>
      <c r="U69" s="37"/>
      <c r="V69" s="35" t="s">
        <v>35</v>
      </c>
      <c r="W69" s="35" t="s">
        <v>36</v>
      </c>
      <c r="X69" s="35">
        <v>5</v>
      </c>
      <c r="Y69" s="35"/>
      <c r="Z69" s="35" t="s">
        <v>391</v>
      </c>
      <c r="AA69" s="35" t="s">
        <v>40</v>
      </c>
      <c r="AB69" s="37" t="s">
        <v>111</v>
      </c>
      <c r="AC69" s="35" t="s">
        <v>392</v>
      </c>
      <c r="AD69" s="35"/>
      <c r="AE69" s="35"/>
      <c r="AF69" s="37" t="s">
        <v>111</v>
      </c>
      <c r="AG69" s="35" t="s">
        <v>393</v>
      </c>
      <c r="AH69" s="24"/>
      <c r="AI69" s="35"/>
      <c r="AJ69" s="20" t="s">
        <v>39</v>
      </c>
      <c r="AK69" s="26">
        <v>44433</v>
      </c>
      <c r="AL69" s="25">
        <f t="shared" si="1"/>
        <v>92503</v>
      </c>
    </row>
    <row r="70" spans="1:38" ht="18" customHeight="1" x14ac:dyDescent="0.3">
      <c r="A70" s="90">
        <v>66</v>
      </c>
      <c r="B70" s="18">
        <v>92504</v>
      </c>
      <c r="C70" s="35"/>
      <c r="D70" s="19" t="s">
        <v>39</v>
      </c>
      <c r="E70" s="18"/>
      <c r="F70" s="35"/>
      <c r="G70" s="35"/>
      <c r="I70" s="35" t="s">
        <v>394</v>
      </c>
      <c r="J70" s="35"/>
      <c r="K70" s="35" t="s">
        <v>32</v>
      </c>
      <c r="L70" s="35"/>
      <c r="M70" s="35"/>
      <c r="N70" s="35" t="s">
        <v>262</v>
      </c>
      <c r="O70" s="37"/>
      <c r="P70" s="36" t="s">
        <v>86</v>
      </c>
      <c r="Q70" s="20" t="s">
        <v>263</v>
      </c>
      <c r="R70" s="20" t="s">
        <v>263</v>
      </c>
      <c r="S70" s="38" t="s">
        <v>34</v>
      </c>
      <c r="T70" s="37"/>
      <c r="U70" s="37"/>
      <c r="V70" s="35" t="s">
        <v>35</v>
      </c>
      <c r="W70" s="35" t="s">
        <v>36</v>
      </c>
      <c r="X70" s="35">
        <f>4+4+4</f>
        <v>12</v>
      </c>
      <c r="Y70" s="35"/>
      <c r="Z70" s="35" t="s">
        <v>394</v>
      </c>
      <c r="AA70" s="35" t="s">
        <v>40</v>
      </c>
      <c r="AB70" s="37" t="s">
        <v>111</v>
      </c>
      <c r="AC70" s="35" t="s">
        <v>154</v>
      </c>
      <c r="AD70" s="35" t="s">
        <v>152</v>
      </c>
      <c r="AE70" s="35" t="s">
        <v>153</v>
      </c>
      <c r="AF70" s="37"/>
      <c r="AG70" s="35"/>
      <c r="AH70" s="24" t="s">
        <v>155</v>
      </c>
      <c r="AI70" s="35"/>
      <c r="AJ70" s="20" t="s">
        <v>39</v>
      </c>
      <c r="AK70" s="26">
        <v>44433</v>
      </c>
      <c r="AL70" s="25">
        <f t="shared" si="1"/>
        <v>92504</v>
      </c>
    </row>
    <row r="71" spans="1:38" ht="18" customHeight="1" x14ac:dyDescent="0.3">
      <c r="A71" s="90">
        <v>67</v>
      </c>
      <c r="B71" s="18">
        <v>92505</v>
      </c>
      <c r="C71" s="35"/>
      <c r="D71" s="19" t="s">
        <v>39</v>
      </c>
      <c r="E71" s="18"/>
      <c r="F71" s="35"/>
      <c r="G71" s="35"/>
      <c r="I71" s="35" t="s">
        <v>395</v>
      </c>
      <c r="J71" s="35"/>
      <c r="K71" s="35" t="s">
        <v>32</v>
      </c>
      <c r="L71" s="35"/>
      <c r="M71" s="35"/>
      <c r="N71" s="35" t="s">
        <v>262</v>
      </c>
      <c r="O71" s="37"/>
      <c r="P71" s="36" t="s">
        <v>86</v>
      </c>
      <c r="Q71" s="20" t="s">
        <v>263</v>
      </c>
      <c r="R71" s="20" t="s">
        <v>263</v>
      </c>
      <c r="S71" s="38" t="s">
        <v>34</v>
      </c>
      <c r="T71" s="37" t="s">
        <v>284</v>
      </c>
      <c r="U71" s="37"/>
      <c r="V71" s="35" t="s">
        <v>35</v>
      </c>
      <c r="W71" s="35" t="s">
        <v>36</v>
      </c>
      <c r="X71" s="35">
        <v>6</v>
      </c>
      <c r="Y71" s="35"/>
      <c r="Z71" s="35" t="s">
        <v>395</v>
      </c>
      <c r="AA71" s="35" t="s">
        <v>40</v>
      </c>
      <c r="AB71" s="37" t="s">
        <v>111</v>
      </c>
      <c r="AC71" s="35" t="s">
        <v>397</v>
      </c>
      <c r="AD71" s="35" t="s">
        <v>396</v>
      </c>
      <c r="AE71" s="35"/>
      <c r="AF71" s="37" t="s">
        <v>111</v>
      </c>
      <c r="AG71" s="35" t="s">
        <v>393</v>
      </c>
      <c r="AH71" s="24"/>
      <c r="AI71" s="35"/>
      <c r="AJ71" s="20" t="s">
        <v>39</v>
      </c>
      <c r="AK71" s="26">
        <v>44433</v>
      </c>
      <c r="AL71" s="25">
        <f t="shared" si="1"/>
        <v>92505</v>
      </c>
    </row>
    <row r="72" spans="1:38" ht="18" customHeight="1" x14ac:dyDescent="0.3">
      <c r="A72" s="90">
        <v>68</v>
      </c>
      <c r="B72" s="18">
        <v>92506</v>
      </c>
      <c r="C72" s="35"/>
      <c r="D72" s="19" t="s">
        <v>39</v>
      </c>
      <c r="E72" s="18"/>
      <c r="F72" s="35"/>
      <c r="G72" s="35"/>
      <c r="I72" s="35" t="s">
        <v>398</v>
      </c>
      <c r="J72" s="35"/>
      <c r="K72" s="35" t="s">
        <v>399</v>
      </c>
      <c r="L72" s="35"/>
      <c r="M72" s="35"/>
      <c r="N72" s="35" t="s">
        <v>262</v>
      </c>
      <c r="O72" s="37"/>
      <c r="P72" s="36" t="s">
        <v>86</v>
      </c>
      <c r="Q72" s="20" t="s">
        <v>263</v>
      </c>
      <c r="R72" s="20" t="s">
        <v>263</v>
      </c>
      <c r="S72" s="38" t="s">
        <v>34</v>
      </c>
      <c r="T72" s="37" t="s">
        <v>284</v>
      </c>
      <c r="U72" s="37"/>
      <c r="V72" s="35" t="s">
        <v>44</v>
      </c>
      <c r="W72" s="35" t="s">
        <v>36</v>
      </c>
      <c r="X72" s="35">
        <v>5</v>
      </c>
      <c r="Y72" s="35"/>
      <c r="Z72" s="35" t="s">
        <v>398</v>
      </c>
      <c r="AA72" s="35" t="s">
        <v>402</v>
      </c>
      <c r="AB72" s="37" t="s">
        <v>111</v>
      </c>
      <c r="AC72" s="35" t="s">
        <v>403</v>
      </c>
      <c r="AD72" s="35" t="s">
        <v>400</v>
      </c>
      <c r="AE72" s="35" t="s">
        <v>401</v>
      </c>
      <c r="AF72" s="37"/>
      <c r="AG72" s="35"/>
      <c r="AH72" s="35"/>
      <c r="AI72" s="35"/>
      <c r="AJ72" s="20" t="s">
        <v>39</v>
      </c>
      <c r="AK72" s="26">
        <v>44433</v>
      </c>
      <c r="AL72" s="25">
        <f t="shared" si="1"/>
        <v>92506</v>
      </c>
    </row>
    <row r="73" spans="1:38" ht="18" customHeight="1" x14ac:dyDescent="0.3">
      <c r="A73" s="90">
        <v>69</v>
      </c>
      <c r="B73" s="18">
        <v>92507</v>
      </c>
      <c r="C73" s="35"/>
      <c r="D73" s="19" t="s">
        <v>39</v>
      </c>
      <c r="E73" s="55"/>
      <c r="F73" s="23" t="s">
        <v>968</v>
      </c>
      <c r="G73" s="23" t="s">
        <v>969</v>
      </c>
      <c r="I73" s="35" t="s">
        <v>582</v>
      </c>
      <c r="J73" s="35"/>
      <c r="K73" s="35" t="s">
        <v>32</v>
      </c>
      <c r="L73" s="35"/>
      <c r="M73" s="35"/>
      <c r="N73" s="35" t="s">
        <v>262</v>
      </c>
      <c r="O73" s="37"/>
      <c r="P73" s="36" t="s">
        <v>86</v>
      </c>
      <c r="Q73" s="20" t="s">
        <v>263</v>
      </c>
      <c r="R73" s="20" t="s">
        <v>263</v>
      </c>
      <c r="S73" s="38" t="s">
        <v>34</v>
      </c>
      <c r="T73" s="37"/>
      <c r="U73" s="37"/>
      <c r="V73" s="35" t="s">
        <v>35</v>
      </c>
      <c r="W73" s="35" t="s">
        <v>36</v>
      </c>
      <c r="X73" s="35">
        <f>22+26+5</f>
        <v>53</v>
      </c>
      <c r="Y73" s="35"/>
      <c r="Z73" s="35" t="s">
        <v>408</v>
      </c>
      <c r="AA73" s="35" t="s">
        <v>40</v>
      </c>
      <c r="AB73" s="37" t="s">
        <v>111</v>
      </c>
      <c r="AC73" s="35" t="s">
        <v>406</v>
      </c>
      <c r="AD73" s="35" t="s">
        <v>404</v>
      </c>
      <c r="AE73" s="35" t="s">
        <v>409</v>
      </c>
      <c r="AF73" s="37"/>
      <c r="AG73" s="35"/>
      <c r="AH73" s="24" t="s">
        <v>405</v>
      </c>
      <c r="AI73" s="35"/>
      <c r="AJ73" s="18" t="s">
        <v>38</v>
      </c>
      <c r="AK73" s="26">
        <v>44433</v>
      </c>
      <c r="AL73" s="25">
        <f t="shared" si="1"/>
        <v>92507</v>
      </c>
    </row>
    <row r="74" spans="1:38" ht="18" customHeight="1" x14ac:dyDescent="0.3">
      <c r="A74" s="90">
        <v>70</v>
      </c>
      <c r="B74" s="18">
        <v>92508</v>
      </c>
      <c r="C74" s="35"/>
      <c r="D74" s="19" t="s">
        <v>39</v>
      </c>
      <c r="E74" s="18"/>
      <c r="F74" s="35"/>
      <c r="G74" s="35"/>
      <c r="I74" s="35" t="s">
        <v>410</v>
      </c>
      <c r="J74" s="35"/>
      <c r="K74" s="35" t="s">
        <v>32</v>
      </c>
      <c r="L74" s="35"/>
      <c r="M74" s="35"/>
      <c r="N74" s="35" t="s">
        <v>262</v>
      </c>
      <c r="O74" s="37"/>
      <c r="P74" s="36" t="s">
        <v>86</v>
      </c>
      <c r="Q74" s="20" t="s">
        <v>263</v>
      </c>
      <c r="R74" s="20" t="s">
        <v>263</v>
      </c>
      <c r="S74" s="38" t="s">
        <v>34</v>
      </c>
      <c r="T74" s="37"/>
      <c r="U74" s="37"/>
      <c r="V74" s="35" t="s">
        <v>35</v>
      </c>
      <c r="W74" s="35" t="s">
        <v>36</v>
      </c>
      <c r="X74" s="35">
        <v>4</v>
      </c>
      <c r="Y74" s="35"/>
      <c r="Z74" s="35" t="s">
        <v>411</v>
      </c>
      <c r="AA74" s="35" t="s">
        <v>116</v>
      </c>
      <c r="AB74" s="37" t="s">
        <v>111</v>
      </c>
      <c r="AC74" s="35" t="s">
        <v>295</v>
      </c>
      <c r="AD74" s="35" t="s">
        <v>283</v>
      </c>
      <c r="AE74" s="35" t="s">
        <v>294</v>
      </c>
      <c r="AF74" s="37"/>
      <c r="AG74" s="35"/>
      <c r="AH74" s="24" t="s">
        <v>291</v>
      </c>
      <c r="AI74" s="35"/>
      <c r="AJ74" s="20" t="s">
        <v>39</v>
      </c>
      <c r="AK74" s="26">
        <v>44433</v>
      </c>
      <c r="AL74" s="25">
        <f t="shared" si="1"/>
        <v>92508</v>
      </c>
    </row>
    <row r="75" spans="1:38" ht="18" customHeight="1" x14ac:dyDescent="0.3">
      <c r="A75" s="90">
        <v>71</v>
      </c>
      <c r="B75" s="18">
        <v>92509</v>
      </c>
      <c r="C75" s="35"/>
      <c r="D75" s="19" t="s">
        <v>39</v>
      </c>
      <c r="E75" s="18"/>
      <c r="F75" s="35"/>
      <c r="G75" s="35"/>
      <c r="I75" s="35" t="s">
        <v>412</v>
      </c>
      <c r="J75" s="35"/>
      <c r="K75" s="35" t="s">
        <v>413</v>
      </c>
      <c r="L75" s="35" t="s">
        <v>414</v>
      </c>
      <c r="M75" s="35"/>
      <c r="N75" s="35" t="s">
        <v>262</v>
      </c>
      <c r="O75" s="37"/>
      <c r="P75" s="36" t="s">
        <v>86</v>
      </c>
      <c r="Q75" s="20" t="s">
        <v>263</v>
      </c>
      <c r="R75" s="20" t="s">
        <v>263</v>
      </c>
      <c r="S75" s="38" t="s">
        <v>34</v>
      </c>
      <c r="T75" s="37"/>
      <c r="U75" s="37"/>
      <c r="V75" s="35" t="s">
        <v>41</v>
      </c>
      <c r="W75" s="35" t="s">
        <v>88</v>
      </c>
      <c r="X75" s="35">
        <v>28</v>
      </c>
      <c r="Y75" s="35"/>
      <c r="Z75" s="35" t="s">
        <v>412</v>
      </c>
      <c r="AA75" s="35" t="s">
        <v>40</v>
      </c>
      <c r="AB75" s="37" t="s">
        <v>37</v>
      </c>
      <c r="AC75" s="35" t="s">
        <v>92</v>
      </c>
      <c r="AD75" s="35" t="s">
        <v>290</v>
      </c>
      <c r="AE75" s="35" t="s">
        <v>91</v>
      </c>
      <c r="AF75" s="37"/>
      <c r="AG75" s="35"/>
      <c r="AH75" s="24" t="s">
        <v>93</v>
      </c>
      <c r="AI75" s="35"/>
      <c r="AJ75" s="20" t="s">
        <v>39</v>
      </c>
      <c r="AK75" s="26">
        <v>44433</v>
      </c>
      <c r="AL75" s="25">
        <f t="shared" si="1"/>
        <v>92509</v>
      </c>
    </row>
    <row r="76" spans="1:38" ht="18" customHeight="1" x14ac:dyDescent="0.3">
      <c r="A76" s="90">
        <v>72</v>
      </c>
      <c r="B76" s="18">
        <v>92510</v>
      </c>
      <c r="C76" s="35"/>
      <c r="D76" s="19" t="s">
        <v>39</v>
      </c>
      <c r="E76" s="18"/>
      <c r="F76" s="35"/>
      <c r="G76" s="35"/>
      <c r="I76" s="35" t="s">
        <v>415</v>
      </c>
      <c r="J76" s="35"/>
      <c r="K76" s="35" t="s">
        <v>416</v>
      </c>
      <c r="L76" s="35" t="s">
        <v>417</v>
      </c>
      <c r="M76" s="35"/>
      <c r="N76" s="35" t="s">
        <v>262</v>
      </c>
      <c r="O76" s="37"/>
      <c r="P76" s="36" t="s">
        <v>86</v>
      </c>
      <c r="Q76" s="20" t="s">
        <v>263</v>
      </c>
      <c r="R76" s="20" t="s">
        <v>263</v>
      </c>
      <c r="S76" s="38" t="s">
        <v>34</v>
      </c>
      <c r="T76" s="37"/>
      <c r="U76" s="37"/>
      <c r="V76" s="35" t="s">
        <v>41</v>
      </c>
      <c r="W76" s="35" t="s">
        <v>88</v>
      </c>
      <c r="X76" s="35">
        <v>97</v>
      </c>
      <c r="Y76" s="35"/>
      <c r="Z76" s="35" t="s">
        <v>415</v>
      </c>
      <c r="AA76" s="35" t="s">
        <v>40</v>
      </c>
      <c r="AB76" s="37" t="s">
        <v>37</v>
      </c>
      <c r="AC76" s="35" t="s">
        <v>92</v>
      </c>
      <c r="AD76" s="35" t="s">
        <v>290</v>
      </c>
      <c r="AE76" s="35" t="s">
        <v>91</v>
      </c>
      <c r="AF76" s="37"/>
      <c r="AG76" s="35"/>
      <c r="AH76" s="24" t="s">
        <v>93</v>
      </c>
      <c r="AI76" s="35"/>
      <c r="AJ76" s="20" t="s">
        <v>39</v>
      </c>
      <c r="AK76" s="26">
        <v>44433</v>
      </c>
      <c r="AL76" s="25">
        <f t="shared" si="1"/>
        <v>92510</v>
      </c>
    </row>
    <row r="77" spans="1:38" ht="18" customHeight="1" x14ac:dyDescent="0.3">
      <c r="A77" s="90">
        <v>73</v>
      </c>
      <c r="B77" s="18">
        <v>92511</v>
      </c>
      <c r="C77" s="35"/>
      <c r="D77" s="19" t="s">
        <v>39</v>
      </c>
      <c r="E77" s="18"/>
      <c r="F77" s="35"/>
      <c r="G77" s="35"/>
      <c r="I77" s="35" t="s">
        <v>418</v>
      </c>
      <c r="J77" s="35"/>
      <c r="K77" s="35" t="s">
        <v>419</v>
      </c>
      <c r="L77" s="35" t="s">
        <v>420</v>
      </c>
      <c r="M77" s="35"/>
      <c r="N77" s="35" t="s">
        <v>262</v>
      </c>
      <c r="O77" s="37"/>
      <c r="P77" s="36" t="s">
        <v>86</v>
      </c>
      <c r="Q77" s="20" t="s">
        <v>263</v>
      </c>
      <c r="R77" s="20" t="s">
        <v>263</v>
      </c>
      <c r="S77" s="38" t="s">
        <v>34</v>
      </c>
      <c r="T77" s="37" t="s">
        <v>284</v>
      </c>
      <c r="U77" s="37"/>
      <c r="V77" s="35" t="s">
        <v>41</v>
      </c>
      <c r="W77" s="35" t="s">
        <v>88</v>
      </c>
      <c r="X77" s="35">
        <v>69</v>
      </c>
      <c r="Y77" s="35"/>
      <c r="Z77" s="35" t="s">
        <v>418</v>
      </c>
      <c r="AA77" s="35" t="s">
        <v>40</v>
      </c>
      <c r="AB77" s="37" t="s">
        <v>37</v>
      </c>
      <c r="AC77" s="35" t="s">
        <v>92</v>
      </c>
      <c r="AD77" s="35" t="s">
        <v>290</v>
      </c>
      <c r="AE77" s="35" t="s">
        <v>91</v>
      </c>
      <c r="AF77" s="37"/>
      <c r="AG77" s="35"/>
      <c r="AH77" s="24" t="s">
        <v>93</v>
      </c>
      <c r="AI77" s="35"/>
      <c r="AJ77" s="20" t="s">
        <v>39</v>
      </c>
      <c r="AK77" s="26">
        <v>44433</v>
      </c>
      <c r="AL77" s="25">
        <f t="shared" si="1"/>
        <v>92511</v>
      </c>
    </row>
    <row r="78" spans="1:38" ht="18" customHeight="1" x14ac:dyDescent="0.3">
      <c r="A78" s="90">
        <v>74</v>
      </c>
      <c r="B78" s="18">
        <v>92512</v>
      </c>
      <c r="C78" s="35"/>
      <c r="D78" s="19" t="s">
        <v>39</v>
      </c>
      <c r="E78" s="18"/>
      <c r="F78" s="35"/>
      <c r="G78" s="35"/>
      <c r="I78" s="35" t="s">
        <v>421</v>
      </c>
      <c r="J78" s="35"/>
      <c r="K78" s="35" t="s">
        <v>422</v>
      </c>
      <c r="L78" s="35" t="s">
        <v>423</v>
      </c>
      <c r="M78" s="35"/>
      <c r="N78" s="35" t="s">
        <v>262</v>
      </c>
      <c r="O78" s="37"/>
      <c r="P78" s="36" t="s">
        <v>86</v>
      </c>
      <c r="Q78" s="20" t="s">
        <v>263</v>
      </c>
      <c r="R78" s="20" t="s">
        <v>263</v>
      </c>
      <c r="S78" s="38" t="s">
        <v>34</v>
      </c>
      <c r="T78" s="37"/>
      <c r="U78" s="37"/>
      <c r="V78" s="35" t="s">
        <v>41</v>
      </c>
      <c r="W78" s="35" t="s">
        <v>36</v>
      </c>
      <c r="X78" s="35">
        <f>8+24+6</f>
        <v>38</v>
      </c>
      <c r="Y78" s="35"/>
      <c r="Z78" s="35" t="s">
        <v>421</v>
      </c>
      <c r="AA78" s="35" t="s">
        <v>40</v>
      </c>
      <c r="AB78" s="37" t="s">
        <v>37</v>
      </c>
      <c r="AC78" s="35" t="s">
        <v>92</v>
      </c>
      <c r="AD78" s="35" t="s">
        <v>290</v>
      </c>
      <c r="AE78" s="35" t="s">
        <v>91</v>
      </c>
      <c r="AF78" s="37"/>
      <c r="AG78" s="35"/>
      <c r="AH78" s="24" t="s">
        <v>93</v>
      </c>
      <c r="AI78" s="35"/>
      <c r="AJ78" s="20" t="s">
        <v>39</v>
      </c>
      <c r="AK78" s="26">
        <v>44433</v>
      </c>
      <c r="AL78" s="25">
        <f t="shared" si="1"/>
        <v>92512</v>
      </c>
    </row>
    <row r="79" spans="1:38" ht="18" customHeight="1" x14ac:dyDescent="0.3">
      <c r="A79" s="90">
        <v>75</v>
      </c>
      <c r="B79" s="18">
        <v>92513</v>
      </c>
      <c r="C79" s="35"/>
      <c r="D79" s="19" t="s">
        <v>39</v>
      </c>
      <c r="E79" s="18"/>
      <c r="F79" s="35"/>
      <c r="G79" s="35"/>
      <c r="I79" s="35" t="s">
        <v>424</v>
      </c>
      <c r="J79" s="35"/>
      <c r="K79" s="35" t="s">
        <v>32</v>
      </c>
      <c r="L79" s="35"/>
      <c r="M79" s="35"/>
      <c r="N79" s="35" t="s">
        <v>262</v>
      </c>
      <c r="O79" s="37"/>
      <c r="P79" s="36" t="s">
        <v>86</v>
      </c>
      <c r="Q79" s="20" t="s">
        <v>263</v>
      </c>
      <c r="R79" s="20" t="s">
        <v>263</v>
      </c>
      <c r="S79" s="38" t="s">
        <v>34</v>
      </c>
      <c r="T79" s="37" t="s">
        <v>231</v>
      </c>
      <c r="U79" s="37"/>
      <c r="V79" s="35" t="s">
        <v>35</v>
      </c>
      <c r="W79" s="35" t="s">
        <v>36</v>
      </c>
      <c r="X79" s="35">
        <v>3</v>
      </c>
      <c r="Y79" s="35"/>
      <c r="Z79" s="35" t="s">
        <v>424</v>
      </c>
      <c r="AA79" s="35" t="s">
        <v>40</v>
      </c>
      <c r="AB79" s="37" t="s">
        <v>111</v>
      </c>
      <c r="AC79" s="35" t="s">
        <v>425</v>
      </c>
      <c r="AD79" s="35"/>
      <c r="AE79" s="35"/>
      <c r="AF79" s="37" t="s">
        <v>111</v>
      </c>
      <c r="AG79" s="35" t="s">
        <v>393</v>
      </c>
      <c r="AH79" s="24"/>
      <c r="AI79" s="35"/>
      <c r="AJ79" s="20" t="s">
        <v>39</v>
      </c>
      <c r="AK79" s="26">
        <v>44433</v>
      </c>
      <c r="AL79" s="25">
        <f t="shared" si="1"/>
        <v>92513</v>
      </c>
    </row>
    <row r="80" spans="1:38" ht="18" customHeight="1" x14ac:dyDescent="0.3">
      <c r="A80" s="90">
        <v>76</v>
      </c>
      <c r="B80" s="18"/>
      <c r="C80" s="35"/>
      <c r="D80" s="19"/>
      <c r="E80" s="18"/>
      <c r="F80" s="35"/>
      <c r="G80" s="35"/>
      <c r="H80" s="76" t="s">
        <v>428</v>
      </c>
      <c r="I80" s="35"/>
      <c r="J80" s="35"/>
      <c r="K80" s="35"/>
      <c r="L80" s="35"/>
      <c r="M80" s="35"/>
      <c r="N80" s="35"/>
      <c r="O80" s="37"/>
      <c r="P80" s="36"/>
      <c r="Q80" s="20"/>
      <c r="R80" s="20"/>
      <c r="S80" s="38"/>
      <c r="T80" s="37"/>
      <c r="U80" s="37"/>
      <c r="V80" s="35"/>
      <c r="W80" s="35"/>
      <c r="X80" s="35"/>
      <c r="Y80" s="35"/>
      <c r="Z80" s="35"/>
      <c r="AA80" s="35"/>
      <c r="AB80" s="37"/>
      <c r="AC80" s="35"/>
      <c r="AD80" s="35"/>
      <c r="AE80" s="35"/>
      <c r="AF80" s="37"/>
      <c r="AG80" s="35"/>
      <c r="AH80" s="24"/>
      <c r="AI80" s="35"/>
      <c r="AJ80" s="20"/>
      <c r="AK80" s="26"/>
      <c r="AL80" s="25"/>
    </row>
    <row r="81" spans="1:38" ht="18" customHeight="1" x14ac:dyDescent="0.3">
      <c r="A81" s="90">
        <v>77</v>
      </c>
      <c r="B81" s="18">
        <v>92514</v>
      </c>
      <c r="C81" s="35"/>
      <c r="D81" s="19" t="s">
        <v>39</v>
      </c>
      <c r="E81" s="18"/>
      <c r="F81" s="35"/>
      <c r="G81" s="35"/>
      <c r="I81" s="35" t="s">
        <v>970</v>
      </c>
      <c r="J81" s="35"/>
      <c r="K81" s="35" t="s">
        <v>427</v>
      </c>
      <c r="L81" s="35"/>
      <c r="M81" s="35"/>
      <c r="N81" s="35" t="s">
        <v>428</v>
      </c>
      <c r="O81" s="37"/>
      <c r="P81" s="36" t="s">
        <v>86</v>
      </c>
      <c r="Q81" s="75" t="s">
        <v>429</v>
      </c>
      <c r="R81" s="20" t="s">
        <v>429</v>
      </c>
      <c r="S81" s="38" t="s">
        <v>34</v>
      </c>
      <c r="T81" s="37"/>
      <c r="U81" s="37"/>
      <c r="V81" s="35" t="s">
        <v>44</v>
      </c>
      <c r="W81" s="35" t="s">
        <v>36</v>
      </c>
      <c r="X81" s="35">
        <v>6</v>
      </c>
      <c r="Y81" s="35"/>
      <c r="Z81" s="35" t="s">
        <v>426</v>
      </c>
      <c r="AA81" s="35" t="s">
        <v>40</v>
      </c>
      <c r="AB81" s="37" t="s">
        <v>111</v>
      </c>
      <c r="AC81" s="35" t="s">
        <v>432</v>
      </c>
      <c r="AD81" s="35" t="s">
        <v>430</v>
      </c>
      <c r="AE81" s="35" t="s">
        <v>431</v>
      </c>
      <c r="AF81" s="37" t="s">
        <v>111</v>
      </c>
      <c r="AG81" s="35" t="s">
        <v>433</v>
      </c>
      <c r="AH81" s="24" t="s">
        <v>434</v>
      </c>
      <c r="AI81" s="35"/>
      <c r="AJ81" s="20" t="s">
        <v>39</v>
      </c>
      <c r="AK81" s="26">
        <v>44433</v>
      </c>
      <c r="AL81" s="25">
        <f>B81</f>
        <v>92514</v>
      </c>
    </row>
    <row r="82" spans="1:38" ht="18" customHeight="1" x14ac:dyDescent="0.3">
      <c r="A82" s="90">
        <v>78</v>
      </c>
      <c r="B82" s="18">
        <v>92515</v>
      </c>
      <c r="C82" s="35"/>
      <c r="D82" s="19" t="s">
        <v>39</v>
      </c>
      <c r="E82" s="18"/>
      <c r="F82" s="35"/>
      <c r="G82" s="35"/>
      <c r="I82" s="35" t="s">
        <v>435</v>
      </c>
      <c r="J82" s="35"/>
      <c r="K82" s="35"/>
      <c r="L82" s="35"/>
      <c r="M82" s="35"/>
      <c r="N82" s="35" t="s">
        <v>428</v>
      </c>
      <c r="O82" s="37"/>
      <c r="P82" s="36" t="s">
        <v>86</v>
      </c>
      <c r="Q82" s="75" t="s">
        <v>429</v>
      </c>
      <c r="R82" s="20" t="s">
        <v>429</v>
      </c>
      <c r="S82" s="38" t="s">
        <v>34</v>
      </c>
      <c r="T82" s="37"/>
      <c r="U82" s="37"/>
      <c r="V82" s="35" t="s">
        <v>41</v>
      </c>
      <c r="W82" s="35" t="s">
        <v>88</v>
      </c>
      <c r="X82" s="35">
        <v>25</v>
      </c>
      <c r="Y82" s="35"/>
      <c r="Z82" s="35" t="s">
        <v>436</v>
      </c>
      <c r="AA82" s="35" t="s">
        <v>40</v>
      </c>
      <c r="AB82" s="37" t="s">
        <v>111</v>
      </c>
      <c r="AC82" s="35" t="s">
        <v>433</v>
      </c>
      <c r="AD82" s="35" t="s">
        <v>437</v>
      </c>
      <c r="AE82" s="35" t="s">
        <v>438</v>
      </c>
      <c r="AF82" s="37"/>
      <c r="AG82" s="35"/>
      <c r="AH82" s="24" t="s">
        <v>434</v>
      </c>
      <c r="AI82" s="35"/>
      <c r="AJ82" s="20" t="s">
        <v>39</v>
      </c>
      <c r="AK82" s="26">
        <v>44433</v>
      </c>
      <c r="AL82" s="25">
        <f>B82</f>
        <v>92515</v>
      </c>
    </row>
    <row r="83" spans="1:38" ht="18" customHeight="1" x14ac:dyDescent="0.3">
      <c r="A83" s="90">
        <v>79</v>
      </c>
      <c r="B83" s="18"/>
      <c r="C83" s="35"/>
      <c r="D83" s="19"/>
      <c r="E83" s="18"/>
      <c r="F83" s="35"/>
      <c r="G83" s="35"/>
      <c r="H83" s="76" t="s">
        <v>448</v>
      </c>
      <c r="I83" s="35"/>
      <c r="J83" s="35"/>
      <c r="K83" s="35"/>
      <c r="L83" s="35"/>
      <c r="M83" s="35"/>
      <c r="N83" s="35"/>
      <c r="O83" s="37"/>
      <c r="P83" s="36"/>
      <c r="Q83" s="75"/>
      <c r="R83" s="20"/>
      <c r="S83" s="38"/>
      <c r="T83" s="37"/>
      <c r="U83" s="37"/>
      <c r="V83" s="35"/>
      <c r="W83" s="35"/>
      <c r="X83" s="35"/>
      <c r="Y83" s="35"/>
      <c r="Z83" s="35"/>
      <c r="AA83" s="35"/>
      <c r="AB83" s="37"/>
      <c r="AC83" s="35"/>
      <c r="AD83" s="35"/>
      <c r="AE83" s="35"/>
      <c r="AF83" s="37"/>
      <c r="AG83" s="35"/>
      <c r="AH83" s="24"/>
      <c r="AI83" s="35"/>
      <c r="AJ83" s="20"/>
      <c r="AK83" s="26"/>
      <c r="AL83" s="25"/>
    </row>
    <row r="84" spans="1:38" ht="18" customHeight="1" x14ac:dyDescent="0.3">
      <c r="A84" s="90">
        <v>80</v>
      </c>
      <c r="B84" s="18">
        <v>10486</v>
      </c>
      <c r="C84" s="18"/>
      <c r="D84" s="19" t="s">
        <v>51</v>
      </c>
      <c r="E84" s="18"/>
      <c r="F84" s="43" t="s">
        <v>439</v>
      </c>
      <c r="G84" s="31"/>
      <c r="I84" s="43" t="s">
        <v>971</v>
      </c>
      <c r="J84" s="29"/>
      <c r="K84" s="43" t="s">
        <v>440</v>
      </c>
      <c r="L84" s="43"/>
      <c r="M84" s="35"/>
      <c r="N84" s="43" t="s">
        <v>448</v>
      </c>
      <c r="O84" s="29"/>
      <c r="P84" s="43" t="s">
        <v>86</v>
      </c>
      <c r="Q84" s="30" t="s">
        <v>441</v>
      </c>
      <c r="R84" s="20" t="s">
        <v>441</v>
      </c>
      <c r="S84" s="38" t="s">
        <v>34</v>
      </c>
      <c r="T84" s="44" t="s">
        <v>442</v>
      </c>
      <c r="U84" s="43"/>
      <c r="V84" s="43"/>
      <c r="W84" s="43"/>
      <c r="X84" s="31" t="s">
        <v>443</v>
      </c>
      <c r="Y84" s="43"/>
      <c r="Z84" s="35"/>
      <c r="AA84" s="43"/>
      <c r="AB84" s="44" t="s">
        <v>42</v>
      </c>
      <c r="AC84" s="44" t="s">
        <v>446</v>
      </c>
      <c r="AD84" s="44" t="s">
        <v>444</v>
      </c>
      <c r="AE84" s="43" t="s">
        <v>445</v>
      </c>
      <c r="AF84" s="44" t="s">
        <v>42</v>
      </c>
      <c r="AG84" s="44" t="s">
        <v>446</v>
      </c>
      <c r="AH84" s="29" t="s">
        <v>447</v>
      </c>
      <c r="AI84" s="29"/>
      <c r="AJ84" s="31" t="s">
        <v>53</v>
      </c>
      <c r="AK84" s="32">
        <v>44573</v>
      </c>
      <c r="AL84" s="25">
        <f t="shared" ref="AL84:AL123" si="2">B84</f>
        <v>10486</v>
      </c>
    </row>
    <row r="85" spans="1:38" ht="18" customHeight="1" x14ac:dyDescent="0.3">
      <c r="A85" s="90">
        <v>81</v>
      </c>
      <c r="B85" s="18">
        <v>92516</v>
      </c>
      <c r="C85" s="35"/>
      <c r="D85" s="19" t="s">
        <v>39</v>
      </c>
      <c r="E85" s="18"/>
      <c r="F85" s="35"/>
      <c r="G85" s="35"/>
      <c r="I85" s="35" t="s">
        <v>274</v>
      </c>
      <c r="J85" s="35"/>
      <c r="K85" s="35" t="s">
        <v>32</v>
      </c>
      <c r="L85" s="35"/>
      <c r="M85" s="35"/>
      <c r="N85" s="35" t="s">
        <v>448</v>
      </c>
      <c r="O85" s="37"/>
      <c r="P85" s="37" t="s">
        <v>86</v>
      </c>
      <c r="Q85" s="20" t="s">
        <v>441</v>
      </c>
      <c r="R85" s="20" t="s">
        <v>441</v>
      </c>
      <c r="S85" s="38" t="s">
        <v>34</v>
      </c>
      <c r="T85" s="37" t="s">
        <v>442</v>
      </c>
      <c r="U85" s="37"/>
      <c r="V85" s="35" t="s">
        <v>35</v>
      </c>
      <c r="W85" s="35" t="s">
        <v>36</v>
      </c>
      <c r="X85" s="35">
        <v>5</v>
      </c>
      <c r="Y85" s="35"/>
      <c r="Z85" s="35" t="s">
        <v>274</v>
      </c>
      <c r="AA85" s="35" t="s">
        <v>57</v>
      </c>
      <c r="AB85" s="37" t="s">
        <v>37</v>
      </c>
      <c r="AC85" s="35" t="s">
        <v>277</v>
      </c>
      <c r="AD85" s="35" t="s">
        <v>275</v>
      </c>
      <c r="AE85" s="35" t="s">
        <v>276</v>
      </c>
      <c r="AF85" s="37" t="s">
        <v>37</v>
      </c>
      <c r="AG85" s="35" t="s">
        <v>449</v>
      </c>
      <c r="AH85" s="24" t="s">
        <v>279</v>
      </c>
      <c r="AI85" s="35"/>
      <c r="AJ85" s="18" t="s">
        <v>39</v>
      </c>
      <c r="AK85" s="26">
        <v>44434</v>
      </c>
      <c r="AL85" s="25">
        <f t="shared" si="2"/>
        <v>92516</v>
      </c>
    </row>
    <row r="86" spans="1:38" ht="18" customHeight="1" x14ac:dyDescent="0.3">
      <c r="A86" s="90">
        <v>82</v>
      </c>
      <c r="B86" s="18">
        <v>92517</v>
      </c>
      <c r="C86" s="35"/>
      <c r="D86" s="19" t="s">
        <v>39</v>
      </c>
      <c r="E86" s="18"/>
      <c r="F86" s="35"/>
      <c r="G86" s="35"/>
      <c r="I86" s="35" t="s">
        <v>450</v>
      </c>
      <c r="J86" s="35"/>
      <c r="K86" s="35" t="s">
        <v>32</v>
      </c>
      <c r="L86" s="35"/>
      <c r="M86" s="35"/>
      <c r="N86" s="35" t="s">
        <v>448</v>
      </c>
      <c r="O86" s="37"/>
      <c r="P86" s="37" t="s">
        <v>86</v>
      </c>
      <c r="Q86" s="20" t="s">
        <v>441</v>
      </c>
      <c r="R86" s="20" t="s">
        <v>441</v>
      </c>
      <c r="S86" s="38" t="s">
        <v>34</v>
      </c>
      <c r="T86" s="37" t="s">
        <v>442</v>
      </c>
      <c r="U86" s="37"/>
      <c r="V86" s="35" t="s">
        <v>35</v>
      </c>
      <c r="W86" s="35" t="s">
        <v>36</v>
      </c>
      <c r="X86" s="35">
        <f>11+4</f>
        <v>15</v>
      </c>
      <c r="Y86" s="35"/>
      <c r="Z86" s="35" t="s">
        <v>450</v>
      </c>
      <c r="AA86" s="35" t="s">
        <v>40</v>
      </c>
      <c r="AB86" s="37" t="s">
        <v>111</v>
      </c>
      <c r="AC86" s="35" t="s">
        <v>265</v>
      </c>
      <c r="AD86" s="35" t="s">
        <v>261</v>
      </c>
      <c r="AE86" s="35" t="s">
        <v>264</v>
      </c>
      <c r="AF86" s="37" t="s">
        <v>111</v>
      </c>
      <c r="AG86" s="35" t="s">
        <v>266</v>
      </c>
      <c r="AH86" s="24" t="s">
        <v>267</v>
      </c>
      <c r="AI86" s="35"/>
      <c r="AJ86" s="20" t="s">
        <v>39</v>
      </c>
      <c r="AK86" s="26">
        <v>44434</v>
      </c>
      <c r="AL86" s="25">
        <f t="shared" si="2"/>
        <v>92517</v>
      </c>
    </row>
    <row r="87" spans="1:38" ht="18" customHeight="1" x14ac:dyDescent="0.3">
      <c r="A87" s="90">
        <v>83</v>
      </c>
      <c r="B87" s="18">
        <v>92518</v>
      </c>
      <c r="C87" s="35"/>
      <c r="D87" s="19" t="s">
        <v>39</v>
      </c>
      <c r="E87" s="18"/>
      <c r="F87" s="35"/>
      <c r="G87" s="35"/>
      <c r="I87" s="35" t="s">
        <v>451</v>
      </c>
      <c r="J87" s="35"/>
      <c r="K87" s="35" t="s">
        <v>452</v>
      </c>
      <c r="L87" s="35" t="s">
        <v>453</v>
      </c>
      <c r="M87" s="35"/>
      <c r="N87" s="35" t="s">
        <v>448</v>
      </c>
      <c r="O87" s="37" t="s">
        <v>86</v>
      </c>
      <c r="P87" s="37" t="s">
        <v>86</v>
      </c>
      <c r="Q87" s="20" t="s">
        <v>441</v>
      </c>
      <c r="R87" s="20" t="s">
        <v>441</v>
      </c>
      <c r="S87" s="38" t="s">
        <v>34</v>
      </c>
      <c r="T87" s="37" t="s">
        <v>442</v>
      </c>
      <c r="U87" s="37"/>
      <c r="V87" s="35" t="s">
        <v>41</v>
      </c>
      <c r="W87" s="35" t="s">
        <v>36</v>
      </c>
      <c r="X87" s="35">
        <v>58</v>
      </c>
      <c r="Y87" s="35"/>
      <c r="Z87" s="35" t="s">
        <v>454</v>
      </c>
      <c r="AA87" s="35" t="s">
        <v>40</v>
      </c>
      <c r="AB87" s="37" t="s">
        <v>42</v>
      </c>
      <c r="AC87" s="35" t="s">
        <v>455</v>
      </c>
      <c r="AD87" s="35" t="s">
        <v>325</v>
      </c>
      <c r="AE87" s="35" t="s">
        <v>91</v>
      </c>
      <c r="AF87" s="37" t="s">
        <v>37</v>
      </c>
      <c r="AG87" s="35" t="s">
        <v>92</v>
      </c>
      <c r="AH87" s="24" t="s">
        <v>456</v>
      </c>
      <c r="AI87" s="35"/>
      <c r="AJ87" s="20" t="s">
        <v>39</v>
      </c>
      <c r="AK87" s="26">
        <v>44434</v>
      </c>
      <c r="AL87" s="25">
        <f t="shared" si="2"/>
        <v>92518</v>
      </c>
    </row>
    <row r="88" spans="1:38" ht="18" customHeight="1" x14ac:dyDescent="0.3">
      <c r="A88" s="90">
        <v>84</v>
      </c>
      <c r="B88" s="18">
        <v>92519</v>
      </c>
      <c r="C88" s="35"/>
      <c r="D88" s="19" t="s">
        <v>39</v>
      </c>
      <c r="E88" s="18"/>
      <c r="F88" s="35"/>
      <c r="G88" s="35"/>
      <c r="I88" s="35" t="s">
        <v>287</v>
      </c>
      <c r="J88" s="35"/>
      <c r="K88" s="35" t="s">
        <v>457</v>
      </c>
      <c r="L88" s="35" t="s">
        <v>458</v>
      </c>
      <c r="M88" s="35"/>
      <c r="N88" s="35" t="s">
        <v>448</v>
      </c>
      <c r="O88" s="37" t="s">
        <v>86</v>
      </c>
      <c r="P88" s="37" t="s">
        <v>86</v>
      </c>
      <c r="Q88" s="20" t="s">
        <v>441</v>
      </c>
      <c r="R88" s="20" t="s">
        <v>441</v>
      </c>
      <c r="S88" s="38" t="s">
        <v>34</v>
      </c>
      <c r="T88" s="37" t="s">
        <v>442</v>
      </c>
      <c r="U88" s="37"/>
      <c r="V88" s="35" t="s">
        <v>41</v>
      </c>
      <c r="W88" s="35" t="s">
        <v>88</v>
      </c>
      <c r="X88" s="35">
        <v>73</v>
      </c>
      <c r="Y88" s="35"/>
      <c r="Z88" s="35" t="s">
        <v>287</v>
      </c>
      <c r="AA88" s="35" t="s">
        <v>43</v>
      </c>
      <c r="AB88" s="37" t="s">
        <v>111</v>
      </c>
      <c r="AC88" s="35" t="s">
        <v>459</v>
      </c>
      <c r="AD88" s="35" t="s">
        <v>137</v>
      </c>
      <c r="AE88" s="35" t="s">
        <v>138</v>
      </c>
      <c r="AF88" s="37"/>
      <c r="AG88" s="35"/>
      <c r="AH88" s="24" t="s">
        <v>139</v>
      </c>
      <c r="AI88" s="35"/>
      <c r="AJ88" s="18" t="s">
        <v>39</v>
      </c>
      <c r="AK88" s="26">
        <v>44434</v>
      </c>
      <c r="AL88" s="25">
        <f t="shared" si="2"/>
        <v>92519</v>
      </c>
    </row>
    <row r="89" spans="1:38" ht="18" customHeight="1" x14ac:dyDescent="0.3">
      <c r="A89" s="90">
        <v>85</v>
      </c>
      <c r="B89" s="18">
        <v>40476</v>
      </c>
      <c r="C89" s="37" t="s">
        <v>48</v>
      </c>
      <c r="D89" s="19" t="s">
        <v>45</v>
      </c>
      <c r="E89" s="18"/>
      <c r="F89" s="35" t="s">
        <v>460</v>
      </c>
      <c r="G89" s="28" t="s">
        <v>469</v>
      </c>
      <c r="I89" s="35" t="s">
        <v>461</v>
      </c>
      <c r="J89" s="35"/>
      <c r="K89" s="35" t="s">
        <v>462</v>
      </c>
      <c r="L89" s="35" t="s">
        <v>471</v>
      </c>
      <c r="M89" s="35"/>
      <c r="N89" s="35" t="s">
        <v>448</v>
      </c>
      <c r="O89" s="35" t="s">
        <v>463</v>
      </c>
      <c r="P89" s="37" t="s">
        <v>86</v>
      </c>
      <c r="Q89" s="20" t="s">
        <v>441</v>
      </c>
      <c r="R89" s="20" t="s">
        <v>441</v>
      </c>
      <c r="S89" s="38" t="s">
        <v>34</v>
      </c>
      <c r="T89" s="37" t="s">
        <v>442</v>
      </c>
      <c r="U89" s="35"/>
      <c r="V89" s="35" t="s">
        <v>41</v>
      </c>
      <c r="W89" s="35" t="s">
        <v>36</v>
      </c>
      <c r="X89" s="35">
        <v>94</v>
      </c>
      <c r="Y89" s="35"/>
      <c r="Z89" s="35" t="s">
        <v>461</v>
      </c>
      <c r="AA89" s="35"/>
      <c r="AB89" s="37" t="s">
        <v>113</v>
      </c>
      <c r="AC89" s="35" t="s">
        <v>466</v>
      </c>
      <c r="AD89" s="35" t="s">
        <v>464</v>
      </c>
      <c r="AE89" s="35" t="s">
        <v>465</v>
      </c>
      <c r="AF89" s="23" t="s">
        <v>42</v>
      </c>
      <c r="AG89" s="23" t="s">
        <v>467</v>
      </c>
      <c r="AH89" s="24" t="s">
        <v>468</v>
      </c>
      <c r="AI89" s="23"/>
      <c r="AJ89" s="18" t="s">
        <v>55</v>
      </c>
      <c r="AK89" s="26">
        <v>44434</v>
      </c>
      <c r="AL89" s="27">
        <f t="shared" si="2"/>
        <v>40476</v>
      </c>
    </row>
    <row r="90" spans="1:38" ht="18" customHeight="1" x14ac:dyDescent="0.3">
      <c r="A90" s="90">
        <v>86</v>
      </c>
      <c r="B90" s="18">
        <v>92521</v>
      </c>
      <c r="C90" s="35"/>
      <c r="D90" s="19" t="s">
        <v>39</v>
      </c>
      <c r="E90" s="18"/>
      <c r="F90" s="35"/>
      <c r="G90" s="35"/>
      <c r="I90" s="35" t="s">
        <v>473</v>
      </c>
      <c r="J90" s="35"/>
      <c r="K90" s="35" t="s">
        <v>32</v>
      </c>
      <c r="L90" s="35"/>
      <c r="M90" s="35"/>
      <c r="N90" s="35" t="s">
        <v>448</v>
      </c>
      <c r="O90" s="37"/>
      <c r="P90" s="37" t="s">
        <v>86</v>
      </c>
      <c r="Q90" s="20" t="s">
        <v>441</v>
      </c>
      <c r="R90" s="20" t="s">
        <v>441</v>
      </c>
      <c r="S90" s="38" t="s">
        <v>34</v>
      </c>
      <c r="T90" s="37" t="s">
        <v>442</v>
      </c>
      <c r="U90" s="37"/>
      <c r="V90" s="35" t="s">
        <v>35</v>
      </c>
      <c r="W90" s="35" t="s">
        <v>36</v>
      </c>
      <c r="X90" s="35">
        <v>5</v>
      </c>
      <c r="Y90" s="35"/>
      <c r="Z90" s="35" t="s">
        <v>474</v>
      </c>
      <c r="AA90" s="35" t="s">
        <v>40</v>
      </c>
      <c r="AB90" s="37" t="s">
        <v>42</v>
      </c>
      <c r="AC90" s="35" t="s">
        <v>477</v>
      </c>
      <c r="AD90" s="35" t="s">
        <v>475</v>
      </c>
      <c r="AE90" s="35" t="s">
        <v>476</v>
      </c>
      <c r="AF90" s="37" t="s">
        <v>42</v>
      </c>
      <c r="AG90" s="35" t="s">
        <v>478</v>
      </c>
      <c r="AH90" s="24" t="s">
        <v>479</v>
      </c>
      <c r="AI90" s="35"/>
      <c r="AJ90" s="20" t="s">
        <v>39</v>
      </c>
      <c r="AK90" s="26">
        <v>44434</v>
      </c>
      <c r="AL90" s="25">
        <f t="shared" si="2"/>
        <v>92521</v>
      </c>
    </row>
    <row r="91" spans="1:38" ht="18" customHeight="1" x14ac:dyDescent="0.3">
      <c r="A91" s="90">
        <v>87</v>
      </c>
      <c r="B91" s="18">
        <v>92522</v>
      </c>
      <c r="C91" s="35"/>
      <c r="D91" s="19" t="s">
        <v>39</v>
      </c>
      <c r="E91" s="18"/>
      <c r="F91" s="35"/>
      <c r="G91" s="35"/>
      <c r="I91" s="35" t="s">
        <v>480</v>
      </c>
      <c r="J91" s="35"/>
      <c r="K91" s="35" t="s">
        <v>481</v>
      </c>
      <c r="L91" s="35"/>
      <c r="M91" s="35"/>
      <c r="N91" s="35" t="s">
        <v>448</v>
      </c>
      <c r="O91" s="37" t="s">
        <v>86</v>
      </c>
      <c r="P91" s="37" t="s">
        <v>86</v>
      </c>
      <c r="Q91" s="20" t="s">
        <v>441</v>
      </c>
      <c r="R91" s="20" t="s">
        <v>441</v>
      </c>
      <c r="S91" s="38" t="s">
        <v>34</v>
      </c>
      <c r="T91" s="37" t="s">
        <v>442</v>
      </c>
      <c r="U91" s="37"/>
      <c r="V91" s="35" t="s">
        <v>41</v>
      </c>
      <c r="W91" s="35" t="s">
        <v>36</v>
      </c>
      <c r="X91" s="35">
        <v>28</v>
      </c>
      <c r="Y91" s="35"/>
      <c r="Z91" s="35" t="s">
        <v>480</v>
      </c>
      <c r="AA91" s="35" t="s">
        <v>40</v>
      </c>
      <c r="AB91" s="37" t="s">
        <v>37</v>
      </c>
      <c r="AC91" s="23" t="s">
        <v>484</v>
      </c>
      <c r="AD91" s="35" t="s">
        <v>482</v>
      </c>
      <c r="AE91" s="35" t="s">
        <v>483</v>
      </c>
      <c r="AF91" s="37"/>
      <c r="AG91" s="35"/>
      <c r="AH91" s="24" t="s">
        <v>485</v>
      </c>
      <c r="AI91" s="35"/>
      <c r="AJ91" s="20" t="s">
        <v>39</v>
      </c>
      <c r="AK91" s="26">
        <v>44433</v>
      </c>
      <c r="AL91" s="25">
        <f t="shared" si="2"/>
        <v>92522</v>
      </c>
    </row>
    <row r="92" spans="1:38" ht="18" customHeight="1" x14ac:dyDescent="0.3">
      <c r="A92" s="90">
        <v>88</v>
      </c>
      <c r="B92" s="18">
        <v>92523</v>
      </c>
      <c r="C92" s="35"/>
      <c r="D92" s="19" t="s">
        <v>39</v>
      </c>
      <c r="E92" s="18"/>
      <c r="F92" s="35"/>
      <c r="G92" s="35"/>
      <c r="I92" s="35" t="s">
        <v>486</v>
      </c>
      <c r="J92" s="35"/>
      <c r="K92" s="35" t="s">
        <v>32</v>
      </c>
      <c r="L92" s="35"/>
      <c r="M92" s="35"/>
      <c r="N92" s="35" t="s">
        <v>448</v>
      </c>
      <c r="O92" s="37"/>
      <c r="P92" s="37" t="s">
        <v>86</v>
      </c>
      <c r="Q92" s="20" t="s">
        <v>441</v>
      </c>
      <c r="R92" s="20" t="s">
        <v>441</v>
      </c>
      <c r="S92" s="38" t="s">
        <v>34</v>
      </c>
      <c r="T92" s="37" t="s">
        <v>442</v>
      </c>
      <c r="U92" s="37"/>
      <c r="V92" s="35" t="s">
        <v>35</v>
      </c>
      <c r="W92" s="35" t="s">
        <v>36</v>
      </c>
      <c r="X92" s="35">
        <v>5</v>
      </c>
      <c r="Y92" s="35"/>
      <c r="Z92" s="35" t="s">
        <v>486</v>
      </c>
      <c r="AA92" s="35" t="s">
        <v>43</v>
      </c>
      <c r="AB92" s="37" t="s">
        <v>489</v>
      </c>
      <c r="AC92" s="35" t="s">
        <v>490</v>
      </c>
      <c r="AD92" s="35" t="s">
        <v>487</v>
      </c>
      <c r="AE92" s="35" t="s">
        <v>488</v>
      </c>
      <c r="AF92" s="37"/>
      <c r="AG92" s="35"/>
      <c r="AH92" s="24" t="s">
        <v>491</v>
      </c>
      <c r="AI92" s="35"/>
      <c r="AJ92" s="20" t="s">
        <v>39</v>
      </c>
      <c r="AK92" s="26">
        <v>44434</v>
      </c>
      <c r="AL92" s="25">
        <f t="shared" si="2"/>
        <v>92523</v>
      </c>
    </row>
    <row r="93" spans="1:38" ht="18" customHeight="1" x14ac:dyDescent="0.3">
      <c r="A93" s="90">
        <v>89</v>
      </c>
      <c r="B93" s="18">
        <v>92524</v>
      </c>
      <c r="C93" s="35"/>
      <c r="D93" s="19" t="s">
        <v>39</v>
      </c>
      <c r="E93" s="18"/>
      <c r="F93" s="35"/>
      <c r="G93" s="35"/>
      <c r="I93" s="35" t="s">
        <v>492</v>
      </c>
      <c r="J93" s="35"/>
      <c r="K93" s="35" t="s">
        <v>32</v>
      </c>
      <c r="L93" s="35"/>
      <c r="M93" s="35"/>
      <c r="N93" s="35" t="s">
        <v>448</v>
      </c>
      <c r="O93" s="37"/>
      <c r="P93" s="37" t="s">
        <v>86</v>
      </c>
      <c r="Q93" s="20" t="s">
        <v>441</v>
      </c>
      <c r="R93" s="20" t="s">
        <v>441</v>
      </c>
      <c r="S93" s="38" t="s">
        <v>34</v>
      </c>
      <c r="T93" s="37" t="s">
        <v>442</v>
      </c>
      <c r="U93" s="37"/>
      <c r="V93" s="35" t="s">
        <v>35</v>
      </c>
      <c r="W93" s="35" t="s">
        <v>36</v>
      </c>
      <c r="X93" s="35">
        <v>3</v>
      </c>
      <c r="Y93" s="35"/>
      <c r="Z93" s="35" t="s">
        <v>492</v>
      </c>
      <c r="AA93" s="35" t="s">
        <v>40</v>
      </c>
      <c r="AB93" s="37" t="s">
        <v>37</v>
      </c>
      <c r="AC93" s="35" t="s">
        <v>495</v>
      </c>
      <c r="AD93" s="35" t="s">
        <v>493</v>
      </c>
      <c r="AE93" s="35" t="s">
        <v>494</v>
      </c>
      <c r="AF93" s="37"/>
      <c r="AG93" s="35"/>
      <c r="AH93" s="24" t="s">
        <v>496</v>
      </c>
      <c r="AI93" s="35"/>
      <c r="AJ93" s="20" t="s">
        <v>39</v>
      </c>
      <c r="AK93" s="26">
        <v>44434</v>
      </c>
      <c r="AL93" s="25">
        <f t="shared" si="2"/>
        <v>92524</v>
      </c>
    </row>
    <row r="94" spans="1:38" ht="18" customHeight="1" x14ac:dyDescent="0.3">
      <c r="A94" s="90">
        <v>90</v>
      </c>
      <c r="B94" s="18">
        <v>92525</v>
      </c>
      <c r="C94" s="35"/>
      <c r="D94" s="19" t="s">
        <v>39</v>
      </c>
      <c r="E94" s="18"/>
      <c r="F94" s="35"/>
      <c r="G94" s="35"/>
      <c r="I94" s="35" t="s">
        <v>497</v>
      </c>
      <c r="J94" s="35" t="s">
        <v>498</v>
      </c>
      <c r="K94" s="35" t="s">
        <v>32</v>
      </c>
      <c r="L94" s="35"/>
      <c r="M94" s="35"/>
      <c r="N94" s="35" t="s">
        <v>448</v>
      </c>
      <c r="O94" s="37"/>
      <c r="P94" s="37" t="s">
        <v>86</v>
      </c>
      <c r="Q94" s="20" t="s">
        <v>441</v>
      </c>
      <c r="R94" s="20" t="s">
        <v>441</v>
      </c>
      <c r="S94" s="38" t="s">
        <v>34</v>
      </c>
      <c r="T94" s="37" t="s">
        <v>442</v>
      </c>
      <c r="U94" s="37"/>
      <c r="V94" s="35" t="s">
        <v>35</v>
      </c>
      <c r="W94" s="35" t="s">
        <v>36</v>
      </c>
      <c r="X94" s="35">
        <v>3</v>
      </c>
      <c r="Y94" s="35"/>
      <c r="Z94" s="35" t="s">
        <v>497</v>
      </c>
      <c r="AA94" s="35"/>
      <c r="AB94" s="37" t="s">
        <v>42</v>
      </c>
      <c r="AC94" s="35" t="s">
        <v>501</v>
      </c>
      <c r="AD94" s="35" t="s">
        <v>499</v>
      </c>
      <c r="AE94" s="35" t="s">
        <v>500</v>
      </c>
      <c r="AF94" s="37"/>
      <c r="AG94" s="35"/>
      <c r="AH94" s="24"/>
      <c r="AI94" s="35"/>
      <c r="AJ94" s="20" t="s">
        <v>39</v>
      </c>
      <c r="AK94" s="26">
        <v>44434</v>
      </c>
      <c r="AL94" s="25">
        <f t="shared" si="2"/>
        <v>92525</v>
      </c>
    </row>
    <row r="95" spans="1:38" ht="18" customHeight="1" x14ac:dyDescent="0.3">
      <c r="A95" s="90">
        <v>91</v>
      </c>
      <c r="B95" s="18">
        <v>92526</v>
      </c>
      <c r="C95" s="35"/>
      <c r="D95" s="19" t="s">
        <v>39</v>
      </c>
      <c r="E95" s="18"/>
      <c r="F95" s="35"/>
      <c r="G95" s="35"/>
      <c r="I95" s="35" t="s">
        <v>502</v>
      </c>
      <c r="J95" s="35"/>
      <c r="K95" s="35" t="s">
        <v>503</v>
      </c>
      <c r="L95" s="35" t="s">
        <v>504</v>
      </c>
      <c r="M95" s="35"/>
      <c r="N95" s="35" t="s">
        <v>448</v>
      </c>
      <c r="O95" s="37" t="s">
        <v>86</v>
      </c>
      <c r="P95" s="37" t="s">
        <v>86</v>
      </c>
      <c r="Q95" s="20" t="s">
        <v>441</v>
      </c>
      <c r="R95" s="20" t="s">
        <v>441</v>
      </c>
      <c r="S95" s="38" t="s">
        <v>34</v>
      </c>
      <c r="T95" s="37" t="s">
        <v>442</v>
      </c>
      <c r="U95" s="37"/>
      <c r="V95" s="35" t="s">
        <v>41</v>
      </c>
      <c r="W95" s="35" t="s">
        <v>36</v>
      </c>
      <c r="X95" s="35">
        <v>48</v>
      </c>
      <c r="Y95" s="35"/>
      <c r="Z95" s="35" t="s">
        <v>502</v>
      </c>
      <c r="AA95" s="35"/>
      <c r="AB95" s="37" t="s">
        <v>42</v>
      </c>
      <c r="AC95" s="35" t="s">
        <v>506</v>
      </c>
      <c r="AD95" s="35" t="s">
        <v>505</v>
      </c>
      <c r="AE95" s="35"/>
      <c r="AF95" s="37"/>
      <c r="AG95" s="35"/>
      <c r="AH95" s="24"/>
      <c r="AI95" s="35"/>
      <c r="AJ95" s="18" t="s">
        <v>39</v>
      </c>
      <c r="AK95" s="26">
        <v>44434</v>
      </c>
      <c r="AL95" s="25">
        <f t="shared" si="2"/>
        <v>92526</v>
      </c>
    </row>
    <row r="96" spans="1:38" ht="18" customHeight="1" x14ac:dyDescent="0.3">
      <c r="A96" s="90">
        <v>92</v>
      </c>
      <c r="B96" s="18">
        <v>40477</v>
      </c>
      <c r="C96" s="37" t="s">
        <v>48</v>
      </c>
      <c r="D96" s="19" t="s">
        <v>45</v>
      </c>
      <c r="E96" s="18"/>
      <c r="F96" s="35" t="s">
        <v>527</v>
      </c>
      <c r="G96" s="35"/>
      <c r="I96" s="35" t="s">
        <v>973</v>
      </c>
      <c r="J96" s="35" t="s">
        <v>528</v>
      </c>
      <c r="K96" s="35" t="s">
        <v>529</v>
      </c>
      <c r="L96" s="35"/>
      <c r="M96" s="35"/>
      <c r="N96" s="35" t="s">
        <v>448</v>
      </c>
      <c r="O96" s="35" t="s">
        <v>463</v>
      </c>
      <c r="P96" s="37" t="s">
        <v>86</v>
      </c>
      <c r="Q96" s="20" t="s">
        <v>441</v>
      </c>
      <c r="R96" s="20" t="s">
        <v>441</v>
      </c>
      <c r="S96" s="38" t="s">
        <v>34</v>
      </c>
      <c r="T96" s="37" t="s">
        <v>442</v>
      </c>
      <c r="U96" s="35"/>
      <c r="V96" s="35" t="s">
        <v>44</v>
      </c>
      <c r="W96" s="35" t="s">
        <v>36</v>
      </c>
      <c r="X96" s="25">
        <v>66</v>
      </c>
      <c r="Y96" s="25"/>
      <c r="Z96" s="35" t="s">
        <v>531</v>
      </c>
      <c r="AA96" s="35"/>
      <c r="AB96" s="37" t="s">
        <v>113</v>
      </c>
      <c r="AC96" s="35" t="s">
        <v>466</v>
      </c>
      <c r="AD96" s="35" t="s">
        <v>464</v>
      </c>
      <c r="AE96" s="35" t="s">
        <v>472</v>
      </c>
      <c r="AF96" s="37" t="s">
        <v>113</v>
      </c>
      <c r="AG96" s="35" t="s">
        <v>532</v>
      </c>
      <c r="AH96" s="133" t="s">
        <v>530</v>
      </c>
      <c r="AI96" s="35"/>
      <c r="AJ96" s="20" t="s">
        <v>55</v>
      </c>
      <c r="AK96" s="26">
        <v>44434</v>
      </c>
      <c r="AL96" s="27">
        <f t="shared" si="2"/>
        <v>40477</v>
      </c>
    </row>
    <row r="97" spans="1:38" ht="18" customHeight="1" x14ac:dyDescent="0.3">
      <c r="A97" s="90">
        <v>93</v>
      </c>
      <c r="B97" s="18">
        <v>92527</v>
      </c>
      <c r="C97" s="35"/>
      <c r="D97" s="19" t="s">
        <v>39</v>
      </c>
      <c r="E97" s="18"/>
      <c r="F97" s="35"/>
      <c r="G97" s="35"/>
      <c r="I97" s="35" t="s">
        <v>507</v>
      </c>
      <c r="J97" s="35"/>
      <c r="K97" s="35" t="s">
        <v>32</v>
      </c>
      <c r="L97" s="35"/>
      <c r="M97" s="35"/>
      <c r="N97" s="35" t="s">
        <v>448</v>
      </c>
      <c r="O97" s="37"/>
      <c r="P97" s="37" t="s">
        <v>86</v>
      </c>
      <c r="Q97" s="20" t="s">
        <v>441</v>
      </c>
      <c r="R97" s="20" t="s">
        <v>441</v>
      </c>
      <c r="S97" s="38" t="s">
        <v>34</v>
      </c>
      <c r="T97" s="37" t="s">
        <v>442</v>
      </c>
      <c r="U97" s="37"/>
      <c r="V97" s="35" t="s">
        <v>35</v>
      </c>
      <c r="W97" s="35" t="s">
        <v>36</v>
      </c>
      <c r="X97" s="35">
        <v>6</v>
      </c>
      <c r="Y97" s="35"/>
      <c r="Z97" s="35" t="s">
        <v>507</v>
      </c>
      <c r="AA97" s="35" t="s">
        <v>40</v>
      </c>
      <c r="AB97" s="37" t="s">
        <v>42</v>
      </c>
      <c r="AC97" s="35" t="s">
        <v>510</v>
      </c>
      <c r="AD97" s="35" t="s">
        <v>508</v>
      </c>
      <c r="AE97" s="35" t="s">
        <v>509</v>
      </c>
      <c r="AF97" s="37" t="s">
        <v>37</v>
      </c>
      <c r="AG97" s="35" t="s">
        <v>511</v>
      </c>
      <c r="AH97" s="24" t="s">
        <v>512</v>
      </c>
      <c r="AI97" s="35"/>
      <c r="AJ97" s="18" t="s">
        <v>39</v>
      </c>
      <c r="AK97" s="26">
        <v>44434</v>
      </c>
      <c r="AL97" s="25">
        <f t="shared" si="2"/>
        <v>92527</v>
      </c>
    </row>
    <row r="98" spans="1:38" ht="18" customHeight="1" x14ac:dyDescent="0.3">
      <c r="A98" s="90">
        <v>94</v>
      </c>
      <c r="B98" s="18">
        <v>92528</v>
      </c>
      <c r="C98" s="35"/>
      <c r="D98" s="19" t="s">
        <v>39</v>
      </c>
      <c r="E98" s="18"/>
      <c r="F98" s="35"/>
      <c r="G98" s="35"/>
      <c r="I98" s="35" t="s">
        <v>513</v>
      </c>
      <c r="J98" s="35"/>
      <c r="K98" s="35" t="s">
        <v>32</v>
      </c>
      <c r="L98" s="35"/>
      <c r="M98" s="35"/>
      <c r="N98" s="35" t="s">
        <v>448</v>
      </c>
      <c r="O98" s="37"/>
      <c r="P98" s="37" t="s">
        <v>86</v>
      </c>
      <c r="Q98" s="20" t="s">
        <v>441</v>
      </c>
      <c r="R98" s="20" t="s">
        <v>441</v>
      </c>
      <c r="S98" s="38" t="s">
        <v>34</v>
      </c>
      <c r="T98" s="37" t="s">
        <v>442</v>
      </c>
      <c r="U98" s="37"/>
      <c r="V98" s="35" t="s">
        <v>35</v>
      </c>
      <c r="W98" s="35" t="s">
        <v>36</v>
      </c>
      <c r="X98" s="35">
        <v>4</v>
      </c>
      <c r="Y98" s="35"/>
      <c r="Z98" s="35" t="s">
        <v>513</v>
      </c>
      <c r="AA98" s="35" t="s">
        <v>40</v>
      </c>
      <c r="AB98" s="37" t="s">
        <v>50</v>
      </c>
      <c r="AC98" s="35" t="s">
        <v>516</v>
      </c>
      <c r="AD98" s="35" t="s">
        <v>514</v>
      </c>
      <c r="AE98" s="35" t="s">
        <v>515</v>
      </c>
      <c r="AF98" s="37"/>
      <c r="AG98" s="35"/>
      <c r="AH98" s="24" t="s">
        <v>517</v>
      </c>
      <c r="AI98" s="35"/>
      <c r="AJ98" s="20" t="s">
        <v>39</v>
      </c>
      <c r="AK98" s="26">
        <v>44434</v>
      </c>
      <c r="AL98" s="25">
        <f t="shared" si="2"/>
        <v>92528</v>
      </c>
    </row>
    <row r="99" spans="1:38" ht="18" customHeight="1" x14ac:dyDescent="0.3">
      <c r="A99" s="90">
        <v>95</v>
      </c>
      <c r="B99" s="18">
        <v>92529</v>
      </c>
      <c r="C99" s="35"/>
      <c r="D99" s="19" t="s">
        <v>39</v>
      </c>
      <c r="E99" s="18"/>
      <c r="F99" s="35"/>
      <c r="G99" s="35"/>
      <c r="I99" s="35" t="s">
        <v>518</v>
      </c>
      <c r="J99" s="35"/>
      <c r="K99" s="35" t="s">
        <v>32</v>
      </c>
      <c r="L99" s="35"/>
      <c r="M99" s="35"/>
      <c r="N99" s="35" t="s">
        <v>448</v>
      </c>
      <c r="O99" s="37"/>
      <c r="P99" s="37" t="s">
        <v>86</v>
      </c>
      <c r="Q99" s="20" t="s">
        <v>441</v>
      </c>
      <c r="R99" s="20" t="s">
        <v>441</v>
      </c>
      <c r="S99" s="38" t="s">
        <v>34</v>
      </c>
      <c r="T99" s="37" t="s">
        <v>442</v>
      </c>
      <c r="U99" s="37"/>
      <c r="V99" s="35" t="s">
        <v>35</v>
      </c>
      <c r="W99" s="35" t="s">
        <v>36</v>
      </c>
      <c r="X99" s="25">
        <v>8</v>
      </c>
      <c r="Y99" s="25"/>
      <c r="Z99" s="35" t="s">
        <v>518</v>
      </c>
      <c r="AA99" s="35" t="s">
        <v>40</v>
      </c>
      <c r="AB99" s="37" t="s">
        <v>37</v>
      </c>
      <c r="AC99" s="35" t="s">
        <v>521</v>
      </c>
      <c r="AD99" s="35" t="s">
        <v>519</v>
      </c>
      <c r="AE99" s="35" t="s">
        <v>520</v>
      </c>
      <c r="AF99" s="37"/>
      <c r="AG99" s="35"/>
      <c r="AH99" s="24" t="s">
        <v>522</v>
      </c>
      <c r="AI99" s="35"/>
      <c r="AJ99" s="20" t="s">
        <v>39</v>
      </c>
      <c r="AK99" s="26">
        <v>44434</v>
      </c>
      <c r="AL99" s="25">
        <f t="shared" si="2"/>
        <v>92529</v>
      </c>
    </row>
    <row r="100" spans="1:38" ht="18" customHeight="1" x14ac:dyDescent="0.3">
      <c r="A100" s="90">
        <v>96</v>
      </c>
      <c r="B100" s="18">
        <v>92530</v>
      </c>
      <c r="C100" s="35"/>
      <c r="D100" s="19" t="s">
        <v>39</v>
      </c>
      <c r="E100" s="18"/>
      <c r="F100" s="35"/>
      <c r="G100" s="35"/>
      <c r="I100" s="35" t="s">
        <v>523</v>
      </c>
      <c r="J100" s="35"/>
      <c r="K100" s="35" t="s">
        <v>32</v>
      </c>
      <c r="L100" s="35"/>
      <c r="M100" s="35"/>
      <c r="N100" s="35" t="s">
        <v>448</v>
      </c>
      <c r="O100" s="37"/>
      <c r="P100" s="37" t="s">
        <v>86</v>
      </c>
      <c r="Q100" s="20" t="s">
        <v>441</v>
      </c>
      <c r="R100" s="20" t="s">
        <v>441</v>
      </c>
      <c r="S100" s="38" t="s">
        <v>34</v>
      </c>
      <c r="T100" s="37" t="s">
        <v>442</v>
      </c>
      <c r="U100" s="37"/>
      <c r="V100" s="35" t="s">
        <v>35</v>
      </c>
      <c r="W100" s="35" t="s">
        <v>36</v>
      </c>
      <c r="X100" s="25">
        <v>4</v>
      </c>
      <c r="Y100" s="25"/>
      <c r="Z100" s="35" t="s">
        <v>523</v>
      </c>
      <c r="AA100" s="35" t="s">
        <v>40</v>
      </c>
      <c r="AB100" s="37" t="s">
        <v>42</v>
      </c>
      <c r="AC100" s="35" t="s">
        <v>220</v>
      </c>
      <c r="AD100" s="35" t="s">
        <v>524</v>
      </c>
      <c r="AE100" s="35" t="s">
        <v>525</v>
      </c>
      <c r="AF100" s="37"/>
      <c r="AG100" s="35"/>
      <c r="AH100" s="24" t="s">
        <v>526</v>
      </c>
      <c r="AI100" s="35"/>
      <c r="AJ100" s="20" t="s">
        <v>39</v>
      </c>
      <c r="AK100" s="26">
        <v>44434</v>
      </c>
      <c r="AL100" s="25">
        <f t="shared" si="2"/>
        <v>92530</v>
      </c>
    </row>
    <row r="101" spans="1:38" ht="18" customHeight="1" x14ac:dyDescent="0.3">
      <c r="A101" s="90">
        <v>97</v>
      </c>
      <c r="B101" s="18">
        <v>30597</v>
      </c>
      <c r="C101" s="35"/>
      <c r="D101" s="19" t="s">
        <v>31</v>
      </c>
      <c r="E101" s="18"/>
      <c r="F101" s="36" t="s">
        <v>533</v>
      </c>
      <c r="G101" s="37" t="s">
        <v>535</v>
      </c>
      <c r="I101" s="36" t="s">
        <v>972</v>
      </c>
      <c r="J101" s="37"/>
      <c r="K101" s="36" t="s">
        <v>32</v>
      </c>
      <c r="L101" s="35"/>
      <c r="M101" s="35"/>
      <c r="N101" s="35" t="s">
        <v>448</v>
      </c>
      <c r="O101" s="36" t="s">
        <v>463</v>
      </c>
      <c r="P101" s="37" t="s">
        <v>86</v>
      </c>
      <c r="Q101" s="41" t="s">
        <v>441</v>
      </c>
      <c r="R101" s="20" t="s">
        <v>441</v>
      </c>
      <c r="S101" s="38" t="s">
        <v>34</v>
      </c>
      <c r="T101" s="40" t="s">
        <v>442</v>
      </c>
      <c r="U101" s="40"/>
      <c r="V101" s="40" t="s">
        <v>35</v>
      </c>
      <c r="W101" s="37" t="s">
        <v>36</v>
      </c>
      <c r="X101" s="21">
        <v>3</v>
      </c>
      <c r="Y101" s="21"/>
      <c r="Z101" s="39" t="s">
        <v>534</v>
      </c>
      <c r="AA101" s="40"/>
      <c r="AB101" s="38" t="s">
        <v>111</v>
      </c>
      <c r="AC101" s="38" t="s">
        <v>266</v>
      </c>
      <c r="AD101" s="40" t="s">
        <v>261</v>
      </c>
      <c r="AE101" s="40" t="s">
        <v>285</v>
      </c>
      <c r="AF101" s="38" t="s">
        <v>111</v>
      </c>
      <c r="AG101" s="38" t="s">
        <v>319</v>
      </c>
      <c r="AH101" s="24" t="s">
        <v>267</v>
      </c>
      <c r="AI101" s="24"/>
      <c r="AJ101" s="41" t="s">
        <v>38</v>
      </c>
      <c r="AK101" s="26">
        <v>44434</v>
      </c>
      <c r="AL101" s="25">
        <f t="shared" si="2"/>
        <v>30597</v>
      </c>
    </row>
    <row r="102" spans="1:38" ht="18" customHeight="1" x14ac:dyDescent="0.3">
      <c r="A102" s="90">
        <v>98</v>
      </c>
      <c r="B102" s="18">
        <v>92533</v>
      </c>
      <c r="C102" s="35"/>
      <c r="D102" s="19" t="s">
        <v>39</v>
      </c>
      <c r="E102" s="18"/>
      <c r="F102" s="35"/>
      <c r="G102" s="35"/>
      <c r="I102" s="35" t="s">
        <v>536</v>
      </c>
      <c r="J102" s="35"/>
      <c r="K102" s="35"/>
      <c r="L102" s="35"/>
      <c r="M102" s="35"/>
      <c r="N102" s="35" t="s">
        <v>448</v>
      </c>
      <c r="O102" s="37"/>
      <c r="P102" s="37" t="s">
        <v>86</v>
      </c>
      <c r="Q102" s="20" t="s">
        <v>441</v>
      </c>
      <c r="R102" s="20" t="s">
        <v>441</v>
      </c>
      <c r="S102" s="38" t="s">
        <v>34</v>
      </c>
      <c r="T102" s="37" t="s">
        <v>442</v>
      </c>
      <c r="U102" s="37"/>
      <c r="V102" s="35"/>
      <c r="W102" s="35"/>
      <c r="X102" s="25">
        <v>109</v>
      </c>
      <c r="Y102" s="25"/>
      <c r="Z102" s="35" t="s">
        <v>536</v>
      </c>
      <c r="AA102" s="35" t="s">
        <v>40</v>
      </c>
      <c r="AB102" s="37" t="s">
        <v>42</v>
      </c>
      <c r="AC102" s="35" t="s">
        <v>538</v>
      </c>
      <c r="AD102" s="35" t="s">
        <v>448</v>
      </c>
      <c r="AE102" s="35" t="s">
        <v>537</v>
      </c>
      <c r="AF102" s="37"/>
      <c r="AG102" s="35"/>
      <c r="AH102" s="24" t="s">
        <v>539</v>
      </c>
      <c r="AI102" s="35"/>
      <c r="AJ102" s="20" t="s">
        <v>39</v>
      </c>
      <c r="AK102" s="26">
        <v>44434</v>
      </c>
      <c r="AL102" s="25">
        <f t="shared" si="2"/>
        <v>92533</v>
      </c>
    </row>
    <row r="103" spans="1:38" ht="18" customHeight="1" x14ac:dyDescent="0.3">
      <c r="A103" s="90">
        <v>99</v>
      </c>
      <c r="B103" s="18">
        <v>92534</v>
      </c>
      <c r="C103" s="35"/>
      <c r="D103" s="19" t="s">
        <v>39</v>
      </c>
      <c r="E103" s="18"/>
      <c r="F103" s="35"/>
      <c r="G103" s="35"/>
      <c r="I103" s="35" t="s">
        <v>540</v>
      </c>
      <c r="J103" s="35"/>
      <c r="K103" s="35"/>
      <c r="L103" s="35" t="s">
        <v>541</v>
      </c>
      <c r="M103" s="35"/>
      <c r="N103" s="35" t="s">
        <v>448</v>
      </c>
      <c r="O103" s="37"/>
      <c r="P103" s="37" t="s">
        <v>86</v>
      </c>
      <c r="Q103" s="20" t="s">
        <v>441</v>
      </c>
      <c r="R103" s="20" t="s">
        <v>441</v>
      </c>
      <c r="S103" s="38" t="s">
        <v>34</v>
      </c>
      <c r="T103" s="37" t="s">
        <v>442</v>
      </c>
      <c r="U103" s="37"/>
      <c r="V103" s="35"/>
      <c r="W103" s="35"/>
      <c r="X103" s="25">
        <v>8</v>
      </c>
      <c r="Y103" s="25"/>
      <c r="Z103" s="35" t="s">
        <v>540</v>
      </c>
      <c r="AA103" s="35" t="s">
        <v>40</v>
      </c>
      <c r="AB103" s="37" t="s">
        <v>42</v>
      </c>
      <c r="AC103" s="35" t="s">
        <v>538</v>
      </c>
      <c r="AD103" s="35" t="s">
        <v>448</v>
      </c>
      <c r="AE103" s="35" t="s">
        <v>537</v>
      </c>
      <c r="AF103" s="37"/>
      <c r="AG103" s="35"/>
      <c r="AH103" s="24" t="s">
        <v>539</v>
      </c>
      <c r="AI103" s="35"/>
      <c r="AJ103" s="20" t="s">
        <v>39</v>
      </c>
      <c r="AK103" s="26">
        <v>44434</v>
      </c>
      <c r="AL103" s="25">
        <f t="shared" si="2"/>
        <v>92534</v>
      </c>
    </row>
    <row r="104" spans="1:38" ht="18" customHeight="1" x14ac:dyDescent="0.3">
      <c r="A104" s="90">
        <v>100</v>
      </c>
      <c r="B104" s="18">
        <v>92535</v>
      </c>
      <c r="C104" s="35"/>
      <c r="D104" s="19" t="s">
        <v>39</v>
      </c>
      <c r="E104" s="18"/>
      <c r="F104" s="136" t="s">
        <v>551</v>
      </c>
      <c r="G104" s="37" t="s">
        <v>542</v>
      </c>
      <c r="I104" s="35" t="s">
        <v>543</v>
      </c>
      <c r="J104" s="39" t="s">
        <v>544</v>
      </c>
      <c r="K104" s="35" t="s">
        <v>545</v>
      </c>
      <c r="L104" s="35" t="s">
        <v>546</v>
      </c>
      <c r="M104" s="35"/>
      <c r="N104" s="35" t="s">
        <v>448</v>
      </c>
      <c r="O104" s="37" t="s">
        <v>86</v>
      </c>
      <c r="P104" s="37" t="s">
        <v>86</v>
      </c>
      <c r="Q104" s="20" t="s">
        <v>441</v>
      </c>
      <c r="R104" s="20" t="s">
        <v>441</v>
      </c>
      <c r="S104" s="38" t="s">
        <v>34</v>
      </c>
      <c r="T104" s="37" t="s">
        <v>442</v>
      </c>
      <c r="U104" s="37"/>
      <c r="V104" s="35" t="s">
        <v>44</v>
      </c>
      <c r="W104" s="35" t="s">
        <v>36</v>
      </c>
      <c r="X104" s="25">
        <v>85</v>
      </c>
      <c r="Y104" s="25"/>
      <c r="Z104" s="35" t="s">
        <v>543</v>
      </c>
      <c r="AA104" s="35" t="s">
        <v>116</v>
      </c>
      <c r="AB104" s="37" t="s">
        <v>42</v>
      </c>
      <c r="AC104" s="35" t="s">
        <v>549</v>
      </c>
      <c r="AD104" s="35" t="s">
        <v>547</v>
      </c>
      <c r="AE104" s="35" t="s">
        <v>548</v>
      </c>
      <c r="AF104" s="37" t="s">
        <v>37</v>
      </c>
      <c r="AG104" s="35" t="s">
        <v>550</v>
      </c>
      <c r="AH104" s="34" t="s">
        <v>552</v>
      </c>
      <c r="AI104" s="35"/>
      <c r="AJ104" s="18" t="s">
        <v>38</v>
      </c>
      <c r="AK104" s="26">
        <v>44434</v>
      </c>
      <c r="AL104" s="25">
        <f t="shared" si="2"/>
        <v>92535</v>
      </c>
    </row>
    <row r="105" spans="1:38" ht="18" customHeight="1" x14ac:dyDescent="0.3">
      <c r="A105" s="90">
        <v>101</v>
      </c>
      <c r="B105" s="18">
        <v>92536</v>
      </c>
      <c r="C105" s="35"/>
      <c r="D105" s="19" t="s">
        <v>39</v>
      </c>
      <c r="E105" s="18"/>
      <c r="F105" s="37"/>
      <c r="G105" s="37"/>
      <c r="I105" s="35" t="s">
        <v>553</v>
      </c>
      <c r="J105" s="39"/>
      <c r="K105" s="35" t="s">
        <v>554</v>
      </c>
      <c r="L105" s="35"/>
      <c r="M105" s="35"/>
      <c r="N105" s="35" t="s">
        <v>448</v>
      </c>
      <c r="O105" s="37"/>
      <c r="P105" s="37" t="s">
        <v>86</v>
      </c>
      <c r="Q105" s="20" t="s">
        <v>441</v>
      </c>
      <c r="R105" s="20" t="s">
        <v>441</v>
      </c>
      <c r="S105" s="38" t="s">
        <v>34</v>
      </c>
      <c r="T105" s="37" t="s">
        <v>442</v>
      </c>
      <c r="U105" s="37"/>
      <c r="V105" s="35" t="s">
        <v>41</v>
      </c>
      <c r="W105" s="35" t="s">
        <v>88</v>
      </c>
      <c r="X105" s="25">
        <v>21</v>
      </c>
      <c r="Y105" s="25"/>
      <c r="Z105" s="35" t="s">
        <v>553</v>
      </c>
      <c r="AA105" s="35"/>
      <c r="AB105" s="37" t="s">
        <v>111</v>
      </c>
      <c r="AC105" s="35" t="s">
        <v>126</v>
      </c>
      <c r="AD105" s="35" t="s">
        <v>137</v>
      </c>
      <c r="AE105" s="35" t="s">
        <v>138</v>
      </c>
      <c r="AF105" s="37" t="s">
        <v>37</v>
      </c>
      <c r="AG105" s="35" t="s">
        <v>555</v>
      </c>
      <c r="AH105" s="24" t="s">
        <v>139</v>
      </c>
      <c r="AI105" s="35"/>
      <c r="AJ105" s="18" t="s">
        <v>39</v>
      </c>
      <c r="AK105" s="26">
        <v>44434</v>
      </c>
      <c r="AL105" s="25">
        <f t="shared" si="2"/>
        <v>92536</v>
      </c>
    </row>
    <row r="106" spans="1:38" ht="18" customHeight="1" x14ac:dyDescent="0.3">
      <c r="A106" s="90">
        <v>102</v>
      </c>
      <c r="B106" s="18">
        <v>92537</v>
      </c>
      <c r="C106" s="35"/>
      <c r="D106" s="19" t="s">
        <v>39</v>
      </c>
      <c r="E106" s="18"/>
      <c r="F106" s="37"/>
      <c r="G106" s="37"/>
      <c r="I106" s="35" t="s">
        <v>556</v>
      </c>
      <c r="J106" s="39"/>
      <c r="K106" s="35" t="s">
        <v>557</v>
      </c>
      <c r="L106" s="35"/>
      <c r="M106" s="35"/>
      <c r="N106" s="35" t="s">
        <v>448</v>
      </c>
      <c r="O106" s="37" t="s">
        <v>86</v>
      </c>
      <c r="P106" s="37" t="s">
        <v>86</v>
      </c>
      <c r="Q106" s="20" t="s">
        <v>441</v>
      </c>
      <c r="R106" s="20" t="s">
        <v>441</v>
      </c>
      <c r="S106" s="38" t="s">
        <v>34</v>
      </c>
      <c r="T106" s="37" t="s">
        <v>442</v>
      </c>
      <c r="U106" s="37"/>
      <c r="V106" s="35" t="s">
        <v>44</v>
      </c>
      <c r="W106" s="35" t="s">
        <v>36</v>
      </c>
      <c r="X106" s="25">
        <v>101</v>
      </c>
      <c r="Y106" s="25"/>
      <c r="Z106" s="35" t="s">
        <v>556</v>
      </c>
      <c r="AA106" s="35"/>
      <c r="AB106" s="37" t="s">
        <v>42</v>
      </c>
      <c r="AC106" s="35" t="s">
        <v>559</v>
      </c>
      <c r="AD106" s="35" t="s">
        <v>558</v>
      </c>
      <c r="AE106" s="35"/>
      <c r="AF106" s="37"/>
      <c r="AG106" s="35"/>
      <c r="AH106" s="35"/>
      <c r="AI106" s="35"/>
      <c r="AJ106" s="18" t="s">
        <v>39</v>
      </c>
      <c r="AK106" s="26">
        <v>44434</v>
      </c>
      <c r="AL106" s="25">
        <f t="shared" si="2"/>
        <v>92537</v>
      </c>
    </row>
    <row r="107" spans="1:38" ht="18" customHeight="1" x14ac:dyDescent="0.3">
      <c r="A107" s="90">
        <v>103</v>
      </c>
      <c r="B107" s="18">
        <v>92538</v>
      </c>
      <c r="C107" s="35"/>
      <c r="D107" s="19" t="s">
        <v>39</v>
      </c>
      <c r="E107" s="18"/>
      <c r="F107" s="35"/>
      <c r="G107" s="35"/>
      <c r="I107" s="35" t="s">
        <v>560</v>
      </c>
      <c r="J107" s="35"/>
      <c r="K107" s="35" t="s">
        <v>32</v>
      </c>
      <c r="L107" s="35"/>
      <c r="M107" s="35"/>
      <c r="N107" s="35" t="s">
        <v>448</v>
      </c>
      <c r="O107" s="37"/>
      <c r="P107" s="37" t="s">
        <v>86</v>
      </c>
      <c r="Q107" s="20" t="s">
        <v>441</v>
      </c>
      <c r="R107" s="20" t="s">
        <v>441</v>
      </c>
      <c r="S107" s="38" t="s">
        <v>34</v>
      </c>
      <c r="T107" s="37" t="s">
        <v>442</v>
      </c>
      <c r="U107" s="37"/>
      <c r="V107" s="35" t="s">
        <v>35</v>
      </c>
      <c r="W107" s="35" t="s">
        <v>36</v>
      </c>
      <c r="X107" s="25">
        <v>11</v>
      </c>
      <c r="Y107" s="25"/>
      <c r="Z107" s="35" t="s">
        <v>561</v>
      </c>
      <c r="AA107" s="35" t="s">
        <v>40</v>
      </c>
      <c r="AB107" s="37" t="s">
        <v>111</v>
      </c>
      <c r="AC107" s="35" t="s">
        <v>150</v>
      </c>
      <c r="AD107" s="35" t="s">
        <v>562</v>
      </c>
      <c r="AE107" s="35" t="s">
        <v>563</v>
      </c>
      <c r="AF107" s="37"/>
      <c r="AG107" s="35"/>
      <c r="AH107" s="132" t="s">
        <v>976</v>
      </c>
      <c r="AI107" s="35"/>
      <c r="AJ107" s="20" t="s">
        <v>39</v>
      </c>
      <c r="AK107" s="26">
        <v>44434</v>
      </c>
      <c r="AL107" s="25">
        <f t="shared" si="2"/>
        <v>92538</v>
      </c>
    </row>
    <row r="108" spans="1:38" ht="18" customHeight="1" x14ac:dyDescent="0.3">
      <c r="A108" s="90">
        <v>104</v>
      </c>
      <c r="B108" s="18">
        <v>10487</v>
      </c>
      <c r="C108" s="18"/>
      <c r="D108" s="19" t="s">
        <v>51</v>
      </c>
      <c r="E108" s="18"/>
      <c r="F108" s="35" t="s">
        <v>568</v>
      </c>
      <c r="G108" s="18" t="s">
        <v>974</v>
      </c>
      <c r="I108" s="35" t="s">
        <v>570</v>
      </c>
      <c r="J108" s="29"/>
      <c r="K108" s="35" t="s">
        <v>569</v>
      </c>
      <c r="L108" s="35"/>
      <c r="M108" s="35"/>
      <c r="N108" s="35" t="s">
        <v>448</v>
      </c>
      <c r="O108" s="29"/>
      <c r="P108" s="37" t="s">
        <v>86</v>
      </c>
      <c r="Q108" s="20" t="s">
        <v>441</v>
      </c>
      <c r="R108" s="20" t="s">
        <v>441</v>
      </c>
      <c r="S108" s="38" t="s">
        <v>34</v>
      </c>
      <c r="T108" s="37" t="s">
        <v>442</v>
      </c>
      <c r="U108" s="35"/>
      <c r="V108" s="35" t="s">
        <v>41</v>
      </c>
      <c r="W108" s="35" t="s">
        <v>36</v>
      </c>
      <c r="X108" s="25">
        <v>70</v>
      </c>
      <c r="Y108" s="25"/>
      <c r="Z108" s="35" t="s">
        <v>570</v>
      </c>
      <c r="AA108" s="35"/>
      <c r="AB108" s="37" t="s">
        <v>113</v>
      </c>
      <c r="AC108" s="37" t="s">
        <v>466</v>
      </c>
      <c r="AD108" s="37" t="s">
        <v>470</v>
      </c>
      <c r="AE108" s="35" t="s">
        <v>465</v>
      </c>
      <c r="AF108" s="37" t="s">
        <v>42</v>
      </c>
      <c r="AG108" s="37" t="s">
        <v>446</v>
      </c>
      <c r="AH108" s="29" t="s">
        <v>567</v>
      </c>
      <c r="AI108" s="29"/>
      <c r="AJ108" s="18" t="s">
        <v>975</v>
      </c>
      <c r="AK108" s="26">
        <v>44434</v>
      </c>
      <c r="AL108" s="25">
        <f t="shared" si="2"/>
        <v>10487</v>
      </c>
    </row>
    <row r="109" spans="1:38" ht="18" customHeight="1" x14ac:dyDescent="0.3">
      <c r="A109" s="90">
        <v>105</v>
      </c>
      <c r="B109" s="18">
        <v>10488</v>
      </c>
      <c r="C109" s="18"/>
      <c r="D109" s="19" t="s">
        <v>51</v>
      </c>
      <c r="E109" s="18"/>
      <c r="F109" s="35" t="s">
        <v>564</v>
      </c>
      <c r="G109" s="137" t="s">
        <v>572</v>
      </c>
      <c r="I109" s="35" t="s">
        <v>565</v>
      </c>
      <c r="J109" s="29"/>
      <c r="K109" s="35" t="s">
        <v>440</v>
      </c>
      <c r="L109" s="35" t="s">
        <v>571</v>
      </c>
      <c r="M109" s="35"/>
      <c r="N109" s="35" t="s">
        <v>448</v>
      </c>
      <c r="O109" s="29"/>
      <c r="P109" s="37" t="s">
        <v>86</v>
      </c>
      <c r="Q109" s="20" t="s">
        <v>441</v>
      </c>
      <c r="R109" s="20" t="s">
        <v>441</v>
      </c>
      <c r="S109" s="38" t="s">
        <v>34</v>
      </c>
      <c r="T109" s="37" t="s">
        <v>442</v>
      </c>
      <c r="U109" s="35"/>
      <c r="V109" s="35" t="s">
        <v>44</v>
      </c>
      <c r="W109" s="35" t="s">
        <v>36</v>
      </c>
      <c r="X109" s="25">
        <v>70</v>
      </c>
      <c r="Y109" s="25"/>
      <c r="Z109" s="35" t="s">
        <v>565</v>
      </c>
      <c r="AA109" s="35"/>
      <c r="AB109" s="37" t="s">
        <v>113</v>
      </c>
      <c r="AC109" s="37" t="s">
        <v>466</v>
      </c>
      <c r="AD109" s="37" t="s">
        <v>470</v>
      </c>
      <c r="AE109" s="35" t="s">
        <v>465</v>
      </c>
      <c r="AF109" s="37" t="s">
        <v>42</v>
      </c>
      <c r="AG109" s="37" t="s">
        <v>446</v>
      </c>
      <c r="AH109" s="29" t="s">
        <v>566</v>
      </c>
      <c r="AI109" s="29"/>
      <c r="AJ109" s="18" t="s">
        <v>975</v>
      </c>
      <c r="AK109" s="26">
        <v>44434</v>
      </c>
      <c r="AL109" s="25">
        <f t="shared" si="2"/>
        <v>10488</v>
      </c>
    </row>
    <row r="110" spans="1:38" ht="18" customHeight="1" x14ac:dyDescent="0.3">
      <c r="A110" s="90">
        <v>106</v>
      </c>
      <c r="B110" s="18">
        <v>92541</v>
      </c>
      <c r="C110" s="35"/>
      <c r="D110" s="19" t="s">
        <v>39</v>
      </c>
      <c r="E110" s="18"/>
      <c r="F110" s="37"/>
      <c r="G110" s="37"/>
      <c r="I110" s="35" t="s">
        <v>573</v>
      </c>
      <c r="J110" s="39"/>
      <c r="K110" s="35" t="s">
        <v>32</v>
      </c>
      <c r="L110" s="35"/>
      <c r="M110" s="35"/>
      <c r="N110" s="35" t="s">
        <v>448</v>
      </c>
      <c r="O110" s="37"/>
      <c r="P110" s="37" t="s">
        <v>86</v>
      </c>
      <c r="Q110" s="20" t="s">
        <v>441</v>
      </c>
      <c r="R110" s="20" t="s">
        <v>441</v>
      </c>
      <c r="S110" s="38" t="s">
        <v>34</v>
      </c>
      <c r="T110" s="37" t="s">
        <v>442</v>
      </c>
      <c r="U110" s="37"/>
      <c r="V110" s="35" t="s">
        <v>35</v>
      </c>
      <c r="W110" s="35" t="s">
        <v>36</v>
      </c>
      <c r="X110" s="25">
        <v>4</v>
      </c>
      <c r="Y110" s="25"/>
      <c r="Z110" s="35" t="s">
        <v>573</v>
      </c>
      <c r="AA110" s="35"/>
      <c r="AB110" s="37" t="s">
        <v>113</v>
      </c>
      <c r="AC110" s="35" t="s">
        <v>576</v>
      </c>
      <c r="AD110" s="35" t="s">
        <v>574</v>
      </c>
      <c r="AE110" s="35" t="s">
        <v>575</v>
      </c>
      <c r="AF110" s="37"/>
      <c r="AG110" s="35"/>
      <c r="AH110" s="24"/>
      <c r="AI110" s="35"/>
      <c r="AJ110" s="18" t="s">
        <v>39</v>
      </c>
      <c r="AK110" s="26">
        <v>44434</v>
      </c>
      <c r="AL110" s="25">
        <f t="shared" si="2"/>
        <v>92541</v>
      </c>
    </row>
    <row r="111" spans="1:38" ht="18" customHeight="1" x14ac:dyDescent="0.3">
      <c r="A111" s="90">
        <v>107</v>
      </c>
      <c r="B111" s="18">
        <v>92542</v>
      </c>
      <c r="C111" s="35"/>
      <c r="D111" s="19" t="s">
        <v>39</v>
      </c>
      <c r="E111" s="18"/>
      <c r="F111" s="35"/>
      <c r="G111" s="35"/>
      <c r="I111" s="35" t="s">
        <v>577</v>
      </c>
      <c r="J111" s="35"/>
      <c r="K111" s="35" t="s">
        <v>578</v>
      </c>
      <c r="L111" s="35"/>
      <c r="M111" s="35"/>
      <c r="N111" s="35" t="s">
        <v>448</v>
      </c>
      <c r="O111" s="37" t="s">
        <v>86</v>
      </c>
      <c r="P111" s="37" t="s">
        <v>86</v>
      </c>
      <c r="Q111" s="20" t="s">
        <v>441</v>
      </c>
      <c r="R111" s="20" t="s">
        <v>441</v>
      </c>
      <c r="S111" s="38" t="s">
        <v>34</v>
      </c>
      <c r="T111" s="37" t="s">
        <v>442</v>
      </c>
      <c r="U111" s="37"/>
      <c r="V111" s="35" t="s">
        <v>41</v>
      </c>
      <c r="W111" s="35" t="s">
        <v>88</v>
      </c>
      <c r="X111" s="25">
        <v>27</v>
      </c>
      <c r="Y111" s="25"/>
      <c r="Z111" s="35" t="s">
        <v>577</v>
      </c>
      <c r="AA111" s="35" t="s">
        <v>43</v>
      </c>
      <c r="AB111" s="37" t="s">
        <v>111</v>
      </c>
      <c r="AC111" s="35" t="s">
        <v>459</v>
      </c>
      <c r="AD111" s="35" t="s">
        <v>137</v>
      </c>
      <c r="AE111" s="35" t="s">
        <v>138</v>
      </c>
      <c r="AF111" s="37"/>
      <c r="AG111" s="35"/>
      <c r="AH111" s="24" t="s">
        <v>139</v>
      </c>
      <c r="AI111" s="35"/>
      <c r="AJ111" s="18" t="s">
        <v>39</v>
      </c>
      <c r="AK111" s="26">
        <v>44434</v>
      </c>
      <c r="AL111" s="25">
        <f t="shared" si="2"/>
        <v>92542</v>
      </c>
    </row>
    <row r="112" spans="1:38" ht="18" customHeight="1" x14ac:dyDescent="0.3">
      <c r="A112" s="90">
        <v>108</v>
      </c>
      <c r="B112" s="18">
        <v>92543</v>
      </c>
      <c r="C112" s="35"/>
      <c r="D112" s="19" t="s">
        <v>39</v>
      </c>
      <c r="E112" s="18"/>
      <c r="F112" s="35"/>
      <c r="G112" s="35"/>
      <c r="I112" s="35" t="s">
        <v>962</v>
      </c>
      <c r="J112" s="35"/>
      <c r="K112" s="35" t="s">
        <v>32</v>
      </c>
      <c r="L112" s="35"/>
      <c r="M112" s="35"/>
      <c r="N112" s="35" t="s">
        <v>448</v>
      </c>
      <c r="O112" s="37"/>
      <c r="P112" s="37" t="s">
        <v>86</v>
      </c>
      <c r="Q112" s="20" t="s">
        <v>441</v>
      </c>
      <c r="R112" s="20" t="s">
        <v>441</v>
      </c>
      <c r="S112" s="38" t="s">
        <v>34</v>
      </c>
      <c r="T112" s="37" t="s">
        <v>442</v>
      </c>
      <c r="U112" s="37"/>
      <c r="V112" s="35" t="s">
        <v>35</v>
      </c>
      <c r="W112" s="35" t="s">
        <v>36</v>
      </c>
      <c r="X112" s="25">
        <v>6</v>
      </c>
      <c r="Y112" s="25"/>
      <c r="Z112" s="35" t="s">
        <v>221</v>
      </c>
      <c r="AA112" s="35" t="s">
        <v>40</v>
      </c>
      <c r="AB112" s="37" t="s">
        <v>111</v>
      </c>
      <c r="AC112" s="35" t="s">
        <v>224</v>
      </c>
      <c r="AD112" s="35" t="s">
        <v>222</v>
      </c>
      <c r="AE112" s="35" t="s">
        <v>223</v>
      </c>
      <c r="AF112" s="37"/>
      <c r="AG112" s="35"/>
      <c r="AH112" s="24"/>
      <c r="AI112" s="35"/>
      <c r="AJ112" s="20" t="s">
        <v>39</v>
      </c>
      <c r="AK112" s="26">
        <v>44434</v>
      </c>
      <c r="AL112" s="25">
        <f t="shared" si="2"/>
        <v>92543</v>
      </c>
    </row>
    <row r="113" spans="1:38" ht="18" customHeight="1" x14ac:dyDescent="0.3">
      <c r="A113" s="90">
        <v>109</v>
      </c>
      <c r="B113" s="18">
        <v>92544</v>
      </c>
      <c r="C113" s="35"/>
      <c r="D113" s="19" t="s">
        <v>39</v>
      </c>
      <c r="E113" s="18"/>
      <c r="F113" s="35"/>
      <c r="G113" s="35"/>
      <c r="I113" s="35" t="s">
        <v>579</v>
      </c>
      <c r="J113" s="35"/>
      <c r="K113" s="35" t="s">
        <v>580</v>
      </c>
      <c r="L113" s="35" t="s">
        <v>581</v>
      </c>
      <c r="M113" s="35"/>
      <c r="N113" s="35" t="s">
        <v>448</v>
      </c>
      <c r="O113" s="37"/>
      <c r="P113" s="37" t="s">
        <v>86</v>
      </c>
      <c r="Q113" s="20" t="s">
        <v>441</v>
      </c>
      <c r="R113" s="20" t="s">
        <v>441</v>
      </c>
      <c r="S113" s="38" t="s">
        <v>34</v>
      </c>
      <c r="T113" s="37" t="s">
        <v>442</v>
      </c>
      <c r="U113" s="37"/>
      <c r="V113" s="35" t="s">
        <v>41</v>
      </c>
      <c r="W113" s="35" t="s">
        <v>88</v>
      </c>
      <c r="X113" s="25">
        <f>26+56+64+72</f>
        <v>218</v>
      </c>
      <c r="Y113" s="25"/>
      <c r="Z113" s="35" t="s">
        <v>579</v>
      </c>
      <c r="AA113" s="35" t="s">
        <v>43</v>
      </c>
      <c r="AB113" s="37" t="s">
        <v>111</v>
      </c>
      <c r="AC113" s="35" t="s">
        <v>459</v>
      </c>
      <c r="AD113" s="35" t="s">
        <v>137</v>
      </c>
      <c r="AE113" s="35" t="s">
        <v>138</v>
      </c>
      <c r="AF113" s="37"/>
      <c r="AG113" s="35"/>
      <c r="AH113" s="24" t="s">
        <v>139</v>
      </c>
      <c r="AI113" s="35"/>
      <c r="AJ113" s="18" t="s">
        <v>39</v>
      </c>
      <c r="AK113" s="26">
        <v>44434</v>
      </c>
      <c r="AL113" s="25">
        <f t="shared" si="2"/>
        <v>92544</v>
      </c>
    </row>
    <row r="114" spans="1:38" ht="18" customHeight="1" x14ac:dyDescent="0.3">
      <c r="A114" s="90">
        <v>110</v>
      </c>
      <c r="B114" s="18">
        <v>92545</v>
      </c>
      <c r="C114" s="35"/>
      <c r="D114" s="19" t="s">
        <v>39</v>
      </c>
      <c r="E114" s="18"/>
      <c r="F114" s="35"/>
      <c r="G114" s="35"/>
      <c r="I114" s="35" t="s">
        <v>582</v>
      </c>
      <c r="J114" s="35"/>
      <c r="K114" s="35" t="s">
        <v>32</v>
      </c>
      <c r="L114" s="35"/>
      <c r="M114" s="35"/>
      <c r="N114" s="35" t="s">
        <v>448</v>
      </c>
      <c r="O114" s="37"/>
      <c r="P114" s="37" t="s">
        <v>86</v>
      </c>
      <c r="Q114" s="20" t="s">
        <v>441</v>
      </c>
      <c r="R114" s="20" t="s">
        <v>441</v>
      </c>
      <c r="S114" s="38" t="s">
        <v>34</v>
      </c>
      <c r="T114" s="37" t="s">
        <v>442</v>
      </c>
      <c r="U114" s="37"/>
      <c r="V114" s="35" t="s">
        <v>35</v>
      </c>
      <c r="W114" s="35" t="s">
        <v>36</v>
      </c>
      <c r="X114" s="25">
        <v>10</v>
      </c>
      <c r="Y114" s="25"/>
      <c r="Z114" s="35" t="s">
        <v>582</v>
      </c>
      <c r="AA114" s="35" t="s">
        <v>40</v>
      </c>
      <c r="AB114" s="37" t="s">
        <v>111</v>
      </c>
      <c r="AC114" s="35" t="s">
        <v>406</v>
      </c>
      <c r="AD114" s="35" t="s">
        <v>404</v>
      </c>
      <c r="AE114" s="35" t="s">
        <v>409</v>
      </c>
      <c r="AF114" s="37"/>
      <c r="AG114" s="35"/>
      <c r="AH114" s="24" t="s">
        <v>405</v>
      </c>
      <c r="AI114" s="35"/>
      <c r="AJ114" s="20" t="s">
        <v>39</v>
      </c>
      <c r="AK114" s="26">
        <v>44434</v>
      </c>
      <c r="AL114" s="25">
        <f t="shared" si="2"/>
        <v>92545</v>
      </c>
    </row>
    <row r="115" spans="1:38" ht="18" customHeight="1" x14ac:dyDescent="0.3">
      <c r="A115" s="90">
        <v>111</v>
      </c>
      <c r="B115" s="18">
        <v>92546</v>
      </c>
      <c r="C115" s="35"/>
      <c r="D115" s="19" t="s">
        <v>39</v>
      </c>
      <c r="E115" s="18"/>
      <c r="F115" s="35"/>
      <c r="G115" s="35"/>
      <c r="I115" s="35" t="s">
        <v>583</v>
      </c>
      <c r="J115" s="35"/>
      <c r="K115" s="35" t="s">
        <v>584</v>
      </c>
      <c r="L115" s="35" t="s">
        <v>585</v>
      </c>
      <c r="M115" s="35"/>
      <c r="N115" s="35" t="s">
        <v>448</v>
      </c>
      <c r="O115" s="37"/>
      <c r="P115" s="37" t="s">
        <v>86</v>
      </c>
      <c r="Q115" s="20" t="s">
        <v>441</v>
      </c>
      <c r="R115" s="20" t="s">
        <v>441</v>
      </c>
      <c r="S115" s="38" t="s">
        <v>34</v>
      </c>
      <c r="T115" s="37" t="s">
        <v>442</v>
      </c>
      <c r="U115" s="37"/>
      <c r="V115" s="35" t="s">
        <v>41</v>
      </c>
      <c r="W115" s="35" t="s">
        <v>36</v>
      </c>
      <c r="X115" s="25">
        <v>84</v>
      </c>
      <c r="Y115" s="25"/>
      <c r="Z115" s="35" t="s">
        <v>583</v>
      </c>
      <c r="AA115" s="35" t="s">
        <v>40</v>
      </c>
      <c r="AB115" s="37" t="s">
        <v>42</v>
      </c>
      <c r="AC115" s="35" t="s">
        <v>587</v>
      </c>
      <c r="AD115" s="35" t="s">
        <v>586</v>
      </c>
      <c r="AE115" s="35"/>
      <c r="AF115" s="37"/>
      <c r="AG115" s="35"/>
      <c r="AH115" s="35"/>
      <c r="AI115" s="35"/>
      <c r="AJ115" s="20" t="s">
        <v>39</v>
      </c>
      <c r="AK115" s="26">
        <v>44434</v>
      </c>
      <c r="AL115" s="25">
        <f t="shared" si="2"/>
        <v>92546</v>
      </c>
    </row>
    <row r="116" spans="1:38" ht="18" customHeight="1" x14ac:dyDescent="0.3">
      <c r="A116" s="90">
        <v>112</v>
      </c>
      <c r="B116" s="18">
        <v>92547</v>
      </c>
      <c r="C116" s="35"/>
      <c r="D116" s="19" t="s">
        <v>39</v>
      </c>
      <c r="E116" s="18"/>
      <c r="F116" s="35"/>
      <c r="G116" s="35"/>
      <c r="I116" s="35" t="s">
        <v>588</v>
      </c>
      <c r="J116" s="35"/>
      <c r="K116" s="35" t="s">
        <v>589</v>
      </c>
      <c r="L116" s="35"/>
      <c r="M116" s="35"/>
      <c r="N116" s="35" t="s">
        <v>448</v>
      </c>
      <c r="O116" s="37"/>
      <c r="P116" s="37" t="s">
        <v>86</v>
      </c>
      <c r="Q116" s="20" t="s">
        <v>441</v>
      </c>
      <c r="R116" s="20" t="s">
        <v>441</v>
      </c>
      <c r="S116" s="38" t="s">
        <v>34</v>
      </c>
      <c r="T116" s="37" t="s">
        <v>442</v>
      </c>
      <c r="U116" s="37"/>
      <c r="V116" s="35" t="s">
        <v>41</v>
      </c>
      <c r="W116" s="35" t="s">
        <v>36</v>
      </c>
      <c r="X116" s="25">
        <v>83</v>
      </c>
      <c r="Y116" s="25"/>
      <c r="Z116" s="35" t="s">
        <v>588</v>
      </c>
      <c r="AA116" s="35"/>
      <c r="AB116" s="37" t="s">
        <v>113</v>
      </c>
      <c r="AC116" s="35" t="s">
        <v>532</v>
      </c>
      <c r="AD116" s="35" t="s">
        <v>464</v>
      </c>
      <c r="AE116" s="35" t="s">
        <v>472</v>
      </c>
      <c r="AF116" s="37" t="s">
        <v>37</v>
      </c>
      <c r="AG116" s="23" t="s">
        <v>484</v>
      </c>
      <c r="AH116" s="24" t="s">
        <v>590</v>
      </c>
      <c r="AI116" s="35"/>
      <c r="AJ116" s="20" t="s">
        <v>39</v>
      </c>
      <c r="AK116" s="26">
        <v>44433</v>
      </c>
      <c r="AL116" s="25">
        <f t="shared" si="2"/>
        <v>92547</v>
      </c>
    </row>
    <row r="117" spans="1:38" ht="18" customHeight="1" x14ac:dyDescent="0.3">
      <c r="A117" s="90">
        <v>113</v>
      </c>
      <c r="B117" s="18">
        <v>92548</v>
      </c>
      <c r="C117" s="35"/>
      <c r="D117" s="19" t="s">
        <v>39</v>
      </c>
      <c r="E117" s="18"/>
      <c r="F117" s="35"/>
      <c r="G117" s="35"/>
      <c r="I117" s="35" t="s">
        <v>591</v>
      </c>
      <c r="J117" s="35" t="s">
        <v>592</v>
      </c>
      <c r="K117" s="35" t="s">
        <v>593</v>
      </c>
      <c r="L117" s="35"/>
      <c r="M117" s="35"/>
      <c r="N117" s="35" t="s">
        <v>448</v>
      </c>
      <c r="O117" s="37" t="s">
        <v>86</v>
      </c>
      <c r="P117" s="37" t="s">
        <v>86</v>
      </c>
      <c r="Q117" s="20" t="s">
        <v>441</v>
      </c>
      <c r="R117" s="20" t="s">
        <v>441</v>
      </c>
      <c r="S117" s="38" t="s">
        <v>34</v>
      </c>
      <c r="T117" s="37" t="s">
        <v>442</v>
      </c>
      <c r="U117" s="37"/>
      <c r="V117" s="35" t="s">
        <v>44</v>
      </c>
      <c r="W117" s="35" t="s">
        <v>36</v>
      </c>
      <c r="X117" s="25">
        <v>100</v>
      </c>
      <c r="Y117" s="25"/>
      <c r="Z117" s="35" t="s">
        <v>591</v>
      </c>
      <c r="AA117" s="35"/>
      <c r="AB117" s="37" t="s">
        <v>42</v>
      </c>
      <c r="AC117" s="35" t="s">
        <v>595</v>
      </c>
      <c r="AD117" s="35" t="s">
        <v>594</v>
      </c>
      <c r="AE117" s="35"/>
      <c r="AF117" s="37"/>
      <c r="AG117" s="35"/>
      <c r="AH117" s="24" t="s">
        <v>596</v>
      </c>
      <c r="AI117" s="35"/>
      <c r="AJ117" s="20" t="s">
        <v>39</v>
      </c>
      <c r="AK117" s="26">
        <v>44434</v>
      </c>
      <c r="AL117" s="25">
        <f t="shared" si="2"/>
        <v>92548</v>
      </c>
    </row>
    <row r="118" spans="1:38" ht="18" customHeight="1" x14ac:dyDescent="0.3">
      <c r="A118" s="90">
        <v>114</v>
      </c>
      <c r="B118" s="18">
        <v>92549</v>
      </c>
      <c r="C118" s="35"/>
      <c r="D118" s="19" t="s">
        <v>39</v>
      </c>
      <c r="E118" s="18"/>
      <c r="F118" s="35"/>
      <c r="G118" s="35"/>
      <c r="I118" s="35" t="s">
        <v>597</v>
      </c>
      <c r="J118" s="35"/>
      <c r="K118" s="35" t="s">
        <v>598</v>
      </c>
      <c r="L118" s="35"/>
      <c r="M118" s="35"/>
      <c r="N118" s="35" t="s">
        <v>448</v>
      </c>
      <c r="O118" s="37" t="s">
        <v>86</v>
      </c>
      <c r="P118" s="37" t="s">
        <v>86</v>
      </c>
      <c r="Q118" s="20" t="s">
        <v>441</v>
      </c>
      <c r="R118" s="20" t="s">
        <v>441</v>
      </c>
      <c r="S118" s="38" t="s">
        <v>34</v>
      </c>
      <c r="T118" s="37" t="s">
        <v>442</v>
      </c>
      <c r="U118" s="37"/>
      <c r="V118" s="35" t="s">
        <v>41</v>
      </c>
      <c r="W118" s="35" t="s">
        <v>36</v>
      </c>
      <c r="X118" s="25">
        <v>100</v>
      </c>
      <c r="Y118" s="25"/>
      <c r="Z118" s="35" t="s">
        <v>597</v>
      </c>
      <c r="AA118" s="35" t="s">
        <v>40</v>
      </c>
      <c r="AB118" s="37" t="s">
        <v>37</v>
      </c>
      <c r="AC118" s="23" t="s">
        <v>484</v>
      </c>
      <c r="AD118" s="35" t="s">
        <v>482</v>
      </c>
      <c r="AE118" s="35" t="s">
        <v>483</v>
      </c>
      <c r="AF118" s="37"/>
      <c r="AG118" s="35"/>
      <c r="AH118" s="24" t="s">
        <v>599</v>
      </c>
      <c r="AI118" s="35"/>
      <c r="AJ118" s="20" t="s">
        <v>39</v>
      </c>
      <c r="AK118" s="26">
        <v>44433</v>
      </c>
      <c r="AL118" s="25">
        <f t="shared" si="2"/>
        <v>92549</v>
      </c>
    </row>
    <row r="119" spans="1:38" ht="18" customHeight="1" x14ac:dyDescent="0.3">
      <c r="A119" s="90">
        <v>115</v>
      </c>
      <c r="B119" s="18">
        <v>92550</v>
      </c>
      <c r="C119" s="35"/>
      <c r="D119" s="19" t="s">
        <v>39</v>
      </c>
      <c r="E119" s="18"/>
      <c r="F119" s="35"/>
      <c r="G119" s="35"/>
      <c r="I119" s="35" t="s">
        <v>600</v>
      </c>
      <c r="J119" s="35"/>
      <c r="K119" s="35" t="s">
        <v>601</v>
      </c>
      <c r="L119" s="35"/>
      <c r="M119" s="35"/>
      <c r="N119" s="35" t="s">
        <v>448</v>
      </c>
      <c r="O119" s="37" t="s">
        <v>86</v>
      </c>
      <c r="P119" s="37" t="s">
        <v>86</v>
      </c>
      <c r="Q119" s="20" t="s">
        <v>441</v>
      </c>
      <c r="R119" s="20" t="s">
        <v>441</v>
      </c>
      <c r="S119" s="38" t="s">
        <v>34</v>
      </c>
      <c r="T119" s="37" t="s">
        <v>442</v>
      </c>
      <c r="U119" s="37"/>
      <c r="V119" s="35" t="s">
        <v>44</v>
      </c>
      <c r="W119" s="35" t="s">
        <v>36</v>
      </c>
      <c r="X119" s="25">
        <v>50</v>
      </c>
      <c r="Y119" s="25"/>
      <c r="Z119" s="35" t="s">
        <v>600</v>
      </c>
      <c r="AA119" s="35" t="s">
        <v>40</v>
      </c>
      <c r="AB119" s="37" t="s">
        <v>37</v>
      </c>
      <c r="AC119" s="23" t="s">
        <v>484</v>
      </c>
      <c r="AD119" s="35" t="s">
        <v>482</v>
      </c>
      <c r="AE119" s="35" t="s">
        <v>483</v>
      </c>
      <c r="AF119" s="37"/>
      <c r="AG119" s="35"/>
      <c r="AH119" s="24" t="s">
        <v>602</v>
      </c>
      <c r="AI119" s="35"/>
      <c r="AJ119" s="20" t="s">
        <v>39</v>
      </c>
      <c r="AK119" s="26">
        <v>44433</v>
      </c>
      <c r="AL119" s="25">
        <f t="shared" si="2"/>
        <v>92550</v>
      </c>
    </row>
    <row r="120" spans="1:38" ht="18" customHeight="1" x14ac:dyDescent="0.3">
      <c r="A120" s="90">
        <v>116</v>
      </c>
      <c r="B120" s="18">
        <v>92551</v>
      </c>
      <c r="C120" s="35"/>
      <c r="D120" s="19" t="s">
        <v>39</v>
      </c>
      <c r="E120" s="18"/>
      <c r="F120" s="35"/>
      <c r="G120" s="35"/>
      <c r="I120" s="35" t="s">
        <v>603</v>
      </c>
      <c r="J120" s="35"/>
      <c r="K120" s="35" t="s">
        <v>604</v>
      </c>
      <c r="L120" s="35" t="s">
        <v>605</v>
      </c>
      <c r="M120" s="35"/>
      <c r="N120" s="35" t="s">
        <v>448</v>
      </c>
      <c r="O120" s="37" t="s">
        <v>86</v>
      </c>
      <c r="P120" s="37" t="s">
        <v>86</v>
      </c>
      <c r="Q120" s="20" t="s">
        <v>441</v>
      </c>
      <c r="R120" s="20" t="s">
        <v>441</v>
      </c>
      <c r="S120" s="38" t="s">
        <v>34</v>
      </c>
      <c r="T120" s="37" t="s">
        <v>442</v>
      </c>
      <c r="U120" s="37"/>
      <c r="V120" s="35" t="s">
        <v>41</v>
      </c>
      <c r="W120" s="35" t="s">
        <v>36</v>
      </c>
      <c r="X120" s="25">
        <v>76</v>
      </c>
      <c r="Y120" s="25"/>
      <c r="Z120" s="35" t="s">
        <v>603</v>
      </c>
      <c r="AA120" s="35"/>
      <c r="AB120" s="37" t="s">
        <v>42</v>
      </c>
      <c r="AC120" s="35" t="s">
        <v>606</v>
      </c>
      <c r="AD120" s="35" t="s">
        <v>464</v>
      </c>
      <c r="AE120" s="35" t="s">
        <v>472</v>
      </c>
      <c r="AF120" s="37" t="s">
        <v>113</v>
      </c>
      <c r="AG120" s="35" t="s">
        <v>466</v>
      </c>
      <c r="AH120" s="24" t="s">
        <v>607</v>
      </c>
      <c r="AI120" s="35"/>
      <c r="AJ120" s="20" t="s">
        <v>115</v>
      </c>
      <c r="AK120" s="26">
        <v>44434</v>
      </c>
      <c r="AL120" s="25">
        <f t="shared" si="2"/>
        <v>92551</v>
      </c>
    </row>
    <row r="121" spans="1:38" ht="18" customHeight="1" x14ac:dyDescent="0.3">
      <c r="A121" s="90">
        <v>117</v>
      </c>
      <c r="B121" s="18">
        <v>92552</v>
      </c>
      <c r="C121" s="35"/>
      <c r="D121" s="19" t="s">
        <v>39</v>
      </c>
      <c r="E121" s="18"/>
      <c r="F121" s="35"/>
      <c r="G121" s="35"/>
      <c r="I121" s="35" t="s">
        <v>608</v>
      </c>
      <c r="J121" s="35"/>
      <c r="K121" s="35" t="s">
        <v>609</v>
      </c>
      <c r="L121" s="35" t="s">
        <v>610</v>
      </c>
      <c r="M121" s="35"/>
      <c r="N121" s="35" t="s">
        <v>448</v>
      </c>
      <c r="O121" s="37"/>
      <c r="P121" s="37" t="s">
        <v>86</v>
      </c>
      <c r="Q121" s="20" t="s">
        <v>441</v>
      </c>
      <c r="R121" s="20" t="s">
        <v>441</v>
      </c>
      <c r="S121" s="38" t="s">
        <v>34</v>
      </c>
      <c r="T121" s="37" t="s">
        <v>442</v>
      </c>
      <c r="U121" s="37"/>
      <c r="V121" s="35" t="s">
        <v>41</v>
      </c>
      <c r="W121" s="35" t="s">
        <v>36</v>
      </c>
      <c r="X121" s="25">
        <v>100</v>
      </c>
      <c r="Y121" s="25"/>
      <c r="Z121" s="35" t="s">
        <v>608</v>
      </c>
      <c r="AA121" s="35" t="s">
        <v>116</v>
      </c>
      <c r="AB121" s="37" t="s">
        <v>42</v>
      </c>
      <c r="AC121" s="35" t="s">
        <v>612</v>
      </c>
      <c r="AD121" s="35" t="s">
        <v>611</v>
      </c>
      <c r="AE121" s="35" t="s">
        <v>483</v>
      </c>
      <c r="AF121" s="37" t="s">
        <v>37</v>
      </c>
      <c r="AG121" s="35" t="s">
        <v>484</v>
      </c>
      <c r="AH121" s="24" t="s">
        <v>613</v>
      </c>
      <c r="AI121" s="35"/>
      <c r="AJ121" s="20" t="s">
        <v>39</v>
      </c>
      <c r="AK121" s="26">
        <v>44433</v>
      </c>
      <c r="AL121" s="25">
        <f t="shared" si="2"/>
        <v>92552</v>
      </c>
    </row>
    <row r="122" spans="1:38" ht="18" customHeight="1" x14ac:dyDescent="0.3">
      <c r="A122" s="90">
        <v>118</v>
      </c>
      <c r="B122" s="18">
        <v>30599</v>
      </c>
      <c r="C122" s="35"/>
      <c r="D122" s="19" t="s">
        <v>31</v>
      </c>
      <c r="E122" s="18"/>
      <c r="F122" s="36" t="s">
        <v>614</v>
      </c>
      <c r="G122" s="74"/>
      <c r="I122" s="39" t="s">
        <v>615</v>
      </c>
      <c r="J122" s="36"/>
      <c r="K122" s="39" t="s">
        <v>557</v>
      </c>
      <c r="L122" s="36"/>
      <c r="M122" s="35"/>
      <c r="N122" s="35" t="s">
        <v>448</v>
      </c>
      <c r="O122" s="36" t="s">
        <v>463</v>
      </c>
      <c r="P122" s="37" t="s">
        <v>86</v>
      </c>
      <c r="Q122" s="41" t="s">
        <v>441</v>
      </c>
      <c r="R122" s="20" t="s">
        <v>441</v>
      </c>
      <c r="S122" s="38" t="s">
        <v>34</v>
      </c>
      <c r="T122" s="37" t="s">
        <v>442</v>
      </c>
      <c r="U122" s="37"/>
      <c r="V122" s="37" t="s">
        <v>44</v>
      </c>
      <c r="W122" s="37" t="s">
        <v>36</v>
      </c>
      <c r="X122" s="21">
        <v>100</v>
      </c>
      <c r="Y122" s="21"/>
      <c r="Z122" s="39" t="s">
        <v>615</v>
      </c>
      <c r="AA122" s="40"/>
      <c r="AB122" s="23" t="s">
        <v>42</v>
      </c>
      <c r="AC122" s="19" t="s">
        <v>559</v>
      </c>
      <c r="AD122" s="40"/>
      <c r="AE122" s="40"/>
      <c r="AF122" s="38" t="s">
        <v>42</v>
      </c>
      <c r="AG122" s="38" t="s">
        <v>616</v>
      </c>
      <c r="AH122" s="24" t="s">
        <v>617</v>
      </c>
      <c r="AI122" s="24"/>
      <c r="AJ122" s="41" t="s">
        <v>618</v>
      </c>
      <c r="AK122" s="18"/>
      <c r="AL122" s="25">
        <f t="shared" si="2"/>
        <v>30599</v>
      </c>
    </row>
    <row r="123" spans="1:38" ht="18" customHeight="1" x14ac:dyDescent="0.3">
      <c r="A123" s="90">
        <v>119</v>
      </c>
      <c r="B123" s="18">
        <v>92553</v>
      </c>
      <c r="C123" s="35"/>
      <c r="D123" s="19" t="s">
        <v>39</v>
      </c>
      <c r="E123" s="18"/>
      <c r="F123" s="35"/>
      <c r="G123" s="35"/>
      <c r="I123" s="35" t="s">
        <v>619</v>
      </c>
      <c r="J123" s="35"/>
      <c r="K123" s="35" t="s">
        <v>620</v>
      </c>
      <c r="L123" s="35" t="s">
        <v>621</v>
      </c>
      <c r="M123" s="35"/>
      <c r="N123" s="35" t="s">
        <v>448</v>
      </c>
      <c r="O123" s="37"/>
      <c r="P123" s="37" t="s">
        <v>86</v>
      </c>
      <c r="Q123" s="20" t="s">
        <v>441</v>
      </c>
      <c r="R123" s="20" t="s">
        <v>441</v>
      </c>
      <c r="S123" s="38" t="s">
        <v>34</v>
      </c>
      <c r="T123" s="37" t="s">
        <v>442</v>
      </c>
      <c r="U123" s="37"/>
      <c r="V123" s="35" t="s">
        <v>41</v>
      </c>
      <c r="W123" s="35" t="s">
        <v>88</v>
      </c>
      <c r="X123" s="25">
        <v>78</v>
      </c>
      <c r="Y123" s="25"/>
      <c r="Z123" s="35" t="s">
        <v>619</v>
      </c>
      <c r="AA123" s="35" t="s">
        <v>40</v>
      </c>
      <c r="AB123" s="37" t="s">
        <v>42</v>
      </c>
      <c r="AC123" s="35" t="s">
        <v>538</v>
      </c>
      <c r="AD123" s="35" t="s">
        <v>448</v>
      </c>
      <c r="AE123" s="35" t="s">
        <v>537</v>
      </c>
      <c r="AF123" s="37"/>
      <c r="AG123" s="35"/>
      <c r="AH123" s="24" t="s">
        <v>539</v>
      </c>
      <c r="AI123" s="35"/>
      <c r="AJ123" s="20" t="s">
        <v>39</v>
      </c>
      <c r="AK123" s="26">
        <v>44434</v>
      </c>
      <c r="AL123" s="25">
        <f t="shared" si="2"/>
        <v>92553</v>
      </c>
    </row>
    <row r="124" spans="1:38" ht="18" customHeight="1" x14ac:dyDescent="0.3">
      <c r="A124" s="90">
        <v>120</v>
      </c>
      <c r="B124" s="18"/>
      <c r="C124" s="35"/>
      <c r="D124" s="19"/>
      <c r="E124" s="18"/>
      <c r="F124" s="35"/>
      <c r="G124" s="35"/>
      <c r="H124" s="76" t="s">
        <v>622</v>
      </c>
      <c r="I124" s="35"/>
      <c r="J124" s="35"/>
      <c r="K124" s="35"/>
      <c r="L124" s="35"/>
      <c r="M124" s="35"/>
      <c r="N124" s="35"/>
      <c r="O124" s="37"/>
      <c r="P124" s="37"/>
      <c r="Q124" s="20"/>
      <c r="R124" s="20"/>
      <c r="S124" s="38"/>
      <c r="T124" s="37"/>
      <c r="U124" s="37"/>
      <c r="V124" s="35"/>
      <c r="W124" s="35"/>
      <c r="X124" s="25"/>
      <c r="Y124" s="25"/>
      <c r="Z124" s="35"/>
      <c r="AA124" s="35"/>
      <c r="AB124" s="37"/>
      <c r="AC124" s="35"/>
      <c r="AD124" s="35"/>
      <c r="AE124" s="35"/>
      <c r="AF124" s="37"/>
      <c r="AG124" s="35"/>
      <c r="AH124" s="24"/>
      <c r="AI124" s="35"/>
      <c r="AJ124" s="20"/>
      <c r="AK124" s="26"/>
      <c r="AL124" s="25"/>
    </row>
    <row r="125" spans="1:38" ht="18" customHeight="1" x14ac:dyDescent="0.3">
      <c r="A125" s="90">
        <v>121</v>
      </c>
      <c r="B125" s="18">
        <v>92554</v>
      </c>
      <c r="C125" s="35"/>
      <c r="D125" s="19" t="s">
        <v>39</v>
      </c>
      <c r="E125" s="18"/>
      <c r="F125" s="35"/>
      <c r="G125" s="35"/>
      <c r="I125" s="35" t="s">
        <v>280</v>
      </c>
      <c r="J125" s="35"/>
      <c r="K125" s="35" t="s">
        <v>32</v>
      </c>
      <c r="L125" s="35"/>
      <c r="M125" s="35"/>
      <c r="N125" s="35" t="s">
        <v>622</v>
      </c>
      <c r="O125" s="37"/>
      <c r="P125" s="37" t="s">
        <v>86</v>
      </c>
      <c r="Q125" s="20" t="s">
        <v>623</v>
      </c>
      <c r="R125" s="20" t="s">
        <v>623</v>
      </c>
      <c r="S125" s="38" t="s">
        <v>34</v>
      </c>
      <c r="T125" s="37" t="s">
        <v>624</v>
      </c>
      <c r="U125" s="37"/>
      <c r="V125" s="35" t="s">
        <v>35</v>
      </c>
      <c r="W125" s="35" t="s">
        <v>36</v>
      </c>
      <c r="X125" s="25">
        <v>4</v>
      </c>
      <c r="Y125" s="25"/>
      <c r="Z125" s="35" t="s">
        <v>280</v>
      </c>
      <c r="AA125" s="35" t="s">
        <v>40</v>
      </c>
      <c r="AB125" s="37" t="s">
        <v>111</v>
      </c>
      <c r="AC125" s="35" t="s">
        <v>265</v>
      </c>
      <c r="AD125" s="35" t="s">
        <v>261</v>
      </c>
      <c r="AE125" s="35" t="s">
        <v>264</v>
      </c>
      <c r="AF125" s="37" t="s">
        <v>111</v>
      </c>
      <c r="AG125" s="35" t="s">
        <v>266</v>
      </c>
      <c r="AH125" s="24" t="s">
        <v>267</v>
      </c>
      <c r="AI125" s="35"/>
      <c r="AJ125" s="20" t="s">
        <v>39</v>
      </c>
      <c r="AK125" s="26">
        <v>44434</v>
      </c>
      <c r="AL125" s="25">
        <f t="shared" ref="AL125:AL130" si="3">B125</f>
        <v>92554</v>
      </c>
    </row>
    <row r="126" spans="1:38" ht="18" customHeight="1" x14ac:dyDescent="0.3">
      <c r="A126" s="90">
        <v>122</v>
      </c>
      <c r="B126" s="18">
        <v>92555</v>
      </c>
      <c r="C126" s="35"/>
      <c r="D126" s="19" t="s">
        <v>39</v>
      </c>
      <c r="E126" s="18"/>
      <c r="F126" s="35"/>
      <c r="G126" s="35"/>
      <c r="I126" s="35" t="s">
        <v>625</v>
      </c>
      <c r="J126" s="35"/>
      <c r="K126" s="35" t="s">
        <v>32</v>
      </c>
      <c r="L126" s="35"/>
      <c r="M126" s="35"/>
      <c r="N126" s="35" t="s">
        <v>622</v>
      </c>
      <c r="O126" s="37"/>
      <c r="P126" s="37" t="s">
        <v>86</v>
      </c>
      <c r="Q126" s="20" t="s">
        <v>623</v>
      </c>
      <c r="R126" s="20" t="s">
        <v>623</v>
      </c>
      <c r="S126" s="38" t="s">
        <v>34</v>
      </c>
      <c r="T126" s="37" t="s">
        <v>624</v>
      </c>
      <c r="U126" s="37"/>
      <c r="V126" s="35" t="s">
        <v>35</v>
      </c>
      <c r="W126" s="35" t="s">
        <v>36</v>
      </c>
      <c r="X126" s="25">
        <v>5</v>
      </c>
      <c r="Y126" s="25"/>
      <c r="Z126" s="35" t="s">
        <v>625</v>
      </c>
      <c r="AA126" s="35" t="s">
        <v>40</v>
      </c>
      <c r="AB126" s="37" t="s">
        <v>111</v>
      </c>
      <c r="AC126" s="35" t="s">
        <v>211</v>
      </c>
      <c r="AD126" s="35" t="s">
        <v>626</v>
      </c>
      <c r="AE126" s="35" t="s">
        <v>627</v>
      </c>
      <c r="AF126" s="37"/>
      <c r="AG126" s="35"/>
      <c r="AH126" s="24" t="s">
        <v>355</v>
      </c>
      <c r="AI126" s="35"/>
      <c r="AJ126" s="20" t="s">
        <v>39</v>
      </c>
      <c r="AK126" s="26">
        <v>44434</v>
      </c>
      <c r="AL126" s="25">
        <f t="shared" si="3"/>
        <v>92555</v>
      </c>
    </row>
    <row r="127" spans="1:38" ht="18" customHeight="1" x14ac:dyDescent="0.3">
      <c r="A127" s="90">
        <v>123</v>
      </c>
      <c r="B127" s="18">
        <v>92556</v>
      </c>
      <c r="C127" s="35"/>
      <c r="D127" s="19" t="s">
        <v>39</v>
      </c>
      <c r="E127" s="18"/>
      <c r="F127" s="35"/>
      <c r="G127" s="35"/>
      <c r="I127" s="35" t="s">
        <v>628</v>
      </c>
      <c r="J127" s="35"/>
      <c r="K127" s="35" t="s">
        <v>629</v>
      </c>
      <c r="L127" s="35" t="s">
        <v>630</v>
      </c>
      <c r="M127" s="35"/>
      <c r="N127" s="35" t="s">
        <v>622</v>
      </c>
      <c r="O127" s="37"/>
      <c r="P127" s="37" t="s">
        <v>86</v>
      </c>
      <c r="Q127" s="20" t="s">
        <v>623</v>
      </c>
      <c r="R127" s="20" t="s">
        <v>623</v>
      </c>
      <c r="S127" s="38" t="s">
        <v>34</v>
      </c>
      <c r="T127" s="37" t="s">
        <v>624</v>
      </c>
      <c r="U127" s="37"/>
      <c r="V127" s="35" t="s">
        <v>41</v>
      </c>
      <c r="W127" s="35" t="s">
        <v>88</v>
      </c>
      <c r="X127" s="25">
        <v>28</v>
      </c>
      <c r="Y127" s="25"/>
      <c r="Z127" s="35" t="s">
        <v>628</v>
      </c>
      <c r="AA127" s="35" t="s">
        <v>43</v>
      </c>
      <c r="AB127" s="37" t="s">
        <v>111</v>
      </c>
      <c r="AC127" s="35" t="s">
        <v>631</v>
      </c>
      <c r="AD127" s="35" t="s">
        <v>137</v>
      </c>
      <c r="AE127" s="35" t="s">
        <v>138</v>
      </c>
      <c r="AF127" s="37" t="s">
        <v>111</v>
      </c>
      <c r="AG127" s="35" t="s">
        <v>459</v>
      </c>
      <c r="AH127" s="24" t="s">
        <v>139</v>
      </c>
      <c r="AI127" s="35"/>
      <c r="AJ127" s="20" t="s">
        <v>39</v>
      </c>
      <c r="AK127" s="26">
        <v>44434</v>
      </c>
      <c r="AL127" s="25">
        <f t="shared" si="3"/>
        <v>92556</v>
      </c>
    </row>
    <row r="128" spans="1:38" ht="18" customHeight="1" x14ac:dyDescent="0.3">
      <c r="A128" s="90">
        <v>124</v>
      </c>
      <c r="B128" s="18">
        <v>30600</v>
      </c>
      <c r="C128" s="35"/>
      <c r="D128" s="19" t="s">
        <v>31</v>
      </c>
      <c r="E128" s="18"/>
      <c r="F128" s="36" t="s">
        <v>632</v>
      </c>
      <c r="G128" s="35" t="s">
        <v>983</v>
      </c>
      <c r="I128" s="36" t="s">
        <v>977</v>
      </c>
      <c r="J128" s="35" t="s">
        <v>984</v>
      </c>
      <c r="K128" s="36" t="s">
        <v>32</v>
      </c>
      <c r="L128" s="35"/>
      <c r="M128" s="35"/>
      <c r="N128" s="35" t="s">
        <v>622</v>
      </c>
      <c r="O128" s="36" t="s">
        <v>622</v>
      </c>
      <c r="P128" s="37" t="s">
        <v>86</v>
      </c>
      <c r="Q128" s="41" t="s">
        <v>623</v>
      </c>
      <c r="R128" s="20" t="s">
        <v>623</v>
      </c>
      <c r="S128" s="38" t="s">
        <v>34</v>
      </c>
      <c r="T128" s="40" t="s">
        <v>624</v>
      </c>
      <c r="U128" s="40"/>
      <c r="V128" s="40" t="s">
        <v>35</v>
      </c>
      <c r="W128" s="37" t="s">
        <v>36</v>
      </c>
      <c r="X128" s="21">
        <v>3</v>
      </c>
      <c r="Y128" s="21"/>
      <c r="Z128" s="39" t="s">
        <v>633</v>
      </c>
      <c r="AA128" s="40"/>
      <c r="AB128" s="38" t="s">
        <v>111</v>
      </c>
      <c r="AC128" s="38" t="s">
        <v>266</v>
      </c>
      <c r="AD128" s="35" t="s">
        <v>261</v>
      </c>
      <c r="AE128" s="40" t="s">
        <v>285</v>
      </c>
      <c r="AF128" s="38" t="s">
        <v>111</v>
      </c>
      <c r="AG128" s="38" t="s">
        <v>286</v>
      </c>
      <c r="AH128" s="24" t="s">
        <v>267</v>
      </c>
      <c r="AI128" s="24"/>
      <c r="AJ128" s="41" t="s">
        <v>38</v>
      </c>
      <c r="AK128" s="18"/>
      <c r="AL128" s="25">
        <f t="shared" si="3"/>
        <v>30600</v>
      </c>
    </row>
    <row r="129" spans="1:38" ht="18" customHeight="1" x14ac:dyDescent="0.3">
      <c r="A129" s="90">
        <v>125</v>
      </c>
      <c r="B129" s="18">
        <v>92557</v>
      </c>
      <c r="C129" s="35"/>
      <c r="D129" s="19" t="s">
        <v>39</v>
      </c>
      <c r="E129" s="18"/>
      <c r="F129" s="35"/>
      <c r="G129" s="35"/>
      <c r="I129" s="35" t="s">
        <v>634</v>
      </c>
      <c r="J129" s="35"/>
      <c r="K129" s="35" t="s">
        <v>635</v>
      </c>
      <c r="L129" s="35"/>
      <c r="M129" s="35"/>
      <c r="N129" s="35" t="s">
        <v>622</v>
      </c>
      <c r="O129" s="37"/>
      <c r="P129" s="37" t="s">
        <v>86</v>
      </c>
      <c r="Q129" s="20" t="s">
        <v>623</v>
      </c>
      <c r="R129" s="20" t="s">
        <v>623</v>
      </c>
      <c r="S129" s="38" t="s">
        <v>34</v>
      </c>
      <c r="T129" s="37" t="s">
        <v>624</v>
      </c>
      <c r="U129" s="37"/>
      <c r="V129" s="35" t="s">
        <v>41</v>
      </c>
      <c r="W129" s="35" t="s">
        <v>88</v>
      </c>
      <c r="X129" s="25">
        <v>20</v>
      </c>
      <c r="Y129" s="25"/>
      <c r="Z129" s="35" t="s">
        <v>634</v>
      </c>
      <c r="AA129" s="35" t="s">
        <v>40</v>
      </c>
      <c r="AB129" s="37" t="s">
        <v>37</v>
      </c>
      <c r="AC129" s="35" t="s">
        <v>638</v>
      </c>
      <c r="AD129" s="35" t="s">
        <v>636</v>
      </c>
      <c r="AE129" s="35" t="s">
        <v>637</v>
      </c>
      <c r="AF129" s="37"/>
      <c r="AG129" s="35"/>
      <c r="AH129" s="24" t="s">
        <v>639</v>
      </c>
      <c r="AI129" s="35"/>
      <c r="AJ129" s="20" t="s">
        <v>39</v>
      </c>
      <c r="AK129" s="26">
        <v>44434</v>
      </c>
      <c r="AL129" s="25">
        <f t="shared" si="3"/>
        <v>92557</v>
      </c>
    </row>
    <row r="130" spans="1:38" ht="18" customHeight="1" x14ac:dyDescent="0.3">
      <c r="A130" s="90">
        <v>126</v>
      </c>
      <c r="B130" s="18">
        <v>92558</v>
      </c>
      <c r="C130" s="35"/>
      <c r="D130" s="19" t="s">
        <v>39</v>
      </c>
      <c r="E130" s="18"/>
      <c r="F130" s="35"/>
      <c r="G130" s="35"/>
      <c r="I130" s="35" t="s">
        <v>640</v>
      </c>
      <c r="J130" s="35"/>
      <c r="K130" s="35" t="s">
        <v>641</v>
      </c>
      <c r="L130" s="35" t="s">
        <v>630</v>
      </c>
      <c r="M130" s="35"/>
      <c r="N130" s="35" t="s">
        <v>622</v>
      </c>
      <c r="O130" s="37"/>
      <c r="P130" s="37" t="s">
        <v>86</v>
      </c>
      <c r="Q130" s="20" t="s">
        <v>623</v>
      </c>
      <c r="R130" s="20" t="s">
        <v>623</v>
      </c>
      <c r="S130" s="38" t="s">
        <v>34</v>
      </c>
      <c r="T130" s="37" t="s">
        <v>624</v>
      </c>
      <c r="U130" s="37"/>
      <c r="V130" s="35" t="s">
        <v>41</v>
      </c>
      <c r="W130" s="35" t="s">
        <v>36</v>
      </c>
      <c r="X130" s="35">
        <v>67</v>
      </c>
      <c r="Y130" s="35"/>
      <c r="Z130" s="35" t="s">
        <v>640</v>
      </c>
      <c r="AA130" s="35" t="s">
        <v>40</v>
      </c>
      <c r="AB130" s="37" t="s">
        <v>111</v>
      </c>
      <c r="AC130" s="35" t="s">
        <v>644</v>
      </c>
      <c r="AD130" s="35" t="s">
        <v>642</v>
      </c>
      <c r="AE130" s="35" t="s">
        <v>643</v>
      </c>
      <c r="AF130" s="37"/>
      <c r="AG130" s="35"/>
      <c r="AH130" s="24"/>
      <c r="AI130" s="35"/>
      <c r="AJ130" s="20" t="s">
        <v>39</v>
      </c>
      <c r="AK130" s="26">
        <v>44434</v>
      </c>
      <c r="AL130" s="25">
        <f t="shared" si="3"/>
        <v>92558</v>
      </c>
    </row>
    <row r="131" spans="1:38" ht="18" customHeight="1" x14ac:dyDescent="0.3">
      <c r="A131" s="90">
        <v>127</v>
      </c>
      <c r="B131" s="18"/>
      <c r="C131" s="35"/>
      <c r="D131" s="19"/>
      <c r="E131" s="18"/>
      <c r="F131" s="35"/>
      <c r="G131" s="35"/>
      <c r="H131" s="76" t="s">
        <v>646</v>
      </c>
      <c r="I131" s="35"/>
      <c r="J131" s="35"/>
      <c r="K131" s="35"/>
      <c r="L131" s="35"/>
      <c r="M131" s="35"/>
      <c r="N131" s="35"/>
      <c r="O131" s="37"/>
      <c r="P131" s="37"/>
      <c r="Q131" s="20"/>
      <c r="R131" s="20"/>
      <c r="S131" s="38"/>
      <c r="T131" s="37"/>
      <c r="U131" s="37"/>
      <c r="V131" s="35"/>
      <c r="W131" s="35"/>
      <c r="X131" s="35"/>
      <c r="Y131" s="35"/>
      <c r="Z131" s="35"/>
      <c r="AA131" s="35"/>
      <c r="AB131" s="37"/>
      <c r="AC131" s="35"/>
      <c r="AD131" s="35"/>
      <c r="AE131" s="35"/>
      <c r="AF131" s="37"/>
      <c r="AG131" s="35"/>
      <c r="AH131" s="24"/>
      <c r="AI131" s="35"/>
      <c r="AJ131" s="20"/>
      <c r="AK131" s="26"/>
      <c r="AL131" s="25"/>
    </row>
    <row r="132" spans="1:38" ht="18" customHeight="1" x14ac:dyDescent="0.3">
      <c r="A132" s="90">
        <v>128</v>
      </c>
      <c r="B132" s="18">
        <v>92559</v>
      </c>
      <c r="C132" s="35"/>
      <c r="D132" s="19" t="s">
        <v>39</v>
      </c>
      <c r="E132" s="18"/>
      <c r="F132" s="35"/>
      <c r="G132" s="35"/>
      <c r="I132" s="35" t="s">
        <v>645</v>
      </c>
      <c r="J132" s="35"/>
      <c r="K132" s="35" t="s">
        <v>32</v>
      </c>
      <c r="L132" s="35"/>
      <c r="M132" s="35"/>
      <c r="N132" s="35" t="s">
        <v>646</v>
      </c>
      <c r="O132" s="37"/>
      <c r="P132" s="37" t="s">
        <v>86</v>
      </c>
      <c r="Q132" s="20" t="s">
        <v>647</v>
      </c>
      <c r="R132" s="20" t="s">
        <v>647</v>
      </c>
      <c r="S132" s="38" t="s">
        <v>34</v>
      </c>
      <c r="T132" s="37" t="s">
        <v>648</v>
      </c>
      <c r="U132" s="37"/>
      <c r="V132" s="35" t="s">
        <v>35</v>
      </c>
      <c r="W132" s="35" t="s">
        <v>36</v>
      </c>
      <c r="X132" s="35">
        <v>6</v>
      </c>
      <c r="Y132" s="35"/>
      <c r="Z132" s="35" t="s">
        <v>645</v>
      </c>
      <c r="AA132" s="35" t="s">
        <v>649</v>
      </c>
      <c r="AB132" s="37" t="s">
        <v>111</v>
      </c>
      <c r="AC132" s="35" t="s">
        <v>650</v>
      </c>
      <c r="AD132" s="35" t="s">
        <v>275</v>
      </c>
      <c r="AE132" s="35" t="s">
        <v>276</v>
      </c>
      <c r="AF132" s="37" t="s">
        <v>37</v>
      </c>
      <c r="AG132" s="35" t="s">
        <v>277</v>
      </c>
      <c r="AH132" s="24" t="s">
        <v>279</v>
      </c>
      <c r="AI132" s="35"/>
      <c r="AJ132" s="18" t="s">
        <v>39</v>
      </c>
      <c r="AK132" s="26">
        <v>44434</v>
      </c>
      <c r="AL132" s="25">
        <f t="shared" ref="AL132:AL145" si="4">B132</f>
        <v>92559</v>
      </c>
    </row>
    <row r="133" spans="1:38" ht="18" customHeight="1" x14ac:dyDescent="0.3">
      <c r="A133" s="90">
        <v>129</v>
      </c>
      <c r="B133" s="18">
        <v>92560</v>
      </c>
      <c r="C133" s="35"/>
      <c r="D133" s="19" t="s">
        <v>39</v>
      </c>
      <c r="E133" s="18"/>
      <c r="F133" s="35"/>
      <c r="G133" s="35"/>
      <c r="I133" s="35" t="s">
        <v>651</v>
      </c>
      <c r="J133" s="35"/>
      <c r="K133" s="35" t="s">
        <v>32</v>
      </c>
      <c r="L133" s="35"/>
      <c r="M133" s="35"/>
      <c r="N133" s="35" t="s">
        <v>646</v>
      </c>
      <c r="O133" s="37"/>
      <c r="P133" s="37" t="s">
        <v>86</v>
      </c>
      <c r="Q133" s="20" t="s">
        <v>647</v>
      </c>
      <c r="R133" s="20" t="s">
        <v>647</v>
      </c>
      <c r="S133" s="38" t="s">
        <v>34</v>
      </c>
      <c r="T133" s="37" t="s">
        <v>648</v>
      </c>
      <c r="U133" s="37"/>
      <c r="V133" s="35" t="s">
        <v>35</v>
      </c>
      <c r="W133" s="35" t="s">
        <v>36</v>
      </c>
      <c r="X133" s="35">
        <v>3</v>
      </c>
      <c r="Y133" s="35"/>
      <c r="Z133" s="35" t="s">
        <v>651</v>
      </c>
      <c r="AA133" s="35" t="s">
        <v>40</v>
      </c>
      <c r="AB133" s="37" t="s">
        <v>111</v>
      </c>
      <c r="AC133" s="35" t="s">
        <v>265</v>
      </c>
      <c r="AD133" s="35" t="s">
        <v>261</v>
      </c>
      <c r="AE133" s="35" t="s">
        <v>264</v>
      </c>
      <c r="AF133" s="37" t="s">
        <v>111</v>
      </c>
      <c r="AG133" s="35" t="s">
        <v>266</v>
      </c>
      <c r="AH133" s="24" t="s">
        <v>267</v>
      </c>
      <c r="AI133" s="35"/>
      <c r="AJ133" s="20" t="s">
        <v>39</v>
      </c>
      <c r="AK133" s="26">
        <v>44434</v>
      </c>
      <c r="AL133" s="25">
        <f t="shared" si="4"/>
        <v>92560</v>
      </c>
    </row>
    <row r="134" spans="1:38" ht="18" customHeight="1" x14ac:dyDescent="0.3">
      <c r="A134" s="90">
        <v>130</v>
      </c>
      <c r="B134" s="18">
        <v>92561</v>
      </c>
      <c r="C134" s="35"/>
      <c r="D134" s="19" t="s">
        <v>39</v>
      </c>
      <c r="E134" s="18"/>
      <c r="F134" s="35"/>
      <c r="G134" s="35"/>
      <c r="I134" s="35" t="s">
        <v>652</v>
      </c>
      <c r="J134" s="35"/>
      <c r="K134" s="35" t="s">
        <v>653</v>
      </c>
      <c r="L134" s="35"/>
      <c r="M134" s="35"/>
      <c r="N134" s="35" t="s">
        <v>646</v>
      </c>
      <c r="O134" s="37"/>
      <c r="P134" s="37" t="s">
        <v>86</v>
      </c>
      <c r="Q134" s="20" t="s">
        <v>647</v>
      </c>
      <c r="R134" s="20" t="s">
        <v>647</v>
      </c>
      <c r="S134" s="38" t="s">
        <v>34</v>
      </c>
      <c r="T134" s="37" t="s">
        <v>648</v>
      </c>
      <c r="U134" s="37"/>
      <c r="V134" s="35" t="s">
        <v>41</v>
      </c>
      <c r="W134" s="35" t="s">
        <v>36</v>
      </c>
      <c r="X134" s="35">
        <v>31</v>
      </c>
      <c r="Y134" s="35"/>
      <c r="Z134" s="35" t="s">
        <v>652</v>
      </c>
      <c r="AA134" s="35" t="s">
        <v>40</v>
      </c>
      <c r="AB134" s="37" t="s">
        <v>37</v>
      </c>
      <c r="AC134" s="23" t="s">
        <v>484</v>
      </c>
      <c r="AD134" s="35" t="s">
        <v>482</v>
      </c>
      <c r="AE134" s="35" t="s">
        <v>483</v>
      </c>
      <c r="AF134" s="37"/>
      <c r="AG134" s="35"/>
      <c r="AH134" s="24" t="s">
        <v>654</v>
      </c>
      <c r="AI134" s="35"/>
      <c r="AJ134" s="20" t="s">
        <v>39</v>
      </c>
      <c r="AK134" s="26">
        <v>44433</v>
      </c>
      <c r="AL134" s="25">
        <f t="shared" si="4"/>
        <v>92561</v>
      </c>
    </row>
    <row r="135" spans="1:38" ht="18" customHeight="1" x14ac:dyDescent="0.3">
      <c r="A135" s="90">
        <v>131</v>
      </c>
      <c r="B135" s="18">
        <v>92562</v>
      </c>
      <c r="C135" s="35"/>
      <c r="D135" s="19" t="s">
        <v>39</v>
      </c>
      <c r="E135" s="18"/>
      <c r="F135" s="35"/>
      <c r="G135" s="35"/>
      <c r="I135" s="35" t="s">
        <v>655</v>
      </c>
      <c r="J135" s="35"/>
      <c r="K135" s="35" t="s">
        <v>656</v>
      </c>
      <c r="L135" s="35"/>
      <c r="M135" s="35"/>
      <c r="N135" s="35" t="s">
        <v>646</v>
      </c>
      <c r="O135" s="37"/>
      <c r="P135" s="37" t="s">
        <v>86</v>
      </c>
      <c r="Q135" s="20" t="s">
        <v>647</v>
      </c>
      <c r="R135" s="20" t="s">
        <v>647</v>
      </c>
      <c r="S135" s="38" t="s">
        <v>34</v>
      </c>
      <c r="T135" s="37" t="s">
        <v>648</v>
      </c>
      <c r="U135" s="37"/>
      <c r="V135" s="35" t="s">
        <v>44</v>
      </c>
      <c r="W135" s="35" t="s">
        <v>36</v>
      </c>
      <c r="X135" s="35">
        <v>16</v>
      </c>
      <c r="Y135" s="35"/>
      <c r="Z135" s="35" t="s">
        <v>657</v>
      </c>
      <c r="AA135" s="35" t="s">
        <v>40</v>
      </c>
      <c r="AB135" s="37" t="s">
        <v>111</v>
      </c>
      <c r="AC135" s="35" t="s">
        <v>659</v>
      </c>
      <c r="AD135" s="35" t="s">
        <v>657</v>
      </c>
      <c r="AE135" s="35" t="s">
        <v>658</v>
      </c>
      <c r="AF135" s="37" t="s">
        <v>660</v>
      </c>
      <c r="AG135" s="35" t="s">
        <v>661</v>
      </c>
      <c r="AH135" s="24" t="s">
        <v>662</v>
      </c>
      <c r="AI135" s="35"/>
      <c r="AJ135" s="20" t="s">
        <v>39</v>
      </c>
      <c r="AK135" s="26">
        <v>44434</v>
      </c>
      <c r="AL135" s="25">
        <f t="shared" si="4"/>
        <v>92562</v>
      </c>
    </row>
    <row r="136" spans="1:38" ht="18" customHeight="1" x14ac:dyDescent="0.3">
      <c r="A136" s="90">
        <v>132</v>
      </c>
      <c r="B136" s="18">
        <v>92563</v>
      </c>
      <c r="C136" s="35"/>
      <c r="D136" s="19" t="s">
        <v>39</v>
      </c>
      <c r="E136" s="18"/>
      <c r="F136" s="35"/>
      <c r="G136" s="35"/>
      <c r="I136" s="35" t="s">
        <v>663</v>
      </c>
      <c r="J136" s="35"/>
      <c r="K136" s="35" t="s">
        <v>32</v>
      </c>
      <c r="L136" s="35"/>
      <c r="M136" s="35"/>
      <c r="N136" s="35" t="s">
        <v>646</v>
      </c>
      <c r="O136" s="37"/>
      <c r="P136" s="37" t="s">
        <v>86</v>
      </c>
      <c r="Q136" s="20" t="s">
        <v>647</v>
      </c>
      <c r="R136" s="20" t="s">
        <v>647</v>
      </c>
      <c r="S136" s="38" t="s">
        <v>34</v>
      </c>
      <c r="T136" s="37" t="s">
        <v>648</v>
      </c>
      <c r="U136" s="37"/>
      <c r="V136" s="35" t="s">
        <v>35</v>
      </c>
      <c r="W136" s="35" t="s">
        <v>36</v>
      </c>
      <c r="X136" s="35">
        <v>6</v>
      </c>
      <c r="Y136" s="35"/>
      <c r="Z136" s="35" t="s">
        <v>663</v>
      </c>
      <c r="AA136" s="35"/>
      <c r="AB136" s="37" t="s">
        <v>37</v>
      </c>
      <c r="AC136" s="35" t="s">
        <v>495</v>
      </c>
      <c r="AD136" s="35" t="s">
        <v>493</v>
      </c>
      <c r="AE136" s="35" t="s">
        <v>494</v>
      </c>
      <c r="AF136" s="37"/>
      <c r="AG136" s="35"/>
      <c r="AH136" s="24" t="s">
        <v>496</v>
      </c>
      <c r="AI136" s="35"/>
      <c r="AJ136" s="18" t="s">
        <v>39</v>
      </c>
      <c r="AK136" s="26">
        <v>44434</v>
      </c>
      <c r="AL136" s="25">
        <f t="shared" si="4"/>
        <v>92563</v>
      </c>
    </row>
    <row r="137" spans="1:38" ht="18" customHeight="1" x14ac:dyDescent="0.3">
      <c r="A137" s="90">
        <v>133</v>
      </c>
      <c r="B137" s="18">
        <v>92564</v>
      </c>
      <c r="C137" s="35"/>
      <c r="D137" s="19" t="s">
        <v>39</v>
      </c>
      <c r="E137" s="18"/>
      <c r="F137" s="35"/>
      <c r="G137" s="35"/>
      <c r="I137" s="35" t="s">
        <v>664</v>
      </c>
      <c r="J137" s="35"/>
      <c r="K137" s="35" t="s">
        <v>665</v>
      </c>
      <c r="L137" s="35"/>
      <c r="M137" s="35"/>
      <c r="N137" s="35" t="s">
        <v>646</v>
      </c>
      <c r="O137" s="37"/>
      <c r="P137" s="37" t="s">
        <v>86</v>
      </c>
      <c r="Q137" s="20" t="s">
        <v>647</v>
      </c>
      <c r="R137" s="20" t="s">
        <v>647</v>
      </c>
      <c r="S137" s="38" t="s">
        <v>34</v>
      </c>
      <c r="T137" s="37" t="s">
        <v>648</v>
      </c>
      <c r="U137" s="37"/>
      <c r="V137" s="35" t="s">
        <v>41</v>
      </c>
      <c r="W137" s="35" t="s">
        <v>88</v>
      </c>
      <c r="X137" s="35">
        <v>56</v>
      </c>
      <c r="Y137" s="35"/>
      <c r="Z137" s="35" t="s">
        <v>664</v>
      </c>
      <c r="AA137" s="35" t="s">
        <v>43</v>
      </c>
      <c r="AB137" s="37" t="s">
        <v>111</v>
      </c>
      <c r="AC137" s="35" t="s">
        <v>459</v>
      </c>
      <c r="AD137" s="35" t="s">
        <v>137</v>
      </c>
      <c r="AE137" s="35" t="s">
        <v>138</v>
      </c>
      <c r="AF137" s="37"/>
      <c r="AG137" s="35"/>
      <c r="AH137" s="24" t="s">
        <v>139</v>
      </c>
      <c r="AI137" s="35"/>
      <c r="AJ137" s="18" t="s">
        <v>39</v>
      </c>
      <c r="AK137" s="26">
        <v>44434</v>
      </c>
      <c r="AL137" s="25">
        <f t="shared" si="4"/>
        <v>92564</v>
      </c>
    </row>
    <row r="138" spans="1:38" ht="18" customHeight="1" x14ac:dyDescent="0.3">
      <c r="A138" s="90">
        <v>134</v>
      </c>
      <c r="B138" s="18">
        <v>92565</v>
      </c>
      <c r="C138" s="35"/>
      <c r="D138" s="19" t="s">
        <v>39</v>
      </c>
      <c r="E138" s="18"/>
      <c r="F138" s="35"/>
      <c r="G138" s="35"/>
      <c r="I138" s="35" t="s">
        <v>666</v>
      </c>
      <c r="J138" s="35"/>
      <c r="K138" s="35" t="s">
        <v>32</v>
      </c>
      <c r="L138" s="35"/>
      <c r="M138" s="35"/>
      <c r="N138" s="35" t="s">
        <v>646</v>
      </c>
      <c r="O138" s="37"/>
      <c r="P138" s="37" t="s">
        <v>86</v>
      </c>
      <c r="Q138" s="20" t="s">
        <v>647</v>
      </c>
      <c r="R138" s="20" t="s">
        <v>647</v>
      </c>
      <c r="S138" s="38" t="s">
        <v>34</v>
      </c>
      <c r="T138" s="37" t="s">
        <v>648</v>
      </c>
      <c r="U138" s="37"/>
      <c r="V138" s="35" t="s">
        <v>35</v>
      </c>
      <c r="W138" s="35" t="s">
        <v>36</v>
      </c>
      <c r="X138" s="35">
        <v>9</v>
      </c>
      <c r="Y138" s="35"/>
      <c r="Z138" s="35" t="s">
        <v>666</v>
      </c>
      <c r="AA138" s="35" t="s">
        <v>40</v>
      </c>
      <c r="AB138" s="37" t="s">
        <v>50</v>
      </c>
      <c r="AC138" s="35" t="s">
        <v>516</v>
      </c>
      <c r="AD138" s="35" t="s">
        <v>514</v>
      </c>
      <c r="AE138" s="35" t="s">
        <v>515</v>
      </c>
      <c r="AF138" s="37" t="s">
        <v>667</v>
      </c>
      <c r="AG138" s="35" t="s">
        <v>668</v>
      </c>
      <c r="AH138" s="24" t="s">
        <v>517</v>
      </c>
      <c r="AI138" s="35"/>
      <c r="AJ138" s="20" t="s">
        <v>39</v>
      </c>
      <c r="AK138" s="26">
        <v>44434</v>
      </c>
      <c r="AL138" s="25">
        <f t="shared" si="4"/>
        <v>92565</v>
      </c>
    </row>
    <row r="139" spans="1:38" ht="18" customHeight="1" x14ac:dyDescent="0.3">
      <c r="A139" s="90">
        <v>135</v>
      </c>
      <c r="B139" s="18">
        <v>92566</v>
      </c>
      <c r="C139" s="35"/>
      <c r="D139" s="19" t="s">
        <v>39</v>
      </c>
      <c r="E139" s="18"/>
      <c r="F139" s="35"/>
      <c r="G139" s="35"/>
      <c r="I139" s="35" t="s">
        <v>669</v>
      </c>
      <c r="J139" s="35" t="s">
        <v>670</v>
      </c>
      <c r="K139" s="35" t="s">
        <v>665</v>
      </c>
      <c r="L139" s="35" t="s">
        <v>671</v>
      </c>
      <c r="M139" s="35"/>
      <c r="N139" s="35" t="s">
        <v>646</v>
      </c>
      <c r="O139" s="37"/>
      <c r="P139" s="37" t="s">
        <v>86</v>
      </c>
      <c r="Q139" s="20" t="s">
        <v>647</v>
      </c>
      <c r="R139" s="20" t="s">
        <v>647</v>
      </c>
      <c r="S139" s="38" t="s">
        <v>34</v>
      </c>
      <c r="T139" s="37" t="s">
        <v>648</v>
      </c>
      <c r="U139" s="37"/>
      <c r="V139" s="35" t="s">
        <v>41</v>
      </c>
      <c r="W139" s="35" t="s">
        <v>88</v>
      </c>
      <c r="X139" s="35">
        <v>35</v>
      </c>
      <c r="Y139" s="35"/>
      <c r="Z139" s="35" t="s">
        <v>669</v>
      </c>
      <c r="AA139" s="35" t="s">
        <v>43</v>
      </c>
      <c r="AB139" s="37" t="s">
        <v>111</v>
      </c>
      <c r="AC139" s="35" t="s">
        <v>126</v>
      </c>
      <c r="AD139" s="35" t="s">
        <v>137</v>
      </c>
      <c r="AE139" s="35" t="s">
        <v>138</v>
      </c>
      <c r="AF139" s="37" t="s">
        <v>111</v>
      </c>
      <c r="AG139" s="35" t="s">
        <v>459</v>
      </c>
      <c r="AH139" s="24" t="s">
        <v>139</v>
      </c>
      <c r="AI139" s="35"/>
      <c r="AJ139" s="18" t="s">
        <v>39</v>
      </c>
      <c r="AK139" s="26">
        <v>44434</v>
      </c>
      <c r="AL139" s="25">
        <f t="shared" si="4"/>
        <v>92566</v>
      </c>
    </row>
    <row r="140" spans="1:38" ht="18" customHeight="1" x14ac:dyDescent="0.3">
      <c r="A140" s="90">
        <v>136</v>
      </c>
      <c r="B140" s="18">
        <v>92567</v>
      </c>
      <c r="C140" s="35"/>
      <c r="D140" s="19" t="s">
        <v>39</v>
      </c>
      <c r="E140" s="18"/>
      <c r="F140" s="35"/>
      <c r="G140" s="35"/>
      <c r="I140" s="35" t="s">
        <v>672</v>
      </c>
      <c r="J140" s="35"/>
      <c r="K140" s="35" t="s">
        <v>54</v>
      </c>
      <c r="L140" s="35"/>
      <c r="M140" s="35"/>
      <c r="N140" s="35" t="s">
        <v>646</v>
      </c>
      <c r="O140" s="37"/>
      <c r="P140" s="37" t="s">
        <v>86</v>
      </c>
      <c r="Q140" s="20" t="s">
        <v>647</v>
      </c>
      <c r="R140" s="20" t="s">
        <v>647</v>
      </c>
      <c r="S140" s="38" t="s">
        <v>34</v>
      </c>
      <c r="T140" s="37" t="s">
        <v>648</v>
      </c>
      <c r="U140" s="37"/>
      <c r="V140" s="35"/>
      <c r="W140" s="35"/>
      <c r="X140" s="35">
        <v>9</v>
      </c>
      <c r="Y140" s="35"/>
      <c r="Z140" s="35" t="s">
        <v>672</v>
      </c>
      <c r="AA140" s="35" t="s">
        <v>40</v>
      </c>
      <c r="AB140" s="37" t="s">
        <v>111</v>
      </c>
      <c r="AC140" s="35" t="s">
        <v>675</v>
      </c>
      <c r="AD140" s="35" t="s">
        <v>673</v>
      </c>
      <c r="AE140" s="35" t="s">
        <v>674</v>
      </c>
      <c r="AF140" s="37"/>
      <c r="AG140" s="35"/>
      <c r="AH140" s="24" t="s">
        <v>676</v>
      </c>
      <c r="AI140" s="35"/>
      <c r="AJ140" s="20" t="s">
        <v>39</v>
      </c>
      <c r="AK140" s="26">
        <v>44434</v>
      </c>
      <c r="AL140" s="25">
        <f t="shared" si="4"/>
        <v>92567</v>
      </c>
    </row>
    <row r="141" spans="1:38" ht="18" customHeight="1" x14ac:dyDescent="0.3">
      <c r="A141" s="90">
        <v>137</v>
      </c>
      <c r="B141" s="18">
        <v>92568</v>
      </c>
      <c r="C141" s="35"/>
      <c r="D141" s="19" t="s">
        <v>39</v>
      </c>
      <c r="E141" s="18"/>
      <c r="F141" s="35"/>
      <c r="G141" s="35"/>
      <c r="I141" s="35" t="s">
        <v>677</v>
      </c>
      <c r="J141" s="35"/>
      <c r="K141" s="35" t="s">
        <v>678</v>
      </c>
      <c r="L141" s="35"/>
      <c r="M141" s="35"/>
      <c r="N141" s="35" t="s">
        <v>646</v>
      </c>
      <c r="O141" s="37"/>
      <c r="P141" s="37" t="s">
        <v>86</v>
      </c>
      <c r="Q141" s="20" t="s">
        <v>647</v>
      </c>
      <c r="R141" s="20" t="s">
        <v>647</v>
      </c>
      <c r="S141" s="38" t="s">
        <v>34</v>
      </c>
      <c r="T141" s="37" t="s">
        <v>648</v>
      </c>
      <c r="U141" s="37"/>
      <c r="V141" s="35" t="s">
        <v>44</v>
      </c>
      <c r="W141" s="35" t="s">
        <v>36</v>
      </c>
      <c r="X141" s="35">
        <v>15</v>
      </c>
      <c r="Y141" s="35"/>
      <c r="Z141" s="35" t="s">
        <v>677</v>
      </c>
      <c r="AA141" s="35" t="s">
        <v>43</v>
      </c>
      <c r="AB141" s="37" t="s">
        <v>111</v>
      </c>
      <c r="AC141" s="35" t="s">
        <v>459</v>
      </c>
      <c r="AD141" s="35" t="s">
        <v>137</v>
      </c>
      <c r="AE141" s="35" t="s">
        <v>138</v>
      </c>
      <c r="AF141" s="37"/>
      <c r="AG141" s="35"/>
      <c r="AH141" s="24" t="s">
        <v>139</v>
      </c>
      <c r="AI141" s="35"/>
      <c r="AJ141" s="18" t="s">
        <v>39</v>
      </c>
      <c r="AK141" s="26">
        <v>44434</v>
      </c>
      <c r="AL141" s="25">
        <f t="shared" si="4"/>
        <v>92568</v>
      </c>
    </row>
    <row r="142" spans="1:38" ht="18" customHeight="1" x14ac:dyDescent="0.3">
      <c r="A142" s="90">
        <v>138</v>
      </c>
      <c r="B142" s="18">
        <v>92569</v>
      </c>
      <c r="C142" s="35"/>
      <c r="D142" s="19" t="s">
        <v>39</v>
      </c>
      <c r="E142" s="18"/>
      <c r="F142" s="35"/>
      <c r="G142" s="35"/>
      <c r="I142" s="35" t="s">
        <v>679</v>
      </c>
      <c r="J142" s="35"/>
      <c r="K142" s="35" t="s">
        <v>32</v>
      </c>
      <c r="L142" s="35"/>
      <c r="M142" s="35"/>
      <c r="N142" s="35" t="s">
        <v>646</v>
      </c>
      <c r="O142" s="37"/>
      <c r="P142" s="37" t="s">
        <v>86</v>
      </c>
      <c r="Q142" s="20" t="s">
        <v>647</v>
      </c>
      <c r="R142" s="20" t="s">
        <v>647</v>
      </c>
      <c r="S142" s="38" t="s">
        <v>34</v>
      </c>
      <c r="T142" s="37" t="s">
        <v>648</v>
      </c>
      <c r="U142" s="37"/>
      <c r="V142" s="35" t="s">
        <v>35</v>
      </c>
      <c r="W142" s="35" t="s">
        <v>36</v>
      </c>
      <c r="X142" s="35">
        <v>4</v>
      </c>
      <c r="Y142" s="35"/>
      <c r="Z142" s="35" t="s">
        <v>679</v>
      </c>
      <c r="AA142" s="35" t="s">
        <v>57</v>
      </c>
      <c r="AB142" s="37" t="s">
        <v>111</v>
      </c>
      <c r="AC142" s="35" t="s">
        <v>681</v>
      </c>
      <c r="AD142" s="35" t="s">
        <v>519</v>
      </c>
      <c r="AE142" s="35" t="s">
        <v>680</v>
      </c>
      <c r="AF142" s="37" t="s">
        <v>42</v>
      </c>
      <c r="AG142" s="35" t="s">
        <v>682</v>
      </c>
      <c r="AH142" s="24" t="s">
        <v>522</v>
      </c>
      <c r="AI142" s="35"/>
      <c r="AJ142" s="20" t="s">
        <v>39</v>
      </c>
      <c r="AK142" s="26">
        <v>44434</v>
      </c>
      <c r="AL142" s="25">
        <f t="shared" si="4"/>
        <v>92569</v>
      </c>
    </row>
    <row r="143" spans="1:38" ht="18" customHeight="1" x14ac:dyDescent="0.3">
      <c r="A143" s="90">
        <v>139</v>
      </c>
      <c r="B143" s="18">
        <v>92570</v>
      </c>
      <c r="C143" s="35"/>
      <c r="D143" s="19" t="s">
        <v>39</v>
      </c>
      <c r="E143" s="18"/>
      <c r="F143" s="35"/>
      <c r="G143" s="35"/>
      <c r="I143" s="35" t="s">
        <v>683</v>
      </c>
      <c r="J143" s="35"/>
      <c r="K143" s="35" t="s">
        <v>32</v>
      </c>
      <c r="L143" s="35"/>
      <c r="M143" s="35"/>
      <c r="N143" s="35" t="s">
        <v>646</v>
      </c>
      <c r="O143" s="37"/>
      <c r="P143" s="37" t="s">
        <v>86</v>
      </c>
      <c r="Q143" s="20" t="s">
        <v>647</v>
      </c>
      <c r="R143" s="20" t="s">
        <v>647</v>
      </c>
      <c r="S143" s="38" t="s">
        <v>34</v>
      </c>
      <c r="T143" s="37" t="s">
        <v>648</v>
      </c>
      <c r="U143" s="37"/>
      <c r="V143" s="35" t="s">
        <v>35</v>
      </c>
      <c r="W143" s="35" t="s">
        <v>36</v>
      </c>
      <c r="X143" s="35">
        <v>3</v>
      </c>
      <c r="Y143" s="35"/>
      <c r="Z143" s="35" t="s">
        <v>683</v>
      </c>
      <c r="AA143" s="35"/>
      <c r="AB143" s="37" t="s">
        <v>42</v>
      </c>
      <c r="AC143" s="35" t="s">
        <v>686</v>
      </c>
      <c r="AD143" s="35" t="s">
        <v>684</v>
      </c>
      <c r="AE143" s="35" t="s">
        <v>685</v>
      </c>
      <c r="AF143" s="37"/>
      <c r="AG143" s="35"/>
      <c r="AH143" s="35"/>
      <c r="AI143" s="35"/>
      <c r="AJ143" s="20" t="s">
        <v>39</v>
      </c>
      <c r="AK143" s="26">
        <v>44434</v>
      </c>
      <c r="AL143" s="25">
        <f t="shared" si="4"/>
        <v>92570</v>
      </c>
    </row>
    <row r="144" spans="1:38" ht="18" customHeight="1" x14ac:dyDescent="0.3">
      <c r="A144" s="90">
        <v>140</v>
      </c>
      <c r="B144" s="18">
        <v>92571</v>
      </c>
      <c r="C144" s="35"/>
      <c r="D144" s="19" t="s">
        <v>39</v>
      </c>
      <c r="E144" s="18"/>
      <c r="F144" s="35"/>
      <c r="G144" s="35"/>
      <c r="I144" s="35" t="s">
        <v>687</v>
      </c>
      <c r="J144" s="35"/>
      <c r="K144" s="35" t="s">
        <v>32</v>
      </c>
      <c r="L144" s="35"/>
      <c r="M144" s="35"/>
      <c r="N144" s="35" t="s">
        <v>646</v>
      </c>
      <c r="O144" s="37"/>
      <c r="P144" s="37" t="s">
        <v>86</v>
      </c>
      <c r="Q144" s="20" t="s">
        <v>647</v>
      </c>
      <c r="R144" s="20" t="s">
        <v>647</v>
      </c>
      <c r="S144" s="38" t="s">
        <v>34</v>
      </c>
      <c r="T144" s="37" t="s">
        <v>648</v>
      </c>
      <c r="U144" s="37"/>
      <c r="V144" s="35" t="s">
        <v>35</v>
      </c>
      <c r="W144" s="35" t="s">
        <v>36</v>
      </c>
      <c r="X144" s="35">
        <v>11</v>
      </c>
      <c r="Y144" s="35"/>
      <c r="Z144" s="35" t="s">
        <v>687</v>
      </c>
      <c r="AA144" s="35" t="s">
        <v>40</v>
      </c>
      <c r="AB144" s="37" t="s">
        <v>111</v>
      </c>
      <c r="AC144" s="35" t="s">
        <v>406</v>
      </c>
      <c r="AD144" s="35" t="s">
        <v>404</v>
      </c>
      <c r="AE144" s="35" t="s">
        <v>409</v>
      </c>
      <c r="AF144" s="37"/>
      <c r="AG144" s="35"/>
      <c r="AH144" s="24" t="s">
        <v>405</v>
      </c>
      <c r="AI144" s="35"/>
      <c r="AJ144" s="20" t="s">
        <v>39</v>
      </c>
      <c r="AK144" s="26">
        <v>44434</v>
      </c>
      <c r="AL144" s="25">
        <f t="shared" si="4"/>
        <v>92571</v>
      </c>
    </row>
    <row r="145" spans="1:38" ht="18" customHeight="1" x14ac:dyDescent="0.3">
      <c r="A145" s="90">
        <v>141</v>
      </c>
      <c r="B145" s="18">
        <v>92572</v>
      </c>
      <c r="C145" s="35"/>
      <c r="D145" s="19" t="s">
        <v>39</v>
      </c>
      <c r="E145" s="18"/>
      <c r="F145" s="35"/>
      <c r="G145" s="35"/>
      <c r="I145" s="35" t="s">
        <v>688</v>
      </c>
      <c r="J145" s="35"/>
      <c r="K145" s="35" t="s">
        <v>32</v>
      </c>
      <c r="L145" s="35"/>
      <c r="M145" s="35"/>
      <c r="N145" s="35" t="s">
        <v>646</v>
      </c>
      <c r="O145" s="37"/>
      <c r="P145" s="37" t="s">
        <v>86</v>
      </c>
      <c r="Q145" s="20" t="s">
        <v>647</v>
      </c>
      <c r="R145" s="20" t="s">
        <v>647</v>
      </c>
      <c r="S145" s="38" t="s">
        <v>34</v>
      </c>
      <c r="T145" s="37" t="s">
        <v>648</v>
      </c>
      <c r="U145" s="37"/>
      <c r="V145" s="35" t="s">
        <v>35</v>
      </c>
      <c r="W145" s="35" t="s">
        <v>36</v>
      </c>
      <c r="X145" s="35">
        <v>3</v>
      </c>
      <c r="Y145" s="35"/>
      <c r="Z145" s="35" t="s">
        <v>688</v>
      </c>
      <c r="AA145" s="35"/>
      <c r="AB145" s="37" t="s">
        <v>111</v>
      </c>
      <c r="AC145" s="35" t="s">
        <v>691</v>
      </c>
      <c r="AD145" s="35" t="s">
        <v>689</v>
      </c>
      <c r="AE145" s="35" t="s">
        <v>690</v>
      </c>
      <c r="AF145" s="37" t="s">
        <v>113</v>
      </c>
      <c r="AG145" s="35" t="s">
        <v>691</v>
      </c>
      <c r="AH145" s="24" t="s">
        <v>692</v>
      </c>
      <c r="AI145" s="35"/>
      <c r="AJ145" s="18" t="s">
        <v>39</v>
      </c>
      <c r="AK145" s="26">
        <v>44434</v>
      </c>
      <c r="AL145" s="25">
        <f t="shared" si="4"/>
        <v>92572</v>
      </c>
    </row>
    <row r="146" spans="1:38" ht="18" customHeight="1" x14ac:dyDescent="0.3">
      <c r="A146" s="90">
        <v>142</v>
      </c>
      <c r="B146" s="18"/>
      <c r="C146" s="35"/>
      <c r="D146" s="19"/>
      <c r="E146" s="18"/>
      <c r="F146" s="35"/>
      <c r="G146" s="35"/>
      <c r="H146" s="76" t="s">
        <v>695</v>
      </c>
      <c r="I146" s="35"/>
      <c r="J146" s="35"/>
      <c r="K146" s="35"/>
      <c r="L146" s="35"/>
      <c r="M146" s="35"/>
      <c r="N146" s="35"/>
      <c r="O146" s="37"/>
      <c r="P146" s="37"/>
      <c r="Q146" s="20"/>
      <c r="R146" s="20"/>
      <c r="S146" s="38"/>
      <c r="T146" s="37"/>
      <c r="U146" s="37"/>
      <c r="V146" s="35"/>
      <c r="W146" s="35"/>
      <c r="X146" s="35"/>
      <c r="Y146" s="35"/>
      <c r="Z146" s="35"/>
      <c r="AA146" s="35"/>
      <c r="AB146" s="37"/>
      <c r="AC146" s="35"/>
      <c r="AD146" s="35"/>
      <c r="AE146" s="35"/>
      <c r="AF146" s="37"/>
      <c r="AG146" s="35"/>
      <c r="AH146" s="24"/>
      <c r="AI146" s="35"/>
      <c r="AJ146" s="18"/>
      <c r="AK146" s="26"/>
      <c r="AL146" s="25"/>
    </row>
    <row r="147" spans="1:38" ht="18" customHeight="1" x14ac:dyDescent="0.3">
      <c r="A147" s="90">
        <v>143</v>
      </c>
      <c r="B147" s="18">
        <v>10489</v>
      </c>
      <c r="C147" s="18"/>
      <c r="D147" s="19" t="s">
        <v>51</v>
      </c>
      <c r="E147" s="18"/>
      <c r="F147" s="43" t="s">
        <v>693</v>
      </c>
      <c r="G147" s="31"/>
      <c r="I147" s="43" t="s">
        <v>699</v>
      </c>
      <c r="J147" s="29"/>
      <c r="K147" s="43" t="s">
        <v>694</v>
      </c>
      <c r="L147" s="43"/>
      <c r="M147" s="35"/>
      <c r="N147" s="43" t="s">
        <v>695</v>
      </c>
      <c r="O147" s="29"/>
      <c r="P147" s="37" t="s">
        <v>86</v>
      </c>
      <c r="Q147" s="123" t="s">
        <v>696</v>
      </c>
      <c r="R147" s="20" t="s">
        <v>696</v>
      </c>
      <c r="S147" s="38" t="s">
        <v>34</v>
      </c>
      <c r="T147" s="44" t="s">
        <v>697</v>
      </c>
      <c r="U147" s="43"/>
      <c r="V147" s="43"/>
      <c r="W147" s="43"/>
      <c r="X147" s="31" t="s">
        <v>698</v>
      </c>
      <c r="Y147" s="43"/>
      <c r="Z147" s="35" t="s">
        <v>699</v>
      </c>
      <c r="AA147" s="43"/>
      <c r="AB147" s="44" t="s">
        <v>111</v>
      </c>
      <c r="AC147" s="44" t="s">
        <v>700</v>
      </c>
      <c r="AD147" s="44" t="s">
        <v>699</v>
      </c>
      <c r="AE147" s="43" t="s">
        <v>708</v>
      </c>
      <c r="AF147" s="44" t="s">
        <v>111</v>
      </c>
      <c r="AG147" s="44" t="s">
        <v>701</v>
      </c>
      <c r="AH147" s="29" t="s">
        <v>702</v>
      </c>
      <c r="AI147" s="29"/>
      <c r="AJ147" s="31" t="s">
        <v>53</v>
      </c>
      <c r="AK147" s="32">
        <v>44573</v>
      </c>
      <c r="AL147" s="25">
        <f>B147</f>
        <v>10489</v>
      </c>
    </row>
    <row r="148" spans="1:38" ht="18" customHeight="1" x14ac:dyDescent="0.3">
      <c r="A148" s="90">
        <v>144</v>
      </c>
      <c r="B148" s="18">
        <v>92573</v>
      </c>
      <c r="C148" s="35"/>
      <c r="D148" s="19" t="s">
        <v>39</v>
      </c>
      <c r="E148" s="18"/>
      <c r="F148" s="35"/>
      <c r="G148" s="35"/>
      <c r="I148" s="35" t="s">
        <v>703</v>
      </c>
      <c r="J148" s="35"/>
      <c r="K148" s="35" t="s">
        <v>32</v>
      </c>
      <c r="L148" s="35"/>
      <c r="M148" s="35"/>
      <c r="N148" s="35" t="s">
        <v>695</v>
      </c>
      <c r="O148" s="37"/>
      <c r="P148" s="37" t="s">
        <v>86</v>
      </c>
      <c r="Q148" s="75" t="s">
        <v>696</v>
      </c>
      <c r="R148" s="20" t="s">
        <v>696</v>
      </c>
      <c r="S148" s="38" t="s">
        <v>34</v>
      </c>
      <c r="T148" s="37" t="s">
        <v>697</v>
      </c>
      <c r="U148" s="37"/>
      <c r="V148" s="35" t="s">
        <v>35</v>
      </c>
      <c r="W148" s="35" t="s">
        <v>36</v>
      </c>
      <c r="X148" s="35">
        <v>6</v>
      </c>
      <c r="Y148" s="35"/>
      <c r="Z148" s="35" t="s">
        <v>703</v>
      </c>
      <c r="AA148" s="35" t="s">
        <v>40</v>
      </c>
      <c r="AB148" s="37" t="s">
        <v>111</v>
      </c>
      <c r="AC148" s="35" t="s">
        <v>406</v>
      </c>
      <c r="AD148" s="35" t="s">
        <v>404</v>
      </c>
      <c r="AE148" s="35" t="s">
        <v>409</v>
      </c>
      <c r="AF148" s="37" t="s">
        <v>111</v>
      </c>
      <c r="AG148" s="35" t="s">
        <v>704</v>
      </c>
      <c r="AH148" s="24" t="s">
        <v>405</v>
      </c>
      <c r="AI148" s="35"/>
      <c r="AJ148" s="20" t="s">
        <v>39</v>
      </c>
      <c r="AK148" s="26">
        <v>44435</v>
      </c>
      <c r="AL148" s="25">
        <f>B148</f>
        <v>92573</v>
      </c>
    </row>
    <row r="149" spans="1:38" ht="18" customHeight="1" x14ac:dyDescent="0.3">
      <c r="A149" s="90">
        <v>145</v>
      </c>
      <c r="B149" s="18">
        <v>92574</v>
      </c>
      <c r="C149" s="35"/>
      <c r="D149" s="19" t="s">
        <v>39</v>
      </c>
      <c r="E149" s="18"/>
      <c r="F149" s="35"/>
      <c r="G149" s="35"/>
      <c r="I149" s="35" t="s">
        <v>705</v>
      </c>
      <c r="J149" s="35" t="s">
        <v>706</v>
      </c>
      <c r="K149" s="35" t="s">
        <v>54</v>
      </c>
      <c r="L149" s="35"/>
      <c r="M149" s="35"/>
      <c r="N149" s="35" t="s">
        <v>695</v>
      </c>
      <c r="O149" s="37"/>
      <c r="P149" s="37" t="s">
        <v>86</v>
      </c>
      <c r="Q149" s="75" t="s">
        <v>696</v>
      </c>
      <c r="R149" s="20" t="s">
        <v>696</v>
      </c>
      <c r="S149" s="38" t="s">
        <v>34</v>
      </c>
      <c r="T149" s="37" t="s">
        <v>697</v>
      </c>
      <c r="U149" s="37"/>
      <c r="V149" s="35"/>
      <c r="W149" s="35"/>
      <c r="X149" s="35">
        <f>11+10+12</f>
        <v>33</v>
      </c>
      <c r="Y149" s="35"/>
      <c r="Z149" s="35" t="s">
        <v>705</v>
      </c>
      <c r="AA149" s="35" t="s">
        <v>40</v>
      </c>
      <c r="AB149" s="37" t="s">
        <v>111</v>
      </c>
      <c r="AC149" s="35" t="s">
        <v>709</v>
      </c>
      <c r="AD149" s="35" t="s">
        <v>707</v>
      </c>
      <c r="AE149" s="35" t="s">
        <v>708</v>
      </c>
      <c r="AF149" s="37" t="s">
        <v>111</v>
      </c>
      <c r="AG149" s="35" t="s">
        <v>709</v>
      </c>
      <c r="AH149" s="24" t="s">
        <v>710</v>
      </c>
      <c r="AI149" s="35"/>
      <c r="AJ149" s="18" t="s">
        <v>39</v>
      </c>
      <c r="AK149" s="26">
        <v>44435</v>
      </c>
      <c r="AL149" s="25">
        <f>B149</f>
        <v>92574</v>
      </c>
    </row>
    <row r="150" spans="1:38" ht="18" customHeight="1" x14ac:dyDescent="0.3">
      <c r="A150" s="90">
        <v>146</v>
      </c>
      <c r="B150" s="18"/>
      <c r="C150" s="35"/>
      <c r="D150" s="19"/>
      <c r="E150" s="18"/>
      <c r="F150" s="35"/>
      <c r="G150" s="35"/>
      <c r="H150" s="76" t="s">
        <v>712</v>
      </c>
      <c r="I150" s="35"/>
      <c r="J150" s="35"/>
      <c r="K150" s="35"/>
      <c r="L150" s="35"/>
      <c r="M150" s="35"/>
      <c r="N150" s="35"/>
      <c r="O150" s="37"/>
      <c r="P150" s="37"/>
      <c r="Q150" s="75"/>
      <c r="R150" s="20"/>
      <c r="S150" s="38"/>
      <c r="T150" s="37"/>
      <c r="U150" s="37"/>
      <c r="V150" s="35"/>
      <c r="W150" s="35"/>
      <c r="X150" s="35"/>
      <c r="Y150" s="35"/>
      <c r="Z150" s="35"/>
      <c r="AA150" s="35"/>
      <c r="AB150" s="37"/>
      <c r="AC150" s="35"/>
      <c r="AD150" s="35"/>
      <c r="AE150" s="35"/>
      <c r="AF150" s="37"/>
      <c r="AG150" s="35"/>
      <c r="AH150" s="24"/>
      <c r="AI150" s="35"/>
      <c r="AJ150" s="18"/>
      <c r="AK150" s="26"/>
      <c r="AL150" s="25"/>
    </row>
    <row r="151" spans="1:38" ht="18" customHeight="1" x14ac:dyDescent="0.3">
      <c r="A151" s="90">
        <v>147</v>
      </c>
      <c r="B151" s="18">
        <v>92575</v>
      </c>
      <c r="C151" s="35"/>
      <c r="D151" s="19" t="s">
        <v>39</v>
      </c>
      <c r="E151" s="18"/>
      <c r="F151" s="35"/>
      <c r="G151" s="35"/>
      <c r="I151" s="35" t="s">
        <v>711</v>
      </c>
      <c r="J151" s="35"/>
      <c r="K151" s="35"/>
      <c r="L151" s="35"/>
      <c r="M151" s="35"/>
      <c r="N151" s="35" t="s">
        <v>712</v>
      </c>
      <c r="O151" s="37" t="s">
        <v>713</v>
      </c>
      <c r="P151" s="37" t="s">
        <v>86</v>
      </c>
      <c r="Q151" s="20" t="s">
        <v>714</v>
      </c>
      <c r="R151" s="20" t="s">
        <v>714</v>
      </c>
      <c r="S151" s="38" t="s">
        <v>34</v>
      </c>
      <c r="T151" s="37"/>
      <c r="U151" s="37"/>
      <c r="V151" s="35"/>
      <c r="W151" s="35"/>
      <c r="X151" s="35">
        <v>3</v>
      </c>
      <c r="Y151" s="35"/>
      <c r="Z151" s="35"/>
      <c r="AA151" s="35"/>
      <c r="AB151" s="37"/>
      <c r="AC151" s="35"/>
      <c r="AD151" s="35"/>
      <c r="AE151" s="35"/>
      <c r="AF151" s="37"/>
      <c r="AG151" s="35"/>
      <c r="AH151" s="35"/>
      <c r="AI151" s="35"/>
      <c r="AJ151" s="20" t="s">
        <v>39</v>
      </c>
      <c r="AK151" s="18"/>
      <c r="AL151" s="25">
        <f t="shared" ref="AL151:AL164" si="5">B151</f>
        <v>92575</v>
      </c>
    </row>
    <row r="152" spans="1:38" ht="18" customHeight="1" x14ac:dyDescent="0.3">
      <c r="A152" s="90">
        <v>148</v>
      </c>
      <c r="B152" s="18">
        <v>92576</v>
      </c>
      <c r="C152" s="35"/>
      <c r="D152" s="19" t="s">
        <v>39</v>
      </c>
      <c r="E152" s="18"/>
      <c r="F152" s="35"/>
      <c r="G152" s="35"/>
      <c r="I152" s="35" t="s">
        <v>715</v>
      </c>
      <c r="J152" s="35"/>
      <c r="K152" s="35" t="s">
        <v>32</v>
      </c>
      <c r="L152" s="35"/>
      <c r="M152" s="35"/>
      <c r="N152" s="35" t="s">
        <v>712</v>
      </c>
      <c r="O152" s="37" t="s">
        <v>716</v>
      </c>
      <c r="P152" s="37" t="s">
        <v>86</v>
      </c>
      <c r="Q152" s="20" t="s">
        <v>714</v>
      </c>
      <c r="R152" s="20" t="s">
        <v>714</v>
      </c>
      <c r="S152" s="38" t="s">
        <v>34</v>
      </c>
      <c r="T152" s="37" t="s">
        <v>717</v>
      </c>
      <c r="U152" s="37"/>
      <c r="V152" s="35" t="s">
        <v>35</v>
      </c>
      <c r="W152" s="35" t="s">
        <v>36</v>
      </c>
      <c r="X152" s="35">
        <v>7</v>
      </c>
      <c r="Y152" s="35"/>
      <c r="Z152" s="35" t="s">
        <v>718</v>
      </c>
      <c r="AA152" s="35"/>
      <c r="AB152" s="37" t="s">
        <v>111</v>
      </c>
      <c r="AC152" s="35" t="s">
        <v>720</v>
      </c>
      <c r="AD152" s="35" t="s">
        <v>719</v>
      </c>
      <c r="AE152" s="35"/>
      <c r="AF152" s="37"/>
      <c r="AG152" s="35"/>
      <c r="AH152" s="24"/>
      <c r="AI152" s="35"/>
      <c r="AJ152" s="20" t="s">
        <v>39</v>
      </c>
      <c r="AK152" s="26">
        <v>44435</v>
      </c>
      <c r="AL152" s="25">
        <f t="shared" si="5"/>
        <v>92576</v>
      </c>
    </row>
    <row r="153" spans="1:38" ht="18" customHeight="1" x14ac:dyDescent="0.3">
      <c r="A153" s="90">
        <v>149</v>
      </c>
      <c r="B153" s="18">
        <v>92577</v>
      </c>
      <c r="C153" s="35"/>
      <c r="D153" s="19" t="s">
        <v>39</v>
      </c>
      <c r="E153" s="18"/>
      <c r="F153" s="35"/>
      <c r="G153" s="35"/>
      <c r="I153" s="80" t="s">
        <v>721</v>
      </c>
      <c r="J153" s="35"/>
      <c r="K153" s="35" t="s">
        <v>32</v>
      </c>
      <c r="L153" s="35"/>
      <c r="M153" s="35"/>
      <c r="N153" s="35" t="s">
        <v>712</v>
      </c>
      <c r="O153" s="37" t="s">
        <v>716</v>
      </c>
      <c r="P153" s="37" t="s">
        <v>86</v>
      </c>
      <c r="Q153" s="20" t="s">
        <v>714</v>
      </c>
      <c r="R153" s="20" t="s">
        <v>714</v>
      </c>
      <c r="S153" s="38" t="s">
        <v>34</v>
      </c>
      <c r="T153" s="37" t="s">
        <v>717</v>
      </c>
      <c r="U153" s="37"/>
      <c r="V153" s="35" t="s">
        <v>35</v>
      </c>
      <c r="W153" s="35" t="s">
        <v>36</v>
      </c>
      <c r="X153" s="35">
        <v>4</v>
      </c>
      <c r="Y153" s="35"/>
      <c r="Z153" s="80" t="s">
        <v>721</v>
      </c>
      <c r="AA153" s="35" t="s">
        <v>40</v>
      </c>
      <c r="AB153" s="37" t="s">
        <v>111</v>
      </c>
      <c r="AC153" s="35" t="s">
        <v>211</v>
      </c>
      <c r="AD153" s="35" t="s">
        <v>722</v>
      </c>
      <c r="AE153" s="35" t="s">
        <v>627</v>
      </c>
      <c r="AF153" s="37"/>
      <c r="AG153" s="35"/>
      <c r="AH153" s="24" t="s">
        <v>355</v>
      </c>
      <c r="AI153" s="35"/>
      <c r="AJ153" s="20" t="s">
        <v>39</v>
      </c>
      <c r="AK153" s="26">
        <v>44435</v>
      </c>
      <c r="AL153" s="25">
        <f t="shared" si="5"/>
        <v>92577</v>
      </c>
    </row>
    <row r="154" spans="1:38" ht="18" customHeight="1" x14ac:dyDescent="0.3">
      <c r="A154" s="90">
        <v>150</v>
      </c>
      <c r="B154" s="18">
        <v>92578</v>
      </c>
      <c r="C154" s="35"/>
      <c r="D154" s="19" t="s">
        <v>39</v>
      </c>
      <c r="E154" s="18"/>
      <c r="F154" s="35"/>
      <c r="G154" s="35"/>
      <c r="I154" s="35" t="s">
        <v>723</v>
      </c>
      <c r="J154" s="35"/>
      <c r="K154" s="35" t="s">
        <v>32</v>
      </c>
      <c r="L154" s="35"/>
      <c r="M154" s="35"/>
      <c r="N154" s="35" t="s">
        <v>712</v>
      </c>
      <c r="O154" s="37"/>
      <c r="P154" s="37" t="s">
        <v>86</v>
      </c>
      <c r="Q154" s="20" t="s">
        <v>714</v>
      </c>
      <c r="R154" s="20" t="s">
        <v>714</v>
      </c>
      <c r="S154" s="38" t="s">
        <v>34</v>
      </c>
      <c r="T154" s="37" t="s">
        <v>717</v>
      </c>
      <c r="U154" s="37"/>
      <c r="V154" s="35" t="s">
        <v>35</v>
      </c>
      <c r="W154" s="35" t="s">
        <v>36</v>
      </c>
      <c r="X154" s="35">
        <v>4</v>
      </c>
      <c r="Y154" s="35"/>
      <c r="Z154" s="35" t="s">
        <v>723</v>
      </c>
      <c r="AA154" s="35" t="s">
        <v>40</v>
      </c>
      <c r="AB154" s="37" t="s">
        <v>50</v>
      </c>
      <c r="AC154" s="35" t="s">
        <v>516</v>
      </c>
      <c r="AD154" s="35" t="s">
        <v>514</v>
      </c>
      <c r="AE154" s="35" t="s">
        <v>515</v>
      </c>
      <c r="AF154" s="37" t="s">
        <v>667</v>
      </c>
      <c r="AG154" s="35" t="s">
        <v>668</v>
      </c>
      <c r="AH154" s="24" t="s">
        <v>517</v>
      </c>
      <c r="AI154" s="35"/>
      <c r="AJ154" s="20" t="s">
        <v>39</v>
      </c>
      <c r="AK154" s="26">
        <v>44435</v>
      </c>
      <c r="AL154" s="25">
        <f t="shared" si="5"/>
        <v>92578</v>
      </c>
    </row>
    <row r="155" spans="1:38" ht="18" customHeight="1" x14ac:dyDescent="0.3">
      <c r="A155" s="90">
        <v>151</v>
      </c>
      <c r="B155" s="18">
        <v>92579</v>
      </c>
      <c r="C155" s="35"/>
      <c r="D155" s="19" t="s">
        <v>39</v>
      </c>
      <c r="E155" s="18"/>
      <c r="F155" s="35"/>
      <c r="G155" s="35"/>
      <c r="I155" s="35" t="s">
        <v>724</v>
      </c>
      <c r="J155" s="35"/>
      <c r="K155" s="35" t="s">
        <v>725</v>
      </c>
      <c r="L155" s="35"/>
      <c r="M155" s="35"/>
      <c r="N155" s="35" t="s">
        <v>712</v>
      </c>
      <c r="O155" s="37"/>
      <c r="P155" s="37" t="s">
        <v>86</v>
      </c>
      <c r="Q155" s="20" t="s">
        <v>714</v>
      </c>
      <c r="R155" s="20" t="s">
        <v>714</v>
      </c>
      <c r="S155" s="38" t="s">
        <v>34</v>
      </c>
      <c r="T155" s="37" t="s">
        <v>726</v>
      </c>
      <c r="U155" s="37"/>
      <c r="V155" s="35" t="s">
        <v>41</v>
      </c>
      <c r="W155" s="35" t="s">
        <v>36</v>
      </c>
      <c r="X155" s="35">
        <v>27</v>
      </c>
      <c r="Y155" s="35"/>
      <c r="Z155" s="35" t="s">
        <v>724</v>
      </c>
      <c r="AA155" s="35" t="s">
        <v>40</v>
      </c>
      <c r="AB155" s="37" t="s">
        <v>37</v>
      </c>
      <c r="AC155" s="23" t="s">
        <v>484</v>
      </c>
      <c r="AD155" s="35" t="s">
        <v>482</v>
      </c>
      <c r="AE155" s="35" t="s">
        <v>483</v>
      </c>
      <c r="AF155" s="37"/>
      <c r="AG155" s="35"/>
      <c r="AH155" s="24" t="s">
        <v>727</v>
      </c>
      <c r="AI155" s="35"/>
      <c r="AJ155" s="20" t="s">
        <v>39</v>
      </c>
      <c r="AK155" s="26">
        <v>44433</v>
      </c>
      <c r="AL155" s="25">
        <f t="shared" si="5"/>
        <v>92579</v>
      </c>
    </row>
    <row r="156" spans="1:38" ht="18" customHeight="1" x14ac:dyDescent="0.3">
      <c r="A156" s="90">
        <v>152</v>
      </c>
      <c r="B156" s="18">
        <v>92580</v>
      </c>
      <c r="C156" s="35"/>
      <c r="D156" s="19" t="s">
        <v>39</v>
      </c>
      <c r="E156" s="18"/>
      <c r="F156" s="35"/>
      <c r="G156" s="35"/>
      <c r="I156" s="35" t="s">
        <v>728</v>
      </c>
      <c r="J156" s="35"/>
      <c r="K156" s="35" t="s">
        <v>729</v>
      </c>
      <c r="L156" s="35"/>
      <c r="M156" s="35"/>
      <c r="N156" s="35" t="s">
        <v>712</v>
      </c>
      <c r="O156" s="37" t="s">
        <v>716</v>
      </c>
      <c r="P156" s="37" t="s">
        <v>86</v>
      </c>
      <c r="Q156" s="20" t="s">
        <v>714</v>
      </c>
      <c r="R156" s="20" t="s">
        <v>714</v>
      </c>
      <c r="S156" s="38" t="s">
        <v>34</v>
      </c>
      <c r="T156" s="37" t="s">
        <v>717</v>
      </c>
      <c r="U156" s="37"/>
      <c r="V156" s="35" t="s">
        <v>41</v>
      </c>
      <c r="W156" s="35" t="s">
        <v>36</v>
      </c>
      <c r="X156" s="35">
        <v>23</v>
      </c>
      <c r="Y156" s="35"/>
      <c r="Z156" s="35" t="s">
        <v>728</v>
      </c>
      <c r="AA156" s="35" t="s">
        <v>40</v>
      </c>
      <c r="AB156" s="37" t="s">
        <v>37</v>
      </c>
      <c r="AC156" s="23" t="s">
        <v>484</v>
      </c>
      <c r="AD156" s="35" t="s">
        <v>482</v>
      </c>
      <c r="AE156" s="35" t="s">
        <v>483</v>
      </c>
      <c r="AF156" s="37"/>
      <c r="AG156" s="35"/>
      <c r="AH156" s="24" t="s">
        <v>730</v>
      </c>
      <c r="AI156" s="35"/>
      <c r="AJ156" s="20" t="s">
        <v>39</v>
      </c>
      <c r="AK156" s="26">
        <v>44433</v>
      </c>
      <c r="AL156" s="25">
        <f t="shared" si="5"/>
        <v>92580</v>
      </c>
    </row>
    <row r="157" spans="1:38" ht="18" customHeight="1" x14ac:dyDescent="0.3">
      <c r="A157" s="90">
        <v>153</v>
      </c>
      <c r="B157" s="18">
        <v>92581</v>
      </c>
      <c r="C157" s="35"/>
      <c r="D157" s="19" t="s">
        <v>39</v>
      </c>
      <c r="E157" s="18"/>
      <c r="F157" s="35"/>
      <c r="G157" s="35"/>
      <c r="I157" s="35" t="s">
        <v>731</v>
      </c>
      <c r="J157" s="35"/>
      <c r="K157" s="35" t="s">
        <v>732</v>
      </c>
      <c r="L157" s="35" t="s">
        <v>733</v>
      </c>
      <c r="M157" s="35"/>
      <c r="N157" s="35" t="s">
        <v>712</v>
      </c>
      <c r="O157" s="37" t="s">
        <v>734</v>
      </c>
      <c r="P157" s="37" t="s">
        <v>86</v>
      </c>
      <c r="Q157" s="20" t="s">
        <v>714</v>
      </c>
      <c r="R157" s="20" t="s">
        <v>714</v>
      </c>
      <c r="S157" s="38" t="s">
        <v>34</v>
      </c>
      <c r="T157" s="37" t="s">
        <v>717</v>
      </c>
      <c r="U157" s="37"/>
      <c r="V157" s="35" t="s">
        <v>41</v>
      </c>
      <c r="W157" s="35" t="s">
        <v>88</v>
      </c>
      <c r="X157" s="35">
        <v>35</v>
      </c>
      <c r="Y157" s="35"/>
      <c r="Z157" s="35" t="s">
        <v>731</v>
      </c>
      <c r="AA157" s="35"/>
      <c r="AB157" s="37" t="s">
        <v>37</v>
      </c>
      <c r="AC157" s="35" t="s">
        <v>92</v>
      </c>
      <c r="AD157" s="35" t="s">
        <v>290</v>
      </c>
      <c r="AE157" s="102" t="s">
        <v>91</v>
      </c>
      <c r="AF157" s="37" t="s">
        <v>111</v>
      </c>
      <c r="AG157" s="35" t="s">
        <v>735</v>
      </c>
      <c r="AH157" s="24" t="s">
        <v>736</v>
      </c>
      <c r="AI157" s="35"/>
      <c r="AJ157" s="20" t="s">
        <v>39</v>
      </c>
      <c r="AK157" s="26">
        <v>44435</v>
      </c>
      <c r="AL157" s="25">
        <f t="shared" si="5"/>
        <v>92581</v>
      </c>
    </row>
    <row r="158" spans="1:38" ht="18" customHeight="1" x14ac:dyDescent="0.3">
      <c r="A158" s="90">
        <v>154</v>
      </c>
      <c r="B158" s="18">
        <v>92582</v>
      </c>
      <c r="C158" s="35"/>
      <c r="D158" s="19" t="s">
        <v>39</v>
      </c>
      <c r="E158" s="18"/>
      <c r="F158" s="35"/>
      <c r="G158" s="35"/>
      <c r="I158" s="35" t="s">
        <v>737</v>
      </c>
      <c r="J158" s="35"/>
      <c r="K158" s="35" t="s">
        <v>738</v>
      </c>
      <c r="L158" s="35"/>
      <c r="M158" s="35"/>
      <c r="N158" s="35" t="s">
        <v>712</v>
      </c>
      <c r="O158" s="37" t="s">
        <v>716</v>
      </c>
      <c r="P158" s="37" t="s">
        <v>86</v>
      </c>
      <c r="Q158" s="20" t="s">
        <v>714</v>
      </c>
      <c r="R158" s="20" t="s">
        <v>714</v>
      </c>
      <c r="S158" s="38" t="s">
        <v>34</v>
      </c>
      <c r="T158" s="37" t="s">
        <v>717</v>
      </c>
      <c r="U158" s="37"/>
      <c r="V158" s="35" t="s">
        <v>41</v>
      </c>
      <c r="W158" s="35" t="s">
        <v>36</v>
      </c>
      <c r="X158" s="35">
        <v>86</v>
      </c>
      <c r="Y158" s="35"/>
      <c r="Z158" s="35" t="s">
        <v>737</v>
      </c>
      <c r="AA158" s="35"/>
      <c r="AB158" s="37" t="s">
        <v>111</v>
      </c>
      <c r="AC158" s="35" t="s">
        <v>739</v>
      </c>
      <c r="AD158" s="35"/>
      <c r="AE158" s="35"/>
      <c r="AF158" s="37"/>
      <c r="AG158" s="35"/>
      <c r="AH158" s="24" t="s">
        <v>740</v>
      </c>
      <c r="AI158" s="35"/>
      <c r="AJ158" s="20" t="s">
        <v>39</v>
      </c>
      <c r="AK158" s="26">
        <v>44456</v>
      </c>
      <c r="AL158" s="25">
        <f t="shared" si="5"/>
        <v>92582</v>
      </c>
    </row>
    <row r="159" spans="1:38" ht="18" customHeight="1" x14ac:dyDescent="0.3">
      <c r="A159" s="90">
        <v>155</v>
      </c>
      <c r="B159" s="18">
        <v>92583</v>
      </c>
      <c r="C159" s="35"/>
      <c r="D159" s="19" t="s">
        <v>39</v>
      </c>
      <c r="E159" s="18"/>
      <c r="F159" s="35"/>
      <c r="G159" s="35"/>
      <c r="I159" s="35" t="s">
        <v>741</v>
      </c>
      <c r="J159" s="35"/>
      <c r="K159" s="35" t="s">
        <v>742</v>
      </c>
      <c r="L159" s="35" t="s">
        <v>743</v>
      </c>
      <c r="M159" s="35"/>
      <c r="N159" s="35" t="s">
        <v>712</v>
      </c>
      <c r="O159" s="37" t="s">
        <v>734</v>
      </c>
      <c r="P159" s="37" t="s">
        <v>86</v>
      </c>
      <c r="Q159" s="20" t="s">
        <v>714</v>
      </c>
      <c r="R159" s="20" t="s">
        <v>714</v>
      </c>
      <c r="S159" s="38" t="s">
        <v>34</v>
      </c>
      <c r="T159" s="37" t="s">
        <v>744</v>
      </c>
      <c r="U159" s="37"/>
      <c r="V159" s="35" t="s">
        <v>41</v>
      </c>
      <c r="W159" s="35" t="s">
        <v>88</v>
      </c>
      <c r="X159" s="35">
        <v>19</v>
      </c>
      <c r="Y159" s="35"/>
      <c r="Z159" s="35" t="s">
        <v>741</v>
      </c>
      <c r="AA159" s="35"/>
      <c r="AB159" s="37" t="s">
        <v>37</v>
      </c>
      <c r="AC159" s="35" t="s">
        <v>92</v>
      </c>
      <c r="AD159" s="35" t="s">
        <v>290</v>
      </c>
      <c r="AE159" s="102" t="s">
        <v>91</v>
      </c>
      <c r="AF159" s="37"/>
      <c r="AG159" s="35"/>
      <c r="AH159" s="24" t="s">
        <v>93</v>
      </c>
      <c r="AI159" s="35"/>
      <c r="AJ159" s="20" t="s">
        <v>39</v>
      </c>
      <c r="AK159" s="26">
        <v>44435</v>
      </c>
      <c r="AL159" s="25">
        <f t="shared" si="5"/>
        <v>92583</v>
      </c>
    </row>
    <row r="160" spans="1:38" ht="18" customHeight="1" x14ac:dyDescent="0.3">
      <c r="A160" s="90">
        <v>156</v>
      </c>
      <c r="B160" s="18">
        <v>92584</v>
      </c>
      <c r="C160" s="35"/>
      <c r="D160" s="19" t="s">
        <v>39</v>
      </c>
      <c r="E160" s="18"/>
      <c r="F160" s="35"/>
      <c r="G160" s="35"/>
      <c r="I160" s="35" t="s">
        <v>745</v>
      </c>
      <c r="J160" s="35"/>
      <c r="K160" s="35"/>
      <c r="L160" s="35"/>
      <c r="M160" s="35"/>
      <c r="N160" s="35" t="s">
        <v>712</v>
      </c>
      <c r="O160" s="37" t="s">
        <v>746</v>
      </c>
      <c r="P160" s="37" t="s">
        <v>86</v>
      </c>
      <c r="Q160" s="20" t="s">
        <v>714</v>
      </c>
      <c r="R160" s="20" t="s">
        <v>714</v>
      </c>
      <c r="S160" s="38" t="s">
        <v>34</v>
      </c>
      <c r="T160" s="37" t="s">
        <v>717</v>
      </c>
      <c r="U160" s="37"/>
      <c r="V160" s="35"/>
      <c r="W160" s="35"/>
      <c r="X160" s="35">
        <v>2</v>
      </c>
      <c r="Y160" s="35"/>
      <c r="Z160" s="35" t="s">
        <v>745</v>
      </c>
      <c r="AA160" s="35" t="s">
        <v>40</v>
      </c>
      <c r="AB160" s="37" t="s">
        <v>111</v>
      </c>
      <c r="AC160" s="35" t="s">
        <v>749</v>
      </c>
      <c r="AD160" s="35" t="s">
        <v>747</v>
      </c>
      <c r="AE160" s="35" t="s">
        <v>748</v>
      </c>
      <c r="AF160" s="37"/>
      <c r="AG160" s="35"/>
      <c r="AH160" s="24" t="s">
        <v>750</v>
      </c>
      <c r="AI160" s="35"/>
      <c r="AJ160" s="20" t="s">
        <v>39</v>
      </c>
      <c r="AK160" s="26">
        <v>44435</v>
      </c>
      <c r="AL160" s="25">
        <f t="shared" si="5"/>
        <v>92584</v>
      </c>
    </row>
    <row r="161" spans="1:38" ht="18" customHeight="1" x14ac:dyDescent="0.3">
      <c r="A161" s="90">
        <v>157</v>
      </c>
      <c r="B161" s="18">
        <v>92585</v>
      </c>
      <c r="C161" s="35"/>
      <c r="D161" s="19" t="s">
        <v>39</v>
      </c>
      <c r="E161" s="18"/>
      <c r="F161" s="35"/>
      <c r="G161" s="35"/>
      <c r="I161" s="35" t="s">
        <v>751</v>
      </c>
      <c r="J161" s="35"/>
      <c r="K161" s="35" t="s">
        <v>752</v>
      </c>
      <c r="L161" s="35"/>
      <c r="M161" s="35"/>
      <c r="N161" s="35" t="s">
        <v>712</v>
      </c>
      <c r="O161" s="37"/>
      <c r="P161" s="37" t="s">
        <v>86</v>
      </c>
      <c r="Q161" s="20" t="s">
        <v>714</v>
      </c>
      <c r="R161" s="20" t="s">
        <v>714</v>
      </c>
      <c r="S161" s="38" t="s">
        <v>34</v>
      </c>
      <c r="T161" s="37" t="s">
        <v>717</v>
      </c>
      <c r="U161" s="37"/>
      <c r="V161" s="35"/>
      <c r="W161" s="35" t="s">
        <v>88</v>
      </c>
      <c r="X161" s="35"/>
      <c r="Y161" s="35"/>
      <c r="Z161" s="35" t="s">
        <v>751</v>
      </c>
      <c r="AA161" s="35" t="s">
        <v>40</v>
      </c>
      <c r="AB161" s="37" t="s">
        <v>37</v>
      </c>
      <c r="AC161" s="23" t="s">
        <v>484</v>
      </c>
      <c r="AD161" s="35" t="s">
        <v>482</v>
      </c>
      <c r="AE161" s="35" t="s">
        <v>483</v>
      </c>
      <c r="AF161" s="37"/>
      <c r="AG161" s="35"/>
      <c r="AH161" s="24" t="s">
        <v>753</v>
      </c>
      <c r="AI161" s="35"/>
      <c r="AJ161" s="20" t="s">
        <v>39</v>
      </c>
      <c r="AK161" s="26">
        <v>44435</v>
      </c>
      <c r="AL161" s="25">
        <f t="shared" si="5"/>
        <v>92585</v>
      </c>
    </row>
    <row r="162" spans="1:38" ht="18" customHeight="1" x14ac:dyDescent="0.3">
      <c r="A162" s="90">
        <v>158</v>
      </c>
      <c r="B162" s="18">
        <v>92586</v>
      </c>
      <c r="C162" s="35"/>
      <c r="D162" s="19" t="s">
        <v>39</v>
      </c>
      <c r="E162" s="18"/>
      <c r="F162" s="35"/>
      <c r="G162" s="35"/>
      <c r="I162" s="35" t="s">
        <v>754</v>
      </c>
      <c r="J162" s="35"/>
      <c r="K162" s="35" t="s">
        <v>755</v>
      </c>
      <c r="L162" s="35" t="s">
        <v>756</v>
      </c>
      <c r="M162" s="35"/>
      <c r="N162" s="35" t="s">
        <v>712</v>
      </c>
      <c r="O162" s="37" t="s">
        <v>746</v>
      </c>
      <c r="P162" s="37" t="s">
        <v>86</v>
      </c>
      <c r="Q162" s="20" t="s">
        <v>714</v>
      </c>
      <c r="R162" s="20" t="s">
        <v>714</v>
      </c>
      <c r="S162" s="38" t="s">
        <v>34</v>
      </c>
      <c r="T162" s="37" t="s">
        <v>726</v>
      </c>
      <c r="U162" s="37"/>
      <c r="V162" s="35" t="s">
        <v>41</v>
      </c>
      <c r="W162" s="35" t="s">
        <v>36</v>
      </c>
      <c r="X162" s="35">
        <v>210</v>
      </c>
      <c r="Y162" s="35"/>
      <c r="Z162" s="35" t="s">
        <v>754</v>
      </c>
      <c r="AA162" s="35" t="s">
        <v>40</v>
      </c>
      <c r="AB162" s="37" t="s">
        <v>37</v>
      </c>
      <c r="AC162" s="23" t="s">
        <v>484</v>
      </c>
      <c r="AD162" s="35" t="s">
        <v>482</v>
      </c>
      <c r="AE162" s="35" t="s">
        <v>483</v>
      </c>
      <c r="AF162" s="37"/>
      <c r="AG162" s="35"/>
      <c r="AH162" s="24" t="s">
        <v>757</v>
      </c>
      <c r="AI162" s="35"/>
      <c r="AJ162" s="20" t="s">
        <v>39</v>
      </c>
      <c r="AK162" s="26">
        <v>44433</v>
      </c>
      <c r="AL162" s="25">
        <f t="shared" si="5"/>
        <v>92586</v>
      </c>
    </row>
    <row r="163" spans="1:38" ht="18" customHeight="1" x14ac:dyDescent="0.3">
      <c r="A163" s="90">
        <v>159</v>
      </c>
      <c r="B163" s="18">
        <v>92587</v>
      </c>
      <c r="C163" s="35"/>
      <c r="D163" s="19" t="s">
        <v>39</v>
      </c>
      <c r="E163" s="18"/>
      <c r="F163" s="35"/>
      <c r="G163" s="35"/>
      <c r="I163" s="35" t="s">
        <v>758</v>
      </c>
      <c r="J163" s="35"/>
      <c r="K163" s="35" t="s">
        <v>759</v>
      </c>
      <c r="L163" s="35" t="s">
        <v>760</v>
      </c>
      <c r="M163" s="35"/>
      <c r="N163" s="35" t="s">
        <v>712</v>
      </c>
      <c r="O163" s="37" t="s">
        <v>716</v>
      </c>
      <c r="P163" s="37" t="s">
        <v>86</v>
      </c>
      <c r="Q163" s="20" t="s">
        <v>714</v>
      </c>
      <c r="R163" s="20" t="s">
        <v>714</v>
      </c>
      <c r="S163" s="38" t="s">
        <v>34</v>
      </c>
      <c r="T163" s="37" t="s">
        <v>717</v>
      </c>
      <c r="U163" s="37"/>
      <c r="V163" s="35" t="s">
        <v>41</v>
      </c>
      <c r="W163" s="35" t="s">
        <v>36</v>
      </c>
      <c r="X163" s="35">
        <v>4</v>
      </c>
      <c r="Y163" s="35"/>
      <c r="Z163" s="35" t="s">
        <v>758</v>
      </c>
      <c r="AA163" s="35"/>
      <c r="AB163" s="37" t="s">
        <v>37</v>
      </c>
      <c r="AC163" s="35" t="s">
        <v>92</v>
      </c>
      <c r="AD163" s="35" t="s">
        <v>290</v>
      </c>
      <c r="AE163" s="102" t="s">
        <v>91</v>
      </c>
      <c r="AF163" s="37"/>
      <c r="AG163" s="35"/>
      <c r="AH163" s="24" t="s">
        <v>736</v>
      </c>
      <c r="AI163" s="35"/>
      <c r="AJ163" s="20" t="s">
        <v>39</v>
      </c>
      <c r="AK163" s="26">
        <v>44456</v>
      </c>
      <c r="AL163" s="25">
        <f t="shared" si="5"/>
        <v>92587</v>
      </c>
    </row>
    <row r="164" spans="1:38" ht="18" customHeight="1" x14ac:dyDescent="0.3">
      <c r="A164" s="90">
        <v>160</v>
      </c>
      <c r="B164" s="18">
        <v>40480</v>
      </c>
      <c r="C164" s="37" t="s">
        <v>48</v>
      </c>
      <c r="D164" s="19" t="s">
        <v>45</v>
      </c>
      <c r="E164" s="18"/>
      <c r="F164" s="35" t="s">
        <v>761</v>
      </c>
      <c r="G164" s="35" t="s">
        <v>985</v>
      </c>
      <c r="I164" s="35" t="s">
        <v>762</v>
      </c>
      <c r="J164" s="35"/>
      <c r="K164" s="35" t="s">
        <v>763</v>
      </c>
      <c r="L164" s="35"/>
      <c r="M164" s="35"/>
      <c r="N164" s="35" t="s">
        <v>712</v>
      </c>
      <c r="O164" s="35" t="s">
        <v>716</v>
      </c>
      <c r="P164" s="37" t="s">
        <v>86</v>
      </c>
      <c r="Q164" s="20" t="s">
        <v>714</v>
      </c>
      <c r="R164" s="20" t="s">
        <v>714</v>
      </c>
      <c r="S164" s="38" t="s">
        <v>34</v>
      </c>
      <c r="T164" s="37" t="s">
        <v>717</v>
      </c>
      <c r="U164" s="35"/>
      <c r="V164" s="35" t="s">
        <v>41</v>
      </c>
      <c r="W164" s="35" t="s">
        <v>36</v>
      </c>
      <c r="X164" s="35">
        <v>40</v>
      </c>
      <c r="Y164" s="35"/>
      <c r="Z164" s="35" t="s">
        <v>762</v>
      </c>
      <c r="AA164" s="35"/>
      <c r="AB164" s="37" t="s">
        <v>37</v>
      </c>
      <c r="AC164" s="35" t="s">
        <v>764</v>
      </c>
      <c r="AD164" s="35" t="s">
        <v>77</v>
      </c>
      <c r="AE164" s="35" t="s">
        <v>78</v>
      </c>
      <c r="AF164" s="37" t="s">
        <v>50</v>
      </c>
      <c r="AG164" s="35" t="s">
        <v>79</v>
      </c>
      <c r="AH164" s="24" t="s">
        <v>765</v>
      </c>
      <c r="AI164" s="35"/>
      <c r="AJ164" s="18" t="s">
        <v>55</v>
      </c>
      <c r="AK164" s="26">
        <v>44456</v>
      </c>
      <c r="AL164" s="27">
        <f t="shared" si="5"/>
        <v>40480</v>
      </c>
    </row>
    <row r="165" spans="1:38" ht="18" customHeight="1" x14ac:dyDescent="0.3">
      <c r="A165" s="90">
        <v>161</v>
      </c>
      <c r="B165" s="18"/>
      <c r="C165" s="18"/>
      <c r="D165" s="19"/>
      <c r="E165" s="18"/>
      <c r="F165" s="28"/>
      <c r="G165" s="28"/>
      <c r="H165" s="76" t="s">
        <v>781</v>
      </c>
      <c r="I165" s="39"/>
      <c r="J165" s="35"/>
      <c r="K165" s="39"/>
      <c r="L165" s="39"/>
      <c r="M165" s="39"/>
      <c r="N165" s="35"/>
      <c r="O165" s="39"/>
      <c r="P165" s="37"/>
      <c r="Q165" s="20"/>
      <c r="R165" s="20"/>
      <c r="S165" s="38"/>
      <c r="T165" s="37"/>
      <c r="U165" s="37"/>
      <c r="V165" s="37"/>
      <c r="W165" s="37"/>
      <c r="X165" s="39"/>
      <c r="Y165" s="35"/>
      <c r="Z165" s="35"/>
      <c r="AA165" s="35"/>
      <c r="AB165" s="37"/>
      <c r="AC165" s="35"/>
      <c r="AD165" s="35"/>
      <c r="AE165" s="35"/>
      <c r="AF165" s="20"/>
      <c r="AG165" s="23"/>
      <c r="AH165" s="24"/>
      <c r="AI165" s="24"/>
      <c r="AJ165" s="18"/>
      <c r="AK165" s="18"/>
      <c r="AL165" s="25"/>
    </row>
    <row r="166" spans="1:38" ht="18" customHeight="1" x14ac:dyDescent="0.3">
      <c r="A166" s="90">
        <v>162</v>
      </c>
      <c r="B166" s="18">
        <v>92589</v>
      </c>
      <c r="C166" s="35"/>
      <c r="D166" s="19" t="s">
        <v>39</v>
      </c>
      <c r="E166" s="18"/>
      <c r="F166" s="35"/>
      <c r="G166" s="35"/>
      <c r="I166" s="35" t="s">
        <v>766</v>
      </c>
      <c r="J166" s="35"/>
      <c r="K166" s="35" t="s">
        <v>32</v>
      </c>
      <c r="L166" s="35"/>
      <c r="M166" s="35"/>
      <c r="N166" s="35" t="s">
        <v>767</v>
      </c>
      <c r="O166" s="37"/>
      <c r="P166" s="37" t="s">
        <v>86</v>
      </c>
      <c r="Q166" s="20" t="s">
        <v>768</v>
      </c>
      <c r="R166" s="20" t="s">
        <v>768</v>
      </c>
      <c r="S166" s="38" t="s">
        <v>34</v>
      </c>
      <c r="T166" s="37" t="s">
        <v>769</v>
      </c>
      <c r="U166" s="37"/>
      <c r="V166" s="35" t="s">
        <v>35</v>
      </c>
      <c r="W166" s="35" t="s">
        <v>36</v>
      </c>
      <c r="X166" s="35">
        <v>4</v>
      </c>
      <c r="Y166" s="35"/>
      <c r="Z166" s="35" t="s">
        <v>766</v>
      </c>
      <c r="AA166" s="35" t="s">
        <v>40</v>
      </c>
      <c r="AB166" s="37" t="s">
        <v>111</v>
      </c>
      <c r="AC166" s="35" t="s">
        <v>406</v>
      </c>
      <c r="AD166" s="35" t="s">
        <v>404</v>
      </c>
      <c r="AE166" s="35" t="s">
        <v>409</v>
      </c>
      <c r="AF166" s="37"/>
      <c r="AG166" s="35"/>
      <c r="AH166" s="24" t="s">
        <v>405</v>
      </c>
      <c r="AI166" s="35"/>
      <c r="AJ166" s="20" t="s">
        <v>39</v>
      </c>
      <c r="AK166" s="26">
        <v>44435</v>
      </c>
      <c r="AL166" s="25">
        <f t="shared" ref="AL166:AL171" si="6">B166</f>
        <v>92589</v>
      </c>
    </row>
    <row r="167" spans="1:38" ht="18" customHeight="1" x14ac:dyDescent="0.3">
      <c r="A167" s="90">
        <v>163</v>
      </c>
      <c r="B167" s="18">
        <v>92590</v>
      </c>
      <c r="C167" s="35"/>
      <c r="D167" s="19" t="s">
        <v>39</v>
      </c>
      <c r="E167" s="18"/>
      <c r="F167" s="35"/>
      <c r="G167" s="35"/>
      <c r="I167" s="35" t="s">
        <v>770</v>
      </c>
      <c r="J167" s="35"/>
      <c r="K167" s="35" t="s">
        <v>32</v>
      </c>
      <c r="L167" s="35"/>
      <c r="M167" s="35"/>
      <c r="N167" s="35" t="s">
        <v>767</v>
      </c>
      <c r="O167" s="37"/>
      <c r="P167" s="37" t="s">
        <v>86</v>
      </c>
      <c r="Q167" s="20" t="s">
        <v>768</v>
      </c>
      <c r="R167" s="20" t="s">
        <v>768</v>
      </c>
      <c r="S167" s="38" t="s">
        <v>34</v>
      </c>
      <c r="T167" s="37" t="s">
        <v>769</v>
      </c>
      <c r="U167" s="37"/>
      <c r="V167" s="35" t="s">
        <v>35</v>
      </c>
      <c r="W167" s="35" t="s">
        <v>36</v>
      </c>
      <c r="X167" s="35">
        <v>4</v>
      </c>
      <c r="Y167" s="35"/>
      <c r="Z167" s="35" t="s">
        <v>770</v>
      </c>
      <c r="AA167" s="35"/>
      <c r="AB167" s="37" t="s">
        <v>37</v>
      </c>
      <c r="AC167" s="35" t="s">
        <v>495</v>
      </c>
      <c r="AD167" s="35" t="s">
        <v>493</v>
      </c>
      <c r="AE167" s="35" t="s">
        <v>494</v>
      </c>
      <c r="AF167" s="37"/>
      <c r="AG167" s="35"/>
      <c r="AH167" s="24" t="s">
        <v>496</v>
      </c>
      <c r="AI167" s="35"/>
      <c r="AJ167" s="18" t="s">
        <v>39</v>
      </c>
      <c r="AK167" s="26">
        <v>44435</v>
      </c>
      <c r="AL167" s="25">
        <f t="shared" si="6"/>
        <v>92590</v>
      </c>
    </row>
    <row r="168" spans="1:38" ht="18" customHeight="1" x14ac:dyDescent="0.3">
      <c r="A168" s="90">
        <v>164</v>
      </c>
      <c r="B168" s="18">
        <v>92591</v>
      </c>
      <c r="C168" s="35"/>
      <c r="D168" s="19" t="s">
        <v>39</v>
      </c>
      <c r="E168" s="18"/>
      <c r="F168" s="35"/>
      <c r="G168" s="35"/>
      <c r="I168" s="35" t="s">
        <v>723</v>
      </c>
      <c r="J168" s="35"/>
      <c r="K168" s="35" t="s">
        <v>32</v>
      </c>
      <c r="L168" s="35"/>
      <c r="M168" s="35"/>
      <c r="N168" s="35" t="s">
        <v>767</v>
      </c>
      <c r="O168" s="37"/>
      <c r="P168" s="37" t="s">
        <v>86</v>
      </c>
      <c r="Q168" s="20" t="s">
        <v>768</v>
      </c>
      <c r="R168" s="20" t="s">
        <v>768</v>
      </c>
      <c r="S168" s="38" t="s">
        <v>34</v>
      </c>
      <c r="T168" s="37" t="s">
        <v>769</v>
      </c>
      <c r="U168" s="37"/>
      <c r="V168" s="35" t="s">
        <v>35</v>
      </c>
      <c r="W168" s="35" t="s">
        <v>36</v>
      </c>
      <c r="X168" s="35">
        <v>5</v>
      </c>
      <c r="Y168" s="35"/>
      <c r="Z168" s="35" t="s">
        <v>723</v>
      </c>
      <c r="AA168" s="35" t="s">
        <v>40</v>
      </c>
      <c r="AB168" s="37" t="s">
        <v>50</v>
      </c>
      <c r="AC168" s="35" t="s">
        <v>516</v>
      </c>
      <c r="AD168" s="35" t="s">
        <v>514</v>
      </c>
      <c r="AE168" s="35" t="s">
        <v>515</v>
      </c>
      <c r="AF168" s="37" t="s">
        <v>667</v>
      </c>
      <c r="AG168" s="35" t="s">
        <v>668</v>
      </c>
      <c r="AH168" s="24" t="s">
        <v>517</v>
      </c>
      <c r="AI168" s="35"/>
      <c r="AJ168" s="20" t="s">
        <v>39</v>
      </c>
      <c r="AK168" s="26">
        <v>44435</v>
      </c>
      <c r="AL168" s="25">
        <f t="shared" si="6"/>
        <v>92591</v>
      </c>
    </row>
    <row r="169" spans="1:38" ht="18" customHeight="1" x14ac:dyDescent="0.3">
      <c r="A169" s="90">
        <v>165</v>
      </c>
      <c r="B169" s="18">
        <v>92592</v>
      </c>
      <c r="C169" s="35"/>
      <c r="D169" s="19" t="s">
        <v>39</v>
      </c>
      <c r="E169" s="18"/>
      <c r="F169" s="35"/>
      <c r="G169" s="35"/>
      <c r="I169" s="35" t="s">
        <v>771</v>
      </c>
      <c r="J169" s="35"/>
      <c r="K169" s="35" t="s">
        <v>772</v>
      </c>
      <c r="L169" s="35"/>
      <c r="M169" s="35"/>
      <c r="N169" s="35" t="s">
        <v>767</v>
      </c>
      <c r="O169" s="37"/>
      <c r="P169" s="37" t="s">
        <v>86</v>
      </c>
      <c r="Q169" s="20" t="s">
        <v>768</v>
      </c>
      <c r="R169" s="20" t="s">
        <v>768</v>
      </c>
      <c r="S169" s="38" t="s">
        <v>34</v>
      </c>
      <c r="T169" s="37" t="s">
        <v>769</v>
      </c>
      <c r="U169" s="37"/>
      <c r="V169" s="35" t="s">
        <v>41</v>
      </c>
      <c r="W169" s="35" t="s">
        <v>88</v>
      </c>
      <c r="X169" s="35">
        <f>13+6</f>
        <v>19</v>
      </c>
      <c r="Y169" s="35"/>
      <c r="Z169" s="35" t="s">
        <v>771</v>
      </c>
      <c r="AA169" s="35" t="s">
        <v>43</v>
      </c>
      <c r="AB169" s="37" t="s">
        <v>111</v>
      </c>
      <c r="AC169" s="35" t="s">
        <v>775</v>
      </c>
      <c r="AD169" s="35" t="s">
        <v>773</v>
      </c>
      <c r="AE169" s="35" t="s">
        <v>774</v>
      </c>
      <c r="AF169" s="37" t="s">
        <v>111</v>
      </c>
      <c r="AG169" s="35" t="s">
        <v>776</v>
      </c>
      <c r="AH169" s="24" t="s">
        <v>777</v>
      </c>
      <c r="AI169" s="35"/>
      <c r="AJ169" s="18" t="s">
        <v>778</v>
      </c>
      <c r="AK169" s="26">
        <v>44435</v>
      </c>
      <c r="AL169" s="25">
        <f t="shared" si="6"/>
        <v>92592</v>
      </c>
    </row>
    <row r="170" spans="1:38" ht="18" customHeight="1" x14ac:dyDescent="0.3">
      <c r="A170" s="90">
        <v>166</v>
      </c>
      <c r="B170" s="18">
        <v>30601</v>
      </c>
      <c r="C170" s="35"/>
      <c r="D170" s="19" t="s">
        <v>31</v>
      </c>
      <c r="E170" s="18"/>
      <c r="F170" s="36" t="s">
        <v>779</v>
      </c>
      <c r="G170" s="23" t="s">
        <v>780</v>
      </c>
      <c r="I170" s="36" t="s">
        <v>978</v>
      </c>
      <c r="J170" s="23"/>
      <c r="K170" s="36" t="s">
        <v>32</v>
      </c>
      <c r="L170" s="35"/>
      <c r="M170" s="35"/>
      <c r="N170" s="35" t="s">
        <v>767</v>
      </c>
      <c r="O170" s="36"/>
      <c r="P170" s="37" t="s">
        <v>86</v>
      </c>
      <c r="Q170" s="41" t="s">
        <v>768</v>
      </c>
      <c r="R170" s="20" t="s">
        <v>768</v>
      </c>
      <c r="S170" s="38" t="s">
        <v>34</v>
      </c>
      <c r="T170" s="40" t="s">
        <v>782</v>
      </c>
      <c r="U170" s="40"/>
      <c r="V170" s="40" t="s">
        <v>35</v>
      </c>
      <c r="W170" s="37" t="s">
        <v>36</v>
      </c>
      <c r="X170" s="21">
        <v>3</v>
      </c>
      <c r="Y170" s="22"/>
      <c r="Z170" s="39" t="s">
        <v>978</v>
      </c>
      <c r="AA170" s="40"/>
      <c r="AB170" s="38" t="s">
        <v>111</v>
      </c>
      <c r="AC170" s="38" t="s">
        <v>266</v>
      </c>
      <c r="AD170" s="40" t="s">
        <v>261</v>
      </c>
      <c r="AE170" s="40" t="s">
        <v>285</v>
      </c>
      <c r="AF170" s="38" t="s">
        <v>111</v>
      </c>
      <c r="AG170" s="38" t="s">
        <v>319</v>
      </c>
      <c r="AH170" s="24" t="s">
        <v>267</v>
      </c>
      <c r="AI170" s="24"/>
      <c r="AJ170" s="41" t="s">
        <v>783</v>
      </c>
      <c r="AK170" s="18"/>
      <c r="AL170" s="25">
        <f t="shared" si="6"/>
        <v>30601</v>
      </c>
    </row>
    <row r="171" spans="1:38" ht="18" customHeight="1" x14ac:dyDescent="0.3">
      <c r="A171" s="90">
        <v>167</v>
      </c>
      <c r="B171" s="18">
        <v>92593</v>
      </c>
      <c r="C171" s="35"/>
      <c r="D171" s="19" t="s">
        <v>39</v>
      </c>
      <c r="E171" s="18"/>
      <c r="F171" s="35"/>
      <c r="G171" s="35"/>
      <c r="I171" s="35" t="s">
        <v>705</v>
      </c>
      <c r="J171" s="35"/>
      <c r="K171" s="35"/>
      <c r="L171" s="35"/>
      <c r="M171" s="35"/>
      <c r="N171" s="35" t="s">
        <v>767</v>
      </c>
      <c r="O171" s="37"/>
      <c r="P171" s="37" t="s">
        <v>86</v>
      </c>
      <c r="Q171" s="20" t="s">
        <v>768</v>
      </c>
      <c r="R171" s="20" t="s">
        <v>768</v>
      </c>
      <c r="S171" s="38" t="s">
        <v>34</v>
      </c>
      <c r="T171" s="37" t="s">
        <v>769</v>
      </c>
      <c r="U171" s="37"/>
      <c r="V171" s="35"/>
      <c r="W171" s="35"/>
      <c r="X171" s="35">
        <v>9</v>
      </c>
      <c r="Y171" s="35"/>
      <c r="Z171" s="35" t="s">
        <v>705</v>
      </c>
      <c r="AA171" s="35"/>
      <c r="AB171" s="37" t="s">
        <v>111</v>
      </c>
      <c r="AC171" s="35" t="s">
        <v>786</v>
      </c>
      <c r="AD171" s="35" t="s">
        <v>784</v>
      </c>
      <c r="AE171" s="35" t="s">
        <v>785</v>
      </c>
      <c r="AF171" s="37" t="s">
        <v>111</v>
      </c>
      <c r="AG171" s="35" t="s">
        <v>787</v>
      </c>
      <c r="AH171" s="24" t="s">
        <v>788</v>
      </c>
      <c r="AI171" s="35"/>
      <c r="AJ171" s="20" t="s">
        <v>39</v>
      </c>
      <c r="AK171" s="26">
        <v>44435</v>
      </c>
      <c r="AL171" s="25">
        <f t="shared" si="6"/>
        <v>92593</v>
      </c>
    </row>
    <row r="172" spans="1:38" ht="18" customHeight="1" x14ac:dyDescent="0.3">
      <c r="A172" s="90">
        <v>168</v>
      </c>
      <c r="B172" s="18"/>
      <c r="C172" s="35"/>
      <c r="D172" s="19"/>
      <c r="E172" s="18"/>
      <c r="F172" s="35"/>
      <c r="G172" s="35"/>
      <c r="H172" s="76" t="s">
        <v>791</v>
      </c>
      <c r="I172" s="35"/>
      <c r="J172" s="35"/>
      <c r="K172" s="35"/>
      <c r="L172" s="35"/>
      <c r="M172" s="35"/>
      <c r="N172" s="35"/>
      <c r="O172" s="37"/>
      <c r="P172" s="37"/>
      <c r="Q172" s="20"/>
      <c r="R172" s="20"/>
      <c r="S172" s="38"/>
      <c r="T172" s="37"/>
      <c r="U172" s="37"/>
      <c r="V172" s="35"/>
      <c r="W172" s="35"/>
      <c r="X172" s="35"/>
      <c r="Y172" s="35"/>
      <c r="Z172" s="35"/>
      <c r="AA172" s="35"/>
      <c r="AB172" s="37"/>
      <c r="AC172" s="35"/>
      <c r="AD172" s="35"/>
      <c r="AE172" s="35"/>
      <c r="AF172" s="37"/>
      <c r="AG172" s="35"/>
      <c r="AH172" s="24"/>
      <c r="AI172" s="35"/>
      <c r="AJ172" s="20"/>
      <c r="AK172" s="26"/>
      <c r="AL172" s="25"/>
    </row>
    <row r="173" spans="1:38" ht="18" customHeight="1" x14ac:dyDescent="0.3">
      <c r="A173" s="90">
        <v>169</v>
      </c>
      <c r="B173" s="18">
        <v>20586</v>
      </c>
      <c r="C173" s="18"/>
      <c r="D173" s="19" t="s">
        <v>47</v>
      </c>
      <c r="E173" s="18"/>
      <c r="F173" s="28" t="s">
        <v>796</v>
      </c>
      <c r="G173" s="28" t="s">
        <v>986</v>
      </c>
      <c r="I173" s="39" t="s">
        <v>797</v>
      </c>
      <c r="J173" s="39" t="s">
        <v>987</v>
      </c>
      <c r="K173" s="39" t="s">
        <v>790</v>
      </c>
      <c r="L173" s="39"/>
      <c r="M173" s="39"/>
      <c r="N173" s="35" t="s">
        <v>791</v>
      </c>
      <c r="O173" s="39" t="s">
        <v>798</v>
      </c>
      <c r="P173" s="37" t="s">
        <v>86</v>
      </c>
      <c r="Q173" s="20" t="s">
        <v>792</v>
      </c>
      <c r="R173" s="20" t="s">
        <v>792</v>
      </c>
      <c r="S173" s="38" t="s">
        <v>34</v>
      </c>
      <c r="T173" s="37" t="s">
        <v>793</v>
      </c>
      <c r="U173" s="37"/>
      <c r="V173" s="37" t="s">
        <v>41</v>
      </c>
      <c r="W173" s="37" t="s">
        <v>36</v>
      </c>
      <c r="X173" s="39">
        <v>20</v>
      </c>
      <c r="Y173" s="35"/>
      <c r="Z173" s="37" t="s">
        <v>799</v>
      </c>
      <c r="AA173" s="37"/>
      <c r="AB173" s="37" t="s">
        <v>111</v>
      </c>
      <c r="AC173" s="37" t="s">
        <v>794</v>
      </c>
      <c r="AD173" s="37" t="s">
        <v>789</v>
      </c>
      <c r="AE173" s="37" t="s">
        <v>800</v>
      </c>
      <c r="AF173" s="37" t="s">
        <v>37</v>
      </c>
      <c r="AG173" s="37" t="s">
        <v>795</v>
      </c>
      <c r="AH173" s="24" t="s">
        <v>801</v>
      </c>
      <c r="AI173" s="24"/>
      <c r="AJ173" s="20" t="s">
        <v>115</v>
      </c>
      <c r="AK173" s="20" t="s">
        <v>979</v>
      </c>
      <c r="AL173" s="25">
        <f>B173</f>
        <v>20586</v>
      </c>
    </row>
    <row r="174" spans="1:38" ht="18" customHeight="1" x14ac:dyDescent="0.3">
      <c r="A174" s="90">
        <v>170</v>
      </c>
      <c r="B174" s="18">
        <v>92595</v>
      </c>
      <c r="C174" s="35"/>
      <c r="D174" s="19" t="s">
        <v>39</v>
      </c>
      <c r="E174" s="18"/>
      <c r="F174" s="35"/>
      <c r="G174" s="35"/>
      <c r="I174" s="35" t="s">
        <v>802</v>
      </c>
      <c r="J174" s="35"/>
      <c r="K174" s="35" t="s">
        <v>803</v>
      </c>
      <c r="L174" s="35"/>
      <c r="M174" s="35"/>
      <c r="N174" s="35" t="s">
        <v>791</v>
      </c>
      <c r="O174" s="37" t="s">
        <v>804</v>
      </c>
      <c r="P174" s="37" t="s">
        <v>86</v>
      </c>
      <c r="Q174" s="20" t="s">
        <v>792</v>
      </c>
      <c r="R174" s="20" t="s">
        <v>792</v>
      </c>
      <c r="S174" s="38" t="s">
        <v>34</v>
      </c>
      <c r="T174" s="37" t="s">
        <v>793</v>
      </c>
      <c r="U174" s="37"/>
      <c r="V174" s="35" t="s">
        <v>44</v>
      </c>
      <c r="W174" s="35" t="s">
        <v>36</v>
      </c>
      <c r="X174" s="35">
        <v>9</v>
      </c>
      <c r="Y174" s="35"/>
      <c r="Z174" s="35" t="s">
        <v>802</v>
      </c>
      <c r="AA174" s="35"/>
      <c r="AB174" s="37" t="s">
        <v>111</v>
      </c>
      <c r="AC174" s="37" t="s">
        <v>807</v>
      </c>
      <c r="AD174" s="35" t="s">
        <v>805</v>
      </c>
      <c r="AE174" s="35" t="s">
        <v>806</v>
      </c>
      <c r="AF174" s="37"/>
      <c r="AG174" s="35"/>
      <c r="AH174" s="24" t="s">
        <v>808</v>
      </c>
      <c r="AI174" s="35"/>
      <c r="AJ174" s="20" t="s">
        <v>39</v>
      </c>
      <c r="AK174" s="26">
        <v>44435</v>
      </c>
      <c r="AL174" s="25">
        <f>B174</f>
        <v>92595</v>
      </c>
    </row>
    <row r="175" spans="1:38" ht="18" customHeight="1" x14ac:dyDescent="0.3">
      <c r="A175" s="90">
        <v>171</v>
      </c>
      <c r="B175" s="18"/>
      <c r="C175" s="35"/>
      <c r="D175" s="19"/>
      <c r="E175" s="18"/>
      <c r="F175" s="35"/>
      <c r="G175" s="35"/>
      <c r="H175" s="76" t="s">
        <v>814</v>
      </c>
      <c r="I175" s="35"/>
      <c r="J175" s="35"/>
      <c r="K175" s="35"/>
      <c r="L175" s="35"/>
      <c r="M175" s="35"/>
      <c r="N175" s="35"/>
      <c r="O175" s="37"/>
      <c r="P175" s="37"/>
      <c r="Q175" s="20"/>
      <c r="R175" s="20"/>
      <c r="S175" s="38"/>
      <c r="T175" s="37"/>
      <c r="U175" s="37"/>
      <c r="V175" s="35"/>
      <c r="W175" s="35"/>
      <c r="X175" s="35"/>
      <c r="Y175" s="35"/>
      <c r="Z175" s="35"/>
      <c r="AA175" s="35"/>
      <c r="AB175" s="37"/>
      <c r="AC175" s="37"/>
      <c r="AD175" s="35"/>
      <c r="AE175" s="35"/>
      <c r="AF175" s="37"/>
      <c r="AG175" s="35"/>
      <c r="AH175" s="24"/>
      <c r="AI175" s="35"/>
      <c r="AJ175" s="20"/>
      <c r="AK175" s="26"/>
      <c r="AL175" s="25"/>
    </row>
    <row r="176" spans="1:38" ht="18" customHeight="1" x14ac:dyDescent="0.3">
      <c r="A176" s="90">
        <v>172</v>
      </c>
      <c r="B176" s="18">
        <v>92596</v>
      </c>
      <c r="C176" s="35"/>
      <c r="D176" s="19" t="s">
        <v>39</v>
      </c>
      <c r="E176" s="18"/>
      <c r="F176" s="35"/>
      <c r="G176" s="35"/>
      <c r="I176" s="35" t="s">
        <v>809</v>
      </c>
      <c r="J176" s="35"/>
      <c r="K176" s="35" t="s">
        <v>32</v>
      </c>
      <c r="L176" s="35"/>
      <c r="M176" s="35"/>
      <c r="N176" s="35" t="s">
        <v>814</v>
      </c>
      <c r="O176" s="37"/>
      <c r="P176" s="37" t="s">
        <v>86</v>
      </c>
      <c r="Q176" s="20" t="s">
        <v>810</v>
      </c>
      <c r="R176" s="20" t="s">
        <v>810</v>
      </c>
      <c r="S176" s="38" t="s">
        <v>34</v>
      </c>
      <c r="T176" s="37" t="s">
        <v>811</v>
      </c>
      <c r="U176" s="37"/>
      <c r="V176" s="35" t="s">
        <v>35</v>
      </c>
      <c r="W176" s="35" t="s">
        <v>36</v>
      </c>
      <c r="X176" s="35">
        <f>4+5</f>
        <v>9</v>
      </c>
      <c r="Y176" s="35"/>
      <c r="Z176" s="35" t="s">
        <v>809</v>
      </c>
      <c r="AA176" s="35" t="s">
        <v>40</v>
      </c>
      <c r="AB176" s="37" t="s">
        <v>111</v>
      </c>
      <c r="AC176" s="35" t="s">
        <v>265</v>
      </c>
      <c r="AD176" s="35" t="s">
        <v>261</v>
      </c>
      <c r="AE176" s="35" t="s">
        <v>264</v>
      </c>
      <c r="AF176" s="37" t="s">
        <v>111</v>
      </c>
      <c r="AG176" s="35" t="s">
        <v>266</v>
      </c>
      <c r="AH176" s="24" t="s">
        <v>267</v>
      </c>
      <c r="AI176" s="35"/>
      <c r="AJ176" s="20" t="s">
        <v>39</v>
      </c>
      <c r="AK176" s="26">
        <v>44435</v>
      </c>
      <c r="AL176" s="25">
        <f t="shared" ref="AL176:AL182" si="7">B176</f>
        <v>92596</v>
      </c>
    </row>
    <row r="177" spans="1:38" ht="18" customHeight="1" x14ac:dyDescent="0.3">
      <c r="A177" s="90">
        <v>173</v>
      </c>
      <c r="B177" s="18">
        <v>92597</v>
      </c>
      <c r="C177" s="35"/>
      <c r="D177" s="19" t="s">
        <v>39</v>
      </c>
      <c r="E177" s="18"/>
      <c r="F177" s="35"/>
      <c r="G177" s="35"/>
      <c r="I177" s="35" t="s">
        <v>812</v>
      </c>
      <c r="J177" s="35"/>
      <c r="K177" s="35" t="s">
        <v>813</v>
      </c>
      <c r="L177" s="35"/>
      <c r="M177" s="35"/>
      <c r="N177" s="35" t="s">
        <v>814</v>
      </c>
      <c r="O177" s="37"/>
      <c r="P177" s="37" t="s">
        <v>86</v>
      </c>
      <c r="Q177" s="20" t="s">
        <v>810</v>
      </c>
      <c r="R177" s="20" t="s">
        <v>810</v>
      </c>
      <c r="S177" s="38" t="s">
        <v>34</v>
      </c>
      <c r="T177" s="37" t="s">
        <v>811</v>
      </c>
      <c r="U177" s="37"/>
      <c r="V177" s="35" t="s">
        <v>41</v>
      </c>
      <c r="W177" s="35" t="s">
        <v>88</v>
      </c>
      <c r="X177" s="35">
        <v>24</v>
      </c>
      <c r="Y177" s="35"/>
      <c r="Z177" s="35" t="s">
        <v>812</v>
      </c>
      <c r="AA177" s="35" t="s">
        <v>43</v>
      </c>
      <c r="AB177" s="37" t="s">
        <v>111</v>
      </c>
      <c r="AC177" s="35" t="s">
        <v>816</v>
      </c>
      <c r="AD177" s="35" t="s">
        <v>814</v>
      </c>
      <c r="AE177" s="35" t="s">
        <v>815</v>
      </c>
      <c r="AF177" s="37"/>
      <c r="AG177" s="35"/>
      <c r="AH177" s="24" t="s">
        <v>817</v>
      </c>
      <c r="AI177" s="35"/>
      <c r="AJ177" s="18" t="s">
        <v>39</v>
      </c>
      <c r="AK177" s="26">
        <v>44435</v>
      </c>
      <c r="AL177" s="25">
        <f t="shared" si="7"/>
        <v>92597</v>
      </c>
    </row>
    <row r="178" spans="1:38" ht="18" customHeight="1" x14ac:dyDescent="0.3">
      <c r="A178" s="90">
        <v>174</v>
      </c>
      <c r="B178" s="18">
        <v>92598</v>
      </c>
      <c r="C178" s="35"/>
      <c r="D178" s="19" t="s">
        <v>39</v>
      </c>
      <c r="E178" s="18"/>
      <c r="F178" s="35"/>
      <c r="G178" s="35"/>
      <c r="I178" s="35" t="s">
        <v>818</v>
      </c>
      <c r="J178" s="35"/>
      <c r="K178" s="35" t="s">
        <v>32</v>
      </c>
      <c r="L178" s="35"/>
      <c r="M178" s="35"/>
      <c r="N178" s="35" t="s">
        <v>814</v>
      </c>
      <c r="O178" s="37"/>
      <c r="P178" s="37" t="s">
        <v>86</v>
      </c>
      <c r="Q178" s="20" t="s">
        <v>810</v>
      </c>
      <c r="R178" s="20" t="s">
        <v>810</v>
      </c>
      <c r="S178" s="38" t="s">
        <v>34</v>
      </c>
      <c r="T178" s="37" t="s">
        <v>811</v>
      </c>
      <c r="U178" s="37"/>
      <c r="V178" s="35" t="s">
        <v>35</v>
      </c>
      <c r="W178" s="35" t="s">
        <v>36</v>
      </c>
      <c r="X178" s="35">
        <v>3</v>
      </c>
      <c r="Y178" s="35"/>
      <c r="Z178" s="35" t="s">
        <v>818</v>
      </c>
      <c r="AA178" s="35"/>
      <c r="AB178" s="37" t="s">
        <v>37</v>
      </c>
      <c r="AC178" s="35" t="s">
        <v>495</v>
      </c>
      <c r="AD178" s="35" t="s">
        <v>493</v>
      </c>
      <c r="AE178" s="35" t="s">
        <v>494</v>
      </c>
      <c r="AF178" s="37"/>
      <c r="AG178" s="35"/>
      <c r="AH178" s="24" t="s">
        <v>496</v>
      </c>
      <c r="AI178" s="35"/>
      <c r="AJ178" s="18" t="s">
        <v>39</v>
      </c>
      <c r="AK178" s="26">
        <v>44435</v>
      </c>
      <c r="AL178" s="25">
        <f t="shared" si="7"/>
        <v>92598</v>
      </c>
    </row>
    <row r="179" spans="1:38" ht="18" customHeight="1" x14ac:dyDescent="0.3">
      <c r="A179" s="90">
        <v>175</v>
      </c>
      <c r="B179" s="18">
        <v>92599</v>
      </c>
      <c r="C179" s="35"/>
      <c r="D179" s="19" t="s">
        <v>39</v>
      </c>
      <c r="E179" s="18"/>
      <c r="F179" s="35"/>
      <c r="G179" s="35"/>
      <c r="I179" s="35" t="s">
        <v>819</v>
      </c>
      <c r="J179" s="24"/>
      <c r="K179" s="35" t="s">
        <v>820</v>
      </c>
      <c r="L179" s="35"/>
      <c r="M179" s="35"/>
      <c r="N179" s="35" t="s">
        <v>814</v>
      </c>
      <c r="O179" s="37"/>
      <c r="P179" s="37" t="s">
        <v>86</v>
      </c>
      <c r="Q179" s="20" t="s">
        <v>810</v>
      </c>
      <c r="R179" s="20" t="s">
        <v>810</v>
      </c>
      <c r="S179" s="38" t="s">
        <v>34</v>
      </c>
      <c r="T179" s="37" t="s">
        <v>811</v>
      </c>
      <c r="U179" s="37"/>
      <c r="V179" s="35" t="s">
        <v>41</v>
      </c>
      <c r="W179" s="35" t="s">
        <v>36</v>
      </c>
      <c r="X179" s="35">
        <v>20</v>
      </c>
      <c r="Y179" s="35"/>
      <c r="Z179" s="35" t="s">
        <v>819</v>
      </c>
      <c r="AA179" s="35" t="s">
        <v>40</v>
      </c>
      <c r="AB179" s="37" t="s">
        <v>37</v>
      </c>
      <c r="AC179" s="35" t="s">
        <v>92</v>
      </c>
      <c r="AD179" s="35" t="s">
        <v>290</v>
      </c>
      <c r="AE179" s="102" t="s">
        <v>91</v>
      </c>
      <c r="AF179" s="37"/>
      <c r="AG179" s="35"/>
      <c r="AH179" s="24" t="s">
        <v>93</v>
      </c>
      <c r="AI179" s="35"/>
      <c r="AJ179" s="20" t="s">
        <v>39</v>
      </c>
      <c r="AK179" s="26">
        <v>44456</v>
      </c>
      <c r="AL179" s="25">
        <f t="shared" si="7"/>
        <v>92599</v>
      </c>
    </row>
    <row r="180" spans="1:38" ht="18" customHeight="1" x14ac:dyDescent="0.3">
      <c r="A180" s="90">
        <v>176</v>
      </c>
      <c r="B180" s="18">
        <v>92600</v>
      </c>
      <c r="C180" s="35"/>
      <c r="D180" s="19" t="s">
        <v>39</v>
      </c>
      <c r="E180" s="18"/>
      <c r="F180" s="35"/>
      <c r="G180" s="35"/>
      <c r="I180" s="35" t="s">
        <v>821</v>
      </c>
      <c r="J180" s="35"/>
      <c r="K180" s="35"/>
      <c r="L180" s="35"/>
      <c r="M180" s="35"/>
      <c r="N180" s="35" t="s">
        <v>814</v>
      </c>
      <c r="O180" s="37"/>
      <c r="P180" s="37" t="s">
        <v>86</v>
      </c>
      <c r="Q180" s="20" t="s">
        <v>810</v>
      </c>
      <c r="R180" s="20" t="s">
        <v>810</v>
      </c>
      <c r="S180" s="38" t="s">
        <v>34</v>
      </c>
      <c r="T180" s="37" t="s">
        <v>811</v>
      </c>
      <c r="U180" s="37"/>
      <c r="V180" s="35"/>
      <c r="W180" s="35"/>
      <c r="X180" s="35">
        <v>8</v>
      </c>
      <c r="Y180" s="35"/>
      <c r="Z180" s="35" t="s">
        <v>821</v>
      </c>
      <c r="AA180" s="35" t="s">
        <v>40</v>
      </c>
      <c r="AB180" s="37" t="s">
        <v>111</v>
      </c>
      <c r="AC180" s="35" t="s">
        <v>816</v>
      </c>
      <c r="AD180" s="35" t="s">
        <v>814</v>
      </c>
      <c r="AE180" s="35" t="s">
        <v>815</v>
      </c>
      <c r="AF180" s="37"/>
      <c r="AG180" s="35"/>
      <c r="AH180" s="24" t="s">
        <v>817</v>
      </c>
      <c r="AI180" s="35"/>
      <c r="AJ180" s="20" t="s">
        <v>39</v>
      </c>
      <c r="AK180" s="26">
        <v>44435</v>
      </c>
      <c r="AL180" s="25">
        <f t="shared" si="7"/>
        <v>92600</v>
      </c>
    </row>
    <row r="181" spans="1:38" ht="18" customHeight="1" x14ac:dyDescent="0.3">
      <c r="A181" s="90">
        <v>177</v>
      </c>
      <c r="B181" s="18">
        <v>92601</v>
      </c>
      <c r="C181" s="35"/>
      <c r="D181" s="19" t="s">
        <v>39</v>
      </c>
      <c r="E181" s="18"/>
      <c r="F181" s="35"/>
      <c r="G181" s="35"/>
      <c r="I181" s="35" t="s">
        <v>822</v>
      </c>
      <c r="J181" s="24"/>
      <c r="K181" s="35" t="s">
        <v>823</v>
      </c>
      <c r="L181" s="35"/>
      <c r="M181" s="35"/>
      <c r="N181" s="35" t="s">
        <v>814</v>
      </c>
      <c r="O181" s="37"/>
      <c r="P181" s="37" t="s">
        <v>86</v>
      </c>
      <c r="Q181" s="20" t="s">
        <v>810</v>
      </c>
      <c r="R181" s="20" t="s">
        <v>810</v>
      </c>
      <c r="S181" s="38" t="s">
        <v>34</v>
      </c>
      <c r="T181" s="37" t="s">
        <v>811</v>
      </c>
      <c r="U181" s="37"/>
      <c r="V181" s="35" t="s">
        <v>41</v>
      </c>
      <c r="W181" s="35" t="s">
        <v>36</v>
      </c>
      <c r="X181" s="35">
        <v>12</v>
      </c>
      <c r="Y181" s="35"/>
      <c r="Z181" s="35" t="s">
        <v>822</v>
      </c>
      <c r="AA181" s="35" t="s">
        <v>40</v>
      </c>
      <c r="AB181" s="37" t="s">
        <v>37</v>
      </c>
      <c r="AC181" s="35" t="s">
        <v>484</v>
      </c>
      <c r="AD181" s="35" t="s">
        <v>482</v>
      </c>
      <c r="AE181" s="35" t="s">
        <v>483</v>
      </c>
      <c r="AF181" s="37"/>
      <c r="AG181" s="35"/>
      <c r="AH181" s="24" t="s">
        <v>824</v>
      </c>
      <c r="AI181" s="35"/>
      <c r="AJ181" s="20" t="s">
        <v>39</v>
      </c>
      <c r="AK181" s="26">
        <v>44433</v>
      </c>
      <c r="AL181" s="25">
        <f t="shared" si="7"/>
        <v>92601</v>
      </c>
    </row>
    <row r="182" spans="1:38" ht="18" customHeight="1" x14ac:dyDescent="0.3">
      <c r="A182" s="90">
        <v>178</v>
      </c>
      <c r="B182" s="18">
        <v>92602</v>
      </c>
      <c r="C182" s="35"/>
      <c r="D182" s="19" t="s">
        <v>39</v>
      </c>
      <c r="E182" s="18"/>
      <c r="F182" s="35"/>
      <c r="G182" s="35"/>
      <c r="I182" s="35" t="s">
        <v>825</v>
      </c>
      <c r="J182" s="24"/>
      <c r="K182" s="35" t="s">
        <v>826</v>
      </c>
      <c r="L182" s="35"/>
      <c r="M182" s="35"/>
      <c r="N182" s="35" t="s">
        <v>814</v>
      </c>
      <c r="O182" s="37"/>
      <c r="P182" s="37" t="s">
        <v>86</v>
      </c>
      <c r="Q182" s="20" t="s">
        <v>810</v>
      </c>
      <c r="R182" s="20" t="s">
        <v>810</v>
      </c>
      <c r="S182" s="38" t="s">
        <v>34</v>
      </c>
      <c r="T182" s="37" t="s">
        <v>811</v>
      </c>
      <c r="U182" s="37"/>
      <c r="V182" s="35" t="s">
        <v>41</v>
      </c>
      <c r="W182" s="35" t="s">
        <v>36</v>
      </c>
      <c r="X182" s="35">
        <v>73</v>
      </c>
      <c r="Y182" s="35"/>
      <c r="Z182" s="35" t="s">
        <v>825</v>
      </c>
      <c r="AA182" s="35" t="s">
        <v>40</v>
      </c>
      <c r="AB182" s="37" t="s">
        <v>37</v>
      </c>
      <c r="AC182" s="35" t="s">
        <v>484</v>
      </c>
      <c r="AD182" s="35" t="s">
        <v>482</v>
      </c>
      <c r="AE182" s="35" t="s">
        <v>483</v>
      </c>
      <c r="AF182" s="37"/>
      <c r="AG182" s="35"/>
      <c r="AH182" s="24" t="s">
        <v>827</v>
      </c>
      <c r="AI182" s="35"/>
      <c r="AJ182" s="20" t="s">
        <v>39</v>
      </c>
      <c r="AK182" s="26">
        <v>44433</v>
      </c>
      <c r="AL182" s="25">
        <f t="shared" si="7"/>
        <v>92602</v>
      </c>
    </row>
    <row r="183" spans="1:38" ht="18" customHeight="1" x14ac:dyDescent="0.3">
      <c r="A183" s="90">
        <v>179</v>
      </c>
      <c r="B183" s="18"/>
      <c r="C183" s="35"/>
      <c r="D183" s="19"/>
      <c r="E183" s="18"/>
      <c r="F183" s="35"/>
      <c r="G183" s="35"/>
      <c r="H183" s="76" t="s">
        <v>829</v>
      </c>
      <c r="I183" s="35"/>
      <c r="J183" s="24"/>
      <c r="K183" s="35"/>
      <c r="L183" s="35"/>
      <c r="M183" s="35"/>
      <c r="N183" s="35"/>
      <c r="O183" s="37"/>
      <c r="P183" s="37"/>
      <c r="Q183" s="20"/>
      <c r="R183" s="20"/>
      <c r="S183" s="38"/>
      <c r="T183" s="37"/>
      <c r="U183" s="37"/>
      <c r="V183" s="35"/>
      <c r="W183" s="35"/>
      <c r="X183" s="35"/>
      <c r="Y183" s="35"/>
      <c r="Z183" s="35"/>
      <c r="AA183" s="35"/>
      <c r="AB183" s="37"/>
      <c r="AC183" s="35"/>
      <c r="AD183" s="35"/>
      <c r="AE183" s="35"/>
      <c r="AF183" s="37"/>
      <c r="AG183" s="35"/>
      <c r="AH183" s="24"/>
      <c r="AI183" s="35"/>
      <c r="AJ183" s="20"/>
      <c r="AK183" s="26"/>
      <c r="AL183" s="25"/>
    </row>
    <row r="184" spans="1:38" ht="18" customHeight="1" x14ac:dyDescent="0.3">
      <c r="A184" s="90">
        <v>180</v>
      </c>
      <c r="B184" s="18">
        <v>92603</v>
      </c>
      <c r="C184" s="35"/>
      <c r="D184" s="19" t="s">
        <v>39</v>
      </c>
      <c r="E184" s="18"/>
      <c r="F184" s="35"/>
      <c r="G184" s="35"/>
      <c r="I184" s="35" t="s">
        <v>828</v>
      </c>
      <c r="J184" s="35"/>
      <c r="K184" s="35" t="s">
        <v>32</v>
      </c>
      <c r="L184" s="35"/>
      <c r="M184" s="35"/>
      <c r="N184" s="35" t="s">
        <v>829</v>
      </c>
      <c r="O184" s="37"/>
      <c r="P184" s="37" t="s">
        <v>86</v>
      </c>
      <c r="Q184" s="20" t="s">
        <v>830</v>
      </c>
      <c r="R184" s="20" t="s">
        <v>830</v>
      </c>
      <c r="S184" s="38" t="s">
        <v>34</v>
      </c>
      <c r="T184" s="37" t="s">
        <v>831</v>
      </c>
      <c r="U184" s="37"/>
      <c r="V184" s="35" t="s">
        <v>35</v>
      </c>
      <c r="W184" s="35" t="s">
        <v>36</v>
      </c>
      <c r="X184" s="35">
        <v>4</v>
      </c>
      <c r="Y184" s="35"/>
      <c r="Z184" s="35" t="s">
        <v>828</v>
      </c>
      <c r="AA184" s="19" t="s">
        <v>43</v>
      </c>
      <c r="AB184" s="37" t="s">
        <v>37</v>
      </c>
      <c r="AC184" s="35" t="s">
        <v>834</v>
      </c>
      <c r="AD184" s="35" t="s">
        <v>832</v>
      </c>
      <c r="AE184" s="35" t="s">
        <v>833</v>
      </c>
      <c r="AF184" s="37"/>
      <c r="AG184" s="37"/>
      <c r="AH184" s="24"/>
      <c r="AI184" s="35"/>
      <c r="AJ184" s="18" t="s">
        <v>39</v>
      </c>
      <c r="AK184" s="26">
        <v>44435</v>
      </c>
      <c r="AL184" s="25">
        <f>B184</f>
        <v>92603</v>
      </c>
    </row>
    <row r="185" spans="1:38" ht="18" customHeight="1" x14ac:dyDescent="0.3">
      <c r="A185" s="90">
        <v>181</v>
      </c>
      <c r="B185" s="18">
        <v>92604</v>
      </c>
      <c r="C185" s="35"/>
      <c r="D185" s="19" t="s">
        <v>39</v>
      </c>
      <c r="E185" s="18"/>
      <c r="F185" s="35"/>
      <c r="G185" s="35"/>
      <c r="I185" s="35" t="s">
        <v>835</v>
      </c>
      <c r="J185" s="35"/>
      <c r="K185" s="35" t="s">
        <v>54</v>
      </c>
      <c r="L185" s="35"/>
      <c r="M185" s="35"/>
      <c r="N185" s="35" t="s">
        <v>829</v>
      </c>
      <c r="O185" s="37"/>
      <c r="P185" s="37" t="s">
        <v>86</v>
      </c>
      <c r="Q185" s="20" t="s">
        <v>830</v>
      </c>
      <c r="R185" s="20" t="s">
        <v>830</v>
      </c>
      <c r="S185" s="38" t="s">
        <v>34</v>
      </c>
      <c r="T185" s="37" t="s">
        <v>831</v>
      </c>
      <c r="U185" s="37"/>
      <c r="V185" s="35"/>
      <c r="W185" s="35"/>
      <c r="X185" s="35">
        <v>8</v>
      </c>
      <c r="Y185" s="35"/>
      <c r="Z185" s="35" t="s">
        <v>836</v>
      </c>
      <c r="AA185" s="19"/>
      <c r="AB185" s="37" t="s">
        <v>37</v>
      </c>
      <c r="AC185" s="35" t="s">
        <v>839</v>
      </c>
      <c r="AD185" s="35" t="s">
        <v>837</v>
      </c>
      <c r="AE185" s="35" t="s">
        <v>838</v>
      </c>
      <c r="AF185" s="37"/>
      <c r="AG185" s="37"/>
      <c r="AH185" s="24" t="s">
        <v>840</v>
      </c>
      <c r="AI185" s="35"/>
      <c r="AJ185" s="18" t="s">
        <v>39</v>
      </c>
      <c r="AK185" s="26">
        <v>44435</v>
      </c>
      <c r="AL185" s="25">
        <f>B185</f>
        <v>92604</v>
      </c>
    </row>
    <row r="186" spans="1:38" ht="18" customHeight="1" x14ac:dyDescent="0.3">
      <c r="A186" s="90">
        <v>182</v>
      </c>
      <c r="B186" s="18">
        <v>92605</v>
      </c>
      <c r="C186" s="35"/>
      <c r="D186" s="19" t="s">
        <v>39</v>
      </c>
      <c r="E186" s="18"/>
      <c r="F186" s="35"/>
      <c r="G186" s="35"/>
      <c r="I186" s="35" t="s">
        <v>841</v>
      </c>
      <c r="J186" s="35"/>
      <c r="K186" s="35" t="s">
        <v>32</v>
      </c>
      <c r="L186" s="35"/>
      <c r="M186" s="35"/>
      <c r="N186" s="35" t="s">
        <v>829</v>
      </c>
      <c r="O186" s="37"/>
      <c r="P186" s="37" t="s">
        <v>86</v>
      </c>
      <c r="Q186" s="20" t="s">
        <v>830</v>
      </c>
      <c r="R186" s="20" t="s">
        <v>830</v>
      </c>
      <c r="S186" s="38" t="s">
        <v>34</v>
      </c>
      <c r="T186" s="37" t="s">
        <v>831</v>
      </c>
      <c r="U186" s="37"/>
      <c r="V186" s="35" t="s">
        <v>35</v>
      </c>
      <c r="W186" s="35" t="s">
        <v>36</v>
      </c>
      <c r="X186" s="35">
        <v>6</v>
      </c>
      <c r="Y186" s="35"/>
      <c r="Z186" s="35" t="s">
        <v>841</v>
      </c>
      <c r="AA186" s="35" t="s">
        <v>40</v>
      </c>
      <c r="AB186" s="37" t="s">
        <v>111</v>
      </c>
      <c r="AC186" s="35" t="s">
        <v>406</v>
      </c>
      <c r="AD186" s="35" t="s">
        <v>404</v>
      </c>
      <c r="AE186" s="35" t="s">
        <v>409</v>
      </c>
      <c r="AF186" s="37"/>
      <c r="AG186" s="35"/>
      <c r="AH186" s="24" t="s">
        <v>405</v>
      </c>
      <c r="AI186" s="35"/>
      <c r="AJ186" s="20" t="s">
        <v>842</v>
      </c>
      <c r="AK186" s="26">
        <v>44435</v>
      </c>
      <c r="AL186" s="25">
        <f>B186</f>
        <v>92605</v>
      </c>
    </row>
    <row r="187" spans="1:38" ht="18" customHeight="1" x14ac:dyDescent="0.3">
      <c r="A187" s="90">
        <v>183</v>
      </c>
      <c r="B187" s="18"/>
      <c r="C187" s="35"/>
      <c r="D187" s="19"/>
      <c r="E187" s="18"/>
      <c r="F187" s="35"/>
      <c r="G187" s="35"/>
      <c r="H187" s="76" t="s">
        <v>980</v>
      </c>
      <c r="I187" s="35"/>
      <c r="J187" s="35"/>
      <c r="K187" s="35"/>
      <c r="L187" s="35"/>
      <c r="M187" s="35"/>
      <c r="N187" s="35"/>
      <c r="O187" s="37"/>
      <c r="P187" s="37"/>
      <c r="Q187" s="20"/>
      <c r="R187" s="20"/>
      <c r="S187" s="38"/>
      <c r="T187" s="37"/>
      <c r="U187" s="37"/>
      <c r="V187" s="35"/>
      <c r="W187" s="35"/>
      <c r="X187" s="35"/>
      <c r="Y187" s="35"/>
      <c r="Z187" s="35"/>
      <c r="AA187" s="35"/>
      <c r="AB187" s="37"/>
      <c r="AC187" s="35"/>
      <c r="AD187" s="35"/>
      <c r="AE187" s="35"/>
      <c r="AF187" s="37"/>
      <c r="AG187" s="35"/>
      <c r="AH187" s="24"/>
      <c r="AI187" s="35"/>
      <c r="AJ187" s="20"/>
      <c r="AK187" s="26"/>
      <c r="AL187" s="25"/>
    </row>
    <row r="188" spans="1:38" ht="18" customHeight="1" x14ac:dyDescent="0.3">
      <c r="A188" s="90">
        <v>184</v>
      </c>
      <c r="B188" s="18">
        <v>10490</v>
      </c>
      <c r="C188" s="18"/>
      <c r="D188" s="19" t="s">
        <v>51</v>
      </c>
      <c r="E188" s="18"/>
      <c r="F188" s="43" t="s">
        <v>843</v>
      </c>
      <c r="G188" s="31"/>
      <c r="I188" s="43" t="s">
        <v>848</v>
      </c>
      <c r="J188" s="29"/>
      <c r="K188" s="43" t="s">
        <v>844</v>
      </c>
      <c r="L188" s="43"/>
      <c r="M188" s="35"/>
      <c r="N188" s="43" t="s">
        <v>845</v>
      </c>
      <c r="O188" s="29"/>
      <c r="P188" s="43" t="s">
        <v>86</v>
      </c>
      <c r="Q188" s="30" t="s">
        <v>846</v>
      </c>
      <c r="R188" s="18">
        <v>1818</v>
      </c>
      <c r="S188" s="38" t="s">
        <v>34</v>
      </c>
      <c r="T188" s="44" t="s">
        <v>239</v>
      </c>
      <c r="U188" s="43"/>
      <c r="V188" s="43"/>
      <c r="W188" s="43"/>
      <c r="X188" s="31" t="s">
        <v>847</v>
      </c>
      <c r="Y188" s="43"/>
      <c r="Z188" s="35" t="s">
        <v>848</v>
      </c>
      <c r="AA188" s="43"/>
      <c r="AB188" s="44" t="s">
        <v>111</v>
      </c>
      <c r="AC188" s="43" t="s">
        <v>849</v>
      </c>
      <c r="AD188" s="44" t="s">
        <v>848</v>
      </c>
      <c r="AE188" s="43"/>
      <c r="AF188" s="44" t="s">
        <v>111</v>
      </c>
      <c r="AG188" s="43" t="s">
        <v>850</v>
      </c>
      <c r="AH188" s="29"/>
      <c r="AI188" s="29"/>
      <c r="AJ188" s="31" t="s">
        <v>53</v>
      </c>
      <c r="AK188" s="32">
        <v>44573</v>
      </c>
      <c r="AL188" s="25">
        <f>B188</f>
        <v>10490</v>
      </c>
    </row>
    <row r="189" spans="1:38" ht="18" customHeight="1" x14ac:dyDescent="0.3">
      <c r="A189" s="90">
        <v>185</v>
      </c>
      <c r="B189" s="18">
        <v>30602</v>
      </c>
      <c r="C189" s="35"/>
      <c r="D189" s="19" t="s">
        <v>31</v>
      </c>
      <c r="E189" s="23"/>
      <c r="F189" s="36" t="s">
        <v>857</v>
      </c>
      <c r="G189" s="23" t="s">
        <v>859</v>
      </c>
      <c r="I189" s="39" t="s">
        <v>852</v>
      </c>
      <c r="J189" s="23"/>
      <c r="K189" s="36" t="s">
        <v>32</v>
      </c>
      <c r="L189" s="35"/>
      <c r="M189" s="35"/>
      <c r="N189" s="36" t="s">
        <v>845</v>
      </c>
      <c r="O189" s="36"/>
      <c r="P189" s="36" t="s">
        <v>86</v>
      </c>
      <c r="Q189" s="41" t="s">
        <v>846</v>
      </c>
      <c r="R189" s="18">
        <v>1818</v>
      </c>
      <c r="S189" s="38" t="s">
        <v>34</v>
      </c>
      <c r="T189" s="40" t="s">
        <v>239</v>
      </c>
      <c r="U189" s="40"/>
      <c r="V189" s="40" t="s">
        <v>35</v>
      </c>
      <c r="W189" s="37" t="s">
        <v>36</v>
      </c>
      <c r="X189" s="21">
        <v>3</v>
      </c>
      <c r="Y189" s="22"/>
      <c r="Z189" s="39" t="s">
        <v>858</v>
      </c>
      <c r="AA189" s="40"/>
      <c r="AB189" s="38" t="s">
        <v>111</v>
      </c>
      <c r="AC189" s="38" t="s">
        <v>266</v>
      </c>
      <c r="AD189" s="40" t="s">
        <v>261</v>
      </c>
      <c r="AE189" s="40" t="s">
        <v>285</v>
      </c>
      <c r="AF189" s="38" t="s">
        <v>111</v>
      </c>
      <c r="AG189" s="38" t="s">
        <v>319</v>
      </c>
      <c r="AH189" s="24" t="s">
        <v>267</v>
      </c>
      <c r="AI189" s="24"/>
      <c r="AJ189" s="41" t="s">
        <v>46</v>
      </c>
      <c r="AK189" s="18"/>
      <c r="AL189" s="25">
        <f>B189</f>
        <v>30602</v>
      </c>
    </row>
    <row r="190" spans="1:38" ht="18" customHeight="1" x14ac:dyDescent="0.3">
      <c r="A190" s="90">
        <v>186</v>
      </c>
      <c r="B190" s="18">
        <v>30603</v>
      </c>
      <c r="C190" s="35" t="s">
        <v>860</v>
      </c>
      <c r="D190" s="19" t="s">
        <v>31</v>
      </c>
      <c r="E190" s="18"/>
      <c r="F190" s="36" t="s">
        <v>861</v>
      </c>
      <c r="G190" s="35" t="s">
        <v>863</v>
      </c>
      <c r="I190" s="35" t="s">
        <v>862</v>
      </c>
      <c r="J190" s="35" t="s">
        <v>988</v>
      </c>
      <c r="K190" s="36" t="s">
        <v>864</v>
      </c>
      <c r="L190" s="36"/>
      <c r="M190" s="35"/>
      <c r="N190" s="36" t="s">
        <v>845</v>
      </c>
      <c r="O190" s="36"/>
      <c r="P190" s="36" t="s">
        <v>86</v>
      </c>
      <c r="Q190" s="41" t="s">
        <v>846</v>
      </c>
      <c r="R190" s="18">
        <v>1818</v>
      </c>
      <c r="S190" s="38" t="s">
        <v>34</v>
      </c>
      <c r="T190" s="37" t="s">
        <v>239</v>
      </c>
      <c r="U190" s="37"/>
      <c r="V190" s="37" t="s">
        <v>44</v>
      </c>
      <c r="W190" s="37" t="s">
        <v>36</v>
      </c>
      <c r="X190" s="21">
        <v>153</v>
      </c>
      <c r="Y190" s="22"/>
      <c r="Z190" s="39" t="s">
        <v>862</v>
      </c>
      <c r="AA190" s="37"/>
      <c r="AB190" s="23" t="s">
        <v>111</v>
      </c>
      <c r="AC190" s="19" t="s">
        <v>865</v>
      </c>
      <c r="AD190" s="37"/>
      <c r="AE190" s="37"/>
      <c r="AF190" s="38"/>
      <c r="AG190" s="38"/>
      <c r="AH190" s="35"/>
      <c r="AI190" s="35"/>
      <c r="AJ190" s="41" t="s">
        <v>76</v>
      </c>
      <c r="AK190" s="18"/>
      <c r="AL190" s="25">
        <f>B190</f>
        <v>30603</v>
      </c>
    </row>
    <row r="191" spans="1:38" ht="18" customHeight="1" x14ac:dyDescent="0.3">
      <c r="A191" s="90">
        <v>187</v>
      </c>
      <c r="B191" s="18">
        <v>20587</v>
      </c>
      <c r="C191" s="18"/>
      <c r="D191" s="19" t="s">
        <v>47</v>
      </c>
      <c r="E191" s="18"/>
      <c r="F191" s="28" t="s">
        <v>851</v>
      </c>
      <c r="G191" s="28" t="s">
        <v>981</v>
      </c>
      <c r="I191" s="39" t="s">
        <v>866</v>
      </c>
      <c r="J191" s="39"/>
      <c r="K191" s="39" t="s">
        <v>32</v>
      </c>
      <c r="L191" s="35"/>
      <c r="M191" s="39"/>
      <c r="N191" s="36" t="s">
        <v>845</v>
      </c>
      <c r="O191" s="39"/>
      <c r="P191" s="37" t="s">
        <v>86</v>
      </c>
      <c r="Q191" s="20" t="s">
        <v>846</v>
      </c>
      <c r="R191" s="18">
        <v>1818</v>
      </c>
      <c r="S191" s="38" t="s">
        <v>34</v>
      </c>
      <c r="T191" s="37" t="s">
        <v>239</v>
      </c>
      <c r="U191" s="37"/>
      <c r="V191" s="37" t="s">
        <v>35</v>
      </c>
      <c r="W191" s="37" t="s">
        <v>36</v>
      </c>
      <c r="X191" s="39">
        <v>18</v>
      </c>
      <c r="Y191" s="35"/>
      <c r="Z191" s="39" t="s">
        <v>852</v>
      </c>
      <c r="AA191" s="35"/>
      <c r="AB191" s="37" t="s">
        <v>111</v>
      </c>
      <c r="AC191" s="37" t="s">
        <v>855</v>
      </c>
      <c r="AD191" s="35" t="s">
        <v>853</v>
      </c>
      <c r="AE191" s="35" t="s">
        <v>854</v>
      </c>
      <c r="AF191" s="37"/>
      <c r="AG191" s="37"/>
      <c r="AH191" s="24" t="s">
        <v>856</v>
      </c>
      <c r="AI191" s="24"/>
      <c r="AJ191" s="20" t="s">
        <v>115</v>
      </c>
      <c r="AK191" s="26">
        <v>44435</v>
      </c>
      <c r="AL191" s="25">
        <f>B191</f>
        <v>20587</v>
      </c>
    </row>
    <row r="192" spans="1:38" ht="18" customHeight="1" x14ac:dyDescent="0.3">
      <c r="A192" s="90">
        <v>188</v>
      </c>
      <c r="B192" s="18"/>
      <c r="C192" s="35"/>
      <c r="D192" s="19"/>
      <c r="E192" s="18"/>
      <c r="F192" s="35"/>
      <c r="G192" s="35"/>
      <c r="H192" s="76" t="s">
        <v>867</v>
      </c>
      <c r="I192" s="35"/>
      <c r="J192" s="35"/>
      <c r="K192" s="35"/>
      <c r="L192" s="35"/>
      <c r="M192" s="35"/>
      <c r="N192" s="36"/>
      <c r="O192" s="42"/>
      <c r="P192" s="42"/>
      <c r="Q192" s="20"/>
      <c r="R192" s="20"/>
      <c r="S192" s="38"/>
      <c r="T192" s="37"/>
      <c r="U192" s="37"/>
      <c r="V192" s="35"/>
      <c r="W192" s="35"/>
      <c r="X192" s="33"/>
      <c r="Y192" s="33"/>
      <c r="Z192" s="35"/>
      <c r="AA192" s="37"/>
      <c r="AB192" s="23"/>
      <c r="AC192" s="23"/>
      <c r="AD192" s="19"/>
      <c r="AE192" s="103"/>
      <c r="AF192" s="23"/>
      <c r="AG192" s="23"/>
      <c r="AH192" s="24"/>
      <c r="AI192" s="35"/>
      <c r="AJ192" s="18"/>
      <c r="AK192" s="26"/>
      <c r="AL192" s="25"/>
    </row>
    <row r="193" spans="1:38" ht="18" customHeight="1" x14ac:dyDescent="0.3">
      <c r="A193" s="90">
        <v>189</v>
      </c>
      <c r="B193" s="18">
        <v>92607</v>
      </c>
      <c r="C193" s="35"/>
      <c r="D193" s="19" t="s">
        <v>39</v>
      </c>
      <c r="E193" s="18"/>
      <c r="F193" s="35"/>
      <c r="G193" s="35"/>
      <c r="I193" s="35" t="s">
        <v>982</v>
      </c>
      <c r="J193" s="35"/>
      <c r="K193" s="35" t="s">
        <v>32</v>
      </c>
      <c r="L193" s="35"/>
      <c r="M193" s="35"/>
      <c r="N193" s="35" t="s">
        <v>867</v>
      </c>
      <c r="O193" s="37"/>
      <c r="P193" s="42" t="s">
        <v>86</v>
      </c>
      <c r="Q193" s="20" t="s">
        <v>868</v>
      </c>
      <c r="R193" s="20" t="s">
        <v>868</v>
      </c>
      <c r="S193" s="38" t="s">
        <v>34</v>
      </c>
      <c r="T193" s="37" t="s">
        <v>869</v>
      </c>
      <c r="U193" s="37"/>
      <c r="V193" s="35" t="s">
        <v>35</v>
      </c>
      <c r="W193" s="35" t="s">
        <v>36</v>
      </c>
      <c r="X193" s="35">
        <v>9</v>
      </c>
      <c r="Y193" s="35"/>
      <c r="Z193" s="35" t="s">
        <v>982</v>
      </c>
      <c r="AA193" s="35" t="s">
        <v>40</v>
      </c>
      <c r="AB193" s="37" t="s">
        <v>111</v>
      </c>
      <c r="AC193" s="35" t="s">
        <v>265</v>
      </c>
      <c r="AD193" s="35" t="s">
        <v>261</v>
      </c>
      <c r="AE193" s="40" t="s">
        <v>963</v>
      </c>
      <c r="AF193" s="37" t="s">
        <v>111</v>
      </c>
      <c r="AG193" s="35" t="s">
        <v>266</v>
      </c>
      <c r="AH193" s="24" t="s">
        <v>267</v>
      </c>
      <c r="AI193" s="35"/>
      <c r="AJ193" s="20" t="s">
        <v>38</v>
      </c>
      <c r="AK193" s="26">
        <v>44435</v>
      </c>
      <c r="AL193" s="25">
        <f>B193</f>
        <v>92607</v>
      </c>
    </row>
    <row r="194" spans="1:38" ht="18" customHeight="1" x14ac:dyDescent="0.3">
      <c r="A194" s="90">
        <v>190</v>
      </c>
      <c r="B194" s="18">
        <v>92609</v>
      </c>
      <c r="C194" s="35"/>
      <c r="D194" s="19" t="s">
        <v>39</v>
      </c>
      <c r="E194" s="18"/>
      <c r="F194" s="35"/>
      <c r="G194" s="35"/>
      <c r="I194" s="35" t="s">
        <v>871</v>
      </c>
      <c r="J194" s="35" t="s">
        <v>872</v>
      </c>
      <c r="K194" s="35"/>
      <c r="L194" s="35"/>
      <c r="M194" s="35"/>
      <c r="N194" s="35" t="s">
        <v>867</v>
      </c>
      <c r="O194" s="37"/>
      <c r="P194" s="42" t="s">
        <v>86</v>
      </c>
      <c r="Q194" s="20" t="s">
        <v>868</v>
      </c>
      <c r="R194" s="20" t="s">
        <v>868</v>
      </c>
      <c r="S194" s="38" t="s">
        <v>34</v>
      </c>
      <c r="T194" s="37" t="s">
        <v>869</v>
      </c>
      <c r="U194" s="37"/>
      <c r="V194" s="35"/>
      <c r="W194" s="35"/>
      <c r="X194" s="35">
        <v>4</v>
      </c>
      <c r="Y194" s="35"/>
      <c r="Z194" s="35" t="s">
        <v>873</v>
      </c>
      <c r="AA194" s="35" t="s">
        <v>40</v>
      </c>
      <c r="AB194" s="37" t="s">
        <v>42</v>
      </c>
      <c r="AC194" s="35" t="s">
        <v>875</v>
      </c>
      <c r="AD194" s="35" t="s">
        <v>870</v>
      </c>
      <c r="AE194" s="35" t="s">
        <v>874</v>
      </c>
      <c r="AF194" s="37"/>
      <c r="AG194" s="35"/>
      <c r="AH194" s="24" t="s">
        <v>876</v>
      </c>
      <c r="AI194" s="35"/>
      <c r="AJ194" s="20" t="s">
        <v>39</v>
      </c>
      <c r="AK194" s="26">
        <v>44435</v>
      </c>
      <c r="AL194" s="25">
        <f>B194</f>
        <v>92609</v>
      </c>
    </row>
    <row r="195" spans="1:38" ht="18" customHeight="1" x14ac:dyDescent="0.3">
      <c r="A195" s="90">
        <v>191</v>
      </c>
      <c r="B195" s="18"/>
      <c r="C195" s="35"/>
      <c r="D195" s="19"/>
      <c r="E195" s="18"/>
      <c r="F195" s="35"/>
      <c r="G195" s="35"/>
      <c r="H195" s="76" t="s">
        <v>880</v>
      </c>
      <c r="I195" s="35"/>
      <c r="J195" s="35"/>
      <c r="K195" s="35"/>
      <c r="L195" s="35"/>
      <c r="M195" s="35"/>
      <c r="N195" s="35"/>
      <c r="O195" s="37"/>
      <c r="P195" s="42"/>
      <c r="Q195" s="20"/>
      <c r="R195" s="20"/>
      <c r="S195" s="38"/>
      <c r="T195" s="37"/>
      <c r="U195" s="37"/>
      <c r="V195" s="35"/>
      <c r="W195" s="35"/>
      <c r="X195" s="35"/>
      <c r="Y195" s="35"/>
      <c r="Z195" s="35"/>
      <c r="AA195" s="35"/>
      <c r="AB195" s="37"/>
      <c r="AC195" s="35"/>
      <c r="AD195" s="35"/>
      <c r="AE195" s="35"/>
      <c r="AF195" s="37"/>
      <c r="AG195" s="35"/>
      <c r="AH195" s="24"/>
      <c r="AI195" s="35"/>
      <c r="AJ195" s="20"/>
      <c r="AK195" s="26"/>
      <c r="AL195" s="25"/>
    </row>
    <row r="196" spans="1:38" ht="18" customHeight="1" x14ac:dyDescent="0.3">
      <c r="A196" s="90">
        <v>192</v>
      </c>
      <c r="B196" s="18">
        <v>30605</v>
      </c>
      <c r="C196" s="35"/>
      <c r="D196" s="19" t="s">
        <v>31</v>
      </c>
      <c r="E196" s="18"/>
      <c r="F196" s="36" t="s">
        <v>877</v>
      </c>
      <c r="G196" s="35" t="s">
        <v>879</v>
      </c>
      <c r="I196" s="36" t="s">
        <v>878</v>
      </c>
      <c r="J196" s="135"/>
      <c r="K196" s="36" t="s">
        <v>32</v>
      </c>
      <c r="L196" s="35"/>
      <c r="M196" s="35"/>
      <c r="N196" s="36" t="s">
        <v>880</v>
      </c>
      <c r="O196" s="36" t="s">
        <v>881</v>
      </c>
      <c r="P196" s="42" t="s">
        <v>86</v>
      </c>
      <c r="Q196" s="41" t="s">
        <v>882</v>
      </c>
      <c r="R196" s="41" t="s">
        <v>882</v>
      </c>
      <c r="S196" s="38" t="s">
        <v>34</v>
      </c>
      <c r="T196" s="40" t="s">
        <v>883</v>
      </c>
      <c r="U196" s="40"/>
      <c r="V196" s="40" t="s">
        <v>35</v>
      </c>
      <c r="W196" s="37" t="s">
        <v>36</v>
      </c>
      <c r="X196" s="21">
        <v>6</v>
      </c>
      <c r="Y196" s="22"/>
      <c r="Z196" s="39" t="s">
        <v>878</v>
      </c>
      <c r="AA196" s="40"/>
      <c r="AB196" s="38" t="s">
        <v>113</v>
      </c>
      <c r="AC196" s="38" t="s">
        <v>886</v>
      </c>
      <c r="AD196" s="40" t="s">
        <v>884</v>
      </c>
      <c r="AE196" s="40" t="s">
        <v>885</v>
      </c>
      <c r="AF196" s="38"/>
      <c r="AG196" s="38"/>
      <c r="AH196" s="24" t="s">
        <v>887</v>
      </c>
      <c r="AI196" s="24"/>
      <c r="AJ196" s="41" t="s">
        <v>38</v>
      </c>
      <c r="AK196" s="18"/>
      <c r="AL196" s="25">
        <f t="shared" ref="AL196:AL208" si="8">B196</f>
        <v>30605</v>
      </c>
    </row>
    <row r="197" spans="1:38" ht="18" customHeight="1" x14ac:dyDescent="0.3">
      <c r="A197" s="90">
        <v>193</v>
      </c>
      <c r="B197" s="18">
        <v>92610</v>
      </c>
      <c r="C197" s="35"/>
      <c r="D197" s="19" t="s">
        <v>39</v>
      </c>
      <c r="E197" s="18"/>
      <c r="F197" s="35"/>
      <c r="G197" s="35"/>
      <c r="I197" s="35" t="s">
        <v>888</v>
      </c>
      <c r="J197" s="35"/>
      <c r="K197" s="35" t="s">
        <v>889</v>
      </c>
      <c r="L197" s="35"/>
      <c r="M197" s="35"/>
      <c r="N197" s="35" t="s">
        <v>880</v>
      </c>
      <c r="O197" s="37"/>
      <c r="P197" s="42" t="s">
        <v>86</v>
      </c>
      <c r="Q197" s="20" t="s">
        <v>882</v>
      </c>
      <c r="R197" s="41" t="s">
        <v>882</v>
      </c>
      <c r="S197" s="38" t="s">
        <v>34</v>
      </c>
      <c r="T197" s="37" t="s">
        <v>883</v>
      </c>
      <c r="U197" s="37"/>
      <c r="V197" s="35" t="s">
        <v>44</v>
      </c>
      <c r="W197" s="35" t="s">
        <v>36</v>
      </c>
      <c r="X197" s="35">
        <v>6</v>
      </c>
      <c r="Y197" s="35"/>
      <c r="Z197" s="35" t="s">
        <v>888</v>
      </c>
      <c r="AA197" s="35" t="s">
        <v>40</v>
      </c>
      <c r="AB197" s="37" t="s">
        <v>111</v>
      </c>
      <c r="AC197" s="35" t="s">
        <v>890</v>
      </c>
      <c r="AD197" s="35" t="s">
        <v>888</v>
      </c>
      <c r="AE197" s="35"/>
      <c r="AF197" s="37"/>
      <c r="AG197" s="35"/>
      <c r="AH197" s="24" t="s">
        <v>891</v>
      </c>
      <c r="AI197" s="35"/>
      <c r="AJ197" s="20" t="s">
        <v>39</v>
      </c>
      <c r="AK197" s="26">
        <v>44435</v>
      </c>
      <c r="AL197" s="25">
        <f t="shared" si="8"/>
        <v>92610</v>
      </c>
    </row>
    <row r="198" spans="1:38" ht="18" customHeight="1" x14ac:dyDescent="0.3">
      <c r="A198" s="90">
        <v>194</v>
      </c>
      <c r="B198" s="18">
        <v>92611</v>
      </c>
      <c r="C198" s="35"/>
      <c r="D198" s="19" t="s">
        <v>39</v>
      </c>
      <c r="E198" s="18"/>
      <c r="F198" s="35"/>
      <c r="G198" s="35"/>
      <c r="I198" s="35" t="s">
        <v>892</v>
      </c>
      <c r="J198" s="35"/>
      <c r="K198" s="35" t="s">
        <v>32</v>
      </c>
      <c r="L198" s="35"/>
      <c r="M198" s="35"/>
      <c r="N198" s="35" t="s">
        <v>880</v>
      </c>
      <c r="O198" s="37"/>
      <c r="P198" s="42" t="s">
        <v>86</v>
      </c>
      <c r="Q198" s="20" t="s">
        <v>882</v>
      </c>
      <c r="R198" s="41" t="s">
        <v>882</v>
      </c>
      <c r="S198" s="38" t="s">
        <v>34</v>
      </c>
      <c r="T198" s="37" t="s">
        <v>883</v>
      </c>
      <c r="U198" s="37"/>
      <c r="V198" s="35" t="s">
        <v>35</v>
      </c>
      <c r="W198" s="35" t="s">
        <v>36</v>
      </c>
      <c r="X198" s="35">
        <v>5</v>
      </c>
      <c r="Y198" s="35"/>
      <c r="Z198" s="35" t="s">
        <v>892</v>
      </c>
      <c r="AA198" s="37" t="s">
        <v>43</v>
      </c>
      <c r="AB198" s="23" t="s">
        <v>111</v>
      </c>
      <c r="AC198" s="23" t="s">
        <v>306</v>
      </c>
      <c r="AD198" s="35" t="s">
        <v>304</v>
      </c>
      <c r="AE198" s="35" t="s">
        <v>305</v>
      </c>
      <c r="AF198" s="23" t="s">
        <v>111</v>
      </c>
      <c r="AG198" s="23" t="s">
        <v>307</v>
      </c>
      <c r="AH198" s="24" t="s">
        <v>308</v>
      </c>
      <c r="AI198" s="35"/>
      <c r="AJ198" s="20" t="s">
        <v>39</v>
      </c>
      <c r="AK198" s="26">
        <v>44435</v>
      </c>
      <c r="AL198" s="25">
        <f t="shared" si="8"/>
        <v>92611</v>
      </c>
    </row>
    <row r="199" spans="1:38" ht="18" customHeight="1" x14ac:dyDescent="0.3">
      <c r="A199" s="90">
        <v>195</v>
      </c>
      <c r="B199" s="18">
        <v>92622</v>
      </c>
      <c r="C199" s="35"/>
      <c r="D199" s="19" t="s">
        <v>39</v>
      </c>
      <c r="E199" s="18"/>
      <c r="F199" s="35"/>
      <c r="G199" s="35"/>
      <c r="I199" s="35" t="s">
        <v>941</v>
      </c>
      <c r="J199" s="35"/>
      <c r="K199" s="35" t="s">
        <v>942</v>
      </c>
      <c r="L199" s="35"/>
      <c r="M199" s="35"/>
      <c r="N199" s="35" t="s">
        <v>880</v>
      </c>
      <c r="O199" s="37"/>
      <c r="P199" s="42" t="s">
        <v>86</v>
      </c>
      <c r="Q199" s="20" t="s">
        <v>882</v>
      </c>
      <c r="R199" s="41" t="s">
        <v>882</v>
      </c>
      <c r="S199" s="38" t="s">
        <v>34</v>
      </c>
      <c r="T199" s="37" t="s">
        <v>883</v>
      </c>
      <c r="U199" s="37"/>
      <c r="V199" s="35" t="s">
        <v>41</v>
      </c>
      <c r="W199" s="35" t="s">
        <v>88</v>
      </c>
      <c r="X199" s="35">
        <v>42</v>
      </c>
      <c r="Y199" s="35"/>
      <c r="Z199" s="35" t="s">
        <v>941</v>
      </c>
      <c r="AA199" s="37"/>
      <c r="AB199" s="23" t="s">
        <v>37</v>
      </c>
      <c r="AC199" s="23" t="s">
        <v>944</v>
      </c>
      <c r="AD199" s="35" t="s">
        <v>943</v>
      </c>
      <c r="AE199" s="35"/>
      <c r="AF199" s="23"/>
      <c r="AG199" s="23"/>
      <c r="AH199" s="24" t="s">
        <v>945</v>
      </c>
      <c r="AI199" s="35"/>
      <c r="AJ199" s="20" t="s">
        <v>39</v>
      </c>
      <c r="AK199" s="26">
        <v>44456</v>
      </c>
      <c r="AL199" s="25">
        <f t="shared" si="8"/>
        <v>92622</v>
      </c>
    </row>
    <row r="200" spans="1:38" ht="18" customHeight="1" x14ac:dyDescent="0.3">
      <c r="A200" s="90">
        <v>196</v>
      </c>
      <c r="B200" s="18">
        <v>92623</v>
      </c>
      <c r="C200" s="35"/>
      <c r="D200" s="19" t="s">
        <v>39</v>
      </c>
      <c r="E200" s="18"/>
      <c r="F200" s="35"/>
      <c r="G200" s="35"/>
      <c r="I200" s="35" t="s">
        <v>946</v>
      </c>
      <c r="J200" s="35"/>
      <c r="K200" s="35" t="s">
        <v>947</v>
      </c>
      <c r="L200" s="35"/>
      <c r="M200" s="35"/>
      <c r="N200" s="35" t="s">
        <v>880</v>
      </c>
      <c r="O200" s="37"/>
      <c r="P200" s="42" t="s">
        <v>86</v>
      </c>
      <c r="Q200" s="20" t="s">
        <v>882</v>
      </c>
      <c r="R200" s="41" t="s">
        <v>882</v>
      </c>
      <c r="S200" s="38" t="s">
        <v>34</v>
      </c>
      <c r="T200" s="37" t="s">
        <v>883</v>
      </c>
      <c r="U200" s="37"/>
      <c r="V200" s="35" t="s">
        <v>41</v>
      </c>
      <c r="W200" s="35" t="s">
        <v>88</v>
      </c>
      <c r="X200" s="35">
        <v>56</v>
      </c>
      <c r="Y200" s="35"/>
      <c r="Z200" s="35" t="s">
        <v>946</v>
      </c>
      <c r="AA200" s="35" t="s">
        <v>40</v>
      </c>
      <c r="AB200" s="37" t="s">
        <v>37</v>
      </c>
      <c r="AC200" s="35" t="s">
        <v>92</v>
      </c>
      <c r="AD200" s="35" t="s">
        <v>290</v>
      </c>
      <c r="AE200" s="35" t="s">
        <v>91</v>
      </c>
      <c r="AF200" s="37"/>
      <c r="AG200" s="35"/>
      <c r="AH200" s="24" t="s">
        <v>93</v>
      </c>
      <c r="AI200" s="35"/>
      <c r="AJ200" s="20" t="s">
        <v>39</v>
      </c>
      <c r="AK200" s="26">
        <v>44456</v>
      </c>
      <c r="AL200" s="25">
        <f t="shared" si="8"/>
        <v>92623</v>
      </c>
    </row>
    <row r="201" spans="1:38" ht="18" customHeight="1" x14ac:dyDescent="0.3">
      <c r="A201" s="90">
        <v>197</v>
      </c>
      <c r="B201" s="18">
        <v>92624</v>
      </c>
      <c r="C201" s="35"/>
      <c r="D201" s="19" t="s">
        <v>39</v>
      </c>
      <c r="E201" s="18"/>
      <c r="F201" s="35"/>
      <c r="G201" s="35"/>
      <c r="I201" s="35" t="s">
        <v>948</v>
      </c>
      <c r="J201" s="35"/>
      <c r="K201" s="35" t="s">
        <v>949</v>
      </c>
      <c r="L201" s="35"/>
      <c r="M201" s="35"/>
      <c r="N201" s="35" t="s">
        <v>880</v>
      </c>
      <c r="O201" s="37"/>
      <c r="P201" s="42" t="s">
        <v>86</v>
      </c>
      <c r="Q201" s="20" t="s">
        <v>882</v>
      </c>
      <c r="R201" s="41" t="s">
        <v>882</v>
      </c>
      <c r="S201" s="38" t="s">
        <v>34</v>
      </c>
      <c r="T201" s="37" t="s">
        <v>883</v>
      </c>
      <c r="U201" s="37"/>
      <c r="V201" s="35" t="s">
        <v>41</v>
      </c>
      <c r="W201" s="35" t="s">
        <v>36</v>
      </c>
      <c r="X201" s="35">
        <v>180</v>
      </c>
      <c r="Y201" s="35"/>
      <c r="Z201" s="35" t="s">
        <v>948</v>
      </c>
      <c r="AA201" s="35" t="s">
        <v>40</v>
      </c>
      <c r="AB201" s="37" t="s">
        <v>37</v>
      </c>
      <c r="AC201" s="35" t="s">
        <v>92</v>
      </c>
      <c r="AD201" s="35" t="s">
        <v>290</v>
      </c>
      <c r="AE201" s="35" t="s">
        <v>91</v>
      </c>
      <c r="AF201" s="37"/>
      <c r="AG201" s="35"/>
      <c r="AH201" s="24" t="s">
        <v>93</v>
      </c>
      <c r="AI201" s="35"/>
      <c r="AJ201" s="20" t="s">
        <v>39</v>
      </c>
      <c r="AK201" s="26">
        <v>44456</v>
      </c>
      <c r="AL201" s="25">
        <f t="shared" si="8"/>
        <v>92624</v>
      </c>
    </row>
    <row r="202" spans="1:38" ht="18" customHeight="1" x14ac:dyDescent="0.3">
      <c r="A202" s="90">
        <v>198</v>
      </c>
      <c r="B202" s="18">
        <v>92612</v>
      </c>
      <c r="C202" s="35"/>
      <c r="D202" s="19" t="s">
        <v>39</v>
      </c>
      <c r="E202" s="18"/>
      <c r="F202" s="35"/>
      <c r="G202" s="35"/>
      <c r="I202" s="35" t="s">
        <v>893</v>
      </c>
      <c r="J202" s="35"/>
      <c r="K202" s="35" t="s">
        <v>894</v>
      </c>
      <c r="L202" s="35" t="s">
        <v>895</v>
      </c>
      <c r="M202" s="35"/>
      <c r="N202" s="35" t="s">
        <v>880</v>
      </c>
      <c r="O202" s="37"/>
      <c r="P202" s="42" t="s">
        <v>86</v>
      </c>
      <c r="Q202" s="20" t="s">
        <v>882</v>
      </c>
      <c r="R202" s="41" t="s">
        <v>882</v>
      </c>
      <c r="S202" s="38" t="s">
        <v>34</v>
      </c>
      <c r="T202" s="37" t="s">
        <v>883</v>
      </c>
      <c r="U202" s="37"/>
      <c r="V202" s="35" t="s">
        <v>41</v>
      </c>
      <c r="W202" s="35" t="s">
        <v>36</v>
      </c>
      <c r="X202" s="35">
        <v>28</v>
      </c>
      <c r="Y202" s="35"/>
      <c r="Z202" s="35" t="s">
        <v>893</v>
      </c>
      <c r="AA202" s="35" t="s">
        <v>40</v>
      </c>
      <c r="AB202" s="37" t="s">
        <v>111</v>
      </c>
      <c r="AC202" s="35" t="s">
        <v>898</v>
      </c>
      <c r="AD202" s="35" t="s">
        <v>896</v>
      </c>
      <c r="AE202" s="35" t="s">
        <v>897</v>
      </c>
      <c r="AF202" s="37" t="s">
        <v>113</v>
      </c>
      <c r="AG202" s="35" t="s">
        <v>899</v>
      </c>
      <c r="AH202" s="24" t="s">
        <v>900</v>
      </c>
      <c r="AI202" s="35"/>
      <c r="AJ202" s="20" t="s">
        <v>39</v>
      </c>
      <c r="AK202" s="26">
        <v>44435</v>
      </c>
      <c r="AL202" s="25">
        <f t="shared" si="8"/>
        <v>92612</v>
      </c>
    </row>
    <row r="203" spans="1:38" ht="18" customHeight="1" x14ac:dyDescent="0.3">
      <c r="A203" s="90">
        <v>199</v>
      </c>
      <c r="B203" s="18">
        <v>92613</v>
      </c>
      <c r="C203" s="35"/>
      <c r="D203" s="19" t="s">
        <v>39</v>
      </c>
      <c r="E203" s="18"/>
      <c r="F203" s="35"/>
      <c r="G203" s="35"/>
      <c r="I203" s="35" t="s">
        <v>407</v>
      </c>
      <c r="J203" s="35"/>
      <c r="K203" s="35" t="s">
        <v>32</v>
      </c>
      <c r="L203" s="35"/>
      <c r="M203" s="35"/>
      <c r="N203" s="35" t="s">
        <v>880</v>
      </c>
      <c r="O203" s="37"/>
      <c r="P203" s="42" t="s">
        <v>86</v>
      </c>
      <c r="Q203" s="20" t="s">
        <v>882</v>
      </c>
      <c r="R203" s="41" t="s">
        <v>882</v>
      </c>
      <c r="S203" s="38" t="s">
        <v>34</v>
      </c>
      <c r="T203" s="37" t="s">
        <v>883</v>
      </c>
      <c r="U203" s="37"/>
      <c r="V203" s="35" t="s">
        <v>35</v>
      </c>
      <c r="W203" s="35" t="s">
        <v>36</v>
      </c>
      <c r="X203" s="35">
        <v>12</v>
      </c>
      <c r="Y203" s="35"/>
      <c r="Z203" s="35" t="s">
        <v>407</v>
      </c>
      <c r="AA203" s="35" t="s">
        <v>40</v>
      </c>
      <c r="AB203" s="37" t="s">
        <v>111</v>
      </c>
      <c r="AC203" s="35" t="s">
        <v>406</v>
      </c>
      <c r="AD203" s="35" t="s">
        <v>404</v>
      </c>
      <c r="AE203" s="35" t="s">
        <v>409</v>
      </c>
      <c r="AF203" s="37"/>
      <c r="AG203" s="35"/>
      <c r="AH203" s="24" t="s">
        <v>405</v>
      </c>
      <c r="AI203" s="35"/>
      <c r="AJ203" s="20" t="s">
        <v>39</v>
      </c>
      <c r="AK203" s="26">
        <v>44435</v>
      </c>
      <c r="AL203" s="25">
        <f t="shared" si="8"/>
        <v>92613</v>
      </c>
    </row>
    <row r="204" spans="1:38" ht="18" customHeight="1" x14ac:dyDescent="0.3">
      <c r="A204" s="90">
        <v>200</v>
      </c>
      <c r="B204" s="18">
        <v>92614</v>
      </c>
      <c r="C204" s="35"/>
      <c r="D204" s="19" t="s">
        <v>39</v>
      </c>
      <c r="E204" s="18"/>
      <c r="F204" s="35"/>
      <c r="G204" s="35"/>
      <c r="I204" s="35" t="s">
        <v>901</v>
      </c>
      <c r="J204" s="35"/>
      <c r="K204" s="35" t="s">
        <v>902</v>
      </c>
      <c r="L204" s="35" t="s">
        <v>903</v>
      </c>
      <c r="M204" s="35"/>
      <c r="N204" s="35" t="s">
        <v>880</v>
      </c>
      <c r="O204" s="37"/>
      <c r="P204" s="42" t="s">
        <v>86</v>
      </c>
      <c r="Q204" s="20" t="s">
        <v>882</v>
      </c>
      <c r="R204" s="41" t="s">
        <v>882</v>
      </c>
      <c r="S204" s="38" t="s">
        <v>34</v>
      </c>
      <c r="T204" s="37" t="s">
        <v>883</v>
      </c>
      <c r="U204" s="37"/>
      <c r="V204" s="35" t="s">
        <v>41</v>
      </c>
      <c r="W204" s="35" t="s">
        <v>88</v>
      </c>
      <c r="X204" s="35">
        <v>3</v>
      </c>
      <c r="Y204" s="35"/>
      <c r="Z204" s="35" t="s">
        <v>901</v>
      </c>
      <c r="AA204" s="35" t="s">
        <v>40</v>
      </c>
      <c r="AB204" s="37" t="s">
        <v>37</v>
      </c>
      <c r="AC204" s="35" t="s">
        <v>92</v>
      </c>
      <c r="AD204" s="35" t="s">
        <v>290</v>
      </c>
      <c r="AE204" s="35" t="s">
        <v>91</v>
      </c>
      <c r="AF204" s="37"/>
      <c r="AG204" s="35"/>
      <c r="AH204" s="24" t="s">
        <v>93</v>
      </c>
      <c r="AI204" s="35"/>
      <c r="AJ204" s="20" t="s">
        <v>39</v>
      </c>
      <c r="AK204" s="26">
        <v>44435</v>
      </c>
      <c r="AL204" s="25">
        <f t="shared" si="8"/>
        <v>92614</v>
      </c>
    </row>
    <row r="205" spans="1:38" ht="18" customHeight="1" x14ac:dyDescent="0.3">
      <c r="A205" s="90">
        <v>201</v>
      </c>
      <c r="B205" s="18">
        <v>92615</v>
      </c>
      <c r="C205" s="35"/>
      <c r="D205" s="19" t="s">
        <v>39</v>
      </c>
      <c r="E205" s="18"/>
      <c r="F205" s="35"/>
      <c r="G205" s="35"/>
      <c r="I205" s="35" t="s">
        <v>904</v>
      </c>
      <c r="J205" s="35"/>
      <c r="K205" s="35"/>
      <c r="L205" s="35"/>
      <c r="M205" s="35"/>
      <c r="N205" s="35" t="s">
        <v>880</v>
      </c>
      <c r="O205" s="42"/>
      <c r="P205" s="42" t="s">
        <v>86</v>
      </c>
      <c r="Q205" s="20" t="s">
        <v>882</v>
      </c>
      <c r="R205" s="41" t="s">
        <v>882</v>
      </c>
      <c r="S205" s="38" t="s">
        <v>34</v>
      </c>
      <c r="T205" s="37" t="s">
        <v>883</v>
      </c>
      <c r="U205" s="37"/>
      <c r="V205" s="35" t="s">
        <v>44</v>
      </c>
      <c r="W205" s="35" t="s">
        <v>36</v>
      </c>
      <c r="X205" s="33">
        <v>6</v>
      </c>
      <c r="Y205" s="33"/>
      <c r="Z205" s="35" t="s">
        <v>904</v>
      </c>
      <c r="AA205" s="37" t="s">
        <v>43</v>
      </c>
      <c r="AB205" s="23" t="s">
        <v>111</v>
      </c>
      <c r="AC205" s="23" t="s">
        <v>306</v>
      </c>
      <c r="AD205" s="35" t="s">
        <v>304</v>
      </c>
      <c r="AE205" s="35" t="s">
        <v>305</v>
      </c>
      <c r="AF205" s="23" t="s">
        <v>111</v>
      </c>
      <c r="AG205" s="23" t="s">
        <v>307</v>
      </c>
      <c r="AH205" s="24" t="s">
        <v>308</v>
      </c>
      <c r="AI205" s="35"/>
      <c r="AJ205" s="18" t="s">
        <v>39</v>
      </c>
      <c r="AK205" s="18" t="s">
        <v>58</v>
      </c>
      <c r="AL205" s="25">
        <f t="shared" si="8"/>
        <v>92615</v>
      </c>
    </row>
    <row r="206" spans="1:38" ht="18" customHeight="1" x14ac:dyDescent="0.3">
      <c r="A206" s="90">
        <v>202</v>
      </c>
      <c r="B206" s="18">
        <v>92616</v>
      </c>
      <c r="C206" s="35"/>
      <c r="D206" s="19" t="s">
        <v>39</v>
      </c>
      <c r="E206" s="18"/>
      <c r="F206" s="35"/>
      <c r="G206" s="35"/>
      <c r="I206" s="35" t="s">
        <v>905</v>
      </c>
      <c r="J206" s="35"/>
      <c r="K206" s="35"/>
      <c r="L206" s="35"/>
      <c r="M206" s="35"/>
      <c r="N206" s="35" t="s">
        <v>880</v>
      </c>
      <c r="O206" s="37"/>
      <c r="P206" s="42" t="s">
        <v>86</v>
      </c>
      <c r="Q206" s="20" t="s">
        <v>882</v>
      </c>
      <c r="R206" s="41" t="s">
        <v>882</v>
      </c>
      <c r="S206" s="38" t="s">
        <v>34</v>
      </c>
      <c r="T206" s="37" t="s">
        <v>883</v>
      </c>
      <c r="U206" s="37"/>
      <c r="V206" s="35"/>
      <c r="W206" s="35"/>
      <c r="X206" s="35">
        <v>7</v>
      </c>
      <c r="Y206" s="35"/>
      <c r="Z206" s="35" t="s">
        <v>905</v>
      </c>
      <c r="AA206" s="35"/>
      <c r="AB206" s="37" t="s">
        <v>111</v>
      </c>
      <c r="AC206" s="35" t="s">
        <v>907</v>
      </c>
      <c r="AD206" s="35" t="s">
        <v>880</v>
      </c>
      <c r="AE206" s="35" t="s">
        <v>906</v>
      </c>
      <c r="AF206" s="37" t="s">
        <v>111</v>
      </c>
      <c r="AG206" s="35" t="s">
        <v>908</v>
      </c>
      <c r="AH206" s="24" t="s">
        <v>909</v>
      </c>
      <c r="AI206" s="35"/>
      <c r="AJ206" s="20" t="s">
        <v>39</v>
      </c>
      <c r="AK206" s="26">
        <v>44435</v>
      </c>
      <c r="AL206" s="25">
        <f t="shared" si="8"/>
        <v>92616</v>
      </c>
    </row>
    <row r="207" spans="1:38" ht="18" customHeight="1" x14ac:dyDescent="0.3">
      <c r="A207" s="90">
        <v>203</v>
      </c>
      <c r="B207" s="18">
        <v>92617</v>
      </c>
      <c r="C207" s="35"/>
      <c r="D207" s="19" t="s">
        <v>39</v>
      </c>
      <c r="E207" s="18"/>
      <c r="F207" s="35"/>
      <c r="G207" s="35"/>
      <c r="I207" s="35" t="s">
        <v>910</v>
      </c>
      <c r="J207" s="35"/>
      <c r="K207" s="35" t="s">
        <v>911</v>
      </c>
      <c r="L207" s="35" t="s">
        <v>912</v>
      </c>
      <c r="M207" s="35"/>
      <c r="N207" s="35" t="s">
        <v>880</v>
      </c>
      <c r="O207" s="37"/>
      <c r="P207" s="42" t="s">
        <v>86</v>
      </c>
      <c r="Q207" s="20" t="s">
        <v>882</v>
      </c>
      <c r="R207" s="41" t="s">
        <v>882</v>
      </c>
      <c r="S207" s="38" t="s">
        <v>34</v>
      </c>
      <c r="T207" s="37" t="s">
        <v>883</v>
      </c>
      <c r="U207" s="37"/>
      <c r="V207" s="35" t="s">
        <v>41</v>
      </c>
      <c r="W207" s="35" t="s">
        <v>36</v>
      </c>
      <c r="X207" s="35">
        <v>60</v>
      </c>
      <c r="Y207" s="35"/>
      <c r="Z207" s="35" t="s">
        <v>910</v>
      </c>
      <c r="AA207" s="35" t="s">
        <v>40</v>
      </c>
      <c r="AB207" s="37" t="s">
        <v>111</v>
      </c>
      <c r="AC207" s="35" t="s">
        <v>913</v>
      </c>
      <c r="AD207" s="35" t="s">
        <v>240</v>
      </c>
      <c r="AE207" s="35" t="s">
        <v>241</v>
      </c>
      <c r="AF207" s="37" t="s">
        <v>50</v>
      </c>
      <c r="AG207" s="35" t="s">
        <v>914</v>
      </c>
      <c r="AH207" s="24" t="s">
        <v>915</v>
      </c>
      <c r="AI207" s="35"/>
      <c r="AJ207" s="18" t="s">
        <v>39</v>
      </c>
      <c r="AK207" s="26">
        <v>44435</v>
      </c>
      <c r="AL207" s="25">
        <f t="shared" si="8"/>
        <v>92617</v>
      </c>
    </row>
    <row r="208" spans="1:38" ht="18" customHeight="1" x14ac:dyDescent="0.3">
      <c r="A208" s="90">
        <v>204</v>
      </c>
      <c r="B208" s="18">
        <v>92618</v>
      </c>
      <c r="C208" s="35"/>
      <c r="D208" s="19" t="s">
        <v>39</v>
      </c>
      <c r="E208" s="18"/>
      <c r="F208" s="35"/>
      <c r="G208" s="35"/>
      <c r="I208" s="35" t="s">
        <v>916</v>
      </c>
      <c r="J208" s="35"/>
      <c r="K208" s="35" t="s">
        <v>917</v>
      </c>
      <c r="L208" s="35" t="s">
        <v>918</v>
      </c>
      <c r="M208" s="35"/>
      <c r="N208" s="35" t="s">
        <v>880</v>
      </c>
      <c r="O208" s="37"/>
      <c r="P208" s="42" t="s">
        <v>86</v>
      </c>
      <c r="Q208" s="20" t="s">
        <v>882</v>
      </c>
      <c r="R208" s="41" t="s">
        <v>882</v>
      </c>
      <c r="S208" s="38" t="s">
        <v>34</v>
      </c>
      <c r="T208" s="37" t="s">
        <v>883</v>
      </c>
      <c r="U208" s="37"/>
      <c r="V208" s="35" t="s">
        <v>41</v>
      </c>
      <c r="W208" s="35" t="s">
        <v>88</v>
      </c>
      <c r="X208" s="35">
        <v>57</v>
      </c>
      <c r="Y208" s="35"/>
      <c r="Z208" s="35" t="s">
        <v>916</v>
      </c>
      <c r="AA208" s="35" t="s">
        <v>116</v>
      </c>
      <c r="AB208" s="37" t="s">
        <v>113</v>
      </c>
      <c r="AC208" s="35" t="s">
        <v>921</v>
      </c>
      <c r="AD208" s="35" t="s">
        <v>919</v>
      </c>
      <c r="AE208" s="35" t="s">
        <v>920</v>
      </c>
      <c r="AF208" s="37"/>
      <c r="AG208" s="35"/>
      <c r="AH208" s="24" t="s">
        <v>922</v>
      </c>
      <c r="AI208" s="35"/>
      <c r="AJ208" s="18" t="s">
        <v>39</v>
      </c>
      <c r="AK208" s="26">
        <v>44435</v>
      </c>
      <c r="AL208" s="25">
        <f t="shared" si="8"/>
        <v>92618</v>
      </c>
    </row>
    <row r="209" spans="1:38" ht="18" customHeight="1" x14ac:dyDescent="0.3">
      <c r="A209" s="90">
        <v>205</v>
      </c>
      <c r="B209" s="18"/>
      <c r="C209" s="35"/>
      <c r="D209" s="19"/>
      <c r="E209" s="18"/>
      <c r="F209" s="35"/>
      <c r="G209" s="35"/>
      <c r="H209" s="76" t="s">
        <v>927</v>
      </c>
      <c r="I209" s="35"/>
      <c r="J209" s="35"/>
      <c r="K209" s="35"/>
      <c r="L209" s="35"/>
      <c r="M209" s="35"/>
      <c r="N209" s="35"/>
      <c r="O209" s="37"/>
      <c r="P209" s="42"/>
      <c r="Q209" s="20"/>
      <c r="R209" s="41"/>
      <c r="S209" s="38"/>
      <c r="T209" s="37"/>
      <c r="U209" s="37"/>
      <c r="V209" s="35"/>
      <c r="W209" s="35"/>
      <c r="X209" s="35"/>
      <c r="Y209" s="35"/>
      <c r="Z209" s="35"/>
      <c r="AA209" s="35"/>
      <c r="AB209" s="37"/>
      <c r="AC209" s="35"/>
      <c r="AD209" s="35"/>
      <c r="AE209" s="35"/>
      <c r="AF209" s="37"/>
      <c r="AG209" s="35"/>
      <c r="AH209" s="24"/>
      <c r="AI209" s="35"/>
      <c r="AJ209" s="18"/>
      <c r="AK209" s="26"/>
      <c r="AL209" s="25"/>
    </row>
    <row r="210" spans="1:38" ht="18" customHeight="1" x14ac:dyDescent="0.3">
      <c r="A210" s="90">
        <v>206</v>
      </c>
      <c r="B210" s="18">
        <v>92619</v>
      </c>
      <c r="C210" s="35"/>
      <c r="D210" s="19" t="s">
        <v>39</v>
      </c>
      <c r="E210" s="18"/>
      <c r="F210" s="35"/>
      <c r="G210" s="35"/>
      <c r="I210" s="35" t="s">
        <v>923</v>
      </c>
      <c r="J210" s="35" t="s">
        <v>924</v>
      </c>
      <c r="K210" s="35" t="s">
        <v>925</v>
      </c>
      <c r="L210" s="35" t="s">
        <v>926</v>
      </c>
      <c r="M210" s="35"/>
      <c r="N210" s="35" t="s">
        <v>927</v>
      </c>
      <c r="O210" s="37"/>
      <c r="P210" s="42" t="s">
        <v>86</v>
      </c>
      <c r="Q210" s="20" t="s">
        <v>928</v>
      </c>
      <c r="R210" s="20" t="s">
        <v>928</v>
      </c>
      <c r="S210" s="38" t="s">
        <v>34</v>
      </c>
      <c r="T210" s="37" t="s">
        <v>929</v>
      </c>
      <c r="U210" s="37"/>
      <c r="V210" s="35" t="s">
        <v>41</v>
      </c>
      <c r="W210" s="35" t="s">
        <v>36</v>
      </c>
      <c r="X210" s="35">
        <v>40</v>
      </c>
      <c r="Y210" s="35"/>
      <c r="Z210" s="35" t="s">
        <v>930</v>
      </c>
      <c r="AA210" s="35"/>
      <c r="AB210" s="37" t="s">
        <v>111</v>
      </c>
      <c r="AC210" s="35" t="s">
        <v>933</v>
      </c>
      <c r="AD210" s="35" t="s">
        <v>931</v>
      </c>
      <c r="AE210" s="35" t="s">
        <v>932</v>
      </c>
      <c r="AF210" s="37" t="s">
        <v>111</v>
      </c>
      <c r="AG210" s="35" t="s">
        <v>934</v>
      </c>
      <c r="AH210" s="24"/>
      <c r="AI210" s="35"/>
      <c r="AJ210" s="18" t="s">
        <v>39</v>
      </c>
      <c r="AK210" s="26">
        <v>44435</v>
      </c>
      <c r="AL210" s="25">
        <f>B210</f>
        <v>92619</v>
      </c>
    </row>
    <row r="211" spans="1:38" ht="18" customHeight="1" x14ac:dyDescent="0.3">
      <c r="A211" s="90">
        <v>207</v>
      </c>
      <c r="B211" s="18">
        <v>92620</v>
      </c>
      <c r="C211" s="35"/>
      <c r="D211" s="19" t="s">
        <v>39</v>
      </c>
      <c r="E211" s="18"/>
      <c r="F211" s="35"/>
      <c r="G211" s="35"/>
      <c r="I211" s="35" t="s">
        <v>935</v>
      </c>
      <c r="J211" s="35"/>
      <c r="K211" s="35" t="s">
        <v>32</v>
      </c>
      <c r="L211" s="35"/>
      <c r="M211" s="35"/>
      <c r="N211" s="35" t="s">
        <v>927</v>
      </c>
      <c r="O211" s="37"/>
      <c r="P211" s="42" t="s">
        <v>86</v>
      </c>
      <c r="Q211" s="20" t="s">
        <v>928</v>
      </c>
      <c r="R211" s="20" t="s">
        <v>928</v>
      </c>
      <c r="S211" s="38" t="s">
        <v>34</v>
      </c>
      <c r="T211" s="37" t="s">
        <v>929</v>
      </c>
      <c r="U211" s="37"/>
      <c r="V211" s="35" t="s">
        <v>35</v>
      </c>
      <c r="W211" s="35" t="s">
        <v>36</v>
      </c>
      <c r="X211" s="35">
        <v>3</v>
      </c>
      <c r="Y211" s="35"/>
      <c r="Z211" s="35" t="s">
        <v>935</v>
      </c>
      <c r="AA211" s="35" t="s">
        <v>57</v>
      </c>
      <c r="AB211" s="37" t="s">
        <v>111</v>
      </c>
      <c r="AC211" s="35" t="s">
        <v>681</v>
      </c>
      <c r="AD211" s="35" t="s">
        <v>519</v>
      </c>
      <c r="AE211" s="35" t="s">
        <v>680</v>
      </c>
      <c r="AF211" s="37" t="s">
        <v>42</v>
      </c>
      <c r="AG211" s="35" t="s">
        <v>682</v>
      </c>
      <c r="AH211" s="24" t="s">
        <v>522</v>
      </c>
      <c r="AI211" s="35"/>
      <c r="AJ211" s="20" t="s">
        <v>39</v>
      </c>
      <c r="AK211" s="26">
        <v>44435</v>
      </c>
      <c r="AL211" s="25">
        <f>B211</f>
        <v>92620</v>
      </c>
    </row>
    <row r="212" spans="1:38" ht="18" customHeight="1" x14ac:dyDescent="0.3">
      <c r="A212" s="90">
        <v>208</v>
      </c>
      <c r="B212" s="18">
        <v>92621</v>
      </c>
      <c r="C212" s="35"/>
      <c r="D212" s="19" t="s">
        <v>39</v>
      </c>
      <c r="E212" s="18"/>
      <c r="F212" s="35"/>
      <c r="G212" s="35"/>
      <c r="I212" s="35" t="s">
        <v>936</v>
      </c>
      <c r="J212" s="35"/>
      <c r="K212" s="35" t="s">
        <v>937</v>
      </c>
      <c r="L212" s="35" t="s">
        <v>938</v>
      </c>
      <c r="M212" s="35"/>
      <c r="N212" s="35" t="s">
        <v>927</v>
      </c>
      <c r="O212" s="37"/>
      <c r="P212" s="42" t="s">
        <v>86</v>
      </c>
      <c r="Q212" s="20" t="s">
        <v>928</v>
      </c>
      <c r="R212" s="20" t="s">
        <v>928</v>
      </c>
      <c r="S212" s="38" t="s">
        <v>34</v>
      </c>
      <c r="T212" s="37" t="s">
        <v>929</v>
      </c>
      <c r="U212" s="37"/>
      <c r="V212" s="35" t="s">
        <v>44</v>
      </c>
      <c r="W212" s="35" t="s">
        <v>36</v>
      </c>
      <c r="X212" s="35">
        <v>8</v>
      </c>
      <c r="Y212" s="35"/>
      <c r="Z212" s="35" t="s">
        <v>936</v>
      </c>
      <c r="AA212" s="35" t="s">
        <v>40</v>
      </c>
      <c r="AB212" s="37" t="s">
        <v>111</v>
      </c>
      <c r="AC212" s="35" t="s">
        <v>939</v>
      </c>
      <c r="AD212" s="35"/>
      <c r="AE212" s="35"/>
      <c r="AF212" s="37" t="s">
        <v>111</v>
      </c>
      <c r="AG212" s="35" t="s">
        <v>940</v>
      </c>
      <c r="AH212" s="35"/>
      <c r="AI212" s="35"/>
      <c r="AJ212" s="20" t="s">
        <v>39</v>
      </c>
      <c r="AK212" s="26">
        <v>44435</v>
      </c>
      <c r="AL212" s="25">
        <f>B212</f>
        <v>92621</v>
      </c>
    </row>
    <row r="213" spans="1:38" ht="18" customHeight="1" x14ac:dyDescent="0.3">
      <c r="A213" s="2" t="s">
        <v>990</v>
      </c>
    </row>
    <row r="214" spans="1:38" ht="18" customHeight="1" x14ac:dyDescent="0.3"/>
    <row r="215" spans="1:38" ht="18" customHeight="1" x14ac:dyDescent="0.3"/>
    <row r="216" spans="1:38" ht="18" customHeight="1" x14ac:dyDescent="0.3"/>
  </sheetData>
  <sortState xmlns:xlrd2="http://schemas.microsoft.com/office/spreadsheetml/2017/richdata2" ref="A5:AL212">
    <sortCondition ref="A5:A212"/>
  </sortState>
  <hyperlinks>
    <hyperlink ref="AH3" r:id="rId1" display="https://www.nj.gov/dca/divisions/dhcr/offices/section8hcv.html" xr:uid="{3372AE3B-66F8-4A11-A035-CC371BFCC9E8}"/>
    <hyperlink ref="AH4" r:id="rId2" display="https://www.nj.gov/dca/hmfa/" xr:uid="{B13F13BF-9F28-49FF-8448-C0742F06F0AC}"/>
    <hyperlink ref="AH9:AH21" r:id="rId3" display="https://projectlive.org/" xr:uid="{AFD8BF97-9BE9-433B-A352-6266376C2335}"/>
    <hyperlink ref="AH6" r:id="rId4" display="https://www.affordablehomesnewjersey.com/all-opportunities/developments/?did=a0J3m00001lKWwREAW" xr:uid="{73B86814-A08F-4670-B253-4D63509696AD}"/>
    <hyperlink ref="AH9:AH11" r:id="rId5" display="https://projectlive.org/" xr:uid="{22EB7C2F-EE61-4443-9EB6-E313940AEE69}"/>
    <hyperlink ref="AH22" r:id="rId6" display="https://www.valleybrookvillagenj.com/" xr:uid="{0975F9B2-B9EE-43A5-A16B-2B9EABF778E5}"/>
    <hyperlink ref="AH12" r:id="rId7" display="https://www.bernards.org/departments/housing-information" xr:uid="{068F9DBD-B08D-45E4-92A0-B63B5FFBA574}"/>
    <hyperlink ref="AH13" r:id="rId8" display="https://www.bethelridgenj.org/" xr:uid="{7B5FDDB7-8CFC-446D-864B-CECB3199CCDE}"/>
    <hyperlink ref="AH21" r:id="rId9" display="https://cjhrc.org/" xr:uid="{0E75C4E0-C225-420F-8D4F-5DD9BD66DE66}"/>
    <hyperlink ref="AH13:AH21" r:id="rId10" display="https://projectlive.org/" xr:uid="{091AB3BB-530F-486A-AF36-09A0EE2DEA46}"/>
    <hyperlink ref="AH20" r:id="rId11" display="https://www.ridgeoak.org/" xr:uid="{E857EBF3-BAC3-4116-AF5D-14D97B9454E5}"/>
    <hyperlink ref="AH164" r:id="rId12" display="https://livewillows.com/communities/the-willows-at-orchard-road/" xr:uid="{E9683503-31F2-404B-B89A-405DC615101E}"/>
    <hyperlink ref="AH89" r:id="rId13" display="https://www.berrystreetcommons.com/" xr:uid="{EFD9610E-E767-4FF2-AC01-5B45C91786AA}"/>
    <hyperlink ref="AH191" r:id="rId14" display="https://www.voa.org/housing_search?utf8=%E2%9C%93&amp;housing_search%5Blocation%5D=07201" xr:uid="{DE98D7A2-0254-43ED-8E9E-6B0426EA0714}"/>
    <hyperlink ref="AH173" r:id="rId15" display="https://www.lsmnj.org/" xr:uid="{6DC9EE51-7241-46C5-896D-8E992CD39FCB}"/>
    <hyperlink ref="AH25" r:id="rId16" xr:uid="{57C1A0AF-1DD9-444B-99AF-FC3F4073480E}"/>
    <hyperlink ref="AH28" r:id="rId17" display="www.bernardsvilleboro.org" xr:uid="{D1BC8B36-40B8-4461-B29E-B9AFDB6F8E8E}"/>
    <hyperlink ref="AH26" r:id="rId18" xr:uid="{54E6B6C6-713E-4914-94A5-BC7CB84F6A05}"/>
    <hyperlink ref="AH36" r:id="rId19" xr:uid="{E0E8DFC9-546C-4B81-9E43-98794BAD049D}"/>
    <hyperlink ref="AH40" r:id="rId20" xr:uid="{64D24C88-FFFB-41C4-98E0-4C1D65173F95}"/>
    <hyperlink ref="AH141" r:id="rId21" display="www.cjhrc.org" xr:uid="{16B907FD-D010-4DE4-AC24-660F63FEA28E}"/>
    <hyperlink ref="AH38" r:id="rId22" display="https://www.mobilehome.net/mobile-home-parks/54797-edgewood-terrace-mobile-home-in-branchburg-nj" xr:uid="{DD09D9E8-EE63-4171-B735-02236809E463}"/>
    <hyperlink ref="AH62" r:id="rId23" display="https://www.country-classics.com/fairway-28" xr:uid="{1BBE13F6-4844-4A46-9DC9-2549324F6D48}"/>
    <hyperlink ref="AH56" r:id="rId24" display="https://hillcrestmanagement.com/" xr:uid="{2BCC84F7-6095-4A2A-9FA7-B4EAFB9DD23A}"/>
    <hyperlink ref="AH81" r:id="rId25" display="https://farhillsnj.org/affordable_housing.php" xr:uid="{D9F01C6F-E2A9-4313-AF86-87C262663FD3}"/>
    <hyperlink ref="AH139" r:id="rId26" display="www.cjhrc.com" xr:uid="{50E61B76-D8F4-4EA2-A816-8A3F656563DF}"/>
    <hyperlink ref="AH206" r:id="rId27" display="https://www.warrennj.org/" xr:uid="{4231863D-16F2-450E-85A2-2EC5D5C3272E}"/>
    <hyperlink ref="AH48" r:id="rId28" display="https://www.bwoaks.com/contactus.aspx" xr:uid="{8D23240D-B546-4418-B568-42BDAF8FC78A}"/>
    <hyperlink ref="AH27" r:id="rId29" display="https://www.affordablehomesnewjersey.com/all-opportunities/developments/?did=a0J1N00001a7UurUAE" xr:uid="{E7832A2E-260E-448E-AA8F-AA114B381694}"/>
    <hyperlink ref="AH51" r:id="rId30" display="https://www.affordablehomesnewjersey.com/all-opportunities/developments/?did=a0J1N00001cc1kbUAA" xr:uid="{CB7DA2A3-370C-4D0F-ADA5-7356A661C78C}"/>
    <hyperlink ref="AH59" r:id="rId31" display="https://www.affordablehomesnewjersey.com/all-opportunities/developments/?did=a0J3m00001ibcquEAA" xr:uid="{657C77E2-2B22-48BE-8235-E98BC111416D}"/>
    <hyperlink ref="AH61" r:id="rId32" display="https://www.affordablehomesnewjersey.com/all-opportunities/developments/?did=a0J3m00001ibcquEAA" xr:uid="{15D733B0-BD03-4206-8350-C7B792536534}"/>
    <hyperlink ref="AH64" r:id="rId33" display="https://www.affordablehomesnewjersey.com/all-opportunities/developments/?did=a0J3m00001ibcquEAA" xr:uid="{7BBB51E4-DAF9-4C80-924E-87B1D54AD3D8}"/>
    <hyperlink ref="AH67" r:id="rId34" display="https://www.affordablehomesnewjersey.com/all-opportunities/developments/?did=a0J3m00001ibcquEAA" xr:uid="{6E55C572-4B50-4BE4-904D-46D3AF07E0D0}"/>
    <hyperlink ref="AH75" r:id="rId35" display="https://www.affordablehomesnewjersey.com/all-opportunities/developments/?did=a0J3m00001ibcquEAA" xr:uid="{6E72FD5E-29B5-4BA0-B7CC-15128F4C27A1}"/>
    <hyperlink ref="AH76" r:id="rId36" display="https://www.affordablehomesnewjersey.com/all-opportunities/developments/?did=a0J3m00001ibcquEAA" xr:uid="{3FA1FF3A-B20A-4055-8E86-C99B2D0A8518}"/>
    <hyperlink ref="AH54" r:id="rId37" display="https://www.affordablehomesnewjersey.com/all-opportunities/developments/?did=a0J3m00001ibcqfEAA" xr:uid="{9FE6C117-72B1-455D-9EFE-A3F6B5DEA649}"/>
    <hyperlink ref="AH77" r:id="rId38" display="https://www.affordablehomesnewjersey.com/all-opportunities/developments/?did=a0J3m00001ibcquEAA" xr:uid="{7BDE55DB-37CA-4BAE-A5D4-B5F08D274E20}"/>
    <hyperlink ref="AH78" r:id="rId39" display="https://www.affordablehomesnewjersey.com/all-opportunities/developments/?did=a0J3m00001ibcquEAA" xr:uid="{D42B3BA5-A144-42AC-9778-C43010ED2133}"/>
    <hyperlink ref="AH179" r:id="rId40" display="https://www.affordablehomesnewjersey.com/all-opportunities/developments/?did=a0J3m00001ibcquEAA" xr:uid="{60BC5E72-0002-4191-B20C-42F53267D1DE}"/>
    <hyperlink ref="AH199" r:id="rId41" display="https://nj.gov/dca/hmfa/about/has/" xr:uid="{E54F281D-B0BC-4C82-B4EE-9AFDCEDB9A8C}"/>
    <hyperlink ref="AH200" r:id="rId42" display="https://www.affordablehomesnewjersey.com/all-opportunities/developments/?did=a0J3m00001ibcquEAA" xr:uid="{1093AAF8-4013-44AC-9C90-550215B7F1E6}"/>
    <hyperlink ref="AH201" r:id="rId43" display="https://www.affordablehomesnewjersey.com/all-opportunities/developments/?did=a0J3m00001ibcquEAA" xr:uid="{C2EF6384-1F90-45EB-9501-EB760422717F}"/>
    <hyperlink ref="AH204" r:id="rId44" display="https://www.affordablehomesnewjersey.com/all-opportunities/developments/?did=a0J3m00001ibcquEAA" xr:uid="{ECD2D871-A0F3-4776-A33F-381450498819}"/>
    <hyperlink ref="AH57" r:id="rId45" display="https://www.njid.org/" xr:uid="{FCDF04A4-F2C3-4B8F-A731-1F2C150EA3A7}"/>
    <hyperlink ref="AH58" r:id="rId46" display="https://www.chchousing.org/" xr:uid="{E59E3741-30ED-46AF-BA8D-027D6A83CD48}"/>
    <hyperlink ref="AH60" r:id="rId47" display="https://deltaweb.org/" xr:uid="{483688E7-4EB7-4FD6-B78D-A1189EC66C4B}"/>
    <hyperlink ref="AH73" r:id="rId48" display="https://www.thearcofsomerset.org/" xr:uid="{11A8DB17-C650-4B3F-BC3C-793BC0752FD7}"/>
    <hyperlink ref="AH91" r:id="rId49" display="https://www.piazzanj.com/property/cedar-manor/" xr:uid="{4D4445CA-E959-4ACE-9829-2814AF4E019D}"/>
    <hyperlink ref="AH116" r:id="rId50" display="https://www.piazzanj.com/property/somerset-square/" xr:uid="{81F81C1E-386A-482C-9C86-50C81230B69C}"/>
    <hyperlink ref="AH118" r:id="rId51" display="https://www.piazzanj.com/property/summerfields-360/" xr:uid="{2DECFE3A-881B-4DD4-A792-3CDA0AAE43BC}"/>
    <hyperlink ref="AH119" r:id="rId52" display="https://www.piazzanj.com/property/summerfields-seniors/" xr:uid="{115124F1-5B9F-4F50-A894-0F4EFC894EA0}"/>
    <hyperlink ref="AH121" r:id="rId53" display="https://www.piazzanj.com/property/whitehall-gardens/" xr:uid="{D9E86E66-34D1-4BF8-87F8-478F390FEC3F}"/>
    <hyperlink ref="AH120" r:id="rId54" display="https://www.voorheesstation.com/" xr:uid="{3384FCF8-6BE8-46F1-8E8C-2EB447EDCBDF}"/>
    <hyperlink ref="AH117" r:id="rId55" display="https://ajas.org/member/the-oscar-and-ella-wilf-campus-for-senior-living/" xr:uid="{B66045F4-3BE1-49C8-AE7E-B765DE6ED25F}"/>
    <hyperlink ref="AH126" r:id="rId56" display="https://deltaweb.org/" xr:uid="{1B9FC8C5-B9F6-4F4C-BAEE-EA798CDBE8AF}"/>
    <hyperlink ref="AH134" r:id="rId57" display="https://www.piazzanj.com/property/amwell-terrace/" xr:uid="{40919BBA-2DA7-497A-8E70-7B34FF551E59}"/>
    <hyperlink ref="AH135" r:id="rId58" display="https://www.bshcare.com/dnu_june_avalon-assisted-living-at-hillsborough.html" xr:uid="{486B60C7-058C-4C7C-803F-2724201FF3F1}"/>
    <hyperlink ref="AH136" r:id="rId59" display="https://www.comop.org/" xr:uid="{710AAB4C-DD44-4812-995E-2A4A02411992}"/>
    <hyperlink ref="AH137" r:id="rId60" display="https://cjhrc.org/" xr:uid="{1736D0AF-91B0-4F2C-9027-06C7A742ED82}"/>
    <hyperlink ref="AH138" r:id="rId61" display="https://www.devereux.org/site/SPageServer/;jsessionid=00000000.app212a?NONCE_TOKEN=7E94FAE1882EA8533050F31917D0FF8A" xr:uid="{56FA85F0-75E4-4F3C-94A1-F18C8FA27E3E}"/>
    <hyperlink ref="AH144" r:id="rId62" display="https://www.thearcofsomerset.org/" xr:uid="{C1D674C7-3DE6-4361-AED4-CDD6D4DCBE99}"/>
    <hyperlink ref="AH145" r:id="rId63" display="http://www.cerebralpalsysource.com/" xr:uid="{9805A992-7CB6-4A63-BAC7-38799BA8637B}"/>
    <hyperlink ref="AH148" r:id="rId64" display="https://www.thearcofsomerset.org/" xr:uid="{F645ED5D-B1D6-4234-9CFF-7A4F43990E9E}"/>
    <hyperlink ref="AH149" r:id="rId65" display="https://www.manvillenj.org/" xr:uid="{1E42C27A-97DE-4A6D-838C-A3C1F5C02F0E}"/>
    <hyperlink ref="AH153" r:id="rId66" display="https://deltaweb.org/" xr:uid="{47274391-278A-444B-8871-1F7AAE3589A8}"/>
    <hyperlink ref="AH155" r:id="rId67" display="https://www.piazzanj.com/property/the-grove-at-montgomery/" xr:uid="{E7226CC7-203F-4A77-B83D-FBDB564DAFB2}"/>
    <hyperlink ref="AH156" r:id="rId68" display="https://www.piazzanj.com/property/hillside-at-montgomery/" xr:uid="{8450876D-426E-4500-B1AD-3206040BDD71}"/>
    <hyperlink ref="AH158" r:id="rId69" display="https://www.apartments.com/apartments-at-montgomery-crossing-skillman-nj/wkjkvjj/" xr:uid="{FB585591-16A6-4D16-9EA9-F38B5A62BACA}"/>
    <hyperlink ref="AH159" r:id="rId70" display="https://www.affordablehomesnewjersey.com/all-opportunities/developments/?did=a0Jo0000003816HEAQ" xr:uid="{3C5989AB-B364-4F6B-A1C6-772A52AC1B71}"/>
    <hyperlink ref="AH161" r:id="rId71" display="https://www.bexrealty.com/New-Jersey/Princeton/Montgomery-Woods/" xr:uid="{9AC22D7F-27B7-40CE-9263-A25EC80CAC1D}"/>
    <hyperlink ref="AH162" r:id="rId72" display="https://www.piazzanj.com/property/pike-run-village/" xr:uid="{665AD695-0320-4D07-8C2F-DA5802DD9759}"/>
    <hyperlink ref="AH163" r:id="rId73" display="https://www.cgph.net/" xr:uid="{F4925090-F0CF-40F1-899C-0B919A5FBFFF}"/>
    <hyperlink ref="AH166" r:id="rId74" display="https://www.thearcofsomerset.org/" xr:uid="{A1563C41-CF33-4000-B4C9-B58C5EE43E0D}"/>
    <hyperlink ref="AH167" r:id="rId75" display="https://www.comop.org/" xr:uid="{BC92D64E-7D74-48CE-B89E-3F5FBC86D48E}"/>
    <hyperlink ref="AH169" r:id="rId76" display="https://www.wapc.net/" xr:uid="{A695BD3F-A258-4B81-B00D-1AC2889CC3E3}"/>
    <hyperlink ref="AH178" r:id="rId77" display="https://www.comop.org/" xr:uid="{232B6063-CB30-4204-988C-C28903F1BF3D}"/>
    <hyperlink ref="AH181" r:id="rId78" display="https://www.piazzanj.com/property/river-park-at-raritan/" xr:uid="{62218D8B-CC08-4B02-969E-E2EA0EE453F8}"/>
    <hyperlink ref="AH182" r:id="rId79" display="https://www.piazzanj.com/property/2189/" xr:uid="{4228918F-98DF-4129-B39D-F81227CFE9D7}"/>
    <hyperlink ref="AH198" r:id="rId80" display="https://www.chchousing.org/contact-us" xr:uid="{C9E8550C-F0AC-42B7-A4F7-4124796C17DF}"/>
    <hyperlink ref="AH202" r:id="rId81" display="https://www.rentlibertyvillage.com/" xr:uid="{DE56140A-C8F0-4FAA-9B43-A068D693EA01}"/>
    <hyperlink ref="AH203" r:id="rId82" display="https://www.thearcofsomerset.org/" xr:uid="{87E26BE6-CEC6-4F31-9E44-14BC48D169D6}"/>
    <hyperlink ref="AH207" r:id="rId83" display="https://www.waltersgroupapartments.com/communities/affordable-family/whispering-hills-apartments/" xr:uid="{E8B210D6-70CD-48CA-9C22-5369EF73987B}"/>
    <hyperlink ref="AH208" r:id="rId84" display="https://www.cp-management.com/" xr:uid="{F126E744-43F1-4A22-AA8D-B0047457CF30}"/>
    <hyperlink ref="AH211" r:id="rId85" display="https://enablenj.org/" xr:uid="{B3B3DFAB-C750-4812-944C-D7B84EEEEB5D}"/>
    <hyperlink ref="AH37" r:id="rId86" display="https://www.waltersgroupapartments.com/communities/affordable-senior/cornerstone-at-branchburg/" xr:uid="{FF07A0F5-6722-4B9D-9175-ABA7DBA18C4A}"/>
    <hyperlink ref="AH43" r:id="rId87" display="https://advoserv.com/" xr:uid="{4867A673-F135-4229-9D6F-DC6981FC0484}"/>
    <hyperlink ref="AH87" r:id="rId88" display="https://www.rent.com/new-jersey/somerset-apartments/avalon-somerset-4-510751" xr:uid="{646E9994-6B7B-46B0-BD81-AE4011443A9E}"/>
    <hyperlink ref="AH30" r:id="rId89" display="https://boundbrook-nj.org/" xr:uid="{84BCB2C4-C6C3-4810-BF3B-3284AD723035}"/>
    <hyperlink ref="AH47" r:id="rId90" display="https://www.bridgewaternj.gov/" xr:uid="{F76F966E-3323-4C4F-9129-A035A5D48CCE}"/>
    <hyperlink ref="AH53" r:id="rId91" display="https://www.bridgewaternj.gov/" xr:uid="{24A95856-AD1D-4634-9412-57415018D011}"/>
    <hyperlink ref="AH68" r:id="rId92" display="https://www.bridgewaternj.gov/" xr:uid="{58F03FF9-E81B-4583-814F-A3E709469492}"/>
    <hyperlink ref="AH74" r:id="rId93" display="https://www.bridgewaternj.gov/" xr:uid="{6C90FBC2-E7AD-4E02-8CC7-17370C6A04B8}"/>
    <hyperlink ref="AH90" r:id="rId94" display="https://childcarecenter.us/provider_detail/alisa_day_care_inc_staten_island_ny" xr:uid="{A6F39A65-6185-46E3-B68A-DD248EADE74A}"/>
    <hyperlink ref="AH92" r:id="rId95" display="https://www.cfsny.org/new-jersey-programs-and-services/" xr:uid="{5F08D55D-EAB0-405A-AFEC-18FCBF7A59A3}"/>
    <hyperlink ref="AH88" r:id="rId96" display="https://cjhrc.org/" xr:uid="{DE95F005-07D4-4D06-8391-3E04A0918EDF}"/>
    <hyperlink ref="AH105" r:id="rId97" display="https://cjhrc.org/" xr:uid="{13076711-AA51-4F21-B114-5A95E673D618}"/>
    <hyperlink ref="AH113" r:id="rId98" display="https://cjhrc.org/" xr:uid="{800D7BC9-AF2D-433D-BEE4-3C19373A012D}"/>
    <hyperlink ref="AH111" r:id="rId99" display="https://cjhrc.org/" xr:uid="{06B8EA96-FF5C-455E-AE0B-D1030E01B3D7}"/>
    <hyperlink ref="AH127" r:id="rId100" display="https://cjhrc.org/" xr:uid="{E20C857F-60FC-419E-9E35-EF4D7C8D1132}"/>
    <hyperlink ref="AH197" r:id="rId101" display="https://www.chelseaseniorliving.com/" xr:uid="{5BD1395B-8D2D-4149-8039-3135E81660FE}"/>
    <hyperlink ref="AH157" r:id="rId102" display="https://www.cgph.net/" xr:uid="{5842B621-D5D6-4253-8139-54A642B30039}"/>
    <hyperlink ref="AH46" r:id="rId103" display="https://www.bridgewaternj.gov/" xr:uid="{57F6C1EC-5BEC-46BB-823B-1731B1419D12}"/>
    <hyperlink ref="AH93" r:id="rId104" display="https://www.comop.org/" xr:uid="{A6D24ED5-14BB-4E84-8BD5-2B24EDDFEEF0}"/>
    <hyperlink ref="AH50" r:id="rId105" display="https://www.chchousing.org/contact-us" xr:uid="{B203A998-FEE5-4286-8AAA-E444A2AE5AB1}"/>
    <hyperlink ref="AH49" r:id="rId106" display="https://www.chchousing.org/contact-us" xr:uid="{D6243319-88EF-41AF-8610-54A40EF54103}"/>
    <hyperlink ref="AH205" r:id="rId107" display="https://www.chchousing.org/contact-us" xr:uid="{0176CB2A-A8A7-4E36-922E-AEB4B989F4CB}"/>
    <hyperlink ref="AH31" r:id="rId108" display="https://deltaweb.org/contact-us/" xr:uid="{16FC35AD-E46A-43C3-BE32-97A5C571730D}"/>
    <hyperlink ref="AH98" r:id="rId109" display="https://www.devereux.org/site/SPageServer/;jsessionid=00000000.app20116b?NONCE_TOKEN=D082992854F9C6649814165D4453F145" xr:uid="{9FCE9A53-D15C-4B66-92FA-003B39CBD1CE}"/>
    <hyperlink ref="AH154" r:id="rId110" display="https://www.devereux.org/site/SPageServer/;jsessionid=00000000.app20116b?NONCE_TOKEN=D082992854F9C6649814165D4453F145" xr:uid="{D4C2E475-6205-4EC8-A7E1-6D17BF3BF887}"/>
    <hyperlink ref="AH168" r:id="rId111" display="https://www.devereux.org/site/SPageServer/;jsessionid=00000000.app20116b?NONCE_TOKEN=D082992854F9C6649814165D4453F145" xr:uid="{347F5CC6-C489-4203-A3BA-E17B9B448ADC}"/>
    <hyperlink ref="AH99" r:id="rId112" display="https://enablenj.org/" xr:uid="{6E781583-C1F7-43F4-B9E9-2F9AE17C5D30}"/>
    <hyperlink ref="AH100" r:id="rId113" display="https://www.everas.org/" xr:uid="{1F9C75A9-6E34-4D78-87C3-3A212F0C0CE9}"/>
    <hyperlink ref="AH82" r:id="rId114" display="https://farhillsnj.org/" xr:uid="{F25F9104-F79A-4445-8D78-2D559AAB146C}"/>
    <hyperlink ref="AH102" r:id="rId115" display="https://franklin-twp.org/" xr:uid="{B6C90E66-0D8D-4683-AAB9-0B34435663D9}"/>
    <hyperlink ref="AH103" r:id="rId116" display="https://franklin-twp.org/" xr:uid="{E088680D-F108-411C-90E5-DAFD8C554265}"/>
    <hyperlink ref="AH123" r:id="rId117" display="https://franklin-twp.org/" xr:uid="{095C01BB-9A12-471A-9CFE-EC8BDFC8484C}"/>
    <hyperlink ref="AH140" r:id="rId118" display="https://www.hillsborough-nj.org/" xr:uid="{58E3D817-0ADF-458D-BA5C-786DC7A6FC88}"/>
    <hyperlink ref="AH142" r:id="rId119" display="https://enablenj.org/" xr:uid="{032AEFDC-CA9E-4CE2-A2FC-49851609EAD0}"/>
    <hyperlink ref="AH39" r:id="rId120" display="https://www.middletownnj.org/" xr:uid="{20D8514C-6573-43F0-9338-EC9B489D2565}"/>
    <hyperlink ref="AH160" r:id="rId121" display="https://www.montgomerynj.gov/" xr:uid="{CBB173A9-AF7A-43F6-B0D2-E447346F9881}"/>
    <hyperlink ref="AH97" r:id="rId122" display="http://www.ddanj.org/" xr:uid="{EB983628-1EB0-40C7-BB8F-BFC77DA4AB31}"/>
    <hyperlink ref="AH63" r:id="rId123" display="https://oaksintcare.org/" xr:uid="{63F73557-A8FD-4F82-AB04-26331EDA2DB8}"/>
    <hyperlink ref="AH177" r:id="rId124" display="https://www.raritanboro.org/" xr:uid="{5CB5F134-03F2-42A9-B91E-A20298C4C154}"/>
    <hyperlink ref="AH180" r:id="rId125" display="https://www.raritanboro.org/" xr:uid="{400B368E-3F82-461D-B411-12392EE3EAC4}"/>
    <hyperlink ref="AH65" r:id="rId126" display="https://rvhabitat.org/" xr:uid="{4468FFBF-F3F3-42F1-A0A4-80689B2009DA}"/>
    <hyperlink ref="AH129" r:id="rId127" display="https://rcpmanagement.com/" xr:uid="{ABCDED43-9D03-4C1A-9B40-F00BE2470850}"/>
    <hyperlink ref="AH185" r:id="rId128" display="https://www.rockyhill-nj.gov/" xr:uid="{8452FCD1-D77B-4955-9C6A-284F2974ED68}"/>
    <hyperlink ref="AH114" r:id="rId129" display="https://www.thearcofsomerset.org/" xr:uid="{7F584568-4A93-4E6D-8927-045AAB4A4337}"/>
    <hyperlink ref="AH186" r:id="rId130" display="https://www.thearcofsomerset.org/" xr:uid="{87FC94ED-3C9E-4E3F-99A9-D41BE98AC43C}"/>
    <hyperlink ref="AH171" r:id="rId131" display="https://www.co.somerset.nj.us/government/human-services/community-development" xr:uid="{963212F2-1B17-4004-916C-5DF1A47BA017}"/>
    <hyperlink ref="AH194" r:id="rId132" display="https://sbbnj.com/" xr:uid="{24192A55-510E-4F54-83C5-F86616611F9D}"/>
    <hyperlink ref="AH174" r:id="rId133" display="https://www.stlukesgladstone.org/st-lukes-village/" xr:uid="{A6DF95E3-E786-4A3E-83D1-F26352CFA4F8}"/>
    <hyperlink ref="AH66" r:id="rId134" display="https://thedelaneyofbridgewater.com/" xr:uid="{8B11BD62-39D0-43E6-B1C4-5499AC5567D7}"/>
    <hyperlink ref="AH196" r:id="rId135" display="https://pillarnj.org/" xr:uid="{043CEC4A-BD7A-49CB-B186-03FAAEEE33BB}"/>
    <hyperlink ref="AH122" r:id="rId136" display="https://www.wilfcampus.org/independent-living/" xr:uid="{9C53645A-A779-45A8-9291-ACCA63F2B062}"/>
    <hyperlink ref="AH35:AH36" r:id="rId137" display="https://www.servbhs.org/" xr:uid="{6DE671C5-3050-486A-9A15-15B9845BEB8C}"/>
    <hyperlink ref="AH56:AH61" r:id="rId138" display="https://spectrumforliving.org/" xr:uid="{8E7CA8BA-3146-4353-AF8C-0EDA688C1ED6}"/>
    <hyperlink ref="AH97:AH98" r:id="rId139" display="https://www.triplechousing.org/" xr:uid="{F6ABE38D-2621-4093-B817-6B96CE7D203B}"/>
    <hyperlink ref="AH84" r:id="rId140" xr:uid="{EF4E3F0F-97D5-42F6-8A6B-7040ED89BF0C}"/>
    <hyperlink ref="AH108" r:id="rId141" display="https://www.parksidefamilyhousing.com/" xr:uid="{EE29007C-7132-423E-8BF6-49E4FC7339CD}"/>
    <hyperlink ref="AH109" r:id="rId142" display="https://www.parksideseniorhousing.com/" xr:uid="{9D81D41E-E00D-4466-9484-3D4848C8C367}"/>
    <hyperlink ref="AH147" r:id="rId143" display="https://www.manvillenj.org/643/Housing-Assistance-Program" xr:uid="{D3077823-9ECE-4A8B-B2A1-F09721E496F9}"/>
    <hyperlink ref="AH18" r:id="rId144" display="https://www.ridgeoak.org/" xr:uid="{51765165-861F-4DCA-937E-27960245DBD2}"/>
    <hyperlink ref="AH19" r:id="rId145" display="https://www.ridgeoak.org/" xr:uid="{A914DD35-1FAE-4EC2-9E89-C4DCCC29002E}"/>
    <hyperlink ref="AH55" r:id="rId146" display="https://hillcrestmanagement.com/" xr:uid="{4B918932-167C-481F-82A6-B6369022C182}"/>
    <hyperlink ref="AH96" r:id="rId147" display="https://www.franklinblvdcommons.com/" xr:uid="{02AAFB23-BCE2-4282-A762-6CE90E27085F}"/>
    <hyperlink ref="AH104" r:id="rId148" display="https://springpointsl.org/" xr:uid="{6BD3CF1C-D29E-4CA3-A694-E01E418A0E80}"/>
    <hyperlink ref="AH107" r:id="rId149" display="https://matheny.org/" xr:uid="{19A5D936-8B61-4B6F-898E-266628E4C026}"/>
  </hyperlinks>
  <pageMargins left="0.7" right="0.7" top="0.75" bottom="0.75" header="0.3" footer="0.3"/>
  <pageSetup scale="31" fitToHeight="5" orientation="landscape" verticalDpi="0" r:id="rId1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F167-5802-4494-9ACD-7791E90ED3BA}">
  <dimension ref="E4"/>
  <sheetViews>
    <sheetView workbookViewId="0">
      <selection activeCell="E4" sqref="E4"/>
    </sheetView>
  </sheetViews>
  <sheetFormatPr defaultRowHeight="15" x14ac:dyDescent="0.25"/>
  <sheetData>
    <row r="4" spans="5:5" x14ac:dyDescent="0.25">
      <c r="E4" s="54" t="s">
        <v>75</v>
      </c>
    </row>
  </sheetData>
  <hyperlinks>
    <hyperlink ref="E4" r:id="rId1" display="https://www.censusreporter.org/locate/" xr:uid="{731D3E89-F6F1-48E2-87D5-0468624BAB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SOMERSET COUNTY</vt:lpstr>
      <vt:lpstr>Census locator</vt:lpstr>
      <vt:lpstr>'SOMERSET COUNTY'!Print_Area</vt:lpstr>
      <vt:lpstr>'SOMERSET COUNTY'!Print_Titles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Lago, John</dc:creator>
  <cp:lastModifiedBy>Lago, John</cp:lastModifiedBy>
  <cp:lastPrinted>2022-02-09T14:08:04Z</cp:lastPrinted>
  <dcterms:created xsi:type="dcterms:W3CDTF">2022-01-13T15:22:03Z</dcterms:created>
  <dcterms:modified xsi:type="dcterms:W3CDTF">2022-02-09T14:08:23Z</dcterms:modified>
</cp:coreProperties>
</file>