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s Docs\Guide to Affordable Hsg website tables\2022 tables\excel tables\"/>
    </mc:Choice>
  </mc:AlternateContent>
  <xr:revisionPtr revIDLastSave="0" documentId="8_{9272459F-E0C3-4BB3-8928-C74FB3E75582}" xr6:coauthVersionLast="47" xr6:coauthVersionMax="47" xr10:uidLastSave="{00000000-0000-0000-0000-000000000000}"/>
  <bookViews>
    <workbookView xWindow="690" yWindow="2880" windowWidth="21600" windowHeight="11385" xr2:uid="{F4C0807E-FF86-44D2-8965-0F9D93751DBD}"/>
  </bookViews>
  <sheets>
    <sheet name="UNION COUNTY" sheetId="1" r:id="rId1"/>
    <sheet name="Census locator" sheetId="2" r:id="rId2"/>
  </sheets>
  <definedNames>
    <definedName name="_xlnm.Print_Area" localSheetId="0">'UNION COUNTY'!$A$6:$AJ$238</definedName>
    <definedName name="_xlnm.Print_Titles" localSheetId="0">'UNION COUNTY'!$1:$5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4" i="1" l="1"/>
  <c r="AL238" i="1"/>
  <c r="AL236" i="1"/>
  <c r="AL235" i="1"/>
  <c r="X235" i="1"/>
  <c r="AL234" i="1"/>
  <c r="AL233" i="1"/>
  <c r="AL232" i="1"/>
  <c r="AL231" i="1"/>
  <c r="AL230" i="1"/>
  <c r="AL229" i="1"/>
  <c r="AL228" i="1"/>
  <c r="AL210" i="1"/>
  <c r="AL226" i="1"/>
  <c r="AL225" i="1"/>
  <c r="AL224" i="1"/>
  <c r="AL223" i="1"/>
  <c r="AL222" i="1"/>
  <c r="X222" i="1"/>
  <c r="AL221" i="1"/>
  <c r="AL220" i="1"/>
  <c r="AL219" i="1"/>
  <c r="AL218" i="1"/>
  <c r="AL217" i="1"/>
  <c r="AL216" i="1"/>
  <c r="AL215" i="1"/>
  <c r="AL214" i="1"/>
  <c r="AL213" i="1"/>
  <c r="AL212" i="1"/>
  <c r="AL209" i="1"/>
  <c r="AL208" i="1"/>
  <c r="AL207" i="1"/>
  <c r="AL206" i="1"/>
  <c r="AL205" i="1"/>
  <c r="AL204" i="1"/>
  <c r="AL203" i="1"/>
  <c r="AL201" i="1"/>
  <c r="AL202" i="1"/>
  <c r="X202" i="1"/>
  <c r="AL199" i="1"/>
  <c r="X199" i="1"/>
  <c r="AL198" i="1"/>
  <c r="AL197" i="1"/>
  <c r="AL196" i="1"/>
  <c r="AL195" i="1"/>
  <c r="AL194" i="1"/>
  <c r="AL193" i="1"/>
  <c r="AL192" i="1"/>
  <c r="AL191" i="1"/>
  <c r="AL190" i="1"/>
  <c r="AL189" i="1"/>
  <c r="AL187" i="1"/>
  <c r="X187" i="1"/>
  <c r="AL186" i="1"/>
  <c r="AL185" i="1"/>
  <c r="AL184" i="1"/>
  <c r="AL183" i="1"/>
  <c r="AL182" i="1"/>
  <c r="AL181" i="1"/>
  <c r="AL180" i="1"/>
  <c r="AL179" i="1"/>
  <c r="AL177" i="1"/>
  <c r="AL175" i="1"/>
  <c r="AL174" i="1"/>
  <c r="AL173" i="1"/>
  <c r="AL172" i="1"/>
  <c r="AL171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49" i="1"/>
  <c r="AL148" i="1"/>
  <c r="AL147" i="1"/>
  <c r="AL145" i="1"/>
  <c r="AL144" i="1"/>
  <c r="AL143" i="1"/>
  <c r="AL142" i="1"/>
  <c r="AL141" i="1"/>
  <c r="AL140" i="1"/>
  <c r="AL139" i="1"/>
  <c r="AL138" i="1"/>
  <c r="AL137" i="1"/>
  <c r="AL136" i="1"/>
  <c r="AL135" i="1"/>
  <c r="AL133" i="1"/>
  <c r="AL132" i="1"/>
  <c r="AL131" i="1"/>
  <c r="AL130" i="1"/>
  <c r="AL129" i="1"/>
  <c r="AL126" i="1"/>
  <c r="AL128" i="1"/>
  <c r="AL127" i="1"/>
  <c r="AL125" i="1"/>
  <c r="AL124" i="1"/>
  <c r="AL146" i="1"/>
  <c r="AL122" i="1"/>
  <c r="AL120" i="1"/>
  <c r="AL119" i="1"/>
  <c r="AL118" i="1"/>
  <c r="AL117" i="1"/>
  <c r="X117" i="1"/>
  <c r="AL116" i="1"/>
  <c r="AL115" i="1"/>
  <c r="AL114" i="1"/>
  <c r="AL113" i="1"/>
  <c r="AL112" i="1"/>
  <c r="AL110" i="1"/>
  <c r="AL108" i="1"/>
  <c r="AL107" i="1"/>
  <c r="AL106" i="1"/>
  <c r="AL104" i="1"/>
  <c r="AL103" i="1"/>
  <c r="AL102" i="1"/>
  <c r="AL101" i="1"/>
  <c r="AL99" i="1"/>
  <c r="AL98" i="1"/>
  <c r="AL97" i="1"/>
  <c r="AL96" i="1"/>
  <c r="AL95" i="1"/>
  <c r="AL94" i="1"/>
  <c r="AL92" i="1"/>
  <c r="AL93" i="1"/>
  <c r="AL91" i="1"/>
  <c r="AL90" i="1"/>
  <c r="AL89" i="1"/>
  <c r="AL88" i="1"/>
  <c r="AL87" i="1"/>
  <c r="AL86" i="1"/>
  <c r="AL85" i="1"/>
  <c r="AL83" i="1"/>
  <c r="AL82" i="1"/>
  <c r="AL81" i="1"/>
  <c r="AL80" i="1"/>
  <c r="AL79" i="1"/>
  <c r="AL78" i="1"/>
  <c r="AL77" i="1"/>
  <c r="AL76" i="1"/>
  <c r="AL49" i="1"/>
  <c r="AL75" i="1"/>
  <c r="AL47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39" i="1"/>
  <c r="AL57" i="1"/>
  <c r="AL56" i="1"/>
  <c r="AL55" i="1"/>
  <c r="AL54" i="1"/>
  <c r="AL53" i="1"/>
  <c r="AL52" i="1"/>
  <c r="AL51" i="1"/>
  <c r="AL50" i="1"/>
  <c r="AL48" i="1"/>
  <c r="AL46" i="1"/>
  <c r="AL45" i="1"/>
  <c r="AL44" i="1"/>
  <c r="AL43" i="1"/>
  <c r="AL42" i="1"/>
  <c r="AL41" i="1"/>
  <c r="AL40" i="1"/>
  <c r="AL37" i="1"/>
  <c r="AL36" i="1"/>
  <c r="AL35" i="1"/>
  <c r="AL33" i="1"/>
  <c r="AL34" i="1"/>
  <c r="AL32" i="1"/>
  <c r="AL31" i="1"/>
  <c r="X31" i="1"/>
  <c r="AL30" i="1"/>
  <c r="AL29" i="1"/>
  <c r="AL27" i="1"/>
  <c r="AL26" i="1"/>
  <c r="AL25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X10" i="1"/>
  <c r="AL9" i="1"/>
  <c r="AL8" i="1"/>
  <c r="AL7" i="1"/>
  <c r="AL5" i="1"/>
</calcChain>
</file>

<file path=xl/sharedStrings.xml><?xml version="1.0" encoding="utf-8"?>
<sst xmlns="http://schemas.openxmlformats.org/spreadsheetml/2006/main" count="4245" uniqueCount="1228">
  <si>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</si>
  <si>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</si>
  <si>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</si>
  <si>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</si>
  <si>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</si>
  <si>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</si>
  <si>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</si>
  <si>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</si>
  <si>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</si>
  <si>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</si>
  <si>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</si>
  <si>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</si>
  <si>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</si>
  <si>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</si>
  <si>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</si>
  <si>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</si>
  <si>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</si>
  <si>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</si>
  <si>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</si>
  <si>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</si>
  <si>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</si>
  <si>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</si>
  <si>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</si>
  <si>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</si>
  <si>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</si>
  <si>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</si>
  <si>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</si>
  <si>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</si>
  <si>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</si>
  <si>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o</t>
  </si>
  <si>
    <t>ST</t>
  </si>
  <si>
    <t>HUD</t>
  </si>
  <si>
    <t>intentional blank</t>
  </si>
  <si>
    <t>Mercer</t>
  </si>
  <si>
    <t>NJ</t>
  </si>
  <si>
    <t>special</t>
  </si>
  <si>
    <t>rent</t>
  </si>
  <si>
    <t>(609)</t>
  </si>
  <si>
    <t>Section 202 / MtL</t>
  </si>
  <si>
    <t>MtL</t>
  </si>
  <si>
    <t>web</t>
  </si>
  <si>
    <t>family</t>
  </si>
  <si>
    <t>(732)</t>
  </si>
  <si>
    <t>whte_pgs</t>
  </si>
  <si>
    <t>age</t>
  </si>
  <si>
    <t>HMFA</t>
  </si>
  <si>
    <t>Section 202</t>
  </si>
  <si>
    <t>tax credit</t>
  </si>
  <si>
    <t>HMFA / tax credit</t>
  </si>
  <si>
    <t>FP</t>
  </si>
  <si>
    <t>Trenton</t>
  </si>
  <si>
    <t>(856)</t>
  </si>
  <si>
    <t>PHA</t>
  </si>
  <si>
    <t>08650</t>
  </si>
  <si>
    <t>Public Housing</t>
  </si>
  <si>
    <t>scattered sites</t>
  </si>
  <si>
    <t>HMFA / tax credit / MtL</t>
  </si>
  <si>
    <t>No Section 8 vouchers</t>
  </si>
  <si>
    <t>called</t>
  </si>
  <si>
    <t>duplicate</t>
  </si>
  <si>
    <t>1111</t>
  </si>
  <si>
    <t>NJ912</t>
  </si>
  <si>
    <t>NJ Department of Community Affairs / DCA</t>
  </si>
  <si>
    <t>PO Box 051</t>
  </si>
  <si>
    <t>08625</t>
  </si>
  <si>
    <t>22,193 Section 8 vouchers</t>
  </si>
  <si>
    <t>101 S Broad St, Trenton 08625</t>
  </si>
  <si>
    <t>292-4080</t>
  </si>
  <si>
    <t>NJ Department of Community Affairs</t>
  </si>
  <si>
    <t>278-7400</t>
  </si>
  <si>
    <t>DCA</t>
  </si>
  <si>
    <t>NJ902</t>
  </si>
  <si>
    <t>NJ Housing &amp; Mortgage Finance Agency  / HMFA</t>
  </si>
  <si>
    <t>PO Box 018550</t>
  </si>
  <si>
    <t>New Jersey Housing and Mortgage Finance Agency (nj.gov)</t>
  </si>
  <si>
    <t>proj_no_2</t>
  </si>
  <si>
    <t>Census Reporter</t>
  </si>
  <si>
    <t>HMFA / Section 8</t>
  </si>
  <si>
    <t>Ingerman Properties</t>
  </si>
  <si>
    <t>5 Powell Ln, Collingswood 08108</t>
  </si>
  <si>
    <t>662-1730</t>
  </si>
  <si>
    <t>sale</t>
  </si>
  <si>
    <t>Community Grants, Planning, &amp; Housing (CGP&amp;H)</t>
  </si>
  <si>
    <t>1249 South River Rd, ste 301, Cranbury 08512</t>
  </si>
  <si>
    <t>664-2769</t>
  </si>
  <si>
    <t>Locations - CGP&amp;H (affordablehomesnewjersey.com)</t>
  </si>
  <si>
    <t>(908)</t>
  </si>
  <si>
    <t>(973)</t>
  </si>
  <si>
    <t>tax credit / MtL</t>
  </si>
  <si>
    <t>khoq</t>
  </si>
  <si>
    <t>Our House Inc group home</t>
  </si>
  <si>
    <t>Our House Inc</t>
  </si>
  <si>
    <t>76 N Floral Av, Murray Hill 07974</t>
  </si>
  <si>
    <t>464-8008</t>
  </si>
  <si>
    <t>Our House – Fulfilling experiences (ourhousenj.org)</t>
  </si>
  <si>
    <t>HMFA / Section 8 / MtL</t>
  </si>
  <si>
    <t>Allies Inc group home</t>
  </si>
  <si>
    <t>Allies Inc</t>
  </si>
  <si>
    <t>1262 Whitehourse-Hamilton Rd, Bldg A, Ste 101,Hamiltion 08690</t>
  </si>
  <si>
    <t>689-0136</t>
  </si>
  <si>
    <t>581-4891</t>
  </si>
  <si>
    <t>Home - Allies Inc (alliesnj.org)</t>
  </si>
  <si>
    <t>Community Grants, Planning &amp; Housing (CGP&amp;H)</t>
  </si>
  <si>
    <t>HOME</t>
  </si>
  <si>
    <t>688-7711</t>
  </si>
  <si>
    <t>Piazza &amp; Associates</t>
  </si>
  <si>
    <t>Princeton Forrestal Village, 216 Rockingham Row, Princeton 08540</t>
  </si>
  <si>
    <t>786-1100</t>
  </si>
  <si>
    <t>Center for Family Support group home</t>
  </si>
  <si>
    <t>Center for Family Support of NJ Inc</t>
  </si>
  <si>
    <t>205 Robin Rd, Ste 122, Paramus 07652</t>
  </si>
  <si>
    <t>(201)</t>
  </si>
  <si>
    <t>New Jersey Programs and Services | CFSNY</t>
  </si>
  <si>
    <t>951-9900</t>
  </si>
  <si>
    <t xml:space="preserve">Devereux Foundation </t>
  </si>
  <si>
    <t>286  Mantua Grove Rd, ste 4, West Deptford 08066</t>
  </si>
  <si>
    <t>599-6400</t>
  </si>
  <si>
    <t>Leading National Behavioral Healthcare Provider - Devereux Advanced Behavioral Health</t>
  </si>
  <si>
    <t>4814 Outlook Dr, ste 201, Wall 07753</t>
  </si>
  <si>
    <t>(800)</t>
  </si>
  <si>
    <t>345-1292</t>
  </si>
  <si>
    <t>Community Grants, Planning &amp; Housing | Good People. Great Results. (cgph.net)</t>
  </si>
  <si>
    <t>ARC group home</t>
  </si>
  <si>
    <t>07060</t>
  </si>
  <si>
    <t>Volunteers of America</t>
  </si>
  <si>
    <t>340 W 85th St, NY, NY 10024</t>
  </si>
  <si>
    <t>526-7202</t>
  </si>
  <si>
    <t>Housing Search Results | Volunteers of America (voa.org)</t>
  </si>
  <si>
    <t>Pillar Care</t>
  </si>
  <si>
    <t>220 S Orange Av, ste 300, Livingston  07039</t>
  </si>
  <si>
    <t>Pillar Care Continuum (pillarnj.org)</t>
  </si>
  <si>
    <t>HMFA / MtL</t>
  </si>
  <si>
    <t>LD</t>
  </si>
  <si>
    <t>Section 8 / MtL</t>
  </si>
  <si>
    <t>NP</t>
  </si>
  <si>
    <t>HMFA / Section 236</t>
  </si>
  <si>
    <t>Catholic Charities</t>
  </si>
  <si>
    <t>UNION COUNTY</t>
  </si>
  <si>
    <t>NJ113</t>
  </si>
  <si>
    <t>10 Elizabethtown Plaza</t>
  </si>
  <si>
    <t>Elizabeth</t>
  </si>
  <si>
    <t>Union</t>
  </si>
  <si>
    <t>2000</t>
  </si>
  <si>
    <t>07202</t>
  </si>
  <si>
    <t>411 Section 8 vouchers</t>
  </si>
  <si>
    <t>Union County Housing Assistance</t>
  </si>
  <si>
    <t>Union County Section 8 Housing</t>
  </si>
  <si>
    <t>527-4802</t>
  </si>
  <si>
    <t>527-4227</t>
  </si>
  <si>
    <t>Department of Economic Development – County of Union, New Jersey (ucnj.org)</t>
  </si>
  <si>
    <t>Berekley Village condos 1</t>
  </si>
  <si>
    <t>Plainfield Av &amp; Cottage St</t>
  </si>
  <si>
    <t>Helen Way</t>
  </si>
  <si>
    <t>Berkeley Heights</t>
  </si>
  <si>
    <t>2001</t>
  </si>
  <si>
    <t>07922</t>
  </si>
  <si>
    <t>Berkeley Village condos 2</t>
  </si>
  <si>
    <t>Connell development</t>
  </si>
  <si>
    <t>Connell Dr</t>
  </si>
  <si>
    <t>block 4102; lot 1.02; 4301, 1.011; 4301, 1.012</t>
  </si>
  <si>
    <t>(10) Connell Development | Berkeley Heights Township, NJ</t>
  </si>
  <si>
    <t>Cottage Street Station Court</t>
  </si>
  <si>
    <t>Cottage Ct</t>
  </si>
  <si>
    <t>Clover St</t>
  </si>
  <si>
    <t>Elite properties project / Monelli property</t>
  </si>
  <si>
    <t>182 Plainfield Av</t>
  </si>
  <si>
    <t>(08) Elite Properties Project (MONDELLI property) | Berkeley Heights Township, NJ</t>
  </si>
  <si>
    <t>Highlands at Berkeley Park condominiums</t>
  </si>
  <si>
    <t>Wren Ct</t>
  </si>
  <si>
    <t>Daisy Rd, Springfield Av</t>
  </si>
  <si>
    <t>Mill Creek / Modera at Berkeley Heights</t>
  </si>
  <si>
    <t>91 Line Pine Dr</t>
  </si>
  <si>
    <t>block 703, lot 3; block 703, lot 4; block 703, lot 8</t>
  </si>
  <si>
    <t>(05) Mill creek (Modera Berkeley Heights) | Berkeley Heights Township, NJ</t>
  </si>
  <si>
    <t>Park Edge condominiums</t>
  </si>
  <si>
    <t>38 Park Edge</t>
  </si>
  <si>
    <t>1-99 Park Edge</t>
  </si>
  <si>
    <t>Station Court</t>
  </si>
  <si>
    <t>132 Sherman Av South</t>
  </si>
  <si>
    <t>230-50 Sherman Av</t>
  </si>
  <si>
    <t>Straton House</t>
  </si>
  <si>
    <t>434 Springfield Av</t>
  </si>
  <si>
    <t>(03) Stratton House | Berkeley Heights Township, NJ</t>
  </si>
  <si>
    <t>Terrace at Berkeley Heights</t>
  </si>
  <si>
    <t>450 Springfield Av, #201</t>
  </si>
  <si>
    <t>Toll Bros carriage homes and condos</t>
  </si>
  <si>
    <t>110 Roosevelt Av</t>
  </si>
  <si>
    <t>block 1301; lot 19</t>
  </si>
  <si>
    <t>(07) Toll Brothers Luxury Townhomes | Berkeley Heights Township, NJ</t>
  </si>
  <si>
    <t>Tudor Court</t>
  </si>
  <si>
    <t>Cottage St</t>
  </si>
  <si>
    <t>Villas on the Park condominiums</t>
  </si>
  <si>
    <t>25 Springholm Dr</t>
  </si>
  <si>
    <t>Whispering Way</t>
  </si>
  <si>
    <t>8 Whispering Way</t>
  </si>
  <si>
    <t>Woodcrest at Berkeley Heights</t>
  </si>
  <si>
    <t>100 Locust Av</t>
  </si>
  <si>
    <t>block 1901; lot 35</t>
  </si>
  <si>
    <t>(06) Woodcrest at Berkeley Heights | Berkeley Heights Township, NJ</t>
  </si>
  <si>
    <t>Future Clark rentals</t>
  </si>
  <si>
    <t>Clark</t>
  </si>
  <si>
    <t>2002</t>
  </si>
  <si>
    <t>07066</t>
  </si>
  <si>
    <t>Union County ARC group homes 1-3</t>
  </si>
  <si>
    <t>ARC group homes 1-3</t>
  </si>
  <si>
    <t>Union County ARC</t>
  </si>
  <si>
    <t>70 Diamond Rd, Springfield 07081</t>
  </si>
  <si>
    <t>315-0000</t>
  </si>
  <si>
    <t>226-7800</t>
  </si>
  <si>
    <t>Home | Arc of Union County (arcunion.org)</t>
  </si>
  <si>
    <t>Woodcrest at Clark</t>
  </si>
  <si>
    <t>1245 Westfield Av</t>
  </si>
  <si>
    <t>1500 Westfield Av</t>
  </si>
  <si>
    <t>Woodcrest at Clark | Piazza &amp; Associates Inc. (piazzanj.com)</t>
  </si>
  <si>
    <t>Albero Cranford</t>
  </si>
  <si>
    <t>109 Walnut Av</t>
  </si>
  <si>
    <t>Cranford</t>
  </si>
  <si>
    <t>2003</t>
  </si>
  <si>
    <t>07016</t>
  </si>
  <si>
    <t>Birchwood Park</t>
  </si>
  <si>
    <t>215 Birchwood Av</t>
  </si>
  <si>
    <t>Birchwood Park | Piazza &amp; Associates Inc. (piazzanj.com)</t>
  </si>
  <si>
    <t>Centennial</t>
  </si>
  <si>
    <t>310 Centennial Av</t>
  </si>
  <si>
    <t>also 4 Centennial Av</t>
  </si>
  <si>
    <t>Community Access Unlimited group homes 1 &amp; 2</t>
  </si>
  <si>
    <t>Community Access Unlimited Inc</t>
  </si>
  <si>
    <t>80 W Grand St, Elizabeth 07202</t>
  </si>
  <si>
    <t>354-3040</t>
  </si>
  <si>
    <t>Community Access Unlimited | CAUNJ | NJ Nonprofit</t>
  </si>
  <si>
    <t>NJA19939004</t>
  </si>
  <si>
    <t>Cranford-Lincoln Apts</t>
  </si>
  <si>
    <t>800 E Lincoln Av</t>
  </si>
  <si>
    <t>Cranford Senior Housing</t>
  </si>
  <si>
    <t>Edw K Gill Apts, 40 Meeker Av, Cranford 07016</t>
  </si>
  <si>
    <t>272-9180</t>
  </si>
  <si>
    <t>CRANFORD SENIOR HOUSING/EDWARD K. GILL APARTMENTS - Leading Age New Jersey &amp; Delaware (leadingagenjde.org)</t>
  </si>
  <si>
    <t>LD #214</t>
  </si>
  <si>
    <t>NJ39H085030</t>
  </si>
  <si>
    <t>Edward K Gill  / Cranford Senior Apts</t>
  </si>
  <si>
    <t>40 Meeker Av</t>
  </si>
  <si>
    <t>Edward K. Gill Apartments | Cranford, NJ Low Income Apartments (affordablehousingonline.com)</t>
  </si>
  <si>
    <t>HFA00442 / HFA01506</t>
  </si>
  <si>
    <t>Edward Gill Apts</t>
  </si>
  <si>
    <t>Edward K Gill Apts</t>
  </si>
  <si>
    <t>Cranford Hsg Assoc</t>
  </si>
  <si>
    <t>40 Meeker Av, Cranford 07016</t>
  </si>
  <si>
    <t>Section 8</t>
  </si>
  <si>
    <t>Lincoln Senior Apts / Cranford Sr Apts</t>
  </si>
  <si>
    <t>Riverfront at Cranford Station</t>
  </si>
  <si>
    <t>105 Chestnut St</t>
  </si>
  <si>
    <t>Riverfront at Cranford Station | Piazza &amp; Associates Inc. (piazzanj.com)</t>
  </si>
  <si>
    <t>SERV Centers of NJ group home</t>
  </si>
  <si>
    <t>SERV Behavioral Health Systems Inc</t>
  </si>
  <si>
    <t>20 Scotch Rd, Ewing 08628</t>
  </si>
  <si>
    <t>406-0100</t>
  </si>
  <si>
    <t>Home (servbhs.net)</t>
  </si>
  <si>
    <t>Woodmont Station at Cranford</t>
  </si>
  <si>
    <t>555 South Av East</t>
  </si>
  <si>
    <t>1000-02 E Grand St</t>
  </si>
  <si>
    <t>2004</t>
  </si>
  <si>
    <t>07201</t>
  </si>
  <si>
    <t>MAR Acquisition Group LLD</t>
  </si>
  <si>
    <t>921 Elizabeth Av, Elizabeth 07201</t>
  </si>
  <si>
    <t>289-9007</t>
  </si>
  <si>
    <t>1114-16 Dickinson St</t>
  </si>
  <si>
    <t>1114-16 Dickerson St</t>
  </si>
  <si>
    <t>07026</t>
  </si>
  <si>
    <t>Magill Development &amp; Construction</t>
  </si>
  <si>
    <t>PO Box 6535, 806 E Jersey St, Elizabeth 07206</t>
  </si>
  <si>
    <t>558-0284</t>
  </si>
  <si>
    <t>12 Palmer St</t>
  </si>
  <si>
    <t>129 Fulton St</t>
  </si>
  <si>
    <t>127-29 Fulton St</t>
  </si>
  <si>
    <t>Elizabethport</t>
  </si>
  <si>
    <t>07206</t>
  </si>
  <si>
    <t>City of Elizabeth</t>
  </si>
  <si>
    <t>50 Winfield Scott Plz, Elizabeth 07201</t>
  </si>
  <si>
    <t>352-8450</t>
  </si>
  <si>
    <t>820-4000</t>
  </si>
  <si>
    <t>Elizabeth, NJ | Official Website (elizabethnj.org)</t>
  </si>
  <si>
    <t>block 2; lot 360</t>
  </si>
  <si>
    <t>136-42 First St</t>
  </si>
  <si>
    <t>New Jersey Community Capital</t>
  </si>
  <si>
    <t>108 Church St, 3rd fl, New Brunswick 08901</t>
  </si>
  <si>
    <t>640-2061</t>
  </si>
  <si>
    <t>352-1899; 353-0594</t>
  </si>
  <si>
    <t>169-73 Reid St</t>
  </si>
  <si>
    <t>170-76 1st St</t>
  </si>
  <si>
    <t>379-0404</t>
  </si>
  <si>
    <t>179-87 1st St</t>
  </si>
  <si>
    <t>217 1st St</t>
  </si>
  <si>
    <t>Magill Property Mgt</t>
  </si>
  <si>
    <t>300-02 Second St; block 1; lot 775</t>
  </si>
  <si>
    <t>300 2nd St</t>
  </si>
  <si>
    <t>806 E Jersey St, Elizabeth 07202</t>
  </si>
  <si>
    <t>458 Morris Av</t>
  </si>
  <si>
    <t>660 Franklin St</t>
  </si>
  <si>
    <t>658-62 Franklin St</t>
  </si>
  <si>
    <t>661 Marshall St</t>
  </si>
  <si>
    <t>NJA20120946</t>
  </si>
  <si>
    <t>800 E Jersey St</t>
  </si>
  <si>
    <t>801 Martin St</t>
  </si>
  <si>
    <t>HFA02555</t>
  </si>
  <si>
    <t>84 1st St</t>
  </si>
  <si>
    <t>84 First St Housing</t>
  </si>
  <si>
    <t>MAR Acquisition Group LLC</t>
  </si>
  <si>
    <t>289-2426</t>
  </si>
  <si>
    <t>NJ003</t>
  </si>
  <si>
    <t>688 Maple Av</t>
  </si>
  <si>
    <t>07021</t>
  </si>
  <si>
    <t>1,273 Section 8 vouchers</t>
  </si>
  <si>
    <t>Elizabeth Housing Authority</t>
  </si>
  <si>
    <t>688 Maple Av, Elizabeth 07202</t>
  </si>
  <si>
    <t>965-2400</t>
  </si>
  <si>
    <t>965-0026</t>
  </si>
  <si>
    <t>Housing Authority | Elizabeth, NJ (elizabethnj.org)</t>
  </si>
  <si>
    <t>Alexian Manor Senior Apts</t>
  </si>
  <si>
    <t>National Church Residences</t>
  </si>
  <si>
    <t>352-0080</t>
  </si>
  <si>
    <t>HFA01504</t>
  </si>
  <si>
    <t>Alexian Manor</t>
  </si>
  <si>
    <t>122 7th St</t>
  </si>
  <si>
    <t>2335 N Bank Dr, Columbus, OH 43220</t>
  </si>
  <si>
    <t>Alexian Manor | National Church Residences</t>
  </si>
  <si>
    <t>NJA1995035</t>
  </si>
  <si>
    <t>Broadway Apts</t>
  </si>
  <si>
    <t>Brand New Day Inc</t>
  </si>
  <si>
    <t>177 1st St, Elizabeth 07206</t>
  </si>
  <si>
    <t>282-0781</t>
  </si>
  <si>
    <t>136-42 1st St</t>
  </si>
  <si>
    <t>Brand New Day</t>
  </si>
  <si>
    <t>202 2nd St, Elizabeth NJ 07206</t>
  </si>
  <si>
    <t>HFA01296</t>
  </si>
  <si>
    <t>Carteret Assisted Living / Amber Court of Elizabeth</t>
  </si>
  <si>
    <t>Cartert Court Realty LLC</t>
  </si>
  <si>
    <t>1151-55 E Jersey St</t>
  </si>
  <si>
    <t>07208</t>
  </si>
  <si>
    <t>352-9200</t>
  </si>
  <si>
    <t>787-0900</t>
  </si>
  <si>
    <t>Carteret Senior Living / Amber Court of Elizabeth</t>
  </si>
  <si>
    <t>Amber Court of Elizabeth | A Piece of History Transformed (ambercourtal.com)</t>
  </si>
  <si>
    <t>Coalition to House the Homeless</t>
  </si>
  <si>
    <t>118 Division St, Elizabeth 07201</t>
  </si>
  <si>
    <t>355-2060</t>
  </si>
  <si>
    <t>The Elizabeth Coalition to House the Homeless</t>
  </si>
  <si>
    <t>NJA20141002</t>
  </si>
  <si>
    <t>Community Access group homes</t>
  </si>
  <si>
    <t>436 &amp; 501 Morris Av, 100 Grand St, 122 7th St, 96 &amp; 116 W Grand St, 22 Jacques St</t>
  </si>
  <si>
    <t>Community Access Unlimited</t>
  </si>
  <si>
    <t>NJA20123044</t>
  </si>
  <si>
    <t>NJA20123131</t>
  </si>
  <si>
    <t>NJA20123002</t>
  </si>
  <si>
    <t>120-126 Westfield Av / 1250 N Broad St / 217-19 1st St</t>
  </si>
  <si>
    <t>NJ39M000052</t>
  </si>
  <si>
    <t>Division St Apts</t>
  </si>
  <si>
    <t>60-2 Division St</t>
  </si>
  <si>
    <t>806 E Jersey Av, Elizabeth 07202</t>
  </si>
  <si>
    <t>HFA01444</t>
  </si>
  <si>
    <t>East Grant St Apts</t>
  </si>
  <si>
    <t>#315</t>
  </si>
  <si>
    <t>950 E Grand St</t>
  </si>
  <si>
    <t>1000-2 E Grand St</t>
  </si>
  <si>
    <t>MAR Acquisition Group</t>
  </si>
  <si>
    <t>NJA20123010</t>
  </si>
  <si>
    <t>East Jersey St Apts</t>
  </si>
  <si>
    <t>#469</t>
  </si>
  <si>
    <t>NJ39M000127</t>
  </si>
  <si>
    <t>Elizabeth Center Apts</t>
  </si>
  <si>
    <t>809 Pearl St</t>
  </si>
  <si>
    <t>351-5332</t>
  </si>
  <si>
    <t>233-9033</t>
  </si>
  <si>
    <t>Section 221</t>
  </si>
  <si>
    <t>Elizabeth housing rehab</t>
  </si>
  <si>
    <t>Westfield RCA</t>
  </si>
  <si>
    <t>E Jersey St, Elizabeth St, &amp; S Park St</t>
  </si>
  <si>
    <t>Elizabeth housing rehab / RCA</t>
  </si>
  <si>
    <t>Summit RCA</t>
  </si>
  <si>
    <t>Fairfield RCA</t>
  </si>
  <si>
    <t>HFA00437</t>
  </si>
  <si>
    <t>Elizabeth Senior Towers</t>
  </si>
  <si>
    <t>315 W Grand St</t>
  </si>
  <si>
    <t>MMHH LLC</t>
  </si>
  <si>
    <t>1 Maddison Av, Morristown 07960</t>
  </si>
  <si>
    <t>355-4500</t>
  </si>
  <si>
    <t>NJA20009011</t>
  </si>
  <si>
    <t>Elizabethport urban renewal</t>
  </si>
  <si>
    <t>#552</t>
  </si>
  <si>
    <t>171-77 1st St</t>
  </si>
  <si>
    <t>200-06 2nd St</t>
  </si>
  <si>
    <t>F &amp; B Gardens</t>
  </si>
  <si>
    <t>pha</t>
  </si>
  <si>
    <t>Groundwork Elizabeth</t>
  </si>
  <si>
    <t>289-0262</t>
  </si>
  <si>
    <t>Home - Groundwork USA</t>
  </si>
  <si>
    <t>NJ003000003</t>
  </si>
  <si>
    <t>Ford Leonard Towers</t>
  </si>
  <si>
    <t>69 Division St</t>
  </si>
  <si>
    <t>apt 101</t>
  </si>
  <si>
    <t>965-2472</t>
  </si>
  <si>
    <t>Grand Reid Apts / 940 E Grand St</t>
  </si>
  <si>
    <t>940-46 E Grand St</t>
  </si>
  <si>
    <t>Community Investment Strategies</t>
  </si>
  <si>
    <t>1970 Brunswick Av, ste 100, Lawrenceville 08648</t>
  </si>
  <si>
    <t>965-1160</t>
  </si>
  <si>
    <t>Heritage Village at Elizabeth | Apartments in Elizabeth, NJ (cis-hvelizabeth.com)</t>
  </si>
  <si>
    <t>Public Housing / tax credit / MtL</t>
  </si>
  <si>
    <t>Heritage Village at Elizabeth</t>
  </si>
  <si>
    <t>225 Second St</t>
  </si>
  <si>
    <t>Community Investment Stategies / CIS</t>
  </si>
  <si>
    <t>965-1880</t>
  </si>
  <si>
    <t>NJ003000006</t>
  </si>
  <si>
    <t>298-2229</t>
  </si>
  <si>
    <t>tax credit / Section 8 / MtL</t>
  </si>
  <si>
    <t>NJ39S951006</t>
  </si>
  <si>
    <t>Immaculate Conception Senior Apts</t>
  </si>
  <si>
    <t>59-63 Westfield Av</t>
  </si>
  <si>
    <t>415 River Edge, NJ 07661</t>
  </si>
  <si>
    <t>289-1911</t>
  </si>
  <si>
    <t>266-7998</t>
  </si>
  <si>
    <t>J Christian Bollwage Senior Apts / Elizabethport  Commons</t>
  </si>
  <si>
    <t>205 1st St</t>
  </si>
  <si>
    <t>Public Housing / tax credit</t>
  </si>
  <si>
    <t>NJ003000002</t>
  </si>
  <si>
    <t>J William Farley Towers</t>
  </si>
  <si>
    <t>33 Cherry St</t>
  </si>
  <si>
    <t>NJA20123064</t>
  </si>
  <si>
    <t>James T Kirk Gardens</t>
  </si>
  <si>
    <t>620-24 1st Av</t>
  </si>
  <si>
    <t>Millenium Urban Renewal</t>
  </si>
  <si>
    <t>620 Fulton St, Elizabeth 07206</t>
  </si>
  <si>
    <t>527-0813</t>
  </si>
  <si>
    <t>540-0230</t>
  </si>
  <si>
    <t>www.marshallmoran.com/ContactUs.html</t>
  </si>
  <si>
    <t>James T Kirk Gardens / Kirk Gardens</t>
  </si>
  <si>
    <t>hud</t>
  </si>
  <si>
    <t>Lexington Pl Apts / Vazquez Apts</t>
  </si>
  <si>
    <t>1464 &amp; 1465 Lexington Pl</t>
  </si>
  <si>
    <t>415-17 Westminster Av</t>
  </si>
  <si>
    <t>Lexington Pl Apts / Vazquez Apt</t>
  </si>
  <si>
    <t>Rock Properties</t>
  </si>
  <si>
    <t>368 Broad St, Newark 07104</t>
  </si>
  <si>
    <t>624-1888</t>
  </si>
  <si>
    <t>629-9211</t>
  </si>
  <si>
    <t>Apartments for Rent in Elizabeth, NJ - (rock.properties)</t>
  </si>
  <si>
    <t>NJA20100065</t>
  </si>
  <si>
    <t>Madison Apts</t>
  </si>
  <si>
    <t>449 Madison Av</t>
  </si>
  <si>
    <t>441-49 Madison Av</t>
  </si>
  <si>
    <t>Marina Village</t>
  </si>
  <si>
    <t>84-90 S Park St</t>
  </si>
  <si>
    <t>136 Front St</t>
  </si>
  <si>
    <t>Family Complexes - Housing Authority of the City of Elizabeth (hacenj.com)</t>
  </si>
  <si>
    <t>NJA2001060</t>
  </si>
  <si>
    <t>Millenium Gardens</t>
  </si>
  <si>
    <t>600-4 Fulton St</t>
  </si>
  <si>
    <t>600 6th St</t>
  </si>
  <si>
    <t>352-3517</t>
  </si>
  <si>
    <t>Millennium Gardens Apartments - Elizabeth, NJ | Apartments.com</t>
  </si>
  <si>
    <t>354-0485</t>
  </si>
  <si>
    <t>NJ003000001</t>
  </si>
  <si>
    <t>Mravlag Manor</t>
  </si>
  <si>
    <t xml:space="preserve"> 688 Maple Ct</t>
  </si>
  <si>
    <t>Oaks at Westminster / Oakwood Plaza  / Pierce Manor</t>
  </si>
  <si>
    <t>350 Irvington Av</t>
  </si>
  <si>
    <t>380 Irvington Av</t>
  </si>
  <si>
    <t>HMFA / tax credit / Section 8</t>
  </si>
  <si>
    <t>HFA00983</t>
  </si>
  <si>
    <t>Pierce Manor</t>
  </si>
  <si>
    <t>Oakwood Plaza Apts</t>
  </si>
  <si>
    <t>Oakwood Profile | Community Investment Strategies, Inc.</t>
  </si>
  <si>
    <t>NJ003000004</t>
  </si>
  <si>
    <t>O'Donnell-Dempsey Towers</t>
  </si>
  <si>
    <t>632 Salem Av</t>
  </si>
  <si>
    <t>HFA01494</t>
  </si>
  <si>
    <t>Palmer St Apts</t>
  </si>
  <si>
    <t>Palmer St Development</t>
  </si>
  <si>
    <t>401-07 Palmer St</t>
  </si>
  <si>
    <t>352-2900</t>
  </si>
  <si>
    <t>Parkers View</t>
  </si>
  <si>
    <t>450 Irvington Av</t>
  </si>
  <si>
    <t>Parkers View | Apartments in Elizabeth, NJ (cis-parkersview.com)</t>
  </si>
  <si>
    <t>Parkers Walk | Apartments in Elizabeth, NJ (cis-parkerswalk.com)</t>
  </si>
  <si>
    <t>Parkers Walk / Oakwood Plaza</t>
  </si>
  <si>
    <t>600 Willow Ct</t>
  </si>
  <si>
    <t>Portside 2</t>
  </si>
  <si>
    <t>HFA01341</t>
  </si>
  <si>
    <t>136 Pine St</t>
  </si>
  <si>
    <t>Portside II | Apartments in Elizabeth, NJ (cis-portside.com)</t>
  </si>
  <si>
    <t>(877)</t>
  </si>
  <si>
    <t>200-6135</t>
  </si>
  <si>
    <t>396-8419</t>
  </si>
  <si>
    <t>Portside Commons</t>
  </si>
  <si>
    <t>Conifer Realty</t>
  </si>
  <si>
    <t>20000 Horizon Way, ste 180, Mount Laurel 08054</t>
  </si>
  <si>
    <t>965-3232</t>
  </si>
  <si>
    <t>Portside Commons - Conifer Realty LLC (coniferllc.com)</t>
  </si>
  <si>
    <t>Public Housing / MtL</t>
  </si>
  <si>
    <t>NJA20123043</t>
  </si>
  <si>
    <t>79 S Park St</t>
  </si>
  <si>
    <t>07207</t>
  </si>
  <si>
    <t>793-2028</t>
  </si>
  <si>
    <t>NJA20120804</t>
  </si>
  <si>
    <t>Sierra Gardens / YMCA of Eastern Union County</t>
  </si>
  <si>
    <t>family apts; #656</t>
  </si>
  <si>
    <t>138 Madison Av / 140-48 Madison Av</t>
  </si>
  <si>
    <t>144 Madison Av</t>
  </si>
  <si>
    <t>HFA01435</t>
  </si>
  <si>
    <t>Union Av Apts</t>
  </si>
  <si>
    <t>Triple M Investment Co LLC</t>
  </si>
  <si>
    <t xml:space="preserve">HMFA </t>
  </si>
  <si>
    <t>Waters Edge Crescent</t>
  </si>
  <si>
    <t>80 Magnolia Av</t>
  </si>
  <si>
    <t>Public Housing / tax credits</t>
  </si>
  <si>
    <t>Waters Edge Crescent | Apartments in Elizabeth, NJ | (cis-watersedgecrescent.com)</t>
  </si>
  <si>
    <t>HFA02502</t>
  </si>
  <si>
    <t>Westminster Heights / Oaks at Westminster</t>
  </si>
  <si>
    <t>440 Irvington Av</t>
  </si>
  <si>
    <t>420-50 Irvington Av</t>
  </si>
  <si>
    <t>Westminster Heights | Apartments in Elizabeth, NJ (cis-westminsterheights.com)</t>
  </si>
  <si>
    <t>Westport Homes</t>
  </si>
  <si>
    <t>201-63 Port Av</t>
  </si>
  <si>
    <t>Westport Homes - Conifer Realty LLC (coniferllc.com)</t>
  </si>
  <si>
    <t>NJA20123153</t>
  </si>
  <si>
    <t xml:space="preserve">Westport Homes </t>
  </si>
  <si>
    <t>NJA1998115</t>
  </si>
  <si>
    <t>Winfield Scott Senior Tower</t>
  </si>
  <si>
    <t>323 N Broad St</t>
  </si>
  <si>
    <t>Marshal &amp; Moran of NJ Property Mgrs</t>
  </si>
  <si>
    <t>1 Madison Av, Morristown, NJ 07960</t>
  </si>
  <si>
    <t>540-0230 x 17</t>
  </si>
  <si>
    <t>352-4987</t>
  </si>
  <si>
    <t>www.marshallmoran.com</t>
  </si>
  <si>
    <t>YMCA Sierra Gardens /  Sierra Gardens</t>
  </si>
  <si>
    <t>YMCA Sierra Gardens Apts</t>
  </si>
  <si>
    <t>354-5455</t>
  </si>
  <si>
    <t>355-9622</t>
  </si>
  <si>
    <t>The Gateway Family YMCA | Home (tgfymca.org)</t>
  </si>
  <si>
    <t>Cottage Way</t>
  </si>
  <si>
    <t>Cottage Way, Terryl Commons</t>
  </si>
  <si>
    <t>Cottage Way, Fanwood and Terrill Rds</t>
  </si>
  <si>
    <t>Fanwood</t>
  </si>
  <si>
    <t>2005</t>
  </si>
  <si>
    <t>07023</t>
  </si>
  <si>
    <t>Fanwood Borough</t>
  </si>
  <si>
    <t>75 N Martine Av, Fanwood 07203</t>
  </si>
  <si>
    <t>coah</t>
  </si>
  <si>
    <t>322-8236</t>
  </si>
  <si>
    <t>Home - Borough of Fanwood (fanwoodnj.org)</t>
  </si>
  <si>
    <t>Station Square at Fanwood</t>
  </si>
  <si>
    <t>1 Second St</t>
  </si>
  <si>
    <t>Station Square at Fanwood | Piazza &amp; Associates Inc. (piazzanj.com)</t>
  </si>
  <si>
    <t>Theodora House group home for mental illness</t>
  </si>
  <si>
    <t>Volunteers of America Delaware Valley</t>
  </si>
  <si>
    <t>271 Atlantic Av, Camden 08104</t>
  </si>
  <si>
    <t>827-2453</t>
  </si>
  <si>
    <t>966-0909</t>
  </si>
  <si>
    <t>Volunteers of America Delaware Valley | Volunteers of America (voadv.org)</t>
  </si>
  <si>
    <t>Pointe at Garwood Senior condominiums</t>
  </si>
  <si>
    <t>512 Maple Ct</t>
  </si>
  <si>
    <t>500-601 Maple Ct</t>
  </si>
  <si>
    <t>Garwood</t>
  </si>
  <si>
    <t>2006</t>
  </si>
  <si>
    <t>07027</t>
  </si>
  <si>
    <t>140 Sylvan Av, Englewood Cliffs 07632</t>
  </si>
  <si>
    <t>947-1001</t>
  </si>
  <si>
    <t>477-1666</t>
  </si>
  <si>
    <t>Home - Premier Management Associates</t>
  </si>
  <si>
    <t xml:space="preserve">Vermella at Garwood Station </t>
  </si>
  <si>
    <t>450 South Av</t>
  </si>
  <si>
    <t>NJ39S101002</t>
  </si>
  <si>
    <t>Village at Garwood Senior Apts</t>
  </si>
  <si>
    <t>320-24 2nd Av</t>
  </si>
  <si>
    <t>Westfield Senior Citizen Housing</t>
  </si>
  <si>
    <t>1133 Boynton Av, ste 360, Westfield 07030</t>
  </si>
  <si>
    <t>233-5898</t>
  </si>
  <si>
    <t>233-3173</t>
  </si>
  <si>
    <t>westfieldseniorhousing – Westfield Senior Housing</t>
  </si>
  <si>
    <t>Section 202 / tax credit</t>
  </si>
  <si>
    <t>tax credit / Section 202</t>
  </si>
  <si>
    <t>NJA20123124</t>
  </si>
  <si>
    <t>Hillside group home</t>
  </si>
  <si>
    <t>Hillside Township</t>
  </si>
  <si>
    <t>Hillside</t>
  </si>
  <si>
    <t>2007</t>
  </si>
  <si>
    <t>07205</t>
  </si>
  <si>
    <t>Community Access group home</t>
  </si>
  <si>
    <t>NJ066</t>
  </si>
  <si>
    <t>1601 Dill Av</t>
  </si>
  <si>
    <t>Linden</t>
  </si>
  <si>
    <t>2009</t>
  </si>
  <si>
    <t>07038</t>
  </si>
  <si>
    <t>357 Section 8 vouchers</t>
  </si>
  <si>
    <t>Linden Housing Authority</t>
  </si>
  <si>
    <t>298-3820</t>
  </si>
  <si>
    <t>City of Linden Housing Authority</t>
  </si>
  <si>
    <t>NJ066000001</t>
  </si>
  <si>
    <t>Ann J Ferguson Towers</t>
  </si>
  <si>
    <t>Edward J Murawski Towers</t>
  </si>
  <si>
    <t>1551 Dill Av</t>
  </si>
  <si>
    <t>298-3822</t>
  </si>
  <si>
    <t>07036</t>
  </si>
  <si>
    <t>1601 Dill Av, Linden 07036</t>
  </si>
  <si>
    <t>J T Gregorio Towers</t>
  </si>
  <si>
    <t>1425 Dill Av</t>
  </si>
  <si>
    <t>298-3821</t>
  </si>
  <si>
    <t>City of Linden – Community. Diversity. Progress. (linden-nj.gov)</t>
  </si>
  <si>
    <t>John T Gregorio Towers</t>
  </si>
  <si>
    <t>Section 202/MtL</t>
  </si>
  <si>
    <t>Linden City housing rehab</t>
  </si>
  <si>
    <t>Scotch Plains RCA</t>
  </si>
  <si>
    <t>Linden City Community Services</t>
  </si>
  <si>
    <t>301 N Wood Av, Linden 07036</t>
  </si>
  <si>
    <t>474-8600</t>
  </si>
  <si>
    <t>HFA02554</t>
  </si>
  <si>
    <t>Linden Senior Housing</t>
  </si>
  <si>
    <t>618 E St Georges Av</t>
  </si>
  <si>
    <t>NJA20123093</t>
  </si>
  <si>
    <t>Morningstar Court Senior Apts</t>
  </si>
  <si>
    <t>701 Cranford Av</t>
  </si>
  <si>
    <t>Morningstar Court</t>
  </si>
  <si>
    <t>486-8200</t>
  </si>
  <si>
    <t>NJ39Q081001</t>
  </si>
  <si>
    <t>St Elizabeth Apts</t>
  </si>
  <si>
    <t>031HD155</t>
  </si>
  <si>
    <t>176 Hussa St</t>
  </si>
  <si>
    <t>Catholic Charities, Newark archdiocese</t>
  </si>
  <si>
    <t>590 N 7th St, Newark  07107</t>
  </si>
  <si>
    <t>275-3014</t>
  </si>
  <si>
    <t>596-4100</t>
  </si>
  <si>
    <t>Apartments at St Elizabeth’s | Barrier-Free Living Apartments (njconnect.org)</t>
  </si>
  <si>
    <t>HMFA / Section 202</t>
  </si>
  <si>
    <t>Alpine Ridge at Mountainside</t>
  </si>
  <si>
    <t>1488-98 Alpine Ridge Way</t>
  </si>
  <si>
    <t>Mountainside Borough</t>
  </si>
  <si>
    <t>2010</t>
  </si>
  <si>
    <t>07092</t>
  </si>
  <si>
    <t>NJ390017004</t>
  </si>
  <si>
    <t>Liberty Village</t>
  </si>
  <si>
    <t>96 family du</t>
  </si>
  <si>
    <t>205 Liberty St</t>
  </si>
  <si>
    <t>Plainfield</t>
  </si>
  <si>
    <t>769-6880</t>
  </si>
  <si>
    <t>Community Access Unlimited group homes 1 -2</t>
  </si>
  <si>
    <t>New Providence</t>
  </si>
  <si>
    <t>2011</t>
  </si>
  <si>
    <t>07974</t>
  </si>
  <si>
    <t>Community Action for Independent Living</t>
  </si>
  <si>
    <t>Community Action  for Independent Living Inc</t>
  </si>
  <si>
    <t>1 Cornell Pkwy, ste 3, Springfield 07081</t>
  </si>
  <si>
    <t>665-8576</t>
  </si>
  <si>
    <t>564-6201</t>
  </si>
  <si>
    <t>Elizabeth Barabash Manor / New Providence Senior Apts</t>
  </si>
  <si>
    <t>101 Academy St</t>
  </si>
  <si>
    <t>464-6131</t>
  </si>
  <si>
    <t>Murray Hill Gardens / Murray Hill Apts</t>
  </si>
  <si>
    <t>48 Southgate Dr</t>
  </si>
  <si>
    <t>1-27 Timothy Field Rd; 35 &amp; 36 Ethan Dr; 1-86 Southgate Dr; 22 Foley Pl</t>
  </si>
  <si>
    <t>Segal &amp; Segal Mgt</t>
  </si>
  <si>
    <t>48 Southgate Rd, New Providence 07974</t>
  </si>
  <si>
    <t>464-3242</t>
  </si>
  <si>
    <t>New Providence Borough housing rehab</t>
  </si>
  <si>
    <t>New Providence Borough</t>
  </si>
  <si>
    <t>360 Elkwood Av, New Providence 07974</t>
  </si>
  <si>
    <t>665-1400</t>
  </si>
  <si>
    <t>NJA20123096</t>
  </si>
  <si>
    <t xml:space="preserve">New Providence Senior Housing </t>
  </si>
  <si>
    <t>New Providecne Senior Housing urban renewal</t>
  </si>
  <si>
    <t>101 Academy St, New Providence 07974</t>
  </si>
  <si>
    <t>Patriot Village condominiums</t>
  </si>
  <si>
    <t>53 Division Av</t>
  </si>
  <si>
    <t>626-0004</t>
  </si>
  <si>
    <t>Southgate at Murray Hill condominiums</t>
  </si>
  <si>
    <t>1-86 Southgate Dr</t>
  </si>
  <si>
    <t>Villages at New Providence Apts</t>
  </si>
  <si>
    <t>1-67 Spring Floral Dr</t>
  </si>
  <si>
    <t>100 Spring St / 180 Floral Av</t>
  </si>
  <si>
    <t>Bertram Assoc Inc</t>
  </si>
  <si>
    <t>665-8981</t>
  </si>
  <si>
    <t>NJ039</t>
  </si>
  <si>
    <t>510 E Front St</t>
  </si>
  <si>
    <t>2012</t>
  </si>
  <si>
    <t>844 Section 8 vouchers</t>
  </si>
  <si>
    <t>Plainfield Housing Authority</t>
  </si>
  <si>
    <t>510 E Front St, Plainfield 07060</t>
  </si>
  <si>
    <t>HOME | hap-nj (hapnj.org)</t>
  </si>
  <si>
    <t>HFA00433</t>
  </si>
  <si>
    <t>Allen Young Apts / Myrtle Clinton</t>
  </si>
  <si>
    <t>United Plainfield Hsg / Myrtle-Clinton</t>
  </si>
  <si>
    <t>300 Central Av</t>
  </si>
  <si>
    <t>Allen Young Apts</t>
  </si>
  <si>
    <t>300 Central Av, Plainfield 07060</t>
  </si>
  <si>
    <t>753-6499</t>
  </si>
  <si>
    <t>HFA00425</t>
  </si>
  <si>
    <t>Plainfield Sr Cit</t>
  </si>
  <si>
    <t>1272 Park Av</t>
  </si>
  <si>
    <t>Cedarbrook Apts</t>
  </si>
  <si>
    <t>Silver St Development Corp</t>
  </si>
  <si>
    <t>33 Silver St, ste 300, Portland ME 04101</t>
  </si>
  <si>
    <t>756-5656</t>
  </si>
  <si>
    <t>(207)</t>
  </si>
  <si>
    <t>780-9800</t>
  </si>
  <si>
    <t>Cedarbrook Park Senior Apts / Elizabeth Towers</t>
  </si>
  <si>
    <t>Cedarbrook Apartments - Silver Street Development Corporation (silver-street.net)</t>
  </si>
  <si>
    <t>HMFA / tax credit / Section 236</t>
  </si>
  <si>
    <t>NJ39Q091004</t>
  </si>
  <si>
    <t>Cerebral Plasy group home (2009)</t>
  </si>
  <si>
    <t>031HD163</t>
  </si>
  <si>
    <t>222-8008</t>
  </si>
  <si>
    <t>561-2011</t>
  </si>
  <si>
    <t>NJA20123039</t>
  </si>
  <si>
    <t>NJ39S941002</t>
  </si>
  <si>
    <t>Covenant Manor</t>
  </si>
  <si>
    <t>631 Front St</t>
  </si>
  <si>
    <t>United Methodist Homes of NJ</t>
  </si>
  <si>
    <t>3331 Rte 33, Neptune 07753</t>
  </si>
  <si>
    <t>922-9800</t>
  </si>
  <si>
    <t>922-9802</t>
  </si>
  <si>
    <t>Assisted Living at United Methodist Communities (umcommunities.org)</t>
  </si>
  <si>
    <t>NJ039000002</t>
  </si>
  <si>
    <t>Elmwood Garden redevelopment</t>
  </si>
  <si>
    <t>544 W 2nd St</t>
  </si>
  <si>
    <t>ELMWOOD GARDENS | hap-nj (hapnj.org)</t>
  </si>
  <si>
    <t>Franklin Pl (HOME)</t>
  </si>
  <si>
    <t>313 Franklin Pl</t>
  </si>
  <si>
    <t>Interfaith Council for the Homeless of Union County</t>
  </si>
  <si>
    <t>905 Watchung Av, 07060</t>
  </si>
  <si>
    <t>753-4001</t>
  </si>
  <si>
    <t>756-1125</t>
  </si>
  <si>
    <t>Horizons at Plainfield</t>
  </si>
  <si>
    <t>130 W Front St</t>
  </si>
  <si>
    <t>668-9236</t>
  </si>
  <si>
    <t>(914)</t>
  </si>
  <si>
    <t>693-6613</t>
  </si>
  <si>
    <t>NJA20030035</t>
  </si>
  <si>
    <t>Horizons / Regan Developers</t>
  </si>
  <si>
    <t>Regan Developers</t>
  </si>
  <si>
    <t>1055 Saw Mill River Rd, Ardsley, NY 10502</t>
  </si>
  <si>
    <t>Horizons at Plainfield | Regan Development</t>
  </si>
  <si>
    <t>NJ039000001</t>
  </si>
  <si>
    <t>Joanne Hollis Gardens / formerly West End Gdns</t>
  </si>
  <si>
    <t>305 Plainfield Av</t>
  </si>
  <si>
    <t>JOANNE HOLLIS GARDENS | hap-nj (hapnj.org)</t>
  </si>
  <si>
    <t>HFA01265</t>
  </si>
  <si>
    <t>Leland Gardens</t>
  </si>
  <si>
    <t xml:space="preserve">Plainfield </t>
  </si>
  <si>
    <t>07062</t>
  </si>
  <si>
    <t>756-2514</t>
  </si>
  <si>
    <t>793-2078</t>
  </si>
  <si>
    <t>Leland Gardens Apartments - Conifer Realty LLC (coniferllc.com)</t>
  </si>
  <si>
    <t>1227 E Front St</t>
  </si>
  <si>
    <t>whtpgs</t>
  </si>
  <si>
    <t>769-6335</t>
  </si>
  <si>
    <t>NJ39T781025</t>
  </si>
  <si>
    <t>Plainfield group home / group home 3</t>
  </si>
  <si>
    <t>07081</t>
  </si>
  <si>
    <t>315-0002</t>
  </si>
  <si>
    <t>799-8960</t>
  </si>
  <si>
    <t>www.caunj.org</t>
  </si>
  <si>
    <t>HFA02276</t>
  </si>
  <si>
    <t>Plainfield Tower West / Presbyterian Homes</t>
  </si>
  <si>
    <t>Plainfield Towers West #07908</t>
  </si>
  <si>
    <t>601 W 7th St</t>
  </si>
  <si>
    <t>Plainfield Towers West</t>
  </si>
  <si>
    <t>Presbyterian Homes &amp; Services / Springpoint Sr Hsg</t>
  </si>
  <si>
    <t>668-1963</t>
  </si>
  <si>
    <t>Affordable Housing Communities | Springpoint Senior Living (springpointsl.org)</t>
  </si>
  <si>
    <t>HMFA / tax credit / Section 202 / MtL</t>
  </si>
  <si>
    <t>NJ039000003</t>
  </si>
  <si>
    <t>520 E Front St</t>
  </si>
  <si>
    <t>RICHMOND TOWERS | hap-nj (hapnj.org)</t>
  </si>
  <si>
    <t>NJ032</t>
  </si>
  <si>
    <t>165 E Grand St</t>
  </si>
  <si>
    <t>Rahway</t>
  </si>
  <si>
    <t>2013</t>
  </si>
  <si>
    <t>07065</t>
  </si>
  <si>
    <t>188 Section 8 vouchers</t>
  </si>
  <si>
    <t>Rahway Housing Authority</t>
  </si>
  <si>
    <t>165 E Grand St, Rahway 07065</t>
  </si>
  <si>
    <t>499-0066</t>
  </si>
  <si>
    <t xml:space="preserve">Case Apts / Clifford P Case Memorial Apts </t>
  </si>
  <si>
    <t>337 W Milton Av</t>
  </si>
  <si>
    <t>NJ032000010</t>
  </si>
  <si>
    <t>Glenndenning Homes</t>
  </si>
  <si>
    <t>Capobianco Plaza</t>
  </si>
  <si>
    <t>516-74 Capobianco Plza</t>
  </si>
  <si>
    <t>Golden Age Towers / Rahway Senior Apts</t>
  </si>
  <si>
    <t>200-220 E Milton Av</t>
  </si>
  <si>
    <t>Rahway City</t>
  </si>
  <si>
    <t>499-7950</t>
  </si>
  <si>
    <t>HFA00728</t>
  </si>
  <si>
    <t>Golden Age Towers</t>
  </si>
  <si>
    <t>Golden Age Twrs Inc</t>
  </si>
  <si>
    <t>200-20 E Milton Av, Rahway 07065</t>
  </si>
  <si>
    <t>Golden Age Towers, Inc. | Rahway, NJ Low Income Apartments (affordablehousingonline.com)</t>
  </si>
  <si>
    <t>Rosegate #692</t>
  </si>
  <si>
    <t>555 E Hazelwood Av</t>
  </si>
  <si>
    <t>396-4540</t>
  </si>
  <si>
    <t>NJ39E000009</t>
  </si>
  <si>
    <t>JFK of Rahway Apts</t>
  </si>
  <si>
    <t>40 du</t>
  </si>
  <si>
    <t>1470 Witherspoon St</t>
  </si>
  <si>
    <t>Sasso Realty Mgt</t>
  </si>
  <si>
    <t>89 Stanie Glen Rd; Watchung  07069</t>
  </si>
  <si>
    <t>388-6522</t>
  </si>
  <si>
    <t>753-2384</t>
  </si>
  <si>
    <t>NJ032000020</t>
  </si>
  <si>
    <t>Kennedy Apts / J F Kennedy Apts</t>
  </si>
  <si>
    <t>224-50 W Grand Av</t>
  </si>
  <si>
    <t>Kennedy Apts Annex / JFK Annex</t>
  </si>
  <si>
    <t>NJ39S091001</t>
  </si>
  <si>
    <t>Myers Senior Apts / Jacj &amp; Margaret Myer</t>
  </si>
  <si>
    <t>031EE074; age, 51 du</t>
  </si>
  <si>
    <t>1425 Esterbrook Av</t>
  </si>
  <si>
    <t>1447 Esterbrook Av</t>
  </si>
  <si>
    <t>Marzulli Real Estate</t>
  </si>
  <si>
    <t>264 Belleville Av, Bloomfield 07003</t>
  </si>
  <si>
    <t>596-3984</t>
  </si>
  <si>
    <t>743-2300</t>
  </si>
  <si>
    <t>Catholic Community Services Mt Carmel Guild Of Arch Of Newark in Newark, New Jersey - Psychiatric Hospital Address and Contact (npino.com)</t>
  </si>
  <si>
    <t>Newton St Apts</t>
  </si>
  <si>
    <t>1817-41 Newton St</t>
  </si>
  <si>
    <t>1817, 1821, &amp; 1823 Newton St</t>
  </si>
  <si>
    <t>1 City Hall Plza, Rahway 07065</t>
  </si>
  <si>
    <t>827-2000</t>
  </si>
  <si>
    <t>Rahway, NJ - (cityofrahway.org)</t>
  </si>
  <si>
    <t>Rahway housing rehab</t>
  </si>
  <si>
    <t>HFA00056</t>
  </si>
  <si>
    <t>Rahway Plaza / Lower Main St</t>
  </si>
  <si>
    <t>Lower Main St</t>
  </si>
  <si>
    <t>1181 Main St Apt 2L</t>
  </si>
  <si>
    <t>Rahway Plaza Apts</t>
  </si>
  <si>
    <t>Denholtz Assoc</t>
  </si>
  <si>
    <t>14 Cliffwood Av, ste 200, Matawan 07747</t>
  </si>
  <si>
    <t>388-3179</t>
  </si>
  <si>
    <t>HFA01346</t>
  </si>
  <si>
    <t>Rosegate Senior Housing</t>
  </si>
  <si>
    <t>Rosegate | Apartments in Rahway, NJ | (cis-hvrosegate.com)</t>
  </si>
  <si>
    <t>Ruby Scott Apts</t>
  </si>
  <si>
    <t>804 Leesville Av</t>
  </si>
  <si>
    <t>165 E Grand Av, Rahway 07065</t>
  </si>
  <si>
    <t>Ruby Scott Gardens</t>
  </si>
  <si>
    <t>997-1015 Leesville Av</t>
  </si>
  <si>
    <t>Schaffhauser Apts / Waster Schauffhauser Apts</t>
  </si>
  <si>
    <t>165 E Grand Av</t>
  </si>
  <si>
    <t>St Johns Community Services group home</t>
  </si>
  <si>
    <t>Caring Inc</t>
  </si>
  <si>
    <t>407 W Delilah Rd, Pleasantville 08232</t>
  </si>
  <si>
    <t>485-0424</t>
  </si>
  <si>
    <t>Home (caringinc.net)</t>
  </si>
  <si>
    <t>NJ39Q011005</t>
  </si>
  <si>
    <t>Union County special needs housing  / Volunteers of America</t>
  </si>
  <si>
    <t>031HD127</t>
  </si>
  <si>
    <t>205 W Milton Av, Rahway 07065</t>
  </si>
  <si>
    <t>396-1631</t>
  </si>
  <si>
    <t>Volunteers of America - Helping America’s most vulnerable | Volunteers of America (voa.org)</t>
  </si>
  <si>
    <t>Union Apts project Inc</t>
  </si>
  <si>
    <t>Willows at Rahway</t>
  </si>
  <si>
    <t>239 Central Av</t>
  </si>
  <si>
    <t>227-45 Central Av</t>
  </si>
  <si>
    <t>352-4500</t>
  </si>
  <si>
    <t>The Willows at Rahway | The Willows (livewillows.com)</t>
  </si>
  <si>
    <t>NJA20123048</t>
  </si>
  <si>
    <t>Community Access special needs housing</t>
  </si>
  <si>
    <t>Roselle Borough</t>
  </si>
  <si>
    <t>2014</t>
  </si>
  <si>
    <t xml:space="preserve">Community Access Unlimited </t>
  </si>
  <si>
    <t>NJ39Q921013</t>
  </si>
  <si>
    <t>Community Access Unltd / Roselle Apts</t>
  </si>
  <si>
    <t>031HD011</t>
  </si>
  <si>
    <t>07203</t>
  </si>
  <si>
    <t>354-3040 x 255</t>
  </si>
  <si>
    <t>Oak Park Apts</t>
  </si>
  <si>
    <t>1 Garden Dr</t>
  </si>
  <si>
    <t>241-4980</t>
  </si>
  <si>
    <t>NJA20059025</t>
  </si>
  <si>
    <t>Center for Urban Community Services</t>
  </si>
  <si>
    <t xml:space="preserve">198 E 121st St, NY,  NY 10035 </t>
  </si>
  <si>
    <t>Contact | CUCS</t>
  </si>
  <si>
    <t>HFA00334</t>
  </si>
  <si>
    <t>Pinewood Hall / Roselle Senior Apts</t>
  </si>
  <si>
    <t>Roselle Senior Housing</t>
  </si>
  <si>
    <t>250 W 2nd Av</t>
  </si>
  <si>
    <t>Pinewood Hall</t>
  </si>
  <si>
    <t>Roselle Sr Cit Hsg Corp</t>
  </si>
  <si>
    <t>322 Dietz St, Roselle 07203</t>
  </si>
  <si>
    <t>241-5414</t>
  </si>
  <si>
    <t>241-6096</t>
  </si>
  <si>
    <t>HFA02192</t>
  </si>
  <si>
    <t>408 Grand St</t>
  </si>
  <si>
    <t>Roselle Park Borough</t>
  </si>
  <si>
    <t>2015</t>
  </si>
  <si>
    <t>07204</t>
  </si>
  <si>
    <t>Bowcraft site</t>
  </si>
  <si>
    <t>Juniper Ln / Rte 22</t>
  </si>
  <si>
    <t>Scotch Plains</t>
  </si>
  <si>
    <t>2016</t>
  </si>
  <si>
    <t>07076</t>
  </si>
  <si>
    <t>Scotch Plains Senior Housing Corp</t>
  </si>
  <si>
    <t>2002 Lake Av, Scotch Plains 07076</t>
  </si>
  <si>
    <t>654-1313</t>
  </si>
  <si>
    <t>683-9740</t>
  </si>
  <si>
    <t>Township of Scotch Plains, NJ - Affordable Housing (scotchplainsnj.gov)</t>
  </si>
  <si>
    <t>Center for Hope Hospice / Peggy Colonys House</t>
  </si>
  <si>
    <t>Peggy Colony House</t>
  </si>
  <si>
    <t>Center for Hope Hospice &amp; Pallitive Care</t>
  </si>
  <si>
    <t>1900 Raritan Rd 07076</t>
  </si>
  <si>
    <t>889-7780</t>
  </si>
  <si>
    <t>288-0500</t>
  </si>
  <si>
    <t>Center for Hope Hospice &amp; Palliative Care - Hospice, Assisted Living (cfhh.org)</t>
  </si>
  <si>
    <t>Future Scotch Plains rentals</t>
  </si>
  <si>
    <t>Lake Av Senior Apts</t>
  </si>
  <si>
    <t>2002 Lake Av</t>
  </si>
  <si>
    <t>www.scotchplainsseniorhousing.org</t>
  </si>
  <si>
    <t>Lamberts Mill Village</t>
  </si>
  <si>
    <t>2060 Lamberts Mill Rd</t>
  </si>
  <si>
    <t>Lamberts Mill Village: 1, 2 &amp; 3 Bedroom Apts in Scotch Plains, NJ (gardencommunities.com)</t>
  </si>
  <si>
    <t>North Av deed restristed housing</t>
  </si>
  <si>
    <t>547-49 Park Av</t>
  </si>
  <si>
    <t>Scotch Plains Township</t>
  </si>
  <si>
    <t>430 Park Av, Scotch Plains 07076</t>
  </si>
  <si>
    <t>322-6700</t>
  </si>
  <si>
    <t>Parker Gardens</t>
  </si>
  <si>
    <t>1325-71 Terril Rd</t>
  </si>
  <si>
    <t>Reserve at Scotch Plains</t>
  </si>
  <si>
    <t>Donato Cir, Union Av, Meadow St</t>
  </si>
  <si>
    <t>Rte 22 &amp; New Providence Rd</t>
  </si>
  <si>
    <t>Union County ARC group homes 1-4</t>
  </si>
  <si>
    <t>ARC group homes 1-4</t>
  </si>
  <si>
    <t>Columbia Court Apts</t>
  </si>
  <si>
    <t>50 Maple Av</t>
  </si>
  <si>
    <t>Springfield</t>
  </si>
  <si>
    <t>2017</t>
  </si>
  <si>
    <t>376-0071</t>
  </si>
  <si>
    <t>Home - Columbia Court at Springfield (columbiacourtapartments.com)</t>
  </si>
  <si>
    <t>Cove at Springfield</t>
  </si>
  <si>
    <t>118 Victory Rd</t>
  </si>
  <si>
    <t>577-8074</t>
  </si>
  <si>
    <t>NJ39Q961003</t>
  </si>
  <si>
    <t>Freeman Apts</t>
  </si>
  <si>
    <t>031HD066</t>
  </si>
  <si>
    <t>New Jersey Connect Inc</t>
  </si>
  <si>
    <t>936 Wyandotte Trail, Westfield 07090</t>
  </si>
  <si>
    <t>654-4129</t>
  </si>
  <si>
    <t>New Jersey Connect | Barrier-Free Housing Apartments | Physical Disabilities (njconnect.org)</t>
  </si>
  <si>
    <t>Lakeside at Briant Park Apts</t>
  </si>
  <si>
    <t>103 Briant Park Dr</t>
  </si>
  <si>
    <t>101-436 Briant Park Dr</t>
  </si>
  <si>
    <t>Short Hills Club Village Apts</t>
  </si>
  <si>
    <t>67 Forest Dr</t>
  </si>
  <si>
    <t>3-300 Forest Dr</t>
  </si>
  <si>
    <t>Jersey Central Mgmt LLC</t>
  </si>
  <si>
    <t>911 E County Line Rd, ste 204, Lakewood 08701</t>
  </si>
  <si>
    <t>942-6100</t>
  </si>
  <si>
    <t>865-1763</t>
  </si>
  <si>
    <t>Spring Mill Manor</t>
  </si>
  <si>
    <t>32-6 Blacks Ln</t>
  </si>
  <si>
    <t>Spring Mill Manor | Piazza &amp; Associates Inc. (piazzanj.com)</t>
  </si>
  <si>
    <t>Springfield Gardens Apts</t>
  </si>
  <si>
    <t>1-163 Rosewood Av</t>
  </si>
  <si>
    <t>www.piazza-and-associates.com</t>
  </si>
  <si>
    <t>Springfield Senior Housing</t>
  </si>
  <si>
    <t>350 Independence Way</t>
  </si>
  <si>
    <t>467-1480</t>
  </si>
  <si>
    <t>HFA00474</t>
  </si>
  <si>
    <t>lookup</t>
  </si>
  <si>
    <t>Springfield Senior Citizens | Springfield NJ (housingapartments.org)</t>
  </si>
  <si>
    <t>Union County ARC group home</t>
  </si>
  <si>
    <t>Victory Point and Steven Court</t>
  </si>
  <si>
    <t>226 Morris Av</t>
  </si>
  <si>
    <t>156 Mountain Av</t>
  </si>
  <si>
    <t>13 North St &amp; 708-10 Springfield Av</t>
  </si>
  <si>
    <t>13 North St; 708 &amp; 710 Springfield Av</t>
  </si>
  <si>
    <t>Summit</t>
  </si>
  <si>
    <t>2018</t>
  </si>
  <si>
    <t>07901</t>
  </si>
  <si>
    <t>City of Summit</t>
  </si>
  <si>
    <t>512 Springfield Av, Summit 07901</t>
  </si>
  <si>
    <t>273-6400</t>
  </si>
  <si>
    <t>Summit, NJ | Official Website (cityofsummit.org)</t>
  </si>
  <si>
    <t>NJ017</t>
  </si>
  <si>
    <t>aaa_Summit Housing Authority</t>
  </si>
  <si>
    <t>512 Springfield Av</t>
  </si>
  <si>
    <t>Summitt Housing Authority</t>
  </si>
  <si>
    <t>512 Springfield Av, Summitt 07901</t>
  </si>
  <si>
    <t>273-6413</t>
  </si>
  <si>
    <t>Welcome to the Housing Authority of the City of Summit (summitnjha.org)</t>
  </si>
  <si>
    <t>NJ017000001</t>
  </si>
  <si>
    <t>Glenwood Place</t>
  </si>
  <si>
    <t>1-6 Glenwood Pl</t>
  </si>
  <si>
    <t>Morris Glen</t>
  </si>
  <si>
    <t>Roosevelt Commons condominiums</t>
  </si>
  <si>
    <t>Summit housing rehab</t>
  </si>
  <si>
    <t>Summit Place</t>
  </si>
  <si>
    <t>50 Parmley Pl</t>
  </si>
  <si>
    <t>Union County Habitat for Humanity</t>
  </si>
  <si>
    <t>Vito A Gallo Senior Bulding / fka Chester Arthur</t>
  </si>
  <si>
    <t>12 Chestnut Av</t>
  </si>
  <si>
    <t>Summit Housing Authority</t>
  </si>
  <si>
    <t>NJ109</t>
  </si>
  <si>
    <t>1976 Morris Av</t>
  </si>
  <si>
    <t>Union Tonwship</t>
  </si>
  <si>
    <t>2019</t>
  </si>
  <si>
    <t>07083</t>
  </si>
  <si>
    <t>163 Section 8 vouchers</t>
  </si>
  <si>
    <t>Union Township Housing Authority</t>
  </si>
  <si>
    <t>761-0059</t>
  </si>
  <si>
    <t>761-0086</t>
  </si>
  <si>
    <t>Section 8 Housing Assistance | Union Township, NJ - Official Website</t>
  </si>
  <si>
    <t>Arbor at Union</t>
  </si>
  <si>
    <t>2 Vermella Way</t>
  </si>
  <si>
    <t>The Arbor at Union | Piazza &amp; Associates Inc. (piazzanj.com)</t>
  </si>
  <si>
    <t>Canter Green</t>
  </si>
  <si>
    <t>1255 Maggie Av</t>
  </si>
  <si>
    <t>541-1930</t>
  </si>
  <si>
    <t>Community Access Unlimited Inc group homes</t>
  </si>
  <si>
    <t>Devereaux Foundation group home</t>
  </si>
  <si>
    <t>Federation of Multcultural programs group home</t>
  </si>
  <si>
    <t>Federation of Multicultural Program of NJ</t>
  </si>
  <si>
    <t>508 Broughton Av, Bloomfield 07003</t>
  </si>
  <si>
    <t>388-1112</t>
  </si>
  <si>
    <t>Lenox Meadows condominiums</t>
  </si>
  <si>
    <t>Burkley Pl &amp; Hilston Av</t>
  </si>
  <si>
    <t>Carnegie, Oswald, Hilton, Astoria, Burkley, Hunt</t>
  </si>
  <si>
    <t>Newtowne Village condominiums</t>
  </si>
  <si>
    <t>110 Carnegie Pl</t>
  </si>
  <si>
    <t>Oswald, Waldorf, Carnegie Place, Union</t>
  </si>
  <si>
    <t>Vauxhall</t>
  </si>
  <si>
    <t>07088</t>
  </si>
  <si>
    <t>NJ39S961007</t>
  </si>
  <si>
    <t>Nora Gardens / Union Township Senior Apts 3</t>
  </si>
  <si>
    <t>1775 Burnet Av</t>
  </si>
  <si>
    <t>1773-5 Burnet Av</t>
  </si>
  <si>
    <t>Union Township</t>
  </si>
  <si>
    <t>PRD Mgt</t>
  </si>
  <si>
    <t>587 Haddon Av; Collingswood, NJ 08108</t>
  </si>
  <si>
    <t>686-9100</t>
  </si>
  <si>
    <t>486-1999</t>
  </si>
  <si>
    <t>Nora Gardens - PRD</t>
  </si>
  <si>
    <t>031EE041</t>
  </si>
  <si>
    <t>Our House Inc group homes 1 &amp; 2</t>
  </si>
  <si>
    <t>HFA00252</t>
  </si>
  <si>
    <t>Union Senior Housing</t>
  </si>
  <si>
    <t>35 W Sumner Av</t>
  </si>
  <si>
    <t>PO Box 448</t>
  </si>
  <si>
    <t>Sumner Gardens</t>
  </si>
  <si>
    <t>Schaefer Gardens Assoc, LP</t>
  </si>
  <si>
    <t>657 Evergreen Pkwy, Union 07093</t>
  </si>
  <si>
    <t>964-9343</t>
  </si>
  <si>
    <t>100 Frances Ct, PO Box 69</t>
  </si>
  <si>
    <t>688-0565</t>
  </si>
  <si>
    <t>HFA00656 / HFA01458</t>
  </si>
  <si>
    <t>Ehrhart Gardens</t>
  </si>
  <si>
    <t>Union Twp Adult Community Dev Corp</t>
  </si>
  <si>
    <t>49 Mansion Ter, Cranford 07016</t>
  </si>
  <si>
    <t>Ehrhart Gardens | Union, NJ Low Income Apartments (affordablehousingonline.com)</t>
  </si>
  <si>
    <t>Union Township housing rehab</t>
  </si>
  <si>
    <t>1976 Union Av, Union 07083</t>
  </si>
  <si>
    <t>688-2800</t>
  </si>
  <si>
    <t>Union Township, NJ (uniontwp-hcnj.gov)</t>
  </si>
  <si>
    <t>Vermella Union</t>
  </si>
  <si>
    <t>1011 Morris Av</t>
  </si>
  <si>
    <t>Vermella Union | Piazza &amp; Associates Inc. (piazzanj.com)</t>
  </si>
  <si>
    <t>Weaver St Apts</t>
  </si>
  <si>
    <t>2 Weaver St</t>
  </si>
  <si>
    <t>333 Centeral Av Apts</t>
  </si>
  <si>
    <t>333 Central Av</t>
  </si>
  <si>
    <t>Westfield</t>
  </si>
  <si>
    <t>2020</t>
  </si>
  <si>
    <t>07090</t>
  </si>
  <si>
    <t>501 South Apts</t>
  </si>
  <si>
    <t xml:space="preserve">501 South Av West </t>
  </si>
  <si>
    <t>LD #132</t>
  </si>
  <si>
    <t>NJ39E000048</t>
  </si>
  <si>
    <t>Cacciola Place</t>
  </si>
  <si>
    <t>03144005; 12 family du</t>
  </si>
  <si>
    <t>206 Cacciola Pl</t>
  </si>
  <si>
    <t>202-20 Cacciola Pl</t>
  </si>
  <si>
    <t>BLM Realty</t>
  </si>
  <si>
    <t>200 Cacciola Pl, Westfield, 07090</t>
  </si>
  <si>
    <t>992-0053</t>
  </si>
  <si>
    <t>736-9204</t>
  </si>
  <si>
    <t xml:space="preserve">973-992-6567             </t>
  </si>
  <si>
    <t>HomeFirst</t>
  </si>
  <si>
    <t>Homefirst Interfaith Housing</t>
  </si>
  <si>
    <t>905 Watchung Av Plainfield 07060</t>
  </si>
  <si>
    <t>www.homefirstinc.org</t>
  </si>
  <si>
    <t>NJ39Q911004</t>
  </si>
  <si>
    <t>Mohawk / Runnymede</t>
  </si>
  <si>
    <t>031HD004</t>
  </si>
  <si>
    <t>Division of Developmental Disabilities</t>
  </si>
  <si>
    <t>Department of Human Services | Preadmission Screening and Resident Review (PASRR) (nj.gov)</t>
  </si>
  <si>
    <t>Parker Apts</t>
  </si>
  <si>
    <t>339 W Broad St</t>
  </si>
  <si>
    <t>Union County ARC group home 1 &amp; 2</t>
  </si>
  <si>
    <t>ARC group home 1 &amp; 2</t>
  </si>
  <si>
    <t>Westfield Senior Citizens | Westfield NJ (housingapartments.org)</t>
  </si>
  <si>
    <t>Westfield Senior Apts 1 &amp; 2</t>
  </si>
  <si>
    <t>1129 &amp; 1133 Boynton Av</t>
  </si>
  <si>
    <t>HMFA / tax credit / Section 8 / MtL</t>
  </si>
  <si>
    <t>HFA00502</t>
  </si>
  <si>
    <t>Westfield Senior Housing</t>
  </si>
  <si>
    <t>905 Pennsylvania Av, Westfield 07090</t>
  </si>
  <si>
    <t>518-9586</t>
  </si>
  <si>
    <t>NJ390005004</t>
  </si>
  <si>
    <t>Netherwoods Village</t>
  </si>
  <si>
    <t>7 bldgs; 108 du; family</t>
  </si>
  <si>
    <t>825-55 E Front St</t>
  </si>
  <si>
    <t>2021</t>
  </si>
  <si>
    <t>Aspen Companies</t>
  </si>
  <si>
    <t>Glenpointe Centre West, 500 Frank W Burr Blvd, #47, Teaneck 07666</t>
  </si>
  <si>
    <t>222-1283</t>
  </si>
  <si>
    <t>379-5504</t>
  </si>
  <si>
    <t>Projects | The Aspen Companies (aspencos.com)</t>
  </si>
  <si>
    <t>10 Elizabethtown Plaza, Elizabeth 07202</t>
  </si>
  <si>
    <t>LITC #207</t>
  </si>
  <si>
    <t>84 1st St Apts</t>
  </si>
  <si>
    <t>136 1st St Apts</t>
  </si>
  <si>
    <t>136 1st St</t>
  </si>
  <si>
    <t>800 block E Jersey St / 800 E Jersey St Apts</t>
  </si>
  <si>
    <t>800 E Jersey St / 800, 805, 806, 812,</t>
  </si>
  <si>
    <t>818, 822-24, 839-41 E Jersey St</t>
  </si>
  <si>
    <t>800 block E Jersey St Apts</t>
  </si>
  <si>
    <t>9/1/2021</t>
  </si>
  <si>
    <t>31980020; LITC #6401</t>
  </si>
  <si>
    <t>age, 74 du</t>
  </si>
  <si>
    <t>LITC #344</t>
  </si>
  <si>
    <t>801 E Jersey St</t>
  </si>
  <si>
    <t>LITC #201</t>
  </si>
  <si>
    <t>Community Access Unlimited group home 2</t>
  </si>
  <si>
    <t>LITC #407</t>
  </si>
  <si>
    <t>LITC #435</t>
  </si>
  <si>
    <t>LITC #195</t>
  </si>
  <si>
    <t>Community Access Unlimited group homes 4</t>
  </si>
  <si>
    <t>family, 9 du</t>
  </si>
  <si>
    <t>LITC #315</t>
  </si>
  <si>
    <t>LITC #469</t>
  </si>
  <si>
    <t xml:space="preserve">East Grand St Apts </t>
  </si>
  <si>
    <t xml:space="preserve">East Jersey St Apts </t>
  </si>
  <si>
    <t>03155014</t>
  </si>
  <si>
    <t>family, 52 du</t>
  </si>
  <si>
    <t>Elizabeth housing rehab 1</t>
  </si>
  <si>
    <t>Elizabeth housing rehab 2</t>
  </si>
  <si>
    <t>Elizabeth housing rehab 3</t>
  </si>
  <si>
    <t>Elizabeth housing rehab 4</t>
  </si>
  <si>
    <t>1st St Apts / Elizabethport Common Apts</t>
  </si>
  <si>
    <t>171-77 1st St / Elizabethport urban renewal</t>
  </si>
  <si>
    <t>LITC #552</t>
  </si>
  <si>
    <t>9/3/2021</t>
  </si>
  <si>
    <t>031EE037</t>
  </si>
  <si>
    <t>Heritage Village at Elizabeth Senior Apts</t>
  </si>
  <si>
    <t>9/2/2-21</t>
  </si>
  <si>
    <t>LITC #537</t>
  </si>
  <si>
    <t>LITC #628</t>
  </si>
  <si>
    <t>LITC #593</t>
  </si>
  <si>
    <t xml:space="preserve">401 Palmer St </t>
  </si>
  <si>
    <t>LITC #1101</t>
  </si>
  <si>
    <t>Portside 1 / Portside Commons</t>
  </si>
  <si>
    <t>LITC #560</t>
  </si>
  <si>
    <t>LITC #548</t>
  </si>
  <si>
    <t>255 3ird St / 81-3 S Park St</t>
  </si>
  <si>
    <t>Public Housing tax credity / MtL</t>
  </si>
  <si>
    <t>Portside 2 / Portside Commons</t>
  </si>
  <si>
    <t>145 3rd St, Elizabeth 07201</t>
  </si>
  <si>
    <t>LITC #656</t>
  </si>
  <si>
    <t>LITC #355</t>
  </si>
  <si>
    <t>353 Union Av</t>
  </si>
  <si>
    <t xml:space="preserve">Public Housing / HMFA / tax credit </t>
  </si>
  <si>
    <t>LITC #901</t>
  </si>
  <si>
    <t>LITC #600</t>
  </si>
  <si>
    <t>LITC #475</t>
  </si>
  <si>
    <t xml:space="preserve">255 3rd St </t>
  </si>
  <si>
    <t>031EH092</t>
  </si>
  <si>
    <t>special, 12 du</t>
  </si>
  <si>
    <t>031EE079</t>
  </si>
  <si>
    <t>age, 72 du</t>
  </si>
  <si>
    <t>LITC #369</t>
  </si>
  <si>
    <t>031EE065</t>
  </si>
  <si>
    <t>age, 78 du</t>
  </si>
  <si>
    <t>Livingston , Scotch Plains, &amp; Springfield RCAs</t>
  </si>
  <si>
    <t>Linden City housing rehab 1</t>
  </si>
  <si>
    <t>Linden City housing rehab  2</t>
  </si>
  <si>
    <t>Linden Senior Apts</t>
  </si>
  <si>
    <t>207-229 Liberty St</t>
  </si>
  <si>
    <t>Mountainside</t>
  </si>
  <si>
    <t>LITC #341</t>
  </si>
  <si>
    <t>LITC #403</t>
  </si>
  <si>
    <t>LD #106</t>
  </si>
  <si>
    <t>LITC #0847</t>
  </si>
  <si>
    <t>LITC #657</t>
  </si>
  <si>
    <t>LITC #200</t>
  </si>
  <si>
    <t>031EE024</t>
  </si>
  <si>
    <t>age, 57 du</t>
  </si>
  <si>
    <t>9/7/2021</t>
  </si>
  <si>
    <t>LITC #580</t>
  </si>
  <si>
    <t xml:space="preserve">Plainfield group home / group home </t>
  </si>
  <si>
    <t>031EH028</t>
  </si>
  <si>
    <t>special, 6 du</t>
  </si>
  <si>
    <t>03198023 LITC #0798</t>
  </si>
  <si>
    <t>LD #269</t>
  </si>
  <si>
    <t>Richmond Towers</t>
  </si>
  <si>
    <t>Richrmond Towers</t>
  </si>
  <si>
    <t>LD #196</t>
  </si>
  <si>
    <t>LITC #692</t>
  </si>
  <si>
    <t>Rosegate Senior Apts / Heritage Village</t>
  </si>
  <si>
    <t>Case Apts / Clifford P Case Memorial Apts / Sen Case</t>
  </si>
  <si>
    <t>LITC #05411</t>
  </si>
  <si>
    <t>LITC #319</t>
  </si>
  <si>
    <t>LD #104</t>
  </si>
  <si>
    <t>Roselle Senior Apts 2</t>
  </si>
  <si>
    <t>LITC #0743</t>
  </si>
  <si>
    <t>HMFA / Section 236 / MtL</t>
  </si>
  <si>
    <t>Rosellle Park</t>
  </si>
  <si>
    <t>age, 99 du</t>
  </si>
  <si>
    <t>Thomas A Ehrhart Gardens / Union Senior Apts 2</t>
  </si>
  <si>
    <t>Nora Gardens / Union  Senior Apts 3</t>
  </si>
  <si>
    <t>Sumner Gardens / Schaefer Gardens / Union Senior Apts 1</t>
  </si>
  <si>
    <t>LITC #362</t>
  </si>
  <si>
    <t>x</t>
  </si>
  <si>
    <t>NJ Guide to Affordable Housing 2022</t>
  </si>
  <si>
    <t>637 S Clinton Av, Trenton 08650</t>
  </si>
  <si>
    <t>United Plainfield Housing Corp</t>
  </si>
  <si>
    <t>Premier Management</t>
  </si>
  <si>
    <t>353-3517</t>
  </si>
  <si>
    <t>Vilu Property Mgt / Millennium Urban Renewal</t>
  </si>
  <si>
    <t>600 Fulton St, Elizabeth 07206</t>
  </si>
  <si>
    <t>Community Access Unlimited group homes 1</t>
  </si>
  <si>
    <t>Community Access Unlimited group home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</si>
</sst>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"/>
    <numFmt numFmtId="165" formatCode="0.0"/>
  </numFmts>
  <fonts count="2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double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</borders>
  <cellStyleXfs count="4">
    <xf numFmtId="0" fontId="0" fillId="0" borderId="0"/>
    <xf numFmtId="0" fontId="7" fillId="0" borderId="0"/>
    <xf numFmtId="0" fontId="12" fillId="0" borderId="0" applyNumberFormat="0" applyFill="0" applyBorder="0" applyAlignment="0" applyProtection="0"/>
    <xf numFmtId="0" fontId="4" fillId="0" borderId="0"/>
  </cellStyleXfs>
  <cellXfs count="15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49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49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/>
    <xf numFmtId="0" fontId="6" fillId="0" borderId="2" xfId="0" applyFont="1" applyBorder="1"/>
    <xf numFmtId="0" fontId="0" fillId="0" borderId="0" xfId="0" applyAlignment="1"/>
    <xf numFmtId="0" fontId="3" fillId="0" borderId="2" xfId="0" applyFont="1" applyBorder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0" fontId="14" fillId="0" borderId="4" xfId="2" applyFont="1" applyBorder="1" applyAlignment="1" applyProtection="1"/>
    <xf numFmtId="0" fontId="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1" fontId="2" fillId="0" borderId="4" xfId="0" applyNumberFormat="1" applyFont="1" applyBorder="1" applyAlignment="1">
      <alignment horizontal="left"/>
    </xf>
    <xf numFmtId="0" fontId="12" fillId="0" borderId="4" xfId="2" applyBorder="1" applyAlignment="1" applyProtection="1"/>
    <xf numFmtId="49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2" fillId="0" borderId="4" xfId="0" quotePrefix="1" applyFont="1" applyBorder="1" applyAlignment="1">
      <alignment horizontal="right"/>
    </xf>
    <xf numFmtId="0" fontId="14" fillId="0" borderId="4" xfId="2" applyFont="1" applyFill="1" applyBorder="1" applyAlignment="1" applyProtection="1"/>
    <xf numFmtId="0" fontId="2" fillId="0" borderId="4" xfId="0" applyFont="1" applyBorder="1" applyAlignment="1"/>
    <xf numFmtId="0" fontId="13" fillId="0" borderId="4" xfId="3" applyFont="1" applyBorder="1" applyAlignment="1"/>
    <xf numFmtId="49" fontId="2" fillId="0" borderId="4" xfId="0" applyNumberFormat="1" applyFont="1" applyBorder="1" applyAlignment="1"/>
    <xf numFmtId="49" fontId="13" fillId="0" borderId="4" xfId="3" applyNumberFormat="1" applyFont="1" applyBorder="1" applyAlignment="1">
      <alignment horizontal="left"/>
    </xf>
    <xf numFmtId="1" fontId="2" fillId="0" borderId="4" xfId="0" applyNumberFormat="1" applyFont="1" applyBorder="1" applyAlignment="1"/>
    <xf numFmtId="49" fontId="13" fillId="0" borderId="4" xfId="3" applyNumberFormat="1" applyFont="1" applyBorder="1" applyAlignment="1"/>
    <xf numFmtId="49" fontId="13" fillId="0" borderId="4" xfId="3" applyNumberFormat="1" applyFont="1" applyBorder="1" applyAlignment="1">
      <alignment horizontal="center"/>
    </xf>
    <xf numFmtId="49" fontId="2" fillId="0" borderId="4" xfId="0" quotePrefix="1" applyNumberFormat="1" applyFont="1" applyBorder="1" applyAlignment="1"/>
    <xf numFmtId="0" fontId="3" fillId="0" borderId="4" xfId="0" applyFont="1" applyBorder="1" applyAlignment="1"/>
    <xf numFmtId="49" fontId="3" fillId="0" borderId="4" xfId="0" applyNumberFormat="1" applyFont="1" applyBorder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12" fillId="0" borderId="5" xfId="2" applyBorder="1" applyAlignment="1" applyProtection="1"/>
    <xf numFmtId="49" fontId="3" fillId="0" borderId="5" xfId="0" applyNumberFormat="1" applyFont="1" applyBorder="1" applyAlignment="1">
      <alignment horizontal="center"/>
    </xf>
    <xf numFmtId="49" fontId="13" fillId="0" borderId="5" xfId="3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12" fillId="0" borderId="0" xfId="2"/>
    <xf numFmtId="0" fontId="0" fillId="0" borderId="4" xfId="0" applyBorder="1" applyAlignment="1">
      <alignment horizontal="center"/>
    </xf>
    <xf numFmtId="0" fontId="16" fillId="0" borderId="5" xfId="2" applyFont="1" applyBorder="1" applyAlignment="1" applyProtection="1">
      <alignment horizontal="left"/>
    </xf>
    <xf numFmtId="49" fontId="3" fillId="0" borderId="8" xfId="0" applyNumberFormat="1" applyFont="1" applyBorder="1" applyAlignment="1">
      <alignment horizontal="center"/>
    </xf>
    <xf numFmtId="0" fontId="3" fillId="0" borderId="5" xfId="0" applyFont="1" applyBorder="1" applyAlignment="1"/>
    <xf numFmtId="0" fontId="11" fillId="0" borderId="5" xfId="0" applyFont="1" applyBorder="1" applyAlignment="1"/>
    <xf numFmtId="0" fontId="2" fillId="0" borderId="5" xfId="0" applyFont="1" applyBorder="1" applyAlignment="1"/>
    <xf numFmtId="0" fontId="15" fillId="0" borderId="5" xfId="3" applyFont="1" applyBorder="1" applyAlignment="1"/>
    <xf numFmtId="49" fontId="15" fillId="2" borderId="5" xfId="3" applyNumberFormat="1" applyFont="1" applyFill="1" applyBorder="1" applyAlignment="1">
      <alignment horizontal="center"/>
    </xf>
    <xf numFmtId="49" fontId="3" fillId="0" borderId="5" xfId="0" applyNumberFormat="1" applyFont="1" applyBorder="1" applyAlignment="1"/>
    <xf numFmtId="49" fontId="11" fillId="0" borderId="5" xfId="0" applyNumberFormat="1" applyFont="1" applyBorder="1" applyAlignment="1"/>
    <xf numFmtId="0" fontId="0" fillId="0" borderId="7" xfId="0" applyBorder="1" applyAlignment="1"/>
    <xf numFmtId="0" fontId="13" fillId="0" borderId="4" xfId="3" applyFont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8" fillId="0" borderId="10" xfId="0" applyFont="1" applyBorder="1" applyAlignment="1"/>
    <xf numFmtId="0" fontId="9" fillId="0" borderId="6" xfId="0" applyFont="1" applyBorder="1" applyAlignment="1"/>
    <xf numFmtId="0" fontId="9" fillId="0" borderId="11" xfId="0" applyFont="1" applyBorder="1" applyAlignment="1"/>
    <xf numFmtId="0" fontId="2" fillId="0" borderId="4" xfId="0" quotePrefix="1" applyFont="1" applyBorder="1" applyAlignment="1"/>
    <xf numFmtId="49" fontId="2" fillId="0" borderId="4" xfId="0" quotePrefix="1" applyNumberFormat="1" applyFont="1" applyBorder="1" applyAlignment="1">
      <alignment horizontal="left"/>
    </xf>
    <xf numFmtId="0" fontId="2" fillId="2" borderId="4" xfId="0" applyFont="1" applyFill="1" applyBorder="1" applyAlignment="1"/>
    <xf numFmtId="49" fontId="18" fillId="0" borderId="4" xfId="0" applyNumberFormat="1" applyFont="1" applyBorder="1" applyAlignment="1">
      <alignment horizontal="center"/>
    </xf>
    <xf numFmtId="0" fontId="12" fillId="0" borderId="4" xfId="2" applyBorder="1" applyAlignment="1" applyProtection="1">
      <alignment horizontal="center"/>
    </xf>
    <xf numFmtId="0" fontId="10" fillId="0" borderId="4" xfId="0" applyFont="1" applyBorder="1" applyAlignment="1"/>
    <xf numFmtId="0" fontId="3" fillId="0" borderId="3" xfId="0" applyFont="1" applyBorder="1" applyAlignment="1"/>
    <xf numFmtId="49" fontId="14" fillId="0" borderId="4" xfId="2" applyNumberFormat="1" applyFont="1" applyBorder="1" applyAlignment="1" applyProtection="1"/>
    <xf numFmtId="1" fontId="3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left" vertical="center"/>
    </xf>
    <xf numFmtId="49" fontId="12" fillId="0" borderId="4" xfId="2" applyNumberFormat="1" applyBorder="1" applyAlignment="1" applyProtection="1"/>
    <xf numFmtId="0" fontId="3" fillId="0" borderId="4" xfId="0" applyFont="1" applyBorder="1" applyAlignment="1">
      <alignment horizontal="left"/>
    </xf>
    <xf numFmtId="1" fontId="14" fillId="0" borderId="4" xfId="2" applyNumberFormat="1" applyFont="1" applyBorder="1" applyAlignment="1" applyProtection="1"/>
    <xf numFmtId="165" fontId="3" fillId="0" borderId="4" xfId="0" applyNumberFormat="1" applyFont="1" applyBorder="1" applyAlignment="1">
      <alignment horizontal="left"/>
    </xf>
    <xf numFmtId="49" fontId="14" fillId="0" borderId="4" xfId="2" quotePrefix="1" applyNumberFormat="1" applyFont="1" applyBorder="1" applyAlignment="1" applyProtection="1"/>
    <xf numFmtId="49" fontId="2" fillId="0" borderId="4" xfId="2" quotePrefix="1" applyNumberFormat="1" applyFont="1" applyBorder="1" applyAlignment="1" applyProtection="1"/>
    <xf numFmtId="3" fontId="2" fillId="0" borderId="4" xfId="0" applyNumberFormat="1" applyFont="1" applyBorder="1" applyAlignment="1"/>
    <xf numFmtId="164" fontId="2" fillId="0" borderId="4" xfId="0" applyNumberFormat="1" applyFont="1" applyBorder="1" applyAlignment="1" applyProtection="1">
      <protection locked="0"/>
    </xf>
    <xf numFmtId="0" fontId="17" fillId="0" borderId="4" xfId="0" applyFont="1" applyBorder="1" applyAlignment="1"/>
    <xf numFmtId="49" fontId="5" fillId="0" borderId="4" xfId="0" applyNumberFormat="1" applyFont="1" applyBorder="1" applyAlignment="1"/>
    <xf numFmtId="0" fontId="5" fillId="0" borderId="4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2" fillId="0" borderId="6" xfId="0" applyFont="1" applyBorder="1" applyAlignment="1">
      <alignment horizontal="left"/>
    </xf>
    <xf numFmtId="0" fontId="8" fillId="0" borderId="12" xfId="0" applyFont="1" applyBorder="1" applyAlignment="1"/>
    <xf numFmtId="49" fontId="2" fillId="0" borderId="6" xfId="0" applyNumberFormat="1" applyFont="1" applyBorder="1" applyAlignment="1"/>
    <xf numFmtId="49" fontId="2" fillId="0" borderId="6" xfId="0" applyNumberFormat="1" applyFont="1" applyBorder="1" applyAlignment="1">
      <alignment horizontal="center"/>
    </xf>
    <xf numFmtId="0" fontId="14" fillId="0" borderId="6" xfId="2" applyFont="1" applyBorder="1" applyAlignment="1" applyProtection="1"/>
    <xf numFmtId="14" fontId="2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/>
    <xf numFmtId="0" fontId="8" fillId="0" borderId="2" xfId="0" applyFont="1" applyBorder="1" applyAlignment="1"/>
    <xf numFmtId="0" fontId="12" fillId="0" borderId="3" xfId="2" applyBorder="1" applyAlignment="1" applyProtection="1"/>
    <xf numFmtId="49" fontId="3" fillId="0" borderId="3" xfId="0" applyNumberFormat="1" applyFont="1" applyBorder="1" applyAlignment="1">
      <alignment horizontal="center"/>
    </xf>
    <xf numFmtId="49" fontId="3" fillId="0" borderId="3" xfId="0" applyNumberFormat="1" applyFont="1" applyBorder="1" applyAlignment="1"/>
    <xf numFmtId="14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9" fillId="0" borderId="4" xfId="0" applyFont="1" applyBorder="1" applyAlignment="1"/>
    <xf numFmtId="0" fontId="11" fillId="0" borderId="4" xfId="0" applyFont="1" applyBorder="1" applyAlignment="1"/>
    <xf numFmtId="0" fontId="16" fillId="0" borderId="4" xfId="2" applyFont="1" applyBorder="1" applyAlignment="1" applyProtection="1">
      <alignment horizontal="left"/>
    </xf>
    <xf numFmtId="0" fontId="15" fillId="0" borderId="4" xfId="3" applyFont="1" applyBorder="1" applyAlignment="1"/>
    <xf numFmtId="49" fontId="15" fillId="2" borderId="4" xfId="3" applyNumberFormat="1" applyFont="1" applyFill="1" applyBorder="1" applyAlignment="1">
      <alignment horizontal="center"/>
    </xf>
    <xf numFmtId="49" fontId="11" fillId="0" borderId="4" xfId="0" applyNumberFormat="1" applyFont="1" applyBorder="1" applyAlignment="1"/>
    <xf numFmtId="0" fontId="12" fillId="0" borderId="4" xfId="2" applyBorder="1" applyAlignment="1"/>
    <xf numFmtId="49" fontId="13" fillId="0" borderId="3" xfId="3" applyNumberFormat="1" applyFont="1" applyBorder="1" applyAlignment="1">
      <alignment horizontal="center"/>
    </xf>
    <xf numFmtId="49" fontId="13" fillId="0" borderId="6" xfId="3" applyNumberFormat="1" applyFont="1" applyBorder="1" applyAlignment="1">
      <alignment horizontal="center"/>
    </xf>
    <xf numFmtId="0" fontId="8" fillId="0" borderId="5" xfId="0" applyFont="1" applyBorder="1" applyAlignment="1"/>
    <xf numFmtId="0" fontId="2" fillId="0" borderId="5" xfId="0" applyFont="1" applyBorder="1" applyAlignment="1">
      <alignment horizontal="right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4" xfId="0" applyFont="1" applyFill="1" applyBorder="1" applyAlignment="1">
      <alignment horizontal="left"/>
    </xf>
    <xf numFmtId="0" fontId="8" fillId="0" borderId="10" xfId="0" applyFont="1" applyFill="1" applyBorder="1" applyAlignment="1"/>
    <xf numFmtId="49" fontId="2" fillId="0" borderId="4" xfId="0" quotePrefix="1" applyNumberFormat="1" applyFont="1" applyFill="1" applyBorder="1" applyAlignment="1"/>
    <xf numFmtId="49" fontId="2" fillId="0" borderId="4" xfId="0" applyNumberFormat="1" applyFont="1" applyFill="1" applyBorder="1" applyAlignment="1"/>
    <xf numFmtId="49" fontId="13" fillId="0" borderId="4" xfId="3" applyNumberFormat="1" applyFont="1" applyFill="1" applyBorder="1" applyAlignment="1">
      <alignment horizontal="center"/>
    </xf>
    <xf numFmtId="0" fontId="2" fillId="0" borderId="4" xfId="0" quotePrefix="1" applyFont="1" applyFill="1" applyBorder="1" applyAlignment="1">
      <alignment horizontal="right"/>
    </xf>
    <xf numFmtId="49" fontId="2" fillId="0" borderId="4" xfId="0" applyNumberFormat="1" applyFont="1" applyFill="1" applyBorder="1" applyAlignment="1">
      <alignment horizontal="left"/>
    </xf>
    <xf numFmtId="1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horizontal="left"/>
    </xf>
    <xf numFmtId="1" fontId="2" fillId="0" borderId="4" xfId="0" applyNumberFormat="1" applyFont="1" applyFill="1" applyBorder="1" applyAlignment="1"/>
    <xf numFmtId="0" fontId="0" fillId="0" borderId="4" xfId="0" applyBorder="1" applyAlignment="1"/>
    <xf numFmtId="3" fontId="2" fillId="0" borderId="4" xfId="0" applyNumberFormat="1" applyFont="1" applyBorder="1" applyAlignment="1">
      <alignment horizontal="right"/>
    </xf>
    <xf numFmtId="49" fontId="2" fillId="0" borderId="4" xfId="0" quotePrefix="1" applyNumberFormat="1" applyFont="1" applyFill="1" applyBorder="1" applyAlignment="1">
      <alignment horizontal="left"/>
    </xf>
    <xf numFmtId="0" fontId="13" fillId="0" borderId="4" xfId="3" applyFont="1" applyFill="1" applyBorder="1" applyAlignment="1">
      <alignment horizontal="center"/>
    </xf>
    <xf numFmtId="0" fontId="13" fillId="0" borderId="4" xfId="3" applyFont="1" applyBorder="1" applyAlignment="1">
      <alignment horizontal="left"/>
    </xf>
    <xf numFmtId="49" fontId="15" fillId="0" borderId="4" xfId="3" applyNumberFormat="1" applyFont="1" applyBorder="1" applyAlignment="1"/>
    <xf numFmtId="0" fontId="2" fillId="0" borderId="0" xfId="0" applyFont="1" applyBorder="1" applyAlignment="1"/>
    <xf numFmtId="0" fontId="0" fillId="0" borderId="4" xfId="0" applyFont="1" applyFill="1" applyBorder="1" applyAlignment="1"/>
    <xf numFmtId="0" fontId="19" fillId="0" borderId="4" xfId="2" applyFont="1" applyFill="1" applyBorder="1" applyAlignment="1" applyProtection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4" fillId="0" borderId="0" xfId="2" applyFont="1" applyBorder="1" applyAlignment="1" applyProtection="1"/>
    <xf numFmtId="0" fontId="13" fillId="0" borderId="0" xfId="3" applyFont="1" applyBorder="1" applyAlignment="1"/>
    <xf numFmtId="1" fontId="2" fillId="0" borderId="0" xfId="0" applyNumberFormat="1" applyFont="1" applyBorder="1" applyAlignment="1"/>
    <xf numFmtId="0" fontId="0" fillId="0" borderId="4" xfId="0" applyFont="1" applyBorder="1" applyAlignment="1"/>
    <xf numFmtId="0" fontId="2" fillId="0" borderId="0" xfId="0" applyFont="1" applyAlignment="1">
      <alignment horizontal="center"/>
    </xf>
  </cellXfs>
  <cellStyles count="4">
    <cellStyle name="Hyperlink" xfId="2" builtinId="8"/>
    <cellStyle name="Normal" xfId="0" builtinId="0"/>
    <cellStyle name="Normal 5" xfId="1" xr:uid="{CA4395AA-E2EC-4C78-A0D0-CB9D013EFA85}"/>
    <cellStyle name="Normal_Sheet1" xfId="3" xr:uid="{41117100-953A-4B8C-B8B2-7B8CF58921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is-westminsterheights.com/" TargetMode="External"/><Relationship Id="rId21" Type="http://schemas.openxmlformats.org/officeDocument/2006/relationships/hyperlink" Target="https://www.caunj.org/" TargetMode="External"/><Relationship Id="rId42" Type="http://schemas.openxmlformats.org/officeDocument/2006/relationships/hyperlink" Target="https://www.affordablehomesnewjersey.com/all-opportunities/developments/?did=a0J1N00001eAHZeUAO" TargetMode="External"/><Relationship Id="rId63" Type="http://schemas.openxmlformats.org/officeDocument/2006/relationships/hyperlink" Target="https://www.caunj.org/" TargetMode="External"/><Relationship Id="rId84" Type="http://schemas.openxmlformats.org/officeDocument/2006/relationships/hyperlink" Target="https://www.piazzanj.com/property/the-arbor-at-union/" TargetMode="External"/><Relationship Id="rId138" Type="http://schemas.openxmlformats.org/officeDocument/2006/relationships/hyperlink" Target="https://www.hapnj.org/" TargetMode="External"/><Relationship Id="rId107" Type="http://schemas.openxmlformats.org/officeDocument/2006/relationships/hyperlink" Target="http://www.summitnjha.org/" TargetMode="External"/><Relationship Id="rId11" Type="http://schemas.openxmlformats.org/officeDocument/2006/relationships/hyperlink" Target="https://coniferllc.com/properties/portside-commons/" TargetMode="External"/><Relationship Id="rId32" Type="http://schemas.openxmlformats.org/officeDocument/2006/relationships/hyperlink" Target="https://berkeleyheights.gov/1404/08-Mondelli-Property" TargetMode="External"/><Relationship Id="rId37" Type="http://schemas.openxmlformats.org/officeDocument/2006/relationships/hyperlink" Target="https://www.affordablehomesnewjersey.com/all-opportunities/developments/?did=a0J1N00001hOihOUAS" TargetMode="External"/><Relationship Id="rId53" Type="http://schemas.openxmlformats.org/officeDocument/2006/relationships/hyperlink" Target="https://www.elizabethnj.org/" TargetMode="External"/><Relationship Id="rId58" Type="http://schemas.openxmlformats.org/officeDocument/2006/relationships/hyperlink" Target="https://www.cityofsummit.org/" TargetMode="External"/><Relationship Id="rId74" Type="http://schemas.openxmlformats.org/officeDocument/2006/relationships/hyperlink" Target="https://www.devereux.org/site/SPageServer/;jsessionid=00000000.app20116b?NONCE_TOKEN=D082992854F9C6649814165D4453F145" TargetMode="External"/><Relationship Id="rId79" Type="http://schemas.openxmlformats.org/officeDocument/2006/relationships/hyperlink" Target="https://www.newprov.org/" TargetMode="External"/><Relationship Id="rId102" Type="http://schemas.openxmlformats.org/officeDocument/2006/relationships/hyperlink" Target="https://njconnect.org/projects/the-apartments-at-st-elizabeths/" TargetMode="External"/><Relationship Id="rId123" Type="http://schemas.openxmlformats.org/officeDocument/2006/relationships/hyperlink" Target="https://www.hapnj.org/elmwood-gardens" TargetMode="External"/><Relationship Id="rId128" Type="http://schemas.openxmlformats.org/officeDocument/2006/relationships/hyperlink" Target="http://www.lindenhousingauthority.org/properties.aspx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s://springpointsl.org/affordable-housing/" TargetMode="External"/><Relationship Id="rId90" Type="http://schemas.openxmlformats.org/officeDocument/2006/relationships/hyperlink" Target="https://www.cityofrahway.org/" TargetMode="External"/><Relationship Id="rId95" Type="http://schemas.openxmlformats.org/officeDocument/2006/relationships/hyperlink" Target="http://www.caunj.org/" TargetMode="External"/><Relationship Id="rId22" Type="http://schemas.openxmlformats.org/officeDocument/2006/relationships/hyperlink" Target="https://www.caunj.org/" TargetMode="External"/><Relationship Id="rId27" Type="http://schemas.openxmlformats.org/officeDocument/2006/relationships/hyperlink" Target="http://www.scotchplainsseniorhousing.org/" TargetMode="External"/><Relationship Id="rId43" Type="http://schemas.openxmlformats.org/officeDocument/2006/relationships/hyperlink" Target="https://www.affordablehomesnewjersey.com/all-opportunities/developments/?did=a0J1N00001hNWxpUAG" TargetMode="External"/><Relationship Id="rId48" Type="http://schemas.openxmlformats.org/officeDocument/2006/relationships/hyperlink" Target="https://www.cfhh.org/" TargetMode="External"/><Relationship Id="rId64" Type="http://schemas.openxmlformats.org/officeDocument/2006/relationships/hyperlink" Target="https://www.caunj.org/" TargetMode="External"/><Relationship Id="rId69" Type="http://schemas.openxmlformats.org/officeDocument/2006/relationships/hyperlink" Target="https://www.affordablehomesnewjersey.com/all-opportunities/developments/?did=a0J1N00001gEAL3UAO" TargetMode="External"/><Relationship Id="rId113" Type="http://schemas.openxmlformats.org/officeDocument/2006/relationships/hyperlink" Target="https://www.elizabethnj.org/187/Housing-Authority" TargetMode="External"/><Relationship Id="rId118" Type="http://schemas.openxmlformats.org/officeDocument/2006/relationships/hyperlink" Target="https://www.rahwayhousingauthority.org/" TargetMode="External"/><Relationship Id="rId134" Type="http://schemas.openxmlformats.org/officeDocument/2006/relationships/hyperlink" Target="https://www.fanwoodnj.org/" TargetMode="External"/><Relationship Id="rId139" Type="http://schemas.openxmlformats.org/officeDocument/2006/relationships/hyperlink" Target="https://www.rahwayhousingauthority.org/" TargetMode="External"/><Relationship Id="rId80" Type="http://schemas.openxmlformats.org/officeDocument/2006/relationships/hyperlink" Target="https://www.piazzanj.com/property/woodcrest-at-clark/" TargetMode="External"/><Relationship Id="rId85" Type="http://schemas.openxmlformats.org/officeDocument/2006/relationships/hyperlink" Target="https://www.piazzanj.com/property/spring-mill-manor/" TargetMode="External"/><Relationship Id="rId12" Type="http://schemas.openxmlformats.org/officeDocument/2006/relationships/hyperlink" Target="https://coniferllc.com/properties/westport-homes/" TargetMode="External"/><Relationship Id="rId17" Type="http://schemas.openxmlformats.org/officeDocument/2006/relationships/hyperlink" Target="https://www.caunj.org/" TargetMode="External"/><Relationship Id="rId33" Type="http://schemas.openxmlformats.org/officeDocument/2006/relationships/hyperlink" Target="https://berkeleyheights.gov/1405/10-Connell-Development" TargetMode="External"/><Relationship Id="rId38" Type="http://schemas.openxmlformats.org/officeDocument/2006/relationships/hyperlink" Target="https://www.affordablehomesnewjersey.com/all-opportunities/developments/?did=a0J1N00001hNJkYUAW" TargetMode="External"/><Relationship Id="rId59" Type="http://schemas.openxmlformats.org/officeDocument/2006/relationships/hyperlink" Target="https://www.theelizabethcoalition.org/" TargetMode="External"/><Relationship Id="rId103" Type="http://schemas.openxmlformats.org/officeDocument/2006/relationships/hyperlink" Target="https://www.caunj.org/" TargetMode="External"/><Relationship Id="rId108" Type="http://schemas.openxmlformats.org/officeDocument/2006/relationships/hyperlink" Target="http://www.summitnjha.org/shacommunities/glenwoodplace.html" TargetMode="External"/><Relationship Id="rId124" Type="http://schemas.openxmlformats.org/officeDocument/2006/relationships/hyperlink" Target="https://www.hapnj.org/joanne-hollis-gardens" TargetMode="External"/><Relationship Id="rId129" Type="http://schemas.openxmlformats.org/officeDocument/2006/relationships/hyperlink" Target="https://www.uniontownship.com/174/Section-8-Housing-Assistance" TargetMode="External"/><Relationship Id="rId54" Type="http://schemas.openxmlformats.org/officeDocument/2006/relationships/hyperlink" Target="https://www.cityofsummit.org/" TargetMode="External"/><Relationship Id="rId70" Type="http://schemas.openxmlformats.org/officeDocument/2006/relationships/hyperlink" Target="https://www.affordablehomesnewjersey.com/all-opportunities/developments/?did=a0J1N00001c1hkIUAQ" TargetMode="External"/><Relationship Id="rId75" Type="http://schemas.openxmlformats.org/officeDocument/2006/relationships/hyperlink" Target="https://www.fanwoodnj.org/" TargetMode="External"/><Relationship Id="rId91" Type="http://schemas.openxmlformats.org/officeDocument/2006/relationships/hyperlink" Target="https://www.rock.properties/elizabeth/" TargetMode="External"/><Relationship Id="rId96" Type="http://schemas.openxmlformats.org/officeDocument/2006/relationships/hyperlink" Target="https://pillarnj.org/" TargetMode="External"/><Relationship Id="rId140" Type="http://schemas.openxmlformats.org/officeDocument/2006/relationships/hyperlink" Target="https://affordablehousingonline.com/housing-search/New-Jersey/Union/Ehrhart-Gardens/10019533" TargetMode="External"/><Relationship Id="rId1" Type="http://schemas.openxmlformats.org/officeDocument/2006/relationships/hyperlink" Target="https://www.nj.gov/dca/divisions/dhcr/offices/section8hcv.html" TargetMode="External"/><Relationship Id="rId6" Type="http://schemas.openxmlformats.org/officeDocument/2006/relationships/hyperlink" Target="https://housingapartments.org/rental_detail/5435" TargetMode="External"/><Relationship Id="rId23" Type="http://schemas.openxmlformats.org/officeDocument/2006/relationships/hyperlink" Target="https://leadingagenjde.org/providers/cranford-senior-housingedward-k-gill-apartments/" TargetMode="External"/><Relationship Id="rId28" Type="http://schemas.openxmlformats.org/officeDocument/2006/relationships/hyperlink" Target="https://berkeleyheights.gov/1399/03-Stratton-House" TargetMode="External"/><Relationship Id="rId49" Type="http://schemas.openxmlformats.org/officeDocument/2006/relationships/hyperlink" Target="https://www.elizabethnj.org/" TargetMode="External"/><Relationship Id="rId114" Type="http://schemas.openxmlformats.org/officeDocument/2006/relationships/hyperlink" Target="https://www.elizabethnj.org/187/Housing-Authority" TargetMode="External"/><Relationship Id="rId119" Type="http://schemas.openxmlformats.org/officeDocument/2006/relationships/hyperlink" Target="https://www.rahwayhousingauthority.org/properties.aspx" TargetMode="External"/><Relationship Id="rId44" Type="http://schemas.openxmlformats.org/officeDocument/2006/relationships/hyperlink" Target="https://www.affordablehomesnewjersey.com/all-opportunities/developments/?did=a0J1N00001a7UhGUAU" TargetMode="External"/><Relationship Id="rId60" Type="http://schemas.openxmlformats.org/officeDocument/2006/relationships/hyperlink" Target="http://columbiacourtapartments.com/" TargetMode="External"/><Relationship Id="rId65" Type="http://schemas.openxmlformats.org/officeDocument/2006/relationships/hyperlink" Target="https://www.caunj.org/" TargetMode="External"/><Relationship Id="rId81" Type="http://schemas.openxmlformats.org/officeDocument/2006/relationships/hyperlink" Target="https://www.piazzanj.com/property/birchwood-park/" TargetMode="External"/><Relationship Id="rId86" Type="http://schemas.openxmlformats.org/officeDocument/2006/relationships/hyperlink" Target="https://www.piazzanj.com/property/riverfront-at-cranford-station/" TargetMode="External"/><Relationship Id="rId130" Type="http://schemas.openxmlformats.org/officeDocument/2006/relationships/hyperlink" Target="https://ucnj.org/department-of-economic-development/" TargetMode="External"/><Relationship Id="rId135" Type="http://schemas.openxmlformats.org/officeDocument/2006/relationships/hyperlink" Target="https://tgfymca.org/" TargetMode="External"/><Relationship Id="rId13" Type="http://schemas.openxmlformats.org/officeDocument/2006/relationships/hyperlink" Target="https://www.caunj.org/" TargetMode="External"/><Relationship Id="rId18" Type="http://schemas.openxmlformats.org/officeDocument/2006/relationships/hyperlink" Target="https://www.voa.org/housing_search?utf8=%E2%9C%93&amp;housing_search%5Blocation%5D=07201" TargetMode="External"/><Relationship Id="rId39" Type="http://schemas.openxmlformats.org/officeDocument/2006/relationships/hyperlink" Target="https://www.affordablehomesnewjersey.com/all-opportunities/developments/?did=a0J1N00001c4bf9UAA" TargetMode="External"/><Relationship Id="rId109" Type="http://schemas.openxmlformats.org/officeDocument/2006/relationships/hyperlink" Target="http://www.summitnjha.org/shacommunities/vitoagalloseniorbuilding.html" TargetMode="External"/><Relationship Id="rId34" Type="http://schemas.openxmlformats.org/officeDocument/2006/relationships/hyperlink" Target="https://www.affordablehomesnewjersey.com/all-opportunities/developments/?did=a0J1N00001a6ZcRUAU" TargetMode="External"/><Relationship Id="rId50" Type="http://schemas.openxmlformats.org/officeDocument/2006/relationships/hyperlink" Target="https://www.elizabethnj.org/" TargetMode="External"/><Relationship Id="rId55" Type="http://schemas.openxmlformats.org/officeDocument/2006/relationships/hyperlink" Target="https://www.cityofsummit.org/" TargetMode="External"/><Relationship Id="rId76" Type="http://schemas.openxmlformats.org/officeDocument/2006/relationships/hyperlink" Target="https://linden-nj.gov/" TargetMode="External"/><Relationship Id="rId97" Type="http://schemas.openxmlformats.org/officeDocument/2006/relationships/hyperlink" Target="http://aspencos.com/projects/" TargetMode="External"/><Relationship Id="rId104" Type="http://schemas.openxmlformats.org/officeDocument/2006/relationships/hyperlink" Target="https://umcommunities.org/" TargetMode="External"/><Relationship Id="rId120" Type="http://schemas.openxmlformats.org/officeDocument/2006/relationships/hyperlink" Target="https://www.rahwayhousingauthority.org/properties.aspx" TargetMode="External"/><Relationship Id="rId125" Type="http://schemas.openxmlformats.org/officeDocument/2006/relationships/hyperlink" Target="https://www.hapnj.org/richmond-towers" TargetMode="External"/><Relationship Id="rId141" Type="http://schemas.openxmlformats.org/officeDocument/2006/relationships/hyperlink" Target="https://housingapartments.org/rental_detail/5409" TargetMode="External"/><Relationship Id="rId7" Type="http://schemas.openxmlformats.org/officeDocument/2006/relationships/hyperlink" Target="https://www.communityinvestmentstrategies.com/highlight-oakwood" TargetMode="External"/><Relationship Id="rId71" Type="http://schemas.openxmlformats.org/officeDocument/2006/relationships/hyperlink" Target="https://www.cis-parkerswalk.com/" TargetMode="External"/><Relationship Id="rId92" Type="http://schemas.openxmlformats.org/officeDocument/2006/relationships/hyperlink" Target="https://servbhs.net/" TargetMode="External"/><Relationship Id="rId2" Type="http://schemas.openxmlformats.org/officeDocument/2006/relationships/hyperlink" Target="https://www.nj.gov/dca/hmfa/" TargetMode="External"/><Relationship Id="rId29" Type="http://schemas.openxmlformats.org/officeDocument/2006/relationships/hyperlink" Target="https://berkeleyheights.gov/1401/05-Millcreek" TargetMode="External"/><Relationship Id="rId24" Type="http://schemas.openxmlformats.org/officeDocument/2006/relationships/hyperlink" Target="http://www.piazza-and-associates.com/" TargetMode="External"/><Relationship Id="rId40" Type="http://schemas.openxmlformats.org/officeDocument/2006/relationships/hyperlink" Target="https://www.affordablehomesnewjersey.com/all-opportunities/developments/?did=a0J1N00001fCI9BUAW" TargetMode="External"/><Relationship Id="rId45" Type="http://schemas.openxmlformats.org/officeDocument/2006/relationships/hyperlink" Target="https://livewillows.com/communities/the-willows-at-rahway/" TargetMode="External"/><Relationship Id="rId66" Type="http://schemas.openxmlformats.org/officeDocument/2006/relationships/hyperlink" Target="https://www.cgph.net/" TargetMode="External"/><Relationship Id="rId87" Type="http://schemas.openxmlformats.org/officeDocument/2006/relationships/hyperlink" Target="https://www.gardencommunities.com/Properties/NJ/Union/Lamberts-mill-Village.aspx" TargetMode="External"/><Relationship Id="rId110" Type="http://schemas.openxmlformats.org/officeDocument/2006/relationships/hyperlink" Target="http://www.summitnjha.org/shacommunities/weaverstreet.html" TargetMode="External"/><Relationship Id="rId115" Type="http://schemas.openxmlformats.org/officeDocument/2006/relationships/hyperlink" Target="https://www.elizabethnj.org/187/Housing-Authority" TargetMode="External"/><Relationship Id="rId131" Type="http://schemas.openxmlformats.org/officeDocument/2006/relationships/hyperlink" Target="https://affordablehousingonline.com/housing-search/New-Jersey/Cranford/Edward-K.-Gill-Apartments/10019604" TargetMode="External"/><Relationship Id="rId136" Type="http://schemas.openxmlformats.org/officeDocument/2006/relationships/hyperlink" Target="https://www.cis-watersedgecrescent.com/brochure.aspx" TargetMode="External"/><Relationship Id="rId61" Type="http://schemas.openxmlformats.org/officeDocument/2006/relationships/hyperlink" Target="https://www.caunj.org/" TargetMode="External"/><Relationship Id="rId82" Type="http://schemas.openxmlformats.org/officeDocument/2006/relationships/hyperlink" Target="https://www.piazzanj.com/property/station-square-at-fanwood/" TargetMode="External"/><Relationship Id="rId19" Type="http://schemas.openxmlformats.org/officeDocument/2006/relationships/hyperlink" Target="https://www.caunj.org/" TargetMode="External"/><Relationship Id="rId14" Type="http://schemas.openxmlformats.org/officeDocument/2006/relationships/hyperlink" Target="https://www.cucs.org/contact/" TargetMode="External"/><Relationship Id="rId30" Type="http://schemas.openxmlformats.org/officeDocument/2006/relationships/hyperlink" Target="https://berkeleyheights.gov/1402/06-Woodcrest-at-Berkeley-Heights" TargetMode="External"/><Relationship Id="rId35" Type="http://schemas.openxmlformats.org/officeDocument/2006/relationships/hyperlink" Target="https://www.affordablehomesnewjersey.com/all-opportunities/developments/?did=a0J1N00001gCGrfUAG" TargetMode="External"/><Relationship Id="rId56" Type="http://schemas.openxmlformats.org/officeDocument/2006/relationships/hyperlink" Target="https://www.cityofsummit.org/" TargetMode="External"/><Relationship Id="rId77" Type="http://schemas.openxmlformats.org/officeDocument/2006/relationships/hyperlink" Target="https://linden-nj.gov/" TargetMode="External"/><Relationship Id="rId100" Type="http://schemas.openxmlformats.org/officeDocument/2006/relationships/hyperlink" Target="https://prd.net/residences/nora-gardens/" TargetMode="External"/><Relationship Id="rId105" Type="http://schemas.openxmlformats.org/officeDocument/2006/relationships/hyperlink" Target="https://www.voa.org/" TargetMode="External"/><Relationship Id="rId126" Type="http://schemas.openxmlformats.org/officeDocument/2006/relationships/hyperlink" Target="http://www.lindenhousingauthority.org/default.aspx" TargetMode="External"/><Relationship Id="rId8" Type="http://schemas.openxmlformats.org/officeDocument/2006/relationships/hyperlink" Target="https://www.cis-portside.com/" TargetMode="External"/><Relationship Id="rId51" Type="http://schemas.openxmlformats.org/officeDocument/2006/relationships/hyperlink" Target="https://www.elizabethnj.org/" TargetMode="External"/><Relationship Id="rId72" Type="http://schemas.openxmlformats.org/officeDocument/2006/relationships/hyperlink" Target="https://www.cis-parkersview.com/" TargetMode="External"/><Relationship Id="rId93" Type="http://schemas.openxmlformats.org/officeDocument/2006/relationships/hyperlink" Target="https://www.voadv.org/" TargetMode="External"/><Relationship Id="rId98" Type="http://schemas.openxmlformats.org/officeDocument/2006/relationships/hyperlink" Target="https://njconnect.org/" TargetMode="External"/><Relationship Id="rId121" Type="http://schemas.openxmlformats.org/officeDocument/2006/relationships/hyperlink" Target="https://www.rahwayhousingauthority.org/properties.aspx" TargetMode="External"/><Relationship Id="rId142" Type="http://schemas.openxmlformats.org/officeDocument/2006/relationships/hyperlink" Target="https://hacenj.com/housing/family-complexes/" TargetMode="External"/><Relationship Id="rId3" Type="http://schemas.openxmlformats.org/officeDocument/2006/relationships/hyperlink" Target="https://www.nationalchurchresidences.org/communities/alexian-manor/" TargetMode="External"/><Relationship Id="rId25" Type="http://schemas.openxmlformats.org/officeDocument/2006/relationships/hyperlink" Target="http://www.homefirstinc.org/" TargetMode="External"/><Relationship Id="rId46" Type="http://schemas.openxmlformats.org/officeDocument/2006/relationships/hyperlink" Target="https://www.caringinc.net/" TargetMode="External"/><Relationship Id="rId67" Type="http://schemas.openxmlformats.org/officeDocument/2006/relationships/hyperlink" Target="https://www.cgph.net/" TargetMode="External"/><Relationship Id="rId116" Type="http://schemas.openxmlformats.org/officeDocument/2006/relationships/hyperlink" Target="https://groundworkusa.org/" TargetMode="External"/><Relationship Id="rId137" Type="http://schemas.openxmlformats.org/officeDocument/2006/relationships/hyperlink" Target="https://www.silver-street.net/property/cedarbrook-apartments/" TargetMode="External"/><Relationship Id="rId20" Type="http://schemas.openxmlformats.org/officeDocument/2006/relationships/hyperlink" Target="https://www.caunj.org/" TargetMode="External"/><Relationship Id="rId41" Type="http://schemas.openxmlformats.org/officeDocument/2006/relationships/hyperlink" Target="https://www.affordablehomesnewjersey.com/all-opportunities/developments/?did=a0J1N00001fCI9BUAW" TargetMode="External"/><Relationship Id="rId62" Type="http://schemas.openxmlformats.org/officeDocument/2006/relationships/hyperlink" Target="https://www.caunj.org/" TargetMode="External"/><Relationship Id="rId83" Type="http://schemas.openxmlformats.org/officeDocument/2006/relationships/hyperlink" Target="https://www.piazzanj.com/property/vermella-union/" TargetMode="External"/><Relationship Id="rId88" Type="http://schemas.openxmlformats.org/officeDocument/2006/relationships/hyperlink" Target="http://premiermanagement.net/" TargetMode="External"/><Relationship Id="rId111" Type="http://schemas.openxmlformats.org/officeDocument/2006/relationships/hyperlink" Target="https://www.elizabethnj.org/187/Housing-Authority" TargetMode="External"/><Relationship Id="rId132" Type="http://schemas.openxmlformats.org/officeDocument/2006/relationships/hyperlink" Target="https://ambercourtal.com/location-post/elizabeth/" TargetMode="External"/><Relationship Id="rId15" Type="http://schemas.openxmlformats.org/officeDocument/2006/relationships/hyperlink" Target="http://www.regandevelopment.com/new-york-new-jersey-real-estate-developers/horizons-at-plainfield-affordable-housing/" TargetMode="External"/><Relationship Id="rId36" Type="http://schemas.openxmlformats.org/officeDocument/2006/relationships/hyperlink" Target="https://www.affordablehomesnewjersey.com/all-opportunities/developments/?did=a0J3m00001hxChVEAU" TargetMode="External"/><Relationship Id="rId57" Type="http://schemas.openxmlformats.org/officeDocument/2006/relationships/hyperlink" Target="https://www.cityofsummit.org/" TargetMode="External"/><Relationship Id="rId106" Type="http://schemas.openxmlformats.org/officeDocument/2006/relationships/hyperlink" Target="https://www.westfieldseniorhousing.com/" TargetMode="External"/><Relationship Id="rId127" Type="http://schemas.openxmlformats.org/officeDocument/2006/relationships/hyperlink" Target="http://www.lindenhousingauthority.org/properties.aspx" TargetMode="External"/><Relationship Id="rId10" Type="http://schemas.openxmlformats.org/officeDocument/2006/relationships/hyperlink" Target="https://coniferllc.com/properties/leland-gardens-apartments/" TargetMode="External"/><Relationship Id="rId31" Type="http://schemas.openxmlformats.org/officeDocument/2006/relationships/hyperlink" Target="https://berkeleyheights.gov/1403/07-Toll-Brothers-Luxury-Townhomes" TargetMode="External"/><Relationship Id="rId52" Type="http://schemas.openxmlformats.org/officeDocument/2006/relationships/hyperlink" Target="https://www.elizabethnj.org/" TargetMode="External"/><Relationship Id="rId73" Type="http://schemas.openxmlformats.org/officeDocument/2006/relationships/hyperlink" Target="https://www.apartments.com/millennium-gardens-elizabeth-nj/y9flv9r/" TargetMode="External"/><Relationship Id="rId78" Type="http://schemas.openxmlformats.org/officeDocument/2006/relationships/hyperlink" Target="https://linden-nj.gov/" TargetMode="External"/><Relationship Id="rId94" Type="http://schemas.openxmlformats.org/officeDocument/2006/relationships/hyperlink" Target="https://arcunion.org/" TargetMode="External"/><Relationship Id="rId99" Type="http://schemas.openxmlformats.org/officeDocument/2006/relationships/hyperlink" Target="https://www.nj.gov/humanservices/doas/services/pasrr/" TargetMode="External"/><Relationship Id="rId101" Type="http://schemas.openxmlformats.org/officeDocument/2006/relationships/hyperlink" Target="https://npino.com/hospital/1255439287-catholic-community-services-mt-carmel-guild-of-arch-of-newark/" TargetMode="External"/><Relationship Id="rId122" Type="http://schemas.openxmlformats.org/officeDocument/2006/relationships/hyperlink" Target="https://www.hapnj.org/" TargetMode="External"/><Relationship Id="rId143" Type="http://schemas.openxmlformats.org/officeDocument/2006/relationships/hyperlink" Target="http://www.marshallmoran.com/ContactUs.html" TargetMode="External"/><Relationship Id="rId4" Type="http://schemas.openxmlformats.org/officeDocument/2006/relationships/hyperlink" Target="https://affordablehousingonline.com/housing-search/New-Jersey/Rahway/Golden-Age-Towers,-Inc./10019825" TargetMode="External"/><Relationship Id="rId9" Type="http://schemas.openxmlformats.org/officeDocument/2006/relationships/hyperlink" Target="https://www.cis-hvrosegate.com/brochure.aspx" TargetMode="External"/><Relationship Id="rId26" Type="http://schemas.openxmlformats.org/officeDocument/2006/relationships/hyperlink" Target="http://www.marshallmoran.com/" TargetMode="External"/><Relationship Id="rId47" Type="http://schemas.openxmlformats.org/officeDocument/2006/relationships/hyperlink" Target="https://www.cfsny.org/new-jersey-programs-and-services/" TargetMode="External"/><Relationship Id="rId68" Type="http://schemas.openxmlformats.org/officeDocument/2006/relationships/hyperlink" Target="https://www.affordablehomesnewjersey.com/all-opportunities/developments/?did=a0Jo000000zA3qdEAC" TargetMode="External"/><Relationship Id="rId89" Type="http://schemas.openxmlformats.org/officeDocument/2006/relationships/hyperlink" Target="https://www.cityofrahway.org/" TargetMode="External"/><Relationship Id="rId112" Type="http://schemas.openxmlformats.org/officeDocument/2006/relationships/hyperlink" Target="https://www.elizabethnj.org/187/Housing-Authority" TargetMode="External"/><Relationship Id="rId133" Type="http://schemas.openxmlformats.org/officeDocument/2006/relationships/hyperlink" Target="https://www.cis-hvelizabeth.com/" TargetMode="External"/><Relationship Id="rId16" Type="http://schemas.openxmlformats.org/officeDocument/2006/relationships/hyperlink" Target="https://www.caunj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reporter.org/loc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O239"/>
  <sheetViews>
    <sheetView tabSelected="1" zoomScale="98" zoomScaleNormal="98" workbookViewId="0">
      <pane ySplit="5" topLeftCell="A6" activePane="bottomLeft" state="frozen"/>
      <selection pane="bottomLeft"/>
    </sheetView>
  </sheetViews>
  <sheetFormatPr defaultRowHeight="18.75" x14ac:dyDescent="0.3"/>
  <cols>
    <col min="1" max="1" width="4.7109375" customWidth="1"/>
    <col min="2" max="2" width="6.140625" hidden="1" customWidth="1"/>
    <col min="3" max="3" width="0" style="2" hidden="1" customWidth="1"/>
    <col min="4" max="4" width="10.42578125" bestFit="1" customWidth="1"/>
    <col min="5" max="5" width="20.7109375" style="3" hidden="1" customWidth="1"/>
    <col min="6" max="7" width="20.140625" hidden="1" customWidth="1"/>
    <col min="8" max="8" width="5.140625" style="69" customWidth="1"/>
    <col min="9" max="9" width="54.140625" bestFit="1" customWidth="1"/>
    <col min="10" max="10" width="43.7109375" hidden="1" customWidth="1"/>
    <col min="11" max="11" width="49.5703125" customWidth="1"/>
    <col min="12" max="12" width="9.140625" style="17" hidden="1" customWidth="1"/>
    <col min="13" max="13" width="9.140625" hidden="1" customWidth="1"/>
    <col min="14" max="14" width="25.28515625" hidden="1" customWidth="1"/>
    <col min="15" max="15" width="32.28515625" hidden="1" customWidth="1"/>
    <col min="16" max="16" width="11.85546875" style="2" hidden="1" customWidth="1"/>
    <col min="17" max="17" width="9.140625" hidden="1" customWidth="1"/>
    <col min="18" max="19" width="9.140625" style="3" hidden="1" customWidth="1"/>
    <col min="20" max="20" width="9.140625" hidden="1" customWidth="1"/>
    <col min="21" max="23" width="9.140625" customWidth="1"/>
    <col min="24" max="24" width="14.28515625" style="4" customWidth="1"/>
    <col min="26" max="26" width="0" hidden="1" customWidth="1"/>
    <col min="28" max="28" width="14" customWidth="1"/>
    <col min="29" max="29" width="54.140625" hidden="1" customWidth="1"/>
    <col min="30" max="30" width="53.5703125" bestFit="1" customWidth="1"/>
    <col min="31" max="31" width="56.42578125" customWidth="1"/>
    <col min="34" max="34" width="26.85546875" style="15" customWidth="1"/>
    <col min="36" max="36" width="35.85546875" style="3" customWidth="1"/>
    <col min="37" max="38" width="10.7109375" hidden="1" customWidth="1"/>
  </cols>
  <sheetData>
    <row r="1" spans="1:40" ht="18" customHeight="1" x14ac:dyDescent="0.3">
      <c r="A1" s="1" t="s">
        <v>1219</v>
      </c>
      <c r="D1" s="2"/>
      <c r="E1" s="13"/>
      <c r="Q1" s="3"/>
      <c r="AD1" s="69" t="s">
        <v>137</v>
      </c>
      <c r="AJ1" s="151"/>
      <c r="AK1" s="3"/>
      <c r="AL1" s="4"/>
    </row>
    <row r="2" spans="1:40" ht="18" customHeight="1" thickBot="1" x14ac:dyDescent="0.35">
      <c r="A2" s="144" t="s">
        <v>29</v>
      </c>
      <c r="B2" s="5" t="s">
        <v>0</v>
      </c>
      <c r="C2" s="6" t="s">
        <v>1</v>
      </c>
      <c r="D2" s="6" t="s">
        <v>2</v>
      </c>
      <c r="E2" s="14" t="s">
        <v>3</v>
      </c>
      <c r="F2" s="7" t="s">
        <v>4</v>
      </c>
      <c r="G2" s="7" t="s">
        <v>75</v>
      </c>
      <c r="H2" s="71"/>
      <c r="I2" s="7" t="s">
        <v>5</v>
      </c>
      <c r="J2" s="7" t="s">
        <v>6</v>
      </c>
      <c r="K2" s="7" t="s">
        <v>7</v>
      </c>
      <c r="L2" s="18" t="s">
        <v>8</v>
      </c>
      <c r="M2" s="7"/>
      <c r="N2" s="7" t="s">
        <v>9</v>
      </c>
      <c r="O2" s="7" t="s">
        <v>10</v>
      </c>
      <c r="P2" s="6" t="s">
        <v>11</v>
      </c>
      <c r="Q2" s="8" t="s">
        <v>12</v>
      </c>
      <c r="R2" s="9" t="s">
        <v>13</v>
      </c>
      <c r="S2" s="5" t="s">
        <v>30</v>
      </c>
      <c r="T2" s="10" t="s">
        <v>14</v>
      </c>
      <c r="U2" s="7"/>
      <c r="V2" s="6" t="s">
        <v>15</v>
      </c>
      <c r="W2" s="6" t="s">
        <v>16</v>
      </c>
      <c r="X2" s="5" t="s">
        <v>17</v>
      </c>
      <c r="Y2" s="7"/>
      <c r="Z2" s="7" t="s">
        <v>21</v>
      </c>
      <c r="AA2" s="12" t="s">
        <v>22</v>
      </c>
      <c r="AB2" s="7" t="s">
        <v>23</v>
      </c>
      <c r="AC2" s="7" t="s">
        <v>18</v>
      </c>
      <c r="AD2" s="7" t="s">
        <v>19</v>
      </c>
      <c r="AE2" s="7" t="s">
        <v>20</v>
      </c>
      <c r="AF2" s="10" t="s">
        <v>24</v>
      </c>
      <c r="AG2" s="7" t="s">
        <v>25</v>
      </c>
      <c r="AH2" s="16" t="s">
        <v>26</v>
      </c>
      <c r="AI2" s="7"/>
      <c r="AJ2" s="5" t="s">
        <v>27</v>
      </c>
      <c r="AK2" s="5" t="s">
        <v>28</v>
      </c>
      <c r="AL2" s="11" t="s">
        <v>0</v>
      </c>
    </row>
    <row r="3" spans="1:40" s="17" customFormat="1" ht="18" customHeight="1" thickTop="1" x14ac:dyDescent="0.3">
      <c r="A3" s="143">
        <v>0.1</v>
      </c>
      <c r="B3" s="46"/>
      <c r="C3" s="47"/>
      <c r="D3" s="47" t="s">
        <v>52</v>
      </c>
      <c r="E3" s="46"/>
      <c r="F3" s="59" t="s">
        <v>61</v>
      </c>
      <c r="G3" s="59"/>
      <c r="H3" s="70"/>
      <c r="I3" s="59" t="s">
        <v>62</v>
      </c>
      <c r="J3" s="60" t="s">
        <v>70</v>
      </c>
      <c r="K3" s="59" t="s">
        <v>66</v>
      </c>
      <c r="L3" s="59" t="s">
        <v>63</v>
      </c>
      <c r="M3" s="61"/>
      <c r="N3" s="59" t="s">
        <v>50</v>
      </c>
      <c r="O3" s="57"/>
      <c r="P3" s="62" t="s">
        <v>33</v>
      </c>
      <c r="Q3" s="50" t="s">
        <v>60</v>
      </c>
      <c r="R3" s="63" t="s">
        <v>60</v>
      </c>
      <c r="S3" s="51" t="s">
        <v>34</v>
      </c>
      <c r="T3" s="64" t="s">
        <v>64</v>
      </c>
      <c r="U3" s="59"/>
      <c r="V3" s="59"/>
      <c r="W3" s="48"/>
      <c r="X3" s="48" t="s">
        <v>65</v>
      </c>
      <c r="Y3" s="59"/>
      <c r="Z3" s="59"/>
      <c r="AA3" s="64" t="s">
        <v>37</v>
      </c>
      <c r="AB3" s="65" t="s">
        <v>67</v>
      </c>
      <c r="AC3" s="61"/>
      <c r="AD3" s="59" t="s">
        <v>70</v>
      </c>
      <c r="AE3" s="59" t="s">
        <v>66</v>
      </c>
      <c r="AF3" s="64"/>
      <c r="AG3" s="59"/>
      <c r="AH3" s="49" t="s">
        <v>68</v>
      </c>
      <c r="AI3" s="49"/>
      <c r="AJ3" s="46"/>
      <c r="AK3" s="52">
        <v>44573</v>
      </c>
      <c r="AL3" s="53"/>
      <c r="AN3" s="66"/>
    </row>
    <row r="4" spans="1:40" s="17" customFormat="1" ht="18" customHeight="1" x14ac:dyDescent="0.3">
      <c r="A4" s="56">
        <v>0.2</v>
      </c>
      <c r="B4" s="19"/>
      <c r="C4" s="20"/>
      <c r="D4" s="20" t="s">
        <v>52</v>
      </c>
      <c r="E4" s="19"/>
      <c r="F4" s="44" t="s">
        <v>71</v>
      </c>
      <c r="G4" s="44"/>
      <c r="H4" s="110"/>
      <c r="I4" s="44" t="s">
        <v>72</v>
      </c>
      <c r="J4" s="111" t="s">
        <v>45</v>
      </c>
      <c r="K4" s="111" t="s">
        <v>1220</v>
      </c>
      <c r="L4" s="44" t="s">
        <v>73</v>
      </c>
      <c r="M4" s="36"/>
      <c r="N4" s="44" t="s">
        <v>50</v>
      </c>
      <c r="O4" s="112"/>
      <c r="P4" s="113" t="s">
        <v>33</v>
      </c>
      <c r="Q4" s="31" t="s">
        <v>60</v>
      </c>
      <c r="R4" s="114" t="s">
        <v>60</v>
      </c>
      <c r="S4" s="42" t="s">
        <v>34</v>
      </c>
      <c r="T4" s="45" t="s">
        <v>53</v>
      </c>
      <c r="U4" s="44"/>
      <c r="V4" s="44"/>
      <c r="W4" s="32"/>
      <c r="X4" s="32" t="s">
        <v>57</v>
      </c>
      <c r="Y4" s="44"/>
      <c r="Z4" s="44"/>
      <c r="AA4" s="115" t="s">
        <v>37</v>
      </c>
      <c r="AB4" s="115" t="s">
        <v>69</v>
      </c>
      <c r="AC4" s="36"/>
      <c r="AD4" s="44" t="s">
        <v>45</v>
      </c>
      <c r="AE4" s="111" t="s">
        <v>1220</v>
      </c>
      <c r="AF4" s="45"/>
      <c r="AG4" s="44"/>
      <c r="AH4" s="116" t="s">
        <v>74</v>
      </c>
      <c r="AI4" s="30"/>
      <c r="AJ4" s="19"/>
      <c r="AK4" s="33">
        <v>44573</v>
      </c>
      <c r="AL4" s="26"/>
      <c r="AN4" s="54"/>
    </row>
    <row r="5" spans="1:40" s="17" customFormat="1" ht="18" customHeight="1" thickBot="1" x14ac:dyDescent="0.35">
      <c r="A5" s="145">
        <v>0.3</v>
      </c>
      <c r="B5" s="101">
        <v>10493</v>
      </c>
      <c r="C5" s="101"/>
      <c r="D5" s="102" t="s">
        <v>52</v>
      </c>
      <c r="E5" s="101"/>
      <c r="F5" s="78" t="s">
        <v>138</v>
      </c>
      <c r="G5" s="14"/>
      <c r="H5" s="104"/>
      <c r="I5" s="78" t="s">
        <v>145</v>
      </c>
      <c r="J5" s="105"/>
      <c r="K5" s="78" t="s">
        <v>139</v>
      </c>
      <c r="L5" s="78"/>
      <c r="M5" s="103"/>
      <c r="N5" s="78" t="s">
        <v>140</v>
      </c>
      <c r="O5" s="105"/>
      <c r="P5" s="78" t="s">
        <v>141</v>
      </c>
      <c r="Q5" s="106" t="s">
        <v>142</v>
      </c>
      <c r="R5" s="58" t="s">
        <v>142</v>
      </c>
      <c r="S5" s="117" t="s">
        <v>34</v>
      </c>
      <c r="T5" s="107" t="s">
        <v>143</v>
      </c>
      <c r="U5" s="78"/>
      <c r="V5" s="78"/>
      <c r="W5" s="78"/>
      <c r="X5" s="14" t="s">
        <v>144</v>
      </c>
      <c r="Y5" s="78"/>
      <c r="Z5" s="78"/>
      <c r="AA5" s="107" t="s">
        <v>86</v>
      </c>
      <c r="AB5" s="107" t="s">
        <v>147</v>
      </c>
      <c r="AC5" s="103" t="s">
        <v>145</v>
      </c>
      <c r="AD5" s="107" t="s">
        <v>146</v>
      </c>
      <c r="AE5" s="78" t="s">
        <v>1114</v>
      </c>
      <c r="AF5" s="107" t="s">
        <v>86</v>
      </c>
      <c r="AG5" s="107" t="s">
        <v>148</v>
      </c>
      <c r="AH5" s="105" t="s">
        <v>149</v>
      </c>
      <c r="AI5" s="105"/>
      <c r="AJ5" s="14" t="s">
        <v>54</v>
      </c>
      <c r="AK5" s="108">
        <v>44573</v>
      </c>
      <c r="AL5" s="109">
        <f>B5</f>
        <v>10493</v>
      </c>
    </row>
    <row r="6" spans="1:40" s="17" customFormat="1" ht="18" customHeight="1" thickTop="1" x14ac:dyDescent="0.3">
      <c r="A6" s="146">
        <v>1</v>
      </c>
      <c r="B6" s="46"/>
      <c r="C6" s="46"/>
      <c r="D6" s="47"/>
      <c r="E6" s="46"/>
      <c r="F6" s="59"/>
      <c r="G6" s="48"/>
      <c r="H6" s="119" t="s">
        <v>153</v>
      </c>
      <c r="I6" s="59"/>
      <c r="J6" s="49"/>
      <c r="K6" s="59"/>
      <c r="L6" s="59"/>
      <c r="M6" s="61"/>
      <c r="N6" s="59"/>
      <c r="O6" s="49"/>
      <c r="P6" s="59"/>
      <c r="Q6" s="50"/>
      <c r="R6" s="50"/>
      <c r="S6" s="51"/>
      <c r="T6" s="64"/>
      <c r="U6" s="59"/>
      <c r="V6" s="59"/>
      <c r="W6" s="59"/>
      <c r="X6" s="48"/>
      <c r="Y6" s="59"/>
      <c r="Z6" s="59"/>
      <c r="AA6" s="64"/>
      <c r="AB6" s="64"/>
      <c r="AC6" s="61"/>
      <c r="AD6" s="64"/>
      <c r="AE6" s="59"/>
      <c r="AF6" s="64"/>
      <c r="AG6" s="64"/>
      <c r="AH6" s="49"/>
      <c r="AI6" s="49"/>
      <c r="AJ6" s="48"/>
      <c r="AK6" s="52"/>
      <c r="AL6" s="120"/>
    </row>
    <row r="7" spans="1:40" s="17" customFormat="1" ht="18" customHeight="1" x14ac:dyDescent="0.3">
      <c r="A7" s="146">
        <v>2</v>
      </c>
      <c r="B7" s="93">
        <v>92702</v>
      </c>
      <c r="C7" s="94"/>
      <c r="D7" s="95" t="s">
        <v>39</v>
      </c>
      <c r="E7" s="93"/>
      <c r="F7" s="94"/>
      <c r="G7" s="94"/>
      <c r="H7" s="96"/>
      <c r="I7" s="94" t="s">
        <v>150</v>
      </c>
      <c r="J7" s="94"/>
      <c r="K7" s="94" t="s">
        <v>151</v>
      </c>
      <c r="L7" s="94" t="s">
        <v>152</v>
      </c>
      <c r="M7" s="94"/>
      <c r="N7" s="94" t="s">
        <v>153</v>
      </c>
      <c r="O7" s="97"/>
      <c r="P7" s="97" t="s">
        <v>141</v>
      </c>
      <c r="Q7" s="98" t="s">
        <v>154</v>
      </c>
      <c r="R7" s="98" t="s">
        <v>154</v>
      </c>
      <c r="S7" s="118" t="s">
        <v>34</v>
      </c>
      <c r="T7" s="97" t="s">
        <v>155</v>
      </c>
      <c r="U7" s="97"/>
      <c r="V7" s="94" t="s">
        <v>41</v>
      </c>
      <c r="W7" s="94" t="s">
        <v>81</v>
      </c>
      <c r="X7" s="94">
        <v>4</v>
      </c>
      <c r="Y7" s="94"/>
      <c r="Z7" s="94" t="s">
        <v>40</v>
      </c>
      <c r="AA7" s="97" t="s">
        <v>37</v>
      </c>
      <c r="AB7" s="94" t="s">
        <v>107</v>
      </c>
      <c r="AC7" s="94" t="s">
        <v>150</v>
      </c>
      <c r="AD7" s="94" t="s">
        <v>105</v>
      </c>
      <c r="AE7" s="94" t="s">
        <v>106</v>
      </c>
      <c r="AF7" s="97"/>
      <c r="AG7" s="94"/>
      <c r="AH7" s="99"/>
      <c r="AI7" s="94"/>
      <c r="AJ7" s="98" t="s">
        <v>39</v>
      </c>
      <c r="AK7" s="100">
        <v>44440</v>
      </c>
      <c r="AL7" s="53">
        <f t="shared" ref="AL7:AL23" si="0">B7</f>
        <v>92702</v>
      </c>
    </row>
    <row r="8" spans="1:40" s="17" customFormat="1" ht="18" customHeight="1" x14ac:dyDescent="0.3">
      <c r="A8" s="146">
        <v>3</v>
      </c>
      <c r="B8" s="19">
        <v>92703</v>
      </c>
      <c r="C8" s="36"/>
      <c r="D8" s="20" t="s">
        <v>39</v>
      </c>
      <c r="E8" s="19"/>
      <c r="F8" s="36"/>
      <c r="G8" s="44"/>
      <c r="H8" s="69"/>
      <c r="I8" s="36" t="s">
        <v>156</v>
      </c>
      <c r="J8" s="36"/>
      <c r="K8" s="36" t="s">
        <v>151</v>
      </c>
      <c r="L8" s="36" t="s">
        <v>152</v>
      </c>
      <c r="M8" s="36"/>
      <c r="N8" s="36" t="s">
        <v>153</v>
      </c>
      <c r="O8" s="38"/>
      <c r="P8" s="38" t="s">
        <v>141</v>
      </c>
      <c r="Q8" s="21" t="s">
        <v>154</v>
      </c>
      <c r="R8" s="98" t="s">
        <v>154</v>
      </c>
      <c r="S8" s="42" t="s">
        <v>34</v>
      </c>
      <c r="T8" s="38" t="s">
        <v>155</v>
      </c>
      <c r="U8" s="38"/>
      <c r="V8" s="36" t="s">
        <v>41</v>
      </c>
      <c r="W8" s="36" t="s">
        <v>81</v>
      </c>
      <c r="X8" s="36">
        <v>9</v>
      </c>
      <c r="Y8" s="36"/>
      <c r="Z8" s="36"/>
      <c r="AA8" s="38" t="s">
        <v>37</v>
      </c>
      <c r="AB8" s="36" t="s">
        <v>84</v>
      </c>
      <c r="AC8" s="36" t="s">
        <v>156</v>
      </c>
      <c r="AD8" s="36" t="s">
        <v>102</v>
      </c>
      <c r="AE8" s="74" t="s">
        <v>83</v>
      </c>
      <c r="AF8" s="38"/>
      <c r="AG8" s="36"/>
      <c r="AH8" s="25" t="s">
        <v>85</v>
      </c>
      <c r="AI8" s="36"/>
      <c r="AJ8" s="21" t="s">
        <v>39</v>
      </c>
      <c r="AK8" s="27">
        <v>44455</v>
      </c>
      <c r="AL8" s="26">
        <f t="shared" si="0"/>
        <v>92703</v>
      </c>
    </row>
    <row r="9" spans="1:40" s="17" customFormat="1" ht="18" customHeight="1" x14ac:dyDescent="0.3">
      <c r="A9" s="146">
        <v>4</v>
      </c>
      <c r="B9" s="19">
        <v>92704</v>
      </c>
      <c r="C9" s="36"/>
      <c r="D9" s="20" t="s">
        <v>39</v>
      </c>
      <c r="E9" s="19"/>
      <c r="F9" s="36"/>
      <c r="G9" s="36"/>
      <c r="H9" s="69"/>
      <c r="I9" s="36" t="s">
        <v>157</v>
      </c>
      <c r="J9" s="36"/>
      <c r="K9" s="36" t="s">
        <v>158</v>
      </c>
      <c r="L9" s="36" t="s">
        <v>159</v>
      </c>
      <c r="M9" s="36"/>
      <c r="N9" s="36" t="s">
        <v>153</v>
      </c>
      <c r="O9" s="38"/>
      <c r="P9" s="38" t="s">
        <v>141</v>
      </c>
      <c r="Q9" s="21" t="s">
        <v>154</v>
      </c>
      <c r="R9" s="98" t="s">
        <v>154</v>
      </c>
      <c r="S9" s="42" t="s">
        <v>34</v>
      </c>
      <c r="T9" s="38" t="s">
        <v>155</v>
      </c>
      <c r="U9" s="38"/>
      <c r="V9" s="36" t="s">
        <v>41</v>
      </c>
      <c r="W9" s="36" t="s">
        <v>36</v>
      </c>
      <c r="X9" s="36">
        <v>45</v>
      </c>
      <c r="Y9" s="36"/>
      <c r="Z9" s="36"/>
      <c r="AA9" s="38"/>
      <c r="AB9" s="36"/>
      <c r="AC9" s="36"/>
      <c r="AD9" s="36"/>
      <c r="AE9" s="36"/>
      <c r="AF9" s="38"/>
      <c r="AG9" s="36"/>
      <c r="AH9" s="25" t="s">
        <v>160</v>
      </c>
      <c r="AI9" s="36"/>
      <c r="AJ9" s="21" t="s">
        <v>39</v>
      </c>
      <c r="AK9" s="27">
        <v>44455</v>
      </c>
      <c r="AL9" s="26">
        <f t="shared" si="0"/>
        <v>92704</v>
      </c>
    </row>
    <row r="10" spans="1:40" s="17" customFormat="1" ht="18" customHeight="1" x14ac:dyDescent="0.3">
      <c r="A10" s="146">
        <v>5</v>
      </c>
      <c r="B10" s="19">
        <v>92705</v>
      </c>
      <c r="C10" s="36"/>
      <c r="D10" s="20" t="s">
        <v>39</v>
      </c>
      <c r="E10" s="19"/>
      <c r="F10" s="36"/>
      <c r="G10" s="36"/>
      <c r="H10" s="69"/>
      <c r="I10" s="36" t="s">
        <v>161</v>
      </c>
      <c r="J10" s="36"/>
      <c r="K10" s="36" t="s">
        <v>162</v>
      </c>
      <c r="L10" s="36" t="s">
        <v>163</v>
      </c>
      <c r="M10" s="36"/>
      <c r="N10" s="36" t="s">
        <v>153</v>
      </c>
      <c r="O10" s="38"/>
      <c r="P10" s="38" t="s">
        <v>141</v>
      </c>
      <c r="Q10" s="21" t="s">
        <v>154</v>
      </c>
      <c r="R10" s="98" t="s">
        <v>154</v>
      </c>
      <c r="S10" s="42" t="s">
        <v>34</v>
      </c>
      <c r="T10" s="38" t="s">
        <v>155</v>
      </c>
      <c r="U10" s="38"/>
      <c r="V10" s="36" t="s">
        <v>41</v>
      </c>
      <c r="W10" s="36" t="s">
        <v>81</v>
      </c>
      <c r="X10" s="36">
        <f>3+5</f>
        <v>8</v>
      </c>
      <c r="Y10" s="36"/>
      <c r="Z10" s="36" t="s">
        <v>40</v>
      </c>
      <c r="AA10" s="38" t="s">
        <v>37</v>
      </c>
      <c r="AB10" s="36" t="s">
        <v>107</v>
      </c>
      <c r="AC10" s="36" t="s">
        <v>161</v>
      </c>
      <c r="AD10" s="36" t="s">
        <v>105</v>
      </c>
      <c r="AE10" s="36" t="s">
        <v>106</v>
      </c>
      <c r="AF10" s="38"/>
      <c r="AG10" s="36"/>
      <c r="AH10" s="25"/>
      <c r="AI10" s="36"/>
      <c r="AJ10" s="21" t="s">
        <v>39</v>
      </c>
      <c r="AK10" s="27">
        <v>44440</v>
      </c>
      <c r="AL10" s="26">
        <f t="shared" si="0"/>
        <v>92705</v>
      </c>
    </row>
    <row r="11" spans="1:40" s="17" customFormat="1" ht="18" customHeight="1" x14ac:dyDescent="0.3">
      <c r="A11" s="146">
        <v>6</v>
      </c>
      <c r="B11" s="19">
        <v>92706</v>
      </c>
      <c r="C11" s="36"/>
      <c r="D11" s="20" t="s">
        <v>39</v>
      </c>
      <c r="E11" s="19"/>
      <c r="F11" s="36"/>
      <c r="G11" s="36"/>
      <c r="H11" s="69"/>
      <c r="I11" s="36" t="s">
        <v>164</v>
      </c>
      <c r="J11" s="36"/>
      <c r="K11" s="36" t="s">
        <v>165</v>
      </c>
      <c r="L11" s="36"/>
      <c r="M11" s="36"/>
      <c r="N11" s="36" t="s">
        <v>153</v>
      </c>
      <c r="O11" s="38"/>
      <c r="P11" s="38" t="s">
        <v>141</v>
      </c>
      <c r="Q11" s="21" t="s">
        <v>154</v>
      </c>
      <c r="R11" s="98" t="s">
        <v>154</v>
      </c>
      <c r="S11" s="42" t="s">
        <v>34</v>
      </c>
      <c r="T11" s="38" t="s">
        <v>155</v>
      </c>
      <c r="U11" s="38"/>
      <c r="V11" s="36" t="s">
        <v>41</v>
      </c>
      <c r="W11" s="36"/>
      <c r="X11" s="36">
        <v>2</v>
      </c>
      <c r="Y11" s="36"/>
      <c r="Z11" s="36"/>
      <c r="AA11" s="38"/>
      <c r="AB11" s="36"/>
      <c r="AC11" s="36"/>
      <c r="AD11" s="36"/>
      <c r="AE11" s="36"/>
      <c r="AF11" s="38"/>
      <c r="AG11" s="36"/>
      <c r="AH11" s="25" t="s">
        <v>166</v>
      </c>
      <c r="AI11" s="36"/>
      <c r="AJ11" s="21" t="s">
        <v>39</v>
      </c>
      <c r="AK11" s="27">
        <v>44455</v>
      </c>
      <c r="AL11" s="26">
        <f t="shared" si="0"/>
        <v>92706</v>
      </c>
    </row>
    <row r="12" spans="1:40" s="17" customFormat="1" ht="18" customHeight="1" x14ac:dyDescent="0.3">
      <c r="A12" s="146">
        <v>7</v>
      </c>
      <c r="B12" s="19">
        <v>92707</v>
      </c>
      <c r="C12" s="36"/>
      <c r="D12" s="20" t="s">
        <v>39</v>
      </c>
      <c r="E12" s="19"/>
      <c r="F12" s="36"/>
      <c r="G12" s="36"/>
      <c r="H12" s="69"/>
      <c r="I12" s="36" t="s">
        <v>167</v>
      </c>
      <c r="J12" s="36"/>
      <c r="K12" s="36" t="s">
        <v>168</v>
      </c>
      <c r="L12" s="36" t="s">
        <v>169</v>
      </c>
      <c r="M12" s="36"/>
      <c r="N12" s="36" t="s">
        <v>153</v>
      </c>
      <c r="O12" s="38"/>
      <c r="P12" s="38" t="s">
        <v>141</v>
      </c>
      <c r="Q12" s="21" t="s">
        <v>154</v>
      </c>
      <c r="R12" s="98" t="s">
        <v>154</v>
      </c>
      <c r="S12" s="42" t="s">
        <v>34</v>
      </c>
      <c r="T12" s="38" t="s">
        <v>155</v>
      </c>
      <c r="U12" s="38"/>
      <c r="V12" s="36" t="s">
        <v>41</v>
      </c>
      <c r="W12" s="36" t="s">
        <v>81</v>
      </c>
      <c r="X12" s="36">
        <v>11</v>
      </c>
      <c r="Y12" s="36"/>
      <c r="Z12" s="36" t="s">
        <v>40</v>
      </c>
      <c r="AA12" s="38" t="s">
        <v>37</v>
      </c>
      <c r="AB12" s="36" t="s">
        <v>107</v>
      </c>
      <c r="AC12" s="36" t="s">
        <v>167</v>
      </c>
      <c r="AD12" s="36" t="s">
        <v>105</v>
      </c>
      <c r="AE12" s="36" t="s">
        <v>106</v>
      </c>
      <c r="AF12" s="38"/>
      <c r="AG12" s="36"/>
      <c r="AH12" s="25"/>
      <c r="AI12" s="36"/>
      <c r="AJ12" s="21" t="s">
        <v>39</v>
      </c>
      <c r="AK12" s="27">
        <v>44440</v>
      </c>
      <c r="AL12" s="26">
        <f t="shared" si="0"/>
        <v>92707</v>
      </c>
    </row>
    <row r="13" spans="1:40" s="17" customFormat="1" ht="18" customHeight="1" x14ac:dyDescent="0.3">
      <c r="A13" s="146">
        <v>8</v>
      </c>
      <c r="B13" s="19">
        <v>92708</v>
      </c>
      <c r="C13" s="36"/>
      <c r="D13" s="20" t="s">
        <v>39</v>
      </c>
      <c r="E13" s="19"/>
      <c r="F13" s="36"/>
      <c r="G13" s="36"/>
      <c r="H13" s="69"/>
      <c r="I13" s="36" t="s">
        <v>170</v>
      </c>
      <c r="J13" s="36"/>
      <c r="K13" s="36" t="s">
        <v>171</v>
      </c>
      <c r="L13" s="36" t="s">
        <v>172</v>
      </c>
      <c r="M13" s="36"/>
      <c r="N13" s="36" t="s">
        <v>153</v>
      </c>
      <c r="O13" s="38"/>
      <c r="P13" s="38" t="s">
        <v>141</v>
      </c>
      <c r="Q13" s="21" t="s">
        <v>154</v>
      </c>
      <c r="R13" s="98" t="s">
        <v>154</v>
      </c>
      <c r="S13" s="42" t="s">
        <v>34</v>
      </c>
      <c r="T13" s="38" t="s">
        <v>155</v>
      </c>
      <c r="U13" s="38"/>
      <c r="V13" s="36" t="s">
        <v>41</v>
      </c>
      <c r="W13" s="36" t="s">
        <v>36</v>
      </c>
      <c r="X13" s="36">
        <v>26</v>
      </c>
      <c r="Y13" s="36"/>
      <c r="Z13" s="36"/>
      <c r="AA13" s="38"/>
      <c r="AB13" s="36"/>
      <c r="AC13" s="36"/>
      <c r="AD13" s="36"/>
      <c r="AE13" s="36"/>
      <c r="AF13" s="38"/>
      <c r="AG13" s="36"/>
      <c r="AH13" s="25" t="s">
        <v>173</v>
      </c>
      <c r="AI13" s="36"/>
      <c r="AJ13" s="21" t="s">
        <v>39</v>
      </c>
      <c r="AK13" s="27">
        <v>44455</v>
      </c>
      <c r="AL13" s="26">
        <f t="shared" si="0"/>
        <v>92708</v>
      </c>
    </row>
    <row r="14" spans="1:40" s="17" customFormat="1" ht="18" customHeight="1" x14ac:dyDescent="0.3">
      <c r="A14" s="146">
        <v>9</v>
      </c>
      <c r="B14" s="19">
        <v>92709</v>
      </c>
      <c r="C14" s="36"/>
      <c r="D14" s="20" t="s">
        <v>39</v>
      </c>
      <c r="E14" s="19"/>
      <c r="F14" s="36"/>
      <c r="G14" s="36"/>
      <c r="H14" s="69"/>
      <c r="I14" s="36" t="s">
        <v>90</v>
      </c>
      <c r="J14" s="36"/>
      <c r="K14" s="36" t="s">
        <v>32</v>
      </c>
      <c r="L14" s="36"/>
      <c r="M14" s="36"/>
      <c r="N14" s="36" t="s">
        <v>153</v>
      </c>
      <c r="O14" s="38"/>
      <c r="P14" s="38" t="s">
        <v>141</v>
      </c>
      <c r="Q14" s="21" t="s">
        <v>154</v>
      </c>
      <c r="R14" s="98" t="s">
        <v>154</v>
      </c>
      <c r="S14" s="42" t="s">
        <v>34</v>
      </c>
      <c r="T14" s="38" t="s">
        <v>155</v>
      </c>
      <c r="U14" s="38"/>
      <c r="V14" s="36" t="s">
        <v>35</v>
      </c>
      <c r="W14" s="36" t="s">
        <v>36</v>
      </c>
      <c r="X14" s="36">
        <v>4</v>
      </c>
      <c r="Y14" s="36"/>
      <c r="Z14" s="36" t="s">
        <v>40</v>
      </c>
      <c r="AA14" s="38" t="s">
        <v>86</v>
      </c>
      <c r="AB14" s="36" t="s">
        <v>93</v>
      </c>
      <c r="AC14" s="36" t="s">
        <v>90</v>
      </c>
      <c r="AD14" s="36" t="s">
        <v>91</v>
      </c>
      <c r="AE14" s="36" t="s">
        <v>92</v>
      </c>
      <c r="AF14" s="38"/>
      <c r="AG14" s="36"/>
      <c r="AH14" s="25" t="s">
        <v>94</v>
      </c>
      <c r="AI14" s="36"/>
      <c r="AJ14" s="21" t="s">
        <v>39</v>
      </c>
      <c r="AK14" s="27">
        <v>44440</v>
      </c>
      <c r="AL14" s="26">
        <f t="shared" si="0"/>
        <v>92709</v>
      </c>
    </row>
    <row r="15" spans="1:40" s="17" customFormat="1" ht="18" customHeight="1" x14ac:dyDescent="0.3">
      <c r="A15" s="146">
        <v>10</v>
      </c>
      <c r="B15" s="19">
        <v>92710</v>
      </c>
      <c r="C15" s="36"/>
      <c r="D15" s="20" t="s">
        <v>39</v>
      </c>
      <c r="E15" s="19"/>
      <c r="F15" s="36"/>
      <c r="G15" s="36"/>
      <c r="H15" s="69"/>
      <c r="I15" s="36" t="s">
        <v>174</v>
      </c>
      <c r="J15" s="36"/>
      <c r="K15" s="36" t="s">
        <v>175</v>
      </c>
      <c r="L15" s="36" t="s">
        <v>176</v>
      </c>
      <c r="M15" s="36"/>
      <c r="N15" s="36" t="s">
        <v>153</v>
      </c>
      <c r="O15" s="38"/>
      <c r="P15" s="38" t="s">
        <v>141</v>
      </c>
      <c r="Q15" s="21" t="s">
        <v>154</v>
      </c>
      <c r="R15" s="98" t="s">
        <v>154</v>
      </c>
      <c r="S15" s="42" t="s">
        <v>34</v>
      </c>
      <c r="T15" s="38" t="s">
        <v>155</v>
      </c>
      <c r="U15" s="38"/>
      <c r="V15" s="36" t="s">
        <v>41</v>
      </c>
      <c r="W15" s="36" t="s">
        <v>81</v>
      </c>
      <c r="X15" s="36">
        <v>32</v>
      </c>
      <c r="Y15" s="36"/>
      <c r="Z15" s="36" t="s">
        <v>40</v>
      </c>
      <c r="AA15" s="38" t="s">
        <v>37</v>
      </c>
      <c r="AB15" s="36" t="s">
        <v>107</v>
      </c>
      <c r="AC15" s="36" t="s">
        <v>174</v>
      </c>
      <c r="AD15" s="36" t="s">
        <v>105</v>
      </c>
      <c r="AE15" s="36" t="s">
        <v>106</v>
      </c>
      <c r="AF15" s="38"/>
      <c r="AG15" s="36"/>
      <c r="AH15" s="25"/>
      <c r="AI15" s="36"/>
      <c r="AJ15" s="21" t="s">
        <v>39</v>
      </c>
      <c r="AK15" s="27">
        <v>44440</v>
      </c>
      <c r="AL15" s="26">
        <f t="shared" si="0"/>
        <v>92710</v>
      </c>
    </row>
    <row r="16" spans="1:40" s="17" customFormat="1" ht="18" customHeight="1" x14ac:dyDescent="0.3">
      <c r="A16" s="146">
        <v>11</v>
      </c>
      <c r="B16" s="19">
        <v>92711</v>
      </c>
      <c r="C16" s="36"/>
      <c r="D16" s="20" t="s">
        <v>39</v>
      </c>
      <c r="E16" s="19"/>
      <c r="F16" s="36"/>
      <c r="G16" s="36"/>
      <c r="H16" s="69"/>
      <c r="I16" s="36" t="s">
        <v>177</v>
      </c>
      <c r="J16" s="36"/>
      <c r="K16" s="36" t="s">
        <v>178</v>
      </c>
      <c r="L16" s="36" t="s">
        <v>179</v>
      </c>
      <c r="M16" s="36"/>
      <c r="N16" s="36" t="s">
        <v>153</v>
      </c>
      <c r="O16" s="38"/>
      <c r="P16" s="38" t="s">
        <v>141</v>
      </c>
      <c r="Q16" s="21" t="s">
        <v>154</v>
      </c>
      <c r="R16" s="98" t="s">
        <v>154</v>
      </c>
      <c r="S16" s="42" t="s">
        <v>34</v>
      </c>
      <c r="T16" s="38" t="s">
        <v>155</v>
      </c>
      <c r="U16" s="38"/>
      <c r="V16" s="36" t="s">
        <v>41</v>
      </c>
      <c r="W16" s="36" t="s">
        <v>81</v>
      </c>
      <c r="X16" s="36">
        <v>13</v>
      </c>
      <c r="Y16" s="36"/>
      <c r="Z16" s="36" t="s">
        <v>40</v>
      </c>
      <c r="AA16" s="38" t="s">
        <v>37</v>
      </c>
      <c r="AB16" s="36" t="s">
        <v>107</v>
      </c>
      <c r="AC16" s="36" t="s">
        <v>177</v>
      </c>
      <c r="AD16" s="36" t="s">
        <v>105</v>
      </c>
      <c r="AE16" s="36" t="s">
        <v>106</v>
      </c>
      <c r="AF16" s="38"/>
      <c r="AG16" s="36"/>
      <c r="AH16" s="25"/>
      <c r="AI16" s="36"/>
      <c r="AJ16" s="21" t="s">
        <v>39</v>
      </c>
      <c r="AK16" s="27">
        <v>44440</v>
      </c>
      <c r="AL16" s="26">
        <f t="shared" si="0"/>
        <v>92711</v>
      </c>
    </row>
    <row r="17" spans="1:38" s="17" customFormat="1" ht="18" customHeight="1" x14ac:dyDescent="0.3">
      <c r="A17" s="146">
        <v>12</v>
      </c>
      <c r="B17" s="19">
        <v>92712</v>
      </c>
      <c r="C17" s="36"/>
      <c r="D17" s="20" t="s">
        <v>39</v>
      </c>
      <c r="E17" s="19"/>
      <c r="F17" s="36"/>
      <c r="G17" s="36"/>
      <c r="H17" s="69"/>
      <c r="I17" s="36" t="s">
        <v>180</v>
      </c>
      <c r="J17" s="36"/>
      <c r="K17" s="36" t="s">
        <v>181</v>
      </c>
      <c r="L17" s="36"/>
      <c r="M17" s="36"/>
      <c r="N17" s="36" t="s">
        <v>153</v>
      </c>
      <c r="O17" s="38"/>
      <c r="P17" s="38" t="s">
        <v>141</v>
      </c>
      <c r="Q17" s="21" t="s">
        <v>154</v>
      </c>
      <c r="R17" s="98" t="s">
        <v>154</v>
      </c>
      <c r="S17" s="42" t="s">
        <v>34</v>
      </c>
      <c r="T17" s="38" t="s">
        <v>155</v>
      </c>
      <c r="U17" s="38"/>
      <c r="V17" s="36" t="s">
        <v>41</v>
      </c>
      <c r="W17" s="36" t="s">
        <v>36</v>
      </c>
      <c r="X17" s="36">
        <v>32</v>
      </c>
      <c r="Y17" s="36"/>
      <c r="Z17" s="36"/>
      <c r="AA17" s="38"/>
      <c r="AB17" s="36"/>
      <c r="AC17" s="36"/>
      <c r="AD17" s="36"/>
      <c r="AE17" s="36"/>
      <c r="AF17" s="38"/>
      <c r="AG17" s="36"/>
      <c r="AH17" s="25" t="s">
        <v>182</v>
      </c>
      <c r="AI17" s="36"/>
      <c r="AJ17" s="21" t="s">
        <v>39</v>
      </c>
      <c r="AK17" s="27">
        <v>44455</v>
      </c>
      <c r="AL17" s="26">
        <f t="shared" si="0"/>
        <v>92712</v>
      </c>
    </row>
    <row r="18" spans="1:38" s="17" customFormat="1" ht="18" customHeight="1" x14ac:dyDescent="0.3">
      <c r="A18" s="146">
        <v>13</v>
      </c>
      <c r="B18" s="19">
        <v>92713</v>
      </c>
      <c r="C18" s="36"/>
      <c r="D18" s="20" t="s">
        <v>39</v>
      </c>
      <c r="E18" s="19"/>
      <c r="F18" s="36"/>
      <c r="G18" s="36"/>
      <c r="H18" s="69"/>
      <c r="I18" s="36" t="s">
        <v>183</v>
      </c>
      <c r="J18" s="36"/>
      <c r="K18" s="36" t="s">
        <v>184</v>
      </c>
      <c r="L18" s="36"/>
      <c r="M18" s="36"/>
      <c r="N18" s="36" t="s">
        <v>153</v>
      </c>
      <c r="O18" s="38"/>
      <c r="P18" s="38" t="s">
        <v>141</v>
      </c>
      <c r="Q18" s="21" t="s">
        <v>154</v>
      </c>
      <c r="R18" s="98" t="s">
        <v>154</v>
      </c>
      <c r="S18" s="42" t="s">
        <v>34</v>
      </c>
      <c r="T18" s="38" t="s">
        <v>155</v>
      </c>
      <c r="U18" s="38"/>
      <c r="V18" s="36" t="s">
        <v>41</v>
      </c>
      <c r="W18" s="36" t="s">
        <v>36</v>
      </c>
      <c r="X18" s="36">
        <v>3</v>
      </c>
      <c r="Y18" s="36"/>
      <c r="Z18" s="36"/>
      <c r="AA18" s="38" t="s">
        <v>37</v>
      </c>
      <c r="AB18" s="36" t="s">
        <v>84</v>
      </c>
      <c r="AC18" s="36" t="s">
        <v>183</v>
      </c>
      <c r="AD18" s="36" t="s">
        <v>102</v>
      </c>
      <c r="AE18" s="74" t="s">
        <v>83</v>
      </c>
      <c r="AF18" s="38"/>
      <c r="AG18" s="36"/>
      <c r="AH18" s="25" t="s">
        <v>85</v>
      </c>
      <c r="AI18" s="36"/>
      <c r="AJ18" s="21" t="s">
        <v>39</v>
      </c>
      <c r="AK18" s="27">
        <v>44455</v>
      </c>
      <c r="AL18" s="26">
        <f t="shared" si="0"/>
        <v>92713</v>
      </c>
    </row>
    <row r="19" spans="1:38" s="17" customFormat="1" ht="18" customHeight="1" x14ac:dyDescent="0.3">
      <c r="A19" s="146">
        <v>14</v>
      </c>
      <c r="B19" s="19">
        <v>92714</v>
      </c>
      <c r="C19" s="36"/>
      <c r="D19" s="20" t="s">
        <v>39</v>
      </c>
      <c r="E19" s="19"/>
      <c r="F19" s="36"/>
      <c r="G19" s="36"/>
      <c r="H19" s="69"/>
      <c r="I19" s="36" t="s">
        <v>185</v>
      </c>
      <c r="J19" s="36"/>
      <c r="K19" s="36" t="s">
        <v>186</v>
      </c>
      <c r="L19" s="36" t="s">
        <v>187</v>
      </c>
      <c r="M19" s="36"/>
      <c r="N19" s="36" t="s">
        <v>153</v>
      </c>
      <c r="O19" s="38"/>
      <c r="P19" s="38" t="s">
        <v>141</v>
      </c>
      <c r="Q19" s="21" t="s">
        <v>154</v>
      </c>
      <c r="R19" s="98" t="s">
        <v>154</v>
      </c>
      <c r="S19" s="42" t="s">
        <v>34</v>
      </c>
      <c r="T19" s="38" t="s">
        <v>155</v>
      </c>
      <c r="U19" s="38"/>
      <c r="V19" s="36" t="s">
        <v>41</v>
      </c>
      <c r="W19" s="36" t="s">
        <v>81</v>
      </c>
      <c r="X19" s="36">
        <v>20</v>
      </c>
      <c r="Y19" s="36"/>
      <c r="Z19" s="36"/>
      <c r="AA19" s="38"/>
      <c r="AB19" s="36"/>
      <c r="AC19" s="36"/>
      <c r="AD19" s="36"/>
      <c r="AE19" s="36"/>
      <c r="AF19" s="38"/>
      <c r="AG19" s="36"/>
      <c r="AH19" s="25" t="s">
        <v>188</v>
      </c>
      <c r="AI19" s="36"/>
      <c r="AJ19" s="21" t="s">
        <v>39</v>
      </c>
      <c r="AK19" s="27">
        <v>44455</v>
      </c>
      <c r="AL19" s="26">
        <f t="shared" si="0"/>
        <v>92714</v>
      </c>
    </row>
    <row r="20" spans="1:38" s="17" customFormat="1" ht="18" customHeight="1" x14ac:dyDescent="0.3">
      <c r="A20" s="146">
        <v>15</v>
      </c>
      <c r="B20" s="19">
        <v>92715</v>
      </c>
      <c r="C20" s="36"/>
      <c r="D20" s="20" t="s">
        <v>39</v>
      </c>
      <c r="E20" s="19"/>
      <c r="F20" s="36"/>
      <c r="G20" s="36"/>
      <c r="H20" s="69"/>
      <c r="I20" s="36" t="s">
        <v>189</v>
      </c>
      <c r="J20" s="36"/>
      <c r="K20" s="36" t="s">
        <v>190</v>
      </c>
      <c r="L20" s="36"/>
      <c r="M20" s="36"/>
      <c r="N20" s="36" t="s">
        <v>153</v>
      </c>
      <c r="O20" s="38"/>
      <c r="P20" s="38" t="s">
        <v>141</v>
      </c>
      <c r="Q20" s="21" t="s">
        <v>154</v>
      </c>
      <c r="R20" s="98" t="s">
        <v>154</v>
      </c>
      <c r="S20" s="42" t="s">
        <v>34</v>
      </c>
      <c r="T20" s="38" t="s">
        <v>155</v>
      </c>
      <c r="U20" s="38"/>
      <c r="V20" s="36" t="s">
        <v>41</v>
      </c>
      <c r="W20" s="36" t="s">
        <v>81</v>
      </c>
      <c r="X20" s="36">
        <v>9</v>
      </c>
      <c r="Y20" s="36"/>
      <c r="Z20" s="36"/>
      <c r="AA20" s="38" t="s">
        <v>37</v>
      </c>
      <c r="AB20" s="36" t="s">
        <v>84</v>
      </c>
      <c r="AC20" s="36" t="s">
        <v>189</v>
      </c>
      <c r="AD20" s="36" t="s">
        <v>102</v>
      </c>
      <c r="AE20" s="74" t="s">
        <v>83</v>
      </c>
      <c r="AF20" s="38"/>
      <c r="AG20" s="36"/>
      <c r="AH20" s="25" t="s">
        <v>85</v>
      </c>
      <c r="AI20" s="36"/>
      <c r="AJ20" s="21" t="s">
        <v>39</v>
      </c>
      <c r="AK20" s="27">
        <v>44456</v>
      </c>
      <c r="AL20" s="26">
        <f t="shared" si="0"/>
        <v>92715</v>
      </c>
    </row>
    <row r="21" spans="1:38" s="17" customFormat="1" ht="18" customHeight="1" x14ac:dyDescent="0.3">
      <c r="A21" s="146">
        <v>16</v>
      </c>
      <c r="B21" s="19">
        <v>92716</v>
      </c>
      <c r="C21" s="36"/>
      <c r="D21" s="20" t="s">
        <v>39</v>
      </c>
      <c r="E21" s="19"/>
      <c r="F21" s="36"/>
      <c r="G21" s="36"/>
      <c r="H21" s="69"/>
      <c r="I21" s="36" t="s">
        <v>191</v>
      </c>
      <c r="J21" s="36"/>
      <c r="K21" s="36" t="s">
        <v>192</v>
      </c>
      <c r="L21" s="36"/>
      <c r="M21" s="36"/>
      <c r="N21" s="36" t="s">
        <v>153</v>
      </c>
      <c r="O21" s="38"/>
      <c r="P21" s="38" t="s">
        <v>141</v>
      </c>
      <c r="Q21" s="21" t="s">
        <v>154</v>
      </c>
      <c r="R21" s="98" t="s">
        <v>154</v>
      </c>
      <c r="S21" s="42" t="s">
        <v>34</v>
      </c>
      <c r="T21" s="38" t="s">
        <v>155</v>
      </c>
      <c r="U21" s="38"/>
      <c r="V21" s="36" t="s">
        <v>41</v>
      </c>
      <c r="W21" s="36" t="s">
        <v>81</v>
      </c>
      <c r="X21" s="36">
        <v>14</v>
      </c>
      <c r="Y21" s="36"/>
      <c r="Z21" s="36" t="s">
        <v>40</v>
      </c>
      <c r="AA21" s="38" t="s">
        <v>37</v>
      </c>
      <c r="AB21" s="36" t="s">
        <v>107</v>
      </c>
      <c r="AC21" s="36" t="s">
        <v>191</v>
      </c>
      <c r="AD21" s="36" t="s">
        <v>105</v>
      </c>
      <c r="AE21" s="36" t="s">
        <v>106</v>
      </c>
      <c r="AF21" s="38"/>
      <c r="AG21" s="36"/>
      <c r="AH21" s="25"/>
      <c r="AI21" s="36"/>
      <c r="AJ21" s="21" t="s">
        <v>39</v>
      </c>
      <c r="AK21" s="27">
        <v>44440</v>
      </c>
      <c r="AL21" s="26">
        <f t="shared" si="0"/>
        <v>92716</v>
      </c>
    </row>
    <row r="22" spans="1:38" s="17" customFormat="1" ht="18" customHeight="1" x14ac:dyDescent="0.3">
      <c r="A22" s="146">
        <v>17</v>
      </c>
      <c r="B22" s="19">
        <v>92717</v>
      </c>
      <c r="C22" s="36"/>
      <c r="D22" s="20" t="s">
        <v>39</v>
      </c>
      <c r="E22" s="19"/>
      <c r="F22" s="36"/>
      <c r="G22" s="36"/>
      <c r="H22" s="69"/>
      <c r="I22" s="36" t="s">
        <v>193</v>
      </c>
      <c r="J22" s="36"/>
      <c r="K22" s="36" t="s">
        <v>194</v>
      </c>
      <c r="L22" s="36"/>
      <c r="M22" s="36"/>
      <c r="N22" s="36" t="s">
        <v>153</v>
      </c>
      <c r="O22" s="38"/>
      <c r="P22" s="38" t="s">
        <v>141</v>
      </c>
      <c r="Q22" s="21" t="s">
        <v>154</v>
      </c>
      <c r="R22" s="98" t="s">
        <v>154</v>
      </c>
      <c r="S22" s="42" t="s">
        <v>34</v>
      </c>
      <c r="T22" s="38" t="s">
        <v>155</v>
      </c>
      <c r="U22" s="38"/>
      <c r="V22" s="36" t="s">
        <v>41</v>
      </c>
      <c r="W22" s="36" t="s">
        <v>36</v>
      </c>
      <c r="X22" s="36">
        <v>5</v>
      </c>
      <c r="Y22" s="36"/>
      <c r="Z22" s="36" t="s">
        <v>40</v>
      </c>
      <c r="AA22" s="38" t="s">
        <v>37</v>
      </c>
      <c r="AB22" s="36" t="s">
        <v>107</v>
      </c>
      <c r="AC22" s="36" t="s">
        <v>193</v>
      </c>
      <c r="AD22" s="36" t="s">
        <v>105</v>
      </c>
      <c r="AE22" s="36" t="s">
        <v>106</v>
      </c>
      <c r="AF22" s="38"/>
      <c r="AG22" s="36"/>
      <c r="AH22" s="25"/>
      <c r="AI22" s="36"/>
      <c r="AJ22" s="21" t="s">
        <v>39</v>
      </c>
      <c r="AK22" s="27">
        <v>44440</v>
      </c>
      <c r="AL22" s="26">
        <f t="shared" si="0"/>
        <v>92717</v>
      </c>
    </row>
    <row r="23" spans="1:38" s="17" customFormat="1" ht="18" customHeight="1" x14ac:dyDescent="0.3">
      <c r="A23" s="146">
        <v>18</v>
      </c>
      <c r="B23" s="19">
        <v>92718</v>
      </c>
      <c r="C23" s="36"/>
      <c r="D23" s="20" t="s">
        <v>39</v>
      </c>
      <c r="E23" s="19"/>
      <c r="F23" s="36"/>
      <c r="G23" s="36"/>
      <c r="H23" s="69"/>
      <c r="I23" s="36" t="s">
        <v>195</v>
      </c>
      <c r="J23" s="36"/>
      <c r="K23" s="36" t="s">
        <v>196</v>
      </c>
      <c r="L23" s="36" t="s">
        <v>197</v>
      </c>
      <c r="M23" s="36"/>
      <c r="N23" s="36" t="s">
        <v>153</v>
      </c>
      <c r="O23" s="38"/>
      <c r="P23" s="38" t="s">
        <v>141</v>
      </c>
      <c r="Q23" s="21" t="s">
        <v>154</v>
      </c>
      <c r="R23" s="98" t="s">
        <v>154</v>
      </c>
      <c r="S23" s="42" t="s">
        <v>34</v>
      </c>
      <c r="T23" s="38" t="s">
        <v>155</v>
      </c>
      <c r="U23" s="38"/>
      <c r="V23" s="36" t="s">
        <v>44</v>
      </c>
      <c r="W23" s="36" t="s">
        <v>36</v>
      </c>
      <c r="X23" s="36">
        <v>29</v>
      </c>
      <c r="Y23" s="36"/>
      <c r="Z23" s="36"/>
      <c r="AA23" s="38" t="s">
        <v>37</v>
      </c>
      <c r="AB23" s="36" t="s">
        <v>84</v>
      </c>
      <c r="AC23" s="36" t="s">
        <v>195</v>
      </c>
      <c r="AD23" s="36" t="s">
        <v>102</v>
      </c>
      <c r="AE23" s="74" t="s">
        <v>83</v>
      </c>
      <c r="AF23" s="38"/>
      <c r="AG23" s="36"/>
      <c r="AH23" s="25" t="s">
        <v>198</v>
      </c>
      <c r="AI23" s="36"/>
      <c r="AJ23" s="21" t="s">
        <v>39</v>
      </c>
      <c r="AK23" s="27">
        <v>44455</v>
      </c>
      <c r="AL23" s="26">
        <f t="shared" si="0"/>
        <v>92718</v>
      </c>
    </row>
    <row r="24" spans="1:38" s="17" customFormat="1" ht="18" customHeight="1" x14ac:dyDescent="0.3">
      <c r="A24" s="146">
        <v>19</v>
      </c>
      <c r="B24" s="19"/>
      <c r="C24" s="36"/>
      <c r="D24" s="20"/>
      <c r="E24" s="19"/>
      <c r="F24" s="36"/>
      <c r="G24" s="36"/>
      <c r="H24" s="69" t="s">
        <v>200</v>
      </c>
      <c r="I24" s="36"/>
      <c r="J24" s="36"/>
      <c r="K24" s="36"/>
      <c r="L24" s="36"/>
      <c r="M24" s="36"/>
      <c r="N24" s="36"/>
      <c r="O24" s="38"/>
      <c r="P24" s="38"/>
      <c r="Q24" s="21"/>
      <c r="R24" s="21"/>
      <c r="S24" s="42"/>
      <c r="T24" s="38"/>
      <c r="U24" s="38"/>
      <c r="V24" s="36"/>
      <c r="W24" s="36"/>
      <c r="X24" s="36"/>
      <c r="Y24" s="36"/>
      <c r="Z24" s="36"/>
      <c r="AA24" s="38"/>
      <c r="AB24" s="36"/>
      <c r="AC24" s="36"/>
      <c r="AD24" s="36"/>
      <c r="AE24" s="74"/>
      <c r="AF24" s="38"/>
      <c r="AG24" s="36"/>
      <c r="AH24" s="25"/>
      <c r="AI24" s="36"/>
      <c r="AJ24" s="21"/>
      <c r="AK24" s="27"/>
      <c r="AL24" s="26"/>
    </row>
    <row r="25" spans="1:38" s="17" customFormat="1" ht="18" customHeight="1" x14ac:dyDescent="0.3">
      <c r="A25" s="146">
        <v>20</v>
      </c>
      <c r="B25" s="19">
        <v>92850</v>
      </c>
      <c r="C25" s="36"/>
      <c r="D25" s="20" t="s">
        <v>39</v>
      </c>
      <c r="E25" s="19"/>
      <c r="F25" s="36"/>
      <c r="G25" s="36"/>
      <c r="H25" s="69"/>
      <c r="I25" s="36" t="s">
        <v>199</v>
      </c>
      <c r="J25" s="36"/>
      <c r="K25" s="36"/>
      <c r="L25" s="36"/>
      <c r="M25" s="36"/>
      <c r="N25" s="36" t="s">
        <v>200</v>
      </c>
      <c r="O25" s="38"/>
      <c r="P25" s="38" t="s">
        <v>141</v>
      </c>
      <c r="Q25" s="21" t="s">
        <v>201</v>
      </c>
      <c r="R25" s="21" t="s">
        <v>201</v>
      </c>
      <c r="S25" s="42" t="s">
        <v>34</v>
      </c>
      <c r="T25" s="38" t="s">
        <v>202</v>
      </c>
      <c r="U25" s="38"/>
      <c r="V25" s="36" t="s">
        <v>41</v>
      </c>
      <c r="W25" s="36" t="s">
        <v>36</v>
      </c>
      <c r="X25" s="36">
        <v>41</v>
      </c>
      <c r="Y25" s="36"/>
      <c r="Z25" s="36"/>
      <c r="AA25" s="38" t="s">
        <v>37</v>
      </c>
      <c r="AB25" s="36" t="s">
        <v>84</v>
      </c>
      <c r="AC25" s="36" t="s">
        <v>199</v>
      </c>
      <c r="AD25" s="36" t="s">
        <v>102</v>
      </c>
      <c r="AE25" s="74" t="s">
        <v>83</v>
      </c>
      <c r="AF25" s="38"/>
      <c r="AG25" s="36"/>
      <c r="AH25" s="25" t="s">
        <v>85</v>
      </c>
      <c r="AI25" s="36"/>
      <c r="AJ25" s="21" t="s">
        <v>39</v>
      </c>
      <c r="AK25" s="27">
        <v>44456</v>
      </c>
      <c r="AL25" s="26">
        <f>B25</f>
        <v>92850</v>
      </c>
    </row>
    <row r="26" spans="1:38" s="17" customFormat="1" ht="18" customHeight="1" x14ac:dyDescent="0.3">
      <c r="A26" s="146">
        <v>21</v>
      </c>
      <c r="B26" s="19">
        <v>92719</v>
      </c>
      <c r="C26" s="36"/>
      <c r="D26" s="20" t="s">
        <v>39</v>
      </c>
      <c r="E26" s="19"/>
      <c r="F26" s="36"/>
      <c r="G26" s="36"/>
      <c r="H26" s="69"/>
      <c r="I26" s="36" t="s">
        <v>203</v>
      </c>
      <c r="J26" s="36"/>
      <c r="K26" s="36" t="s">
        <v>32</v>
      </c>
      <c r="L26" s="36"/>
      <c r="M26" s="38"/>
      <c r="N26" s="36" t="s">
        <v>200</v>
      </c>
      <c r="O26" s="38"/>
      <c r="P26" s="38" t="s">
        <v>141</v>
      </c>
      <c r="Q26" s="21" t="s">
        <v>201</v>
      </c>
      <c r="R26" s="21" t="s">
        <v>201</v>
      </c>
      <c r="S26" s="42" t="s">
        <v>34</v>
      </c>
      <c r="T26" s="38" t="s">
        <v>202</v>
      </c>
      <c r="U26" s="38"/>
      <c r="V26" s="36" t="s">
        <v>35</v>
      </c>
      <c r="W26" s="36" t="s">
        <v>36</v>
      </c>
      <c r="X26" s="36">
        <v>9</v>
      </c>
      <c r="Y26" s="36"/>
      <c r="Z26" s="36"/>
      <c r="AA26" s="38" t="s">
        <v>86</v>
      </c>
      <c r="AB26" s="36" t="s">
        <v>207</v>
      </c>
      <c r="AC26" s="36" t="s">
        <v>204</v>
      </c>
      <c r="AD26" s="36" t="s">
        <v>205</v>
      </c>
      <c r="AE26" s="36" t="s">
        <v>206</v>
      </c>
      <c r="AF26" s="38" t="s">
        <v>86</v>
      </c>
      <c r="AG26" s="36" t="s">
        <v>208</v>
      </c>
      <c r="AH26" s="25" t="s">
        <v>209</v>
      </c>
      <c r="AI26" s="36"/>
      <c r="AJ26" s="21" t="s">
        <v>39</v>
      </c>
      <c r="AK26" s="27">
        <v>44440</v>
      </c>
      <c r="AL26" s="26">
        <f>B26</f>
        <v>92719</v>
      </c>
    </row>
    <row r="27" spans="1:38" s="17" customFormat="1" ht="18" customHeight="1" x14ac:dyDescent="0.3">
      <c r="A27" s="146">
        <v>22</v>
      </c>
      <c r="B27" s="19">
        <v>92720</v>
      </c>
      <c r="C27" s="36"/>
      <c r="D27" s="20" t="s">
        <v>39</v>
      </c>
      <c r="E27" s="19"/>
      <c r="F27" s="36"/>
      <c r="G27" s="36"/>
      <c r="H27" s="69"/>
      <c r="I27" s="36" t="s">
        <v>210</v>
      </c>
      <c r="J27" s="36"/>
      <c r="K27" s="36" t="s">
        <v>211</v>
      </c>
      <c r="L27" s="36" t="s">
        <v>212</v>
      </c>
      <c r="M27" s="36"/>
      <c r="N27" s="36" t="s">
        <v>200</v>
      </c>
      <c r="O27" s="38"/>
      <c r="P27" s="38" t="s">
        <v>141</v>
      </c>
      <c r="Q27" s="21" t="s">
        <v>201</v>
      </c>
      <c r="R27" s="21" t="s">
        <v>201</v>
      </c>
      <c r="S27" s="42" t="s">
        <v>34</v>
      </c>
      <c r="T27" s="38" t="s">
        <v>202</v>
      </c>
      <c r="U27" s="38"/>
      <c r="V27" s="36" t="s">
        <v>44</v>
      </c>
      <c r="W27" s="36" t="s">
        <v>36</v>
      </c>
      <c r="X27" s="36">
        <v>66</v>
      </c>
      <c r="Y27" s="36"/>
      <c r="Z27" s="36" t="s">
        <v>40</v>
      </c>
      <c r="AA27" s="38" t="s">
        <v>37</v>
      </c>
      <c r="AB27" s="36" t="s">
        <v>107</v>
      </c>
      <c r="AC27" s="36" t="s">
        <v>210</v>
      </c>
      <c r="AD27" s="36" t="s">
        <v>105</v>
      </c>
      <c r="AE27" s="36" t="s">
        <v>106</v>
      </c>
      <c r="AF27" s="38"/>
      <c r="AG27" s="36"/>
      <c r="AH27" s="25" t="s">
        <v>213</v>
      </c>
      <c r="AI27" s="36"/>
      <c r="AJ27" s="21" t="s">
        <v>39</v>
      </c>
      <c r="AK27" s="27">
        <v>44440</v>
      </c>
      <c r="AL27" s="26">
        <f>B27</f>
        <v>92720</v>
      </c>
    </row>
    <row r="28" spans="1:38" s="17" customFormat="1" ht="18" customHeight="1" x14ac:dyDescent="0.3">
      <c r="A28" s="146">
        <v>23</v>
      </c>
      <c r="B28" s="19"/>
      <c r="C28" s="36"/>
      <c r="D28" s="20"/>
      <c r="E28" s="19"/>
      <c r="F28" s="36"/>
      <c r="G28" s="36"/>
      <c r="H28" s="69" t="s">
        <v>216</v>
      </c>
      <c r="I28" s="36"/>
      <c r="J28" s="36"/>
      <c r="K28" s="36"/>
      <c r="L28" s="36"/>
      <c r="M28" s="36"/>
      <c r="N28" s="36"/>
      <c r="O28" s="38"/>
      <c r="P28" s="38"/>
      <c r="Q28" s="21"/>
      <c r="R28" s="21"/>
      <c r="S28" s="42"/>
      <c r="T28" s="38"/>
      <c r="U28" s="38"/>
      <c r="V28" s="36"/>
      <c r="W28" s="36"/>
      <c r="X28" s="36"/>
      <c r="Y28" s="36"/>
      <c r="Z28" s="36"/>
      <c r="AA28" s="38"/>
      <c r="AB28" s="36"/>
      <c r="AC28" s="36"/>
      <c r="AD28" s="36"/>
      <c r="AE28" s="36"/>
      <c r="AF28" s="38"/>
      <c r="AG28" s="36"/>
      <c r="AH28" s="25"/>
      <c r="AI28" s="36"/>
      <c r="AJ28" s="21"/>
      <c r="AK28" s="27"/>
      <c r="AL28" s="26"/>
    </row>
    <row r="29" spans="1:38" s="17" customFormat="1" ht="18" customHeight="1" x14ac:dyDescent="0.3">
      <c r="A29" s="146">
        <v>24</v>
      </c>
      <c r="B29" s="19">
        <v>92721</v>
      </c>
      <c r="C29" s="36"/>
      <c r="D29" s="20" t="s">
        <v>39</v>
      </c>
      <c r="E29" s="19"/>
      <c r="F29" s="36"/>
      <c r="G29" s="36"/>
      <c r="H29" s="69"/>
      <c r="I29" s="36" t="s">
        <v>214</v>
      </c>
      <c r="J29" s="36"/>
      <c r="K29" s="36" t="s">
        <v>215</v>
      </c>
      <c r="L29" s="36"/>
      <c r="M29" s="36"/>
      <c r="N29" s="36" t="s">
        <v>216</v>
      </c>
      <c r="O29" s="38"/>
      <c r="P29" s="38" t="s">
        <v>141</v>
      </c>
      <c r="Q29" s="21" t="s">
        <v>217</v>
      </c>
      <c r="R29" s="19">
        <v>2003</v>
      </c>
      <c r="S29" s="42" t="s">
        <v>34</v>
      </c>
      <c r="T29" s="38" t="s">
        <v>218</v>
      </c>
      <c r="U29" s="38"/>
      <c r="V29" s="36" t="s">
        <v>41</v>
      </c>
      <c r="W29" s="36" t="s">
        <v>36</v>
      </c>
      <c r="X29" s="36">
        <v>3</v>
      </c>
      <c r="Y29" s="36"/>
      <c r="Z29" s="36"/>
      <c r="AA29" s="38" t="s">
        <v>37</v>
      </c>
      <c r="AB29" s="36" t="s">
        <v>84</v>
      </c>
      <c r="AC29" s="36" t="s">
        <v>214</v>
      </c>
      <c r="AD29" s="36" t="s">
        <v>102</v>
      </c>
      <c r="AE29" s="74" t="s">
        <v>83</v>
      </c>
      <c r="AF29" s="38"/>
      <c r="AG29" s="36"/>
      <c r="AH29" s="25" t="s">
        <v>85</v>
      </c>
      <c r="AI29" s="36"/>
      <c r="AJ29" s="21" t="s">
        <v>39</v>
      </c>
      <c r="AK29" s="27">
        <v>44456</v>
      </c>
      <c r="AL29" s="26">
        <f t="shared" ref="AL29:AL37" si="1">B29</f>
        <v>92721</v>
      </c>
    </row>
    <row r="30" spans="1:38" s="17" customFormat="1" ht="18" customHeight="1" x14ac:dyDescent="0.3">
      <c r="A30" s="146">
        <v>25</v>
      </c>
      <c r="B30" s="19">
        <v>92722</v>
      </c>
      <c r="C30" s="36"/>
      <c r="D30" s="20" t="s">
        <v>39</v>
      </c>
      <c r="E30" s="19"/>
      <c r="F30" s="36"/>
      <c r="G30" s="36"/>
      <c r="H30" s="69"/>
      <c r="I30" s="36" t="s">
        <v>219</v>
      </c>
      <c r="J30" s="36"/>
      <c r="K30" s="36" t="s">
        <v>220</v>
      </c>
      <c r="L30" s="36"/>
      <c r="M30" s="36"/>
      <c r="N30" s="36" t="s">
        <v>216</v>
      </c>
      <c r="O30" s="38"/>
      <c r="P30" s="38" t="s">
        <v>141</v>
      </c>
      <c r="Q30" s="21" t="s">
        <v>217</v>
      </c>
      <c r="R30" s="19">
        <v>2003</v>
      </c>
      <c r="S30" s="42" t="s">
        <v>34</v>
      </c>
      <c r="T30" s="38" t="s">
        <v>218</v>
      </c>
      <c r="U30" s="38"/>
      <c r="V30" s="36" t="s">
        <v>41</v>
      </c>
      <c r="W30" s="36" t="s">
        <v>36</v>
      </c>
      <c r="X30" s="36">
        <v>34</v>
      </c>
      <c r="Y30" s="36"/>
      <c r="Z30" s="36" t="s">
        <v>40</v>
      </c>
      <c r="AA30" s="38" t="s">
        <v>37</v>
      </c>
      <c r="AB30" s="36" t="s">
        <v>107</v>
      </c>
      <c r="AC30" s="36" t="s">
        <v>219</v>
      </c>
      <c r="AD30" s="36" t="s">
        <v>105</v>
      </c>
      <c r="AE30" s="36" t="s">
        <v>106</v>
      </c>
      <c r="AF30" s="38"/>
      <c r="AG30" s="36"/>
      <c r="AH30" s="25" t="s">
        <v>221</v>
      </c>
      <c r="AI30" s="36"/>
      <c r="AJ30" s="21" t="s">
        <v>39</v>
      </c>
      <c r="AK30" s="27">
        <v>44440</v>
      </c>
      <c r="AL30" s="26">
        <f t="shared" si="1"/>
        <v>92722</v>
      </c>
    </row>
    <row r="31" spans="1:38" s="17" customFormat="1" ht="18" customHeight="1" x14ac:dyDescent="0.3">
      <c r="A31" s="146">
        <v>26</v>
      </c>
      <c r="B31" s="19">
        <v>92723</v>
      </c>
      <c r="C31" s="36"/>
      <c r="D31" s="20" t="s">
        <v>39</v>
      </c>
      <c r="E31" s="19"/>
      <c r="F31" s="36"/>
      <c r="G31" s="36"/>
      <c r="H31" s="69"/>
      <c r="I31" s="36" t="s">
        <v>222</v>
      </c>
      <c r="J31" s="36"/>
      <c r="K31" s="36" t="s">
        <v>223</v>
      </c>
      <c r="L31" s="36" t="s">
        <v>224</v>
      </c>
      <c r="M31" s="36"/>
      <c r="N31" s="36" t="s">
        <v>216</v>
      </c>
      <c r="O31" s="38"/>
      <c r="P31" s="38" t="s">
        <v>141</v>
      </c>
      <c r="Q31" s="21" t="s">
        <v>217</v>
      </c>
      <c r="R31" s="19">
        <v>2003</v>
      </c>
      <c r="S31" s="42" t="s">
        <v>34</v>
      </c>
      <c r="T31" s="38" t="s">
        <v>218</v>
      </c>
      <c r="U31" s="38"/>
      <c r="V31" s="36" t="s">
        <v>41</v>
      </c>
      <c r="W31" s="36" t="s">
        <v>36</v>
      </c>
      <c r="X31" s="36">
        <f>2+1</f>
        <v>3</v>
      </c>
      <c r="Y31" s="36"/>
      <c r="Z31" s="36"/>
      <c r="AA31" s="38" t="s">
        <v>37</v>
      </c>
      <c r="AB31" s="36" t="s">
        <v>84</v>
      </c>
      <c r="AC31" s="36" t="s">
        <v>222</v>
      </c>
      <c r="AD31" s="36" t="s">
        <v>102</v>
      </c>
      <c r="AE31" s="74" t="s">
        <v>83</v>
      </c>
      <c r="AF31" s="38"/>
      <c r="AG31" s="36"/>
      <c r="AH31" s="25" t="s">
        <v>85</v>
      </c>
      <c r="AI31" s="36"/>
      <c r="AJ31" s="21" t="s">
        <v>39</v>
      </c>
      <c r="AK31" s="27">
        <v>44456</v>
      </c>
      <c r="AL31" s="26">
        <f t="shared" si="1"/>
        <v>92723</v>
      </c>
    </row>
    <row r="32" spans="1:38" s="17" customFormat="1" ht="18" customHeight="1" x14ac:dyDescent="0.3">
      <c r="A32" s="146">
        <v>27</v>
      </c>
      <c r="B32" s="19">
        <v>92724</v>
      </c>
      <c r="C32" s="36"/>
      <c r="D32" s="20" t="s">
        <v>39</v>
      </c>
      <c r="E32" s="19"/>
      <c r="F32" s="36"/>
      <c r="G32" s="36"/>
      <c r="H32" s="69"/>
      <c r="I32" s="36" t="s">
        <v>225</v>
      </c>
      <c r="J32" s="36"/>
      <c r="K32" s="36" t="s">
        <v>32</v>
      </c>
      <c r="L32" s="36"/>
      <c r="M32" s="36"/>
      <c r="N32" s="36" t="s">
        <v>216</v>
      </c>
      <c r="O32" s="38"/>
      <c r="P32" s="38" t="s">
        <v>141</v>
      </c>
      <c r="Q32" s="21" t="s">
        <v>217</v>
      </c>
      <c r="R32" s="19">
        <v>2003</v>
      </c>
      <c r="S32" s="42" t="s">
        <v>34</v>
      </c>
      <c r="T32" s="38" t="s">
        <v>218</v>
      </c>
      <c r="U32" s="38"/>
      <c r="V32" s="36" t="s">
        <v>35</v>
      </c>
      <c r="W32" s="36" t="s">
        <v>36</v>
      </c>
      <c r="X32" s="36">
        <v>8</v>
      </c>
      <c r="Y32" s="36"/>
      <c r="Z32" s="36" t="s">
        <v>40</v>
      </c>
      <c r="AA32" s="38" t="s">
        <v>86</v>
      </c>
      <c r="AB32" s="36" t="s">
        <v>228</v>
      </c>
      <c r="AC32" s="36" t="s">
        <v>225</v>
      </c>
      <c r="AD32" s="36" t="s">
        <v>226</v>
      </c>
      <c r="AE32" s="36" t="s">
        <v>227</v>
      </c>
      <c r="AF32" s="38"/>
      <c r="AG32" s="36"/>
      <c r="AH32" s="25" t="s">
        <v>229</v>
      </c>
      <c r="AI32" s="36"/>
      <c r="AJ32" s="21" t="s">
        <v>39</v>
      </c>
      <c r="AK32" s="27">
        <v>44440</v>
      </c>
      <c r="AL32" s="26">
        <f t="shared" si="1"/>
        <v>92724</v>
      </c>
    </row>
    <row r="33" spans="1:38" s="17" customFormat="1" ht="18" customHeight="1" x14ac:dyDescent="0.3">
      <c r="A33" s="146">
        <v>28</v>
      </c>
      <c r="B33" s="19">
        <v>40487</v>
      </c>
      <c r="C33" s="36" t="s">
        <v>237</v>
      </c>
      <c r="D33" s="20" t="s">
        <v>45</v>
      </c>
      <c r="E33" s="19"/>
      <c r="F33" s="36" t="s">
        <v>242</v>
      </c>
      <c r="G33" s="37" t="s">
        <v>238</v>
      </c>
      <c r="H33" s="69"/>
      <c r="I33" s="36" t="s">
        <v>239</v>
      </c>
      <c r="J33" s="36" t="s">
        <v>243</v>
      </c>
      <c r="K33" s="36" t="s">
        <v>240</v>
      </c>
      <c r="L33" s="36"/>
      <c r="M33" s="36"/>
      <c r="N33" s="36" t="s">
        <v>216</v>
      </c>
      <c r="O33" s="36"/>
      <c r="P33" s="38" t="s">
        <v>141</v>
      </c>
      <c r="Q33" s="21" t="s">
        <v>217</v>
      </c>
      <c r="R33" s="19">
        <v>2003</v>
      </c>
      <c r="S33" s="42" t="s">
        <v>34</v>
      </c>
      <c r="T33" s="38" t="s">
        <v>218</v>
      </c>
      <c r="U33" s="36"/>
      <c r="V33" s="36" t="s">
        <v>44</v>
      </c>
      <c r="W33" s="36" t="s">
        <v>36</v>
      </c>
      <c r="X33" s="36">
        <v>131</v>
      </c>
      <c r="Y33" s="36"/>
      <c r="Z33" s="36"/>
      <c r="AA33" s="38" t="s">
        <v>86</v>
      </c>
      <c r="AB33" s="36" t="s">
        <v>235</v>
      </c>
      <c r="AC33" s="36" t="s">
        <v>244</v>
      </c>
      <c r="AD33" s="36" t="s">
        <v>245</v>
      </c>
      <c r="AE33" s="36" t="s">
        <v>246</v>
      </c>
      <c r="AF33" s="38"/>
      <c r="AG33" s="36"/>
      <c r="AH33" s="35" t="s">
        <v>241</v>
      </c>
      <c r="AI33" s="36"/>
      <c r="AJ33" s="19" t="s">
        <v>77</v>
      </c>
      <c r="AK33" s="27">
        <v>44523</v>
      </c>
      <c r="AL33" s="28">
        <f t="shared" si="1"/>
        <v>40487</v>
      </c>
    </row>
    <row r="34" spans="1:38" s="17" customFormat="1" ht="18" customHeight="1" x14ac:dyDescent="0.3">
      <c r="A34" s="146">
        <v>29</v>
      </c>
      <c r="B34" s="19">
        <v>20589</v>
      </c>
      <c r="C34" s="19"/>
      <c r="D34" s="20" t="s">
        <v>47</v>
      </c>
      <c r="E34" s="19"/>
      <c r="F34" s="29" t="s">
        <v>230</v>
      </c>
      <c r="G34" s="29" t="s">
        <v>1115</v>
      </c>
      <c r="H34" s="69"/>
      <c r="I34" s="36" t="s">
        <v>248</v>
      </c>
      <c r="J34" s="40"/>
      <c r="K34" s="40" t="s">
        <v>232</v>
      </c>
      <c r="L34" s="40"/>
      <c r="M34" s="40"/>
      <c r="N34" s="36" t="s">
        <v>216</v>
      </c>
      <c r="O34" s="40"/>
      <c r="P34" s="38" t="s">
        <v>141</v>
      </c>
      <c r="Q34" s="21" t="s">
        <v>217</v>
      </c>
      <c r="R34" s="19">
        <v>2003</v>
      </c>
      <c r="S34" s="42" t="s">
        <v>34</v>
      </c>
      <c r="T34" s="38" t="s">
        <v>218</v>
      </c>
      <c r="U34" s="38"/>
      <c r="V34" s="38" t="s">
        <v>44</v>
      </c>
      <c r="W34" s="38" t="s">
        <v>36</v>
      </c>
      <c r="X34" s="40">
        <v>100</v>
      </c>
      <c r="Y34" s="36"/>
      <c r="Z34" s="36"/>
      <c r="AA34" s="38" t="s">
        <v>86</v>
      </c>
      <c r="AB34" s="38" t="s">
        <v>235</v>
      </c>
      <c r="AC34" s="40" t="s">
        <v>231</v>
      </c>
      <c r="AD34" s="36" t="s">
        <v>233</v>
      </c>
      <c r="AE34" s="36" t="s">
        <v>234</v>
      </c>
      <c r="AF34" s="38"/>
      <c r="AG34" s="38"/>
      <c r="AH34" s="25" t="s">
        <v>236</v>
      </c>
      <c r="AI34" s="25"/>
      <c r="AJ34" s="21" t="s">
        <v>88</v>
      </c>
      <c r="AK34" s="21" t="s">
        <v>1123</v>
      </c>
      <c r="AL34" s="26">
        <f t="shared" si="1"/>
        <v>20589</v>
      </c>
    </row>
    <row r="35" spans="1:38" s="17" customFormat="1" ht="18" customHeight="1" x14ac:dyDescent="0.3">
      <c r="A35" s="146">
        <v>30</v>
      </c>
      <c r="B35" s="19">
        <v>92726</v>
      </c>
      <c r="C35" s="36"/>
      <c r="D35" s="20" t="s">
        <v>39</v>
      </c>
      <c r="E35" s="19"/>
      <c r="F35" s="40"/>
      <c r="G35" s="40"/>
      <c r="H35" s="69"/>
      <c r="I35" s="36" t="s">
        <v>249</v>
      </c>
      <c r="J35" s="36"/>
      <c r="K35" s="40" t="s">
        <v>250</v>
      </c>
      <c r="L35" s="40"/>
      <c r="M35" s="40"/>
      <c r="N35" s="36" t="s">
        <v>216</v>
      </c>
      <c r="O35" s="38"/>
      <c r="P35" s="38" t="s">
        <v>141</v>
      </c>
      <c r="Q35" s="21" t="s">
        <v>217</v>
      </c>
      <c r="R35" s="19">
        <v>2003</v>
      </c>
      <c r="S35" s="42" t="s">
        <v>34</v>
      </c>
      <c r="T35" s="38" t="s">
        <v>218</v>
      </c>
      <c r="U35" s="38"/>
      <c r="V35" s="36" t="s">
        <v>41</v>
      </c>
      <c r="W35" s="36" t="s">
        <v>36</v>
      </c>
      <c r="X35" s="36">
        <v>19</v>
      </c>
      <c r="Y35" s="36"/>
      <c r="Z35" s="36" t="s">
        <v>40</v>
      </c>
      <c r="AA35" s="38" t="s">
        <v>37</v>
      </c>
      <c r="AB35" s="36" t="s">
        <v>107</v>
      </c>
      <c r="AC35" s="36" t="s">
        <v>249</v>
      </c>
      <c r="AD35" s="36" t="s">
        <v>105</v>
      </c>
      <c r="AE35" s="36" t="s">
        <v>106</v>
      </c>
      <c r="AF35" s="38"/>
      <c r="AG35" s="36"/>
      <c r="AH35" s="25" t="s">
        <v>251</v>
      </c>
      <c r="AI35" s="36"/>
      <c r="AJ35" s="21" t="s">
        <v>39</v>
      </c>
      <c r="AK35" s="27">
        <v>44440</v>
      </c>
      <c r="AL35" s="26">
        <f t="shared" si="1"/>
        <v>92726</v>
      </c>
    </row>
    <row r="36" spans="1:38" s="17" customFormat="1" ht="18" customHeight="1" x14ac:dyDescent="0.3">
      <c r="A36" s="146">
        <v>31</v>
      </c>
      <c r="B36" s="19">
        <v>92727</v>
      </c>
      <c r="C36" s="36"/>
      <c r="D36" s="20" t="s">
        <v>39</v>
      </c>
      <c r="E36" s="19"/>
      <c r="F36" s="36"/>
      <c r="G36" s="36"/>
      <c r="H36" s="69"/>
      <c r="I36" s="36" t="s">
        <v>252</v>
      </c>
      <c r="J36" s="36"/>
      <c r="K36" s="36" t="s">
        <v>32</v>
      </c>
      <c r="L36" s="36"/>
      <c r="M36" s="36"/>
      <c r="N36" s="36" t="s">
        <v>216</v>
      </c>
      <c r="O36" s="38"/>
      <c r="P36" s="38" t="s">
        <v>141</v>
      </c>
      <c r="Q36" s="21" t="s">
        <v>217</v>
      </c>
      <c r="R36" s="19">
        <v>2003</v>
      </c>
      <c r="S36" s="42" t="s">
        <v>34</v>
      </c>
      <c r="T36" s="38" t="s">
        <v>218</v>
      </c>
      <c r="U36" s="38"/>
      <c r="V36" s="36" t="s">
        <v>35</v>
      </c>
      <c r="W36" s="36" t="s">
        <v>36</v>
      </c>
      <c r="X36" s="36">
        <v>4</v>
      </c>
      <c r="Y36" s="36"/>
      <c r="Z36" s="36" t="s">
        <v>40</v>
      </c>
      <c r="AA36" s="24" t="s">
        <v>37</v>
      </c>
      <c r="AB36" s="24" t="s">
        <v>255</v>
      </c>
      <c r="AC36" s="36" t="s">
        <v>252</v>
      </c>
      <c r="AD36" s="36" t="s">
        <v>253</v>
      </c>
      <c r="AE36" s="36" t="s">
        <v>254</v>
      </c>
      <c r="AF36" s="38"/>
      <c r="AG36" s="36"/>
      <c r="AH36" s="25" t="s">
        <v>256</v>
      </c>
      <c r="AI36" s="36"/>
      <c r="AJ36" s="21" t="s">
        <v>39</v>
      </c>
      <c r="AK36" s="27">
        <v>44440</v>
      </c>
      <c r="AL36" s="26">
        <f t="shared" si="1"/>
        <v>92727</v>
      </c>
    </row>
    <row r="37" spans="1:38" s="17" customFormat="1" ht="18" customHeight="1" x14ac:dyDescent="0.3">
      <c r="A37" s="146">
        <v>32</v>
      </c>
      <c r="B37" s="19">
        <v>92728</v>
      </c>
      <c r="C37" s="36"/>
      <c r="D37" s="20" t="s">
        <v>39</v>
      </c>
      <c r="E37" s="19"/>
      <c r="F37" s="36"/>
      <c r="G37" s="36"/>
      <c r="H37" s="69"/>
      <c r="I37" s="36" t="s">
        <v>257</v>
      </c>
      <c r="J37" s="36"/>
      <c r="K37" s="36" t="s">
        <v>258</v>
      </c>
      <c r="L37" s="36"/>
      <c r="M37" s="36"/>
      <c r="N37" s="36" t="s">
        <v>216</v>
      </c>
      <c r="O37" s="38"/>
      <c r="P37" s="38" t="s">
        <v>141</v>
      </c>
      <c r="Q37" s="21" t="s">
        <v>217</v>
      </c>
      <c r="R37" s="19">
        <v>2003</v>
      </c>
      <c r="S37" s="42" t="s">
        <v>34</v>
      </c>
      <c r="T37" s="38" t="s">
        <v>218</v>
      </c>
      <c r="U37" s="38"/>
      <c r="V37" s="36" t="s">
        <v>41</v>
      </c>
      <c r="W37" s="36" t="s">
        <v>36</v>
      </c>
      <c r="X37" s="36">
        <v>24</v>
      </c>
      <c r="Y37" s="36"/>
      <c r="Z37" s="36"/>
      <c r="AA37" s="38" t="s">
        <v>37</v>
      </c>
      <c r="AB37" s="36" t="s">
        <v>84</v>
      </c>
      <c r="AC37" s="36" t="s">
        <v>257</v>
      </c>
      <c r="AD37" s="36" t="s">
        <v>102</v>
      </c>
      <c r="AE37" s="74" t="s">
        <v>83</v>
      </c>
      <c r="AF37" s="38"/>
      <c r="AG37" s="36"/>
      <c r="AH37" s="147" t="s">
        <v>85</v>
      </c>
      <c r="AI37" s="36"/>
      <c r="AJ37" s="21" t="s">
        <v>39</v>
      </c>
      <c r="AK37" s="27">
        <v>44456</v>
      </c>
      <c r="AL37" s="26">
        <f t="shared" si="1"/>
        <v>92728</v>
      </c>
    </row>
    <row r="38" spans="1:38" s="17" customFormat="1" ht="18" customHeight="1" x14ac:dyDescent="0.3">
      <c r="A38" s="146">
        <v>33</v>
      </c>
      <c r="B38" s="19"/>
      <c r="C38" s="36"/>
      <c r="D38" s="20"/>
      <c r="E38" s="19"/>
      <c r="F38" s="36"/>
      <c r="G38" s="36"/>
      <c r="H38" s="69" t="s">
        <v>140</v>
      </c>
      <c r="I38" s="36"/>
      <c r="J38" s="36"/>
      <c r="K38" s="36"/>
      <c r="L38" s="36"/>
      <c r="M38" s="36"/>
      <c r="N38" s="36"/>
      <c r="O38" s="38"/>
      <c r="P38" s="38"/>
      <c r="Q38" s="21"/>
      <c r="R38" s="19"/>
      <c r="S38" s="42"/>
      <c r="T38" s="38"/>
      <c r="U38" s="38"/>
      <c r="V38" s="36"/>
      <c r="W38" s="36"/>
      <c r="X38" s="36"/>
      <c r="Y38" s="36"/>
      <c r="Z38" s="36"/>
      <c r="AA38" s="38"/>
      <c r="AB38" s="36"/>
      <c r="AC38" s="36"/>
      <c r="AD38" s="36"/>
      <c r="AE38" s="74"/>
      <c r="AF38" s="38"/>
      <c r="AG38" s="36"/>
      <c r="AH38" s="25"/>
      <c r="AI38" s="36"/>
      <c r="AJ38" s="21"/>
      <c r="AK38" s="27"/>
      <c r="AL38" s="26"/>
    </row>
    <row r="39" spans="1:38" s="17" customFormat="1" ht="18" customHeight="1" x14ac:dyDescent="0.3">
      <c r="A39" s="146">
        <v>34</v>
      </c>
      <c r="B39" s="19">
        <v>10494</v>
      </c>
      <c r="C39" s="32"/>
      <c r="D39" s="20" t="s">
        <v>52</v>
      </c>
      <c r="E39" s="32"/>
      <c r="F39" s="44" t="s">
        <v>308</v>
      </c>
      <c r="G39" s="80"/>
      <c r="H39" s="69"/>
      <c r="I39" s="44" t="s">
        <v>312</v>
      </c>
      <c r="J39" s="30"/>
      <c r="K39" s="44" t="s">
        <v>309</v>
      </c>
      <c r="L39" s="44"/>
      <c r="M39" s="36"/>
      <c r="N39" s="44" t="s">
        <v>140</v>
      </c>
      <c r="O39" s="30"/>
      <c r="P39" s="38" t="s">
        <v>141</v>
      </c>
      <c r="Q39" s="31" t="s">
        <v>260</v>
      </c>
      <c r="R39" s="21" t="s">
        <v>260</v>
      </c>
      <c r="S39" s="42" t="s">
        <v>34</v>
      </c>
      <c r="T39" s="45" t="s">
        <v>310</v>
      </c>
      <c r="U39" s="44"/>
      <c r="V39" s="44"/>
      <c r="W39" s="44"/>
      <c r="X39" s="32" t="s">
        <v>311</v>
      </c>
      <c r="Y39" s="44"/>
      <c r="Z39" s="111"/>
      <c r="AA39" s="45" t="s">
        <v>86</v>
      </c>
      <c r="AB39" s="45" t="s">
        <v>314</v>
      </c>
      <c r="AC39" s="36"/>
      <c r="AD39" s="45" t="s">
        <v>312</v>
      </c>
      <c r="AE39" s="111" t="s">
        <v>313</v>
      </c>
      <c r="AF39" s="45" t="s">
        <v>86</v>
      </c>
      <c r="AG39" s="45" t="s">
        <v>315</v>
      </c>
      <c r="AH39" s="30" t="s">
        <v>316</v>
      </c>
      <c r="AI39" s="30"/>
      <c r="AJ39" s="32" t="s">
        <v>54</v>
      </c>
      <c r="AK39" s="27">
        <v>44573</v>
      </c>
      <c r="AL39" s="26">
        <f t="shared" ref="AL39:AL70" si="2">B39</f>
        <v>10494</v>
      </c>
    </row>
    <row r="40" spans="1:38" s="17" customFormat="1" ht="18" customHeight="1" x14ac:dyDescent="0.3">
      <c r="A40" s="146">
        <v>35</v>
      </c>
      <c r="B40" s="19">
        <v>92729</v>
      </c>
      <c r="C40" s="36"/>
      <c r="D40" s="20" t="s">
        <v>39</v>
      </c>
      <c r="E40" s="19"/>
      <c r="F40" s="36"/>
      <c r="G40" s="36"/>
      <c r="H40" s="69"/>
      <c r="I40" s="36" t="s">
        <v>259</v>
      </c>
      <c r="J40" s="36"/>
      <c r="K40" s="36" t="s">
        <v>259</v>
      </c>
      <c r="L40" s="36"/>
      <c r="M40" s="36"/>
      <c r="N40" s="36" t="s">
        <v>140</v>
      </c>
      <c r="O40" s="38"/>
      <c r="P40" s="38" t="s">
        <v>141</v>
      </c>
      <c r="Q40" s="21" t="s">
        <v>260</v>
      </c>
      <c r="R40" s="21" t="s">
        <v>260</v>
      </c>
      <c r="S40" s="42" t="s">
        <v>34</v>
      </c>
      <c r="T40" s="38" t="s">
        <v>261</v>
      </c>
      <c r="U40" s="38"/>
      <c r="V40" s="36"/>
      <c r="W40" s="36"/>
      <c r="X40" s="36">
        <v>9</v>
      </c>
      <c r="Y40" s="36"/>
      <c r="Z40" s="36"/>
      <c r="AA40" s="38" t="s">
        <v>86</v>
      </c>
      <c r="AB40" s="38" t="s">
        <v>264</v>
      </c>
      <c r="AC40" s="36" t="s">
        <v>259</v>
      </c>
      <c r="AD40" s="40" t="s">
        <v>262</v>
      </c>
      <c r="AE40" s="36" t="s">
        <v>263</v>
      </c>
      <c r="AF40" s="38"/>
      <c r="AG40" s="36"/>
      <c r="AH40" s="36"/>
      <c r="AI40" s="36"/>
      <c r="AJ40" s="21" t="s">
        <v>39</v>
      </c>
      <c r="AK40" s="27">
        <v>44440</v>
      </c>
      <c r="AL40" s="26">
        <f t="shared" si="2"/>
        <v>92729</v>
      </c>
    </row>
    <row r="41" spans="1:38" s="17" customFormat="1" ht="18" customHeight="1" x14ac:dyDescent="0.3">
      <c r="A41" s="146">
        <v>36</v>
      </c>
      <c r="B41" s="19">
        <v>92730</v>
      </c>
      <c r="C41" s="36"/>
      <c r="D41" s="20" t="s">
        <v>39</v>
      </c>
      <c r="E41" s="19"/>
      <c r="F41" s="36"/>
      <c r="G41" s="36"/>
      <c r="H41" s="69"/>
      <c r="I41" s="36" t="s">
        <v>265</v>
      </c>
      <c r="J41" s="36"/>
      <c r="K41" s="36" t="s">
        <v>266</v>
      </c>
      <c r="L41" s="36"/>
      <c r="M41" s="36"/>
      <c r="N41" s="36" t="s">
        <v>140</v>
      </c>
      <c r="O41" s="43"/>
      <c r="P41" s="38" t="s">
        <v>141</v>
      </c>
      <c r="Q41" s="21" t="s">
        <v>260</v>
      </c>
      <c r="R41" s="21" t="s">
        <v>260</v>
      </c>
      <c r="S41" s="42" t="s">
        <v>34</v>
      </c>
      <c r="T41" s="38" t="s">
        <v>267</v>
      </c>
      <c r="U41" s="38"/>
      <c r="V41" s="36" t="s">
        <v>41</v>
      </c>
      <c r="W41" s="36" t="s">
        <v>36</v>
      </c>
      <c r="X41" s="34">
        <v>10</v>
      </c>
      <c r="Y41" s="34"/>
      <c r="Z41" s="38"/>
      <c r="AA41" s="24" t="s">
        <v>86</v>
      </c>
      <c r="AB41" s="24" t="s">
        <v>270</v>
      </c>
      <c r="AC41" s="36" t="s">
        <v>265</v>
      </c>
      <c r="AD41" s="36" t="s">
        <v>268</v>
      </c>
      <c r="AE41" s="36" t="s">
        <v>269</v>
      </c>
      <c r="AF41" s="73"/>
      <c r="AG41" s="73"/>
      <c r="AH41" s="36"/>
      <c r="AI41" s="36"/>
      <c r="AJ41" s="19" t="s">
        <v>39</v>
      </c>
      <c r="AK41" s="27">
        <v>44442</v>
      </c>
      <c r="AL41" s="26">
        <f t="shared" si="2"/>
        <v>92730</v>
      </c>
    </row>
    <row r="42" spans="1:38" s="17" customFormat="1" ht="18" customHeight="1" x14ac:dyDescent="0.3">
      <c r="A42" s="146">
        <v>37</v>
      </c>
      <c r="B42" s="19">
        <v>92731</v>
      </c>
      <c r="C42" s="36"/>
      <c r="D42" s="20" t="s">
        <v>39</v>
      </c>
      <c r="E42" s="19"/>
      <c r="F42" s="36"/>
      <c r="G42" s="36"/>
      <c r="H42" s="69"/>
      <c r="I42" s="36" t="s">
        <v>271</v>
      </c>
      <c r="J42" s="36"/>
      <c r="K42" s="36" t="s">
        <v>271</v>
      </c>
      <c r="L42" s="36"/>
      <c r="M42" s="36"/>
      <c r="N42" s="36" t="s">
        <v>140</v>
      </c>
      <c r="O42" s="38"/>
      <c r="P42" s="38" t="s">
        <v>141</v>
      </c>
      <c r="Q42" s="21" t="s">
        <v>260</v>
      </c>
      <c r="R42" s="21" t="s">
        <v>260</v>
      </c>
      <c r="S42" s="42" t="s">
        <v>34</v>
      </c>
      <c r="T42" s="38" t="s">
        <v>143</v>
      </c>
      <c r="U42" s="38"/>
      <c r="V42" s="36" t="s">
        <v>41</v>
      </c>
      <c r="W42" s="36" t="s">
        <v>36</v>
      </c>
      <c r="X42" s="36">
        <v>2</v>
      </c>
      <c r="Y42" s="36"/>
      <c r="Z42" s="38"/>
      <c r="AA42" s="24" t="s">
        <v>86</v>
      </c>
      <c r="AB42" s="24" t="s">
        <v>270</v>
      </c>
      <c r="AC42" s="36" t="s">
        <v>271</v>
      </c>
      <c r="AD42" s="36" t="s">
        <v>268</v>
      </c>
      <c r="AE42" s="36" t="s">
        <v>269</v>
      </c>
      <c r="AF42" s="38"/>
      <c r="AG42" s="36"/>
      <c r="AH42" s="36"/>
      <c r="AI42" s="36"/>
      <c r="AJ42" s="21" t="s">
        <v>39</v>
      </c>
      <c r="AK42" s="27">
        <v>44440</v>
      </c>
      <c r="AL42" s="26">
        <f t="shared" si="2"/>
        <v>92731</v>
      </c>
    </row>
    <row r="43" spans="1:38" s="17" customFormat="1" ht="18" customHeight="1" x14ac:dyDescent="0.3">
      <c r="A43" s="146">
        <v>38</v>
      </c>
      <c r="B43" s="19">
        <v>92732</v>
      </c>
      <c r="C43" s="36"/>
      <c r="D43" s="20" t="s">
        <v>39</v>
      </c>
      <c r="E43" s="19"/>
      <c r="F43" s="36"/>
      <c r="G43" s="36"/>
      <c r="H43" s="69"/>
      <c r="I43" s="36" t="s">
        <v>272</v>
      </c>
      <c r="J43" s="36"/>
      <c r="K43" s="36" t="s">
        <v>272</v>
      </c>
      <c r="L43" s="36" t="s">
        <v>273</v>
      </c>
      <c r="M43" s="36"/>
      <c r="N43" s="36" t="s">
        <v>140</v>
      </c>
      <c r="O43" s="38" t="s">
        <v>274</v>
      </c>
      <c r="P43" s="38" t="s">
        <v>141</v>
      </c>
      <c r="Q43" s="21" t="s">
        <v>260</v>
      </c>
      <c r="R43" s="21" t="s">
        <v>260</v>
      </c>
      <c r="S43" s="42" t="s">
        <v>34</v>
      </c>
      <c r="T43" s="38" t="s">
        <v>275</v>
      </c>
      <c r="U43" s="38"/>
      <c r="V43" s="36" t="s">
        <v>41</v>
      </c>
      <c r="W43" s="36" t="s">
        <v>36</v>
      </c>
      <c r="X43" s="36">
        <v>3</v>
      </c>
      <c r="Y43" s="36"/>
      <c r="Z43" s="40" t="s">
        <v>40</v>
      </c>
      <c r="AA43" s="38" t="s">
        <v>86</v>
      </c>
      <c r="AB43" s="38" t="s">
        <v>278</v>
      </c>
      <c r="AC43" s="36" t="s">
        <v>272</v>
      </c>
      <c r="AD43" s="40" t="s">
        <v>276</v>
      </c>
      <c r="AE43" s="36" t="s">
        <v>277</v>
      </c>
      <c r="AF43" s="38" t="s">
        <v>86</v>
      </c>
      <c r="AG43" s="38" t="s">
        <v>279</v>
      </c>
      <c r="AH43" s="25" t="s">
        <v>280</v>
      </c>
      <c r="AI43" s="36"/>
      <c r="AJ43" s="21" t="s">
        <v>39</v>
      </c>
      <c r="AK43" s="27">
        <v>44440</v>
      </c>
      <c r="AL43" s="26">
        <f t="shared" si="2"/>
        <v>92732</v>
      </c>
    </row>
    <row r="44" spans="1:38" s="17" customFormat="1" ht="18" customHeight="1" x14ac:dyDescent="0.3">
      <c r="A44" s="146">
        <v>39</v>
      </c>
      <c r="B44" s="19">
        <v>92733</v>
      </c>
      <c r="C44" s="36"/>
      <c r="D44" s="20" t="s">
        <v>39</v>
      </c>
      <c r="E44" s="19"/>
      <c r="F44" s="36"/>
      <c r="G44" s="36"/>
      <c r="H44" s="69"/>
      <c r="I44" s="36" t="s">
        <v>1117</v>
      </c>
      <c r="J44" s="36" t="s">
        <v>281</v>
      </c>
      <c r="K44" s="36" t="s">
        <v>1118</v>
      </c>
      <c r="L44" s="36" t="s">
        <v>282</v>
      </c>
      <c r="M44" s="36"/>
      <c r="N44" s="36" t="s">
        <v>140</v>
      </c>
      <c r="O44" s="43"/>
      <c r="P44" s="38" t="s">
        <v>141</v>
      </c>
      <c r="Q44" s="21" t="s">
        <v>260</v>
      </c>
      <c r="R44" s="21" t="s">
        <v>260</v>
      </c>
      <c r="S44" s="42" t="s">
        <v>34</v>
      </c>
      <c r="T44" s="38" t="s">
        <v>275</v>
      </c>
      <c r="U44" s="38"/>
      <c r="V44" s="36" t="s">
        <v>41</v>
      </c>
      <c r="W44" s="36" t="s">
        <v>36</v>
      </c>
      <c r="X44" s="34">
        <v>12</v>
      </c>
      <c r="Y44" s="34"/>
      <c r="Z44" s="38" t="s">
        <v>43</v>
      </c>
      <c r="AA44" s="24" t="s">
        <v>42</v>
      </c>
      <c r="AB44" s="24" t="s">
        <v>285</v>
      </c>
      <c r="AC44" s="36" t="s">
        <v>1117</v>
      </c>
      <c r="AD44" s="36" t="s">
        <v>283</v>
      </c>
      <c r="AE44" s="36" t="s">
        <v>284</v>
      </c>
      <c r="AF44" s="24" t="s">
        <v>86</v>
      </c>
      <c r="AG44" s="24" t="s">
        <v>286</v>
      </c>
      <c r="AH44" s="36"/>
      <c r="AI44" s="36"/>
      <c r="AJ44" s="19" t="s">
        <v>103</v>
      </c>
      <c r="AK44" s="27">
        <v>44440</v>
      </c>
      <c r="AL44" s="26">
        <f t="shared" si="2"/>
        <v>92733</v>
      </c>
    </row>
    <row r="45" spans="1:38" s="17" customFormat="1" ht="18" customHeight="1" x14ac:dyDescent="0.3">
      <c r="A45" s="146">
        <v>40</v>
      </c>
      <c r="B45" s="121">
        <v>92734</v>
      </c>
      <c r="C45" s="122"/>
      <c r="D45" s="123" t="s">
        <v>39</v>
      </c>
      <c r="E45" s="121"/>
      <c r="F45" s="122"/>
      <c r="G45" s="122"/>
      <c r="H45" s="124"/>
      <c r="I45" s="122" t="s">
        <v>287</v>
      </c>
      <c r="J45" s="122"/>
      <c r="K45" s="122" t="s">
        <v>287</v>
      </c>
      <c r="L45" s="122"/>
      <c r="M45" s="122"/>
      <c r="N45" s="122" t="s">
        <v>140</v>
      </c>
      <c r="O45" s="126"/>
      <c r="P45" s="126" t="s">
        <v>141</v>
      </c>
      <c r="Q45" s="68" t="s">
        <v>260</v>
      </c>
      <c r="R45" s="21" t="s">
        <v>260</v>
      </c>
      <c r="S45" s="127" t="s">
        <v>34</v>
      </c>
      <c r="T45" s="126" t="s">
        <v>261</v>
      </c>
      <c r="U45" s="126"/>
      <c r="V45" s="122" t="s">
        <v>41</v>
      </c>
      <c r="W45" s="122" t="s">
        <v>36</v>
      </c>
      <c r="X45" s="122">
        <v>8</v>
      </c>
      <c r="Y45" s="122"/>
      <c r="Z45" s="126"/>
      <c r="AA45" s="129" t="s">
        <v>86</v>
      </c>
      <c r="AB45" s="129" t="s">
        <v>270</v>
      </c>
      <c r="AC45" s="122" t="s">
        <v>287</v>
      </c>
      <c r="AD45" s="122" t="s">
        <v>268</v>
      </c>
      <c r="AE45" s="122" t="s">
        <v>269</v>
      </c>
      <c r="AF45" s="136"/>
      <c r="AG45" s="136"/>
      <c r="AH45" s="122"/>
      <c r="AI45" s="122"/>
      <c r="AJ45" s="121" t="s">
        <v>39</v>
      </c>
      <c r="AK45" s="130">
        <v>44440</v>
      </c>
      <c r="AL45" s="131">
        <f t="shared" si="2"/>
        <v>92734</v>
      </c>
    </row>
    <row r="46" spans="1:38" s="17" customFormat="1" ht="18" customHeight="1" x14ac:dyDescent="0.3">
      <c r="A46" s="146">
        <v>41</v>
      </c>
      <c r="B46" s="19">
        <v>92735</v>
      </c>
      <c r="C46" s="36"/>
      <c r="D46" s="20" t="s">
        <v>39</v>
      </c>
      <c r="E46" s="19"/>
      <c r="F46" s="36"/>
      <c r="G46" s="36"/>
      <c r="H46" s="69"/>
      <c r="I46" s="36" t="s">
        <v>288</v>
      </c>
      <c r="J46" s="36"/>
      <c r="K46" s="36" t="s">
        <v>288</v>
      </c>
      <c r="L46" s="36"/>
      <c r="M46" s="36"/>
      <c r="N46" s="36" t="s">
        <v>140</v>
      </c>
      <c r="O46" s="38"/>
      <c r="P46" s="38" t="s">
        <v>141</v>
      </c>
      <c r="Q46" s="21" t="s">
        <v>260</v>
      </c>
      <c r="R46" s="21" t="s">
        <v>260</v>
      </c>
      <c r="S46" s="42" t="s">
        <v>34</v>
      </c>
      <c r="T46" s="38" t="s">
        <v>275</v>
      </c>
      <c r="U46" s="38"/>
      <c r="V46" s="36" t="s">
        <v>41</v>
      </c>
      <c r="W46" s="36" t="s">
        <v>36</v>
      </c>
      <c r="X46" s="36">
        <v>12</v>
      </c>
      <c r="Y46" s="36"/>
      <c r="Z46" s="38"/>
      <c r="AA46" s="24" t="s">
        <v>86</v>
      </c>
      <c r="AB46" s="24" t="s">
        <v>270</v>
      </c>
      <c r="AC46" s="36" t="s">
        <v>288</v>
      </c>
      <c r="AD46" s="36" t="s">
        <v>268</v>
      </c>
      <c r="AE46" s="36" t="s">
        <v>269</v>
      </c>
      <c r="AF46" s="73"/>
      <c r="AG46" s="38"/>
      <c r="AH46" s="36"/>
      <c r="AI46" s="36"/>
      <c r="AJ46" s="21" t="s">
        <v>39</v>
      </c>
      <c r="AK46" s="27">
        <v>44440</v>
      </c>
      <c r="AL46" s="26">
        <f t="shared" si="2"/>
        <v>92735</v>
      </c>
    </row>
    <row r="47" spans="1:38" s="17" customFormat="1" ht="18" customHeight="1" x14ac:dyDescent="0.3">
      <c r="A47" s="146">
        <v>42</v>
      </c>
      <c r="B47" s="19">
        <v>20601</v>
      </c>
      <c r="C47" s="19"/>
      <c r="D47" s="20" t="s">
        <v>47</v>
      </c>
      <c r="E47" s="19"/>
      <c r="F47" s="29" t="s">
        <v>385</v>
      </c>
      <c r="G47" s="29" t="s">
        <v>1147</v>
      </c>
      <c r="H47" s="69"/>
      <c r="I47" s="133" t="s">
        <v>1146</v>
      </c>
      <c r="J47" s="40" t="s">
        <v>387</v>
      </c>
      <c r="K47" s="40" t="s">
        <v>388</v>
      </c>
      <c r="L47" s="40" t="s">
        <v>389</v>
      </c>
      <c r="M47" s="40"/>
      <c r="N47" s="40" t="s">
        <v>140</v>
      </c>
      <c r="O47" s="40"/>
      <c r="P47" s="38" t="s">
        <v>141</v>
      </c>
      <c r="Q47" s="21" t="s">
        <v>260</v>
      </c>
      <c r="R47" s="21" t="s">
        <v>260</v>
      </c>
      <c r="S47" s="42" t="s">
        <v>34</v>
      </c>
      <c r="T47" s="38" t="s">
        <v>275</v>
      </c>
      <c r="U47" s="38"/>
      <c r="V47" s="38" t="s">
        <v>41</v>
      </c>
      <c r="W47" s="38" t="s">
        <v>36</v>
      </c>
      <c r="X47" s="22">
        <v>21</v>
      </c>
      <c r="Y47" s="36"/>
      <c r="Z47" s="38"/>
      <c r="AA47" s="38" t="s">
        <v>86</v>
      </c>
      <c r="AB47" s="38" t="s">
        <v>329</v>
      </c>
      <c r="AC47" s="38" t="s">
        <v>386</v>
      </c>
      <c r="AD47" s="38" t="s">
        <v>331</v>
      </c>
      <c r="AE47" s="38" t="s">
        <v>332</v>
      </c>
      <c r="AF47" s="38"/>
      <c r="AG47" s="38"/>
      <c r="AH47" s="79"/>
      <c r="AI47" s="79"/>
      <c r="AJ47" s="21" t="s">
        <v>88</v>
      </c>
      <c r="AK47" s="21" t="s">
        <v>1148</v>
      </c>
      <c r="AL47" s="26">
        <f t="shared" si="2"/>
        <v>20601</v>
      </c>
    </row>
    <row r="48" spans="1:38" s="17" customFormat="1" ht="18" customHeight="1" x14ac:dyDescent="0.3">
      <c r="A48" s="146">
        <v>43</v>
      </c>
      <c r="B48" s="121">
        <v>92737</v>
      </c>
      <c r="C48" s="122"/>
      <c r="D48" s="123" t="s">
        <v>39</v>
      </c>
      <c r="E48" s="121"/>
      <c r="F48" s="122"/>
      <c r="G48" s="122"/>
      <c r="H48" s="124"/>
      <c r="I48" s="122" t="s">
        <v>290</v>
      </c>
      <c r="J48" s="122"/>
      <c r="K48" s="122" t="s">
        <v>290</v>
      </c>
      <c r="L48" s="122"/>
      <c r="M48" s="122"/>
      <c r="N48" s="122" t="s">
        <v>140</v>
      </c>
      <c r="O48" s="125"/>
      <c r="P48" s="126" t="s">
        <v>141</v>
      </c>
      <c r="Q48" s="68" t="s">
        <v>260</v>
      </c>
      <c r="R48" s="21" t="s">
        <v>260</v>
      </c>
      <c r="S48" s="127" t="s">
        <v>34</v>
      </c>
      <c r="T48" s="126" t="s">
        <v>275</v>
      </c>
      <c r="U48" s="126"/>
      <c r="V48" s="122" t="s">
        <v>41</v>
      </c>
      <c r="W48" s="122" t="s">
        <v>36</v>
      </c>
      <c r="X48" s="128">
        <v>12</v>
      </c>
      <c r="Y48" s="128"/>
      <c r="Z48" s="126"/>
      <c r="AA48" s="129" t="s">
        <v>86</v>
      </c>
      <c r="AB48" s="129" t="s">
        <v>270</v>
      </c>
      <c r="AC48" s="122" t="s">
        <v>290</v>
      </c>
      <c r="AD48" s="122" t="s">
        <v>268</v>
      </c>
      <c r="AE48" s="122" t="s">
        <v>269</v>
      </c>
      <c r="AF48" s="129" t="s">
        <v>87</v>
      </c>
      <c r="AG48" s="129" t="s">
        <v>289</v>
      </c>
      <c r="AH48" s="122"/>
      <c r="AI48" s="122"/>
      <c r="AJ48" s="121" t="s">
        <v>39</v>
      </c>
      <c r="AK48" s="130">
        <v>44442</v>
      </c>
      <c r="AL48" s="131">
        <f t="shared" si="2"/>
        <v>92737</v>
      </c>
    </row>
    <row r="49" spans="1:38" s="17" customFormat="1" ht="18" customHeight="1" x14ac:dyDescent="0.3">
      <c r="A49" s="146">
        <v>44</v>
      </c>
      <c r="B49" s="19">
        <v>10495</v>
      </c>
      <c r="C49" s="19"/>
      <c r="D49" s="20" t="s">
        <v>52</v>
      </c>
      <c r="E49" s="19"/>
      <c r="F49" s="36"/>
      <c r="G49" s="23"/>
      <c r="H49" s="69"/>
      <c r="I49" s="133" t="s">
        <v>420</v>
      </c>
      <c r="J49" s="30"/>
      <c r="K49" s="81" t="s">
        <v>421</v>
      </c>
      <c r="L49" s="36"/>
      <c r="M49" s="36"/>
      <c r="N49" s="36" t="s">
        <v>140</v>
      </c>
      <c r="O49" s="30"/>
      <c r="P49" s="38" t="s">
        <v>141</v>
      </c>
      <c r="Q49" s="21" t="s">
        <v>260</v>
      </c>
      <c r="R49" s="21" t="s">
        <v>260</v>
      </c>
      <c r="S49" s="42" t="s">
        <v>34</v>
      </c>
      <c r="T49" s="81" t="s">
        <v>275</v>
      </c>
      <c r="U49" s="36"/>
      <c r="V49" s="36" t="s">
        <v>44</v>
      </c>
      <c r="W49" s="36" t="s">
        <v>36</v>
      </c>
      <c r="X49" s="26">
        <v>32</v>
      </c>
      <c r="Y49" s="36"/>
      <c r="Z49" s="77"/>
      <c r="AA49" s="38" t="s">
        <v>86</v>
      </c>
      <c r="AB49" s="36" t="s">
        <v>393</v>
      </c>
      <c r="AC49" s="36" t="s">
        <v>1145</v>
      </c>
      <c r="AD49" s="36" t="s">
        <v>392</v>
      </c>
      <c r="AE49" s="77" t="s">
        <v>313</v>
      </c>
      <c r="AF49" s="38"/>
      <c r="AG49" s="38"/>
      <c r="AH49" s="30" t="s">
        <v>394</v>
      </c>
      <c r="AI49" s="30"/>
      <c r="AJ49" s="19" t="s">
        <v>422</v>
      </c>
      <c r="AK49" s="27">
        <v>44158</v>
      </c>
      <c r="AL49" s="26">
        <f t="shared" si="2"/>
        <v>10495</v>
      </c>
    </row>
    <row r="50" spans="1:38" s="17" customFormat="1" ht="18" customHeight="1" x14ac:dyDescent="0.3">
      <c r="A50" s="146">
        <v>45</v>
      </c>
      <c r="B50" s="19">
        <v>92739</v>
      </c>
      <c r="C50" s="36"/>
      <c r="D50" s="20" t="s">
        <v>39</v>
      </c>
      <c r="E50" s="19"/>
      <c r="F50" s="36"/>
      <c r="G50" s="36"/>
      <c r="H50" s="69"/>
      <c r="I50" s="36" t="s">
        <v>291</v>
      </c>
      <c r="J50" s="36"/>
      <c r="K50" s="36" t="s">
        <v>291</v>
      </c>
      <c r="L50" s="36"/>
      <c r="M50" s="36"/>
      <c r="N50" s="36" t="s">
        <v>140</v>
      </c>
      <c r="O50" s="43"/>
      <c r="P50" s="38" t="s">
        <v>141</v>
      </c>
      <c r="Q50" s="21" t="s">
        <v>260</v>
      </c>
      <c r="R50" s="21" t="s">
        <v>260</v>
      </c>
      <c r="S50" s="42" t="s">
        <v>34</v>
      </c>
      <c r="T50" s="38" t="s">
        <v>275</v>
      </c>
      <c r="U50" s="38"/>
      <c r="V50" s="36" t="s">
        <v>41</v>
      </c>
      <c r="W50" s="36" t="s">
        <v>36</v>
      </c>
      <c r="X50" s="34">
        <v>6</v>
      </c>
      <c r="Y50" s="34"/>
      <c r="Z50" s="38"/>
      <c r="AA50" s="24" t="s">
        <v>86</v>
      </c>
      <c r="AB50" s="24" t="s">
        <v>270</v>
      </c>
      <c r="AC50" s="36" t="s">
        <v>291</v>
      </c>
      <c r="AD50" s="36" t="s">
        <v>268</v>
      </c>
      <c r="AE50" s="36" t="s">
        <v>269</v>
      </c>
      <c r="AF50" s="24"/>
      <c r="AG50" s="24"/>
      <c r="AH50" s="36"/>
      <c r="AI50" s="36"/>
      <c r="AJ50" s="19" t="s">
        <v>88</v>
      </c>
      <c r="AK50" s="27">
        <v>44442</v>
      </c>
      <c r="AL50" s="26">
        <f t="shared" si="2"/>
        <v>92739</v>
      </c>
    </row>
    <row r="51" spans="1:38" s="17" customFormat="1" ht="18" customHeight="1" x14ac:dyDescent="0.3">
      <c r="A51" s="146">
        <v>46</v>
      </c>
      <c r="B51" s="19">
        <v>92740</v>
      </c>
      <c r="C51" s="36"/>
      <c r="D51" s="20" t="s">
        <v>39</v>
      </c>
      <c r="E51" s="19"/>
      <c r="F51" s="36"/>
      <c r="G51" s="36"/>
      <c r="H51" s="69"/>
      <c r="I51" s="36" t="s">
        <v>294</v>
      </c>
      <c r="J51" s="36"/>
      <c r="K51" s="36" t="s">
        <v>294</v>
      </c>
      <c r="L51" s="36" t="s">
        <v>293</v>
      </c>
      <c r="M51" s="36"/>
      <c r="N51" s="36" t="s">
        <v>140</v>
      </c>
      <c r="O51" s="38"/>
      <c r="P51" s="38" t="s">
        <v>141</v>
      </c>
      <c r="Q51" s="21" t="s">
        <v>260</v>
      </c>
      <c r="R51" s="21" t="s">
        <v>260</v>
      </c>
      <c r="S51" s="42" t="s">
        <v>34</v>
      </c>
      <c r="T51" s="38" t="s">
        <v>275</v>
      </c>
      <c r="U51" s="38"/>
      <c r="V51" s="36" t="s">
        <v>41</v>
      </c>
      <c r="W51" s="36" t="s">
        <v>36</v>
      </c>
      <c r="X51" s="36">
        <v>12</v>
      </c>
      <c r="Y51" s="36"/>
      <c r="Z51" s="38"/>
      <c r="AA51" s="24" t="s">
        <v>86</v>
      </c>
      <c r="AB51" s="24" t="s">
        <v>270</v>
      </c>
      <c r="AC51" s="36" t="s">
        <v>294</v>
      </c>
      <c r="AD51" s="36" t="s">
        <v>268</v>
      </c>
      <c r="AE51" s="36" t="s">
        <v>295</v>
      </c>
      <c r="AF51" s="73"/>
      <c r="AG51" s="73"/>
      <c r="AH51" s="36"/>
      <c r="AI51" s="36"/>
      <c r="AJ51" s="19" t="s">
        <v>39</v>
      </c>
      <c r="AK51" s="27">
        <v>44440</v>
      </c>
      <c r="AL51" s="26">
        <f t="shared" si="2"/>
        <v>92740</v>
      </c>
    </row>
    <row r="52" spans="1:38" s="17" customFormat="1" ht="18" customHeight="1" x14ac:dyDescent="0.3">
      <c r="A52" s="146">
        <v>47</v>
      </c>
      <c r="B52" s="19">
        <v>92741</v>
      </c>
      <c r="C52" s="36"/>
      <c r="D52" s="20" t="s">
        <v>39</v>
      </c>
      <c r="E52" s="19"/>
      <c r="F52" s="36"/>
      <c r="G52" s="36"/>
      <c r="H52" s="69"/>
      <c r="I52" s="36" t="s">
        <v>296</v>
      </c>
      <c r="J52" s="36"/>
      <c r="K52" s="36" t="s">
        <v>296</v>
      </c>
      <c r="L52" s="36"/>
      <c r="M52" s="36"/>
      <c r="N52" s="36" t="s">
        <v>140</v>
      </c>
      <c r="O52" s="38"/>
      <c r="P52" s="38" t="s">
        <v>141</v>
      </c>
      <c r="Q52" s="21" t="s">
        <v>260</v>
      </c>
      <c r="R52" s="21" t="s">
        <v>260</v>
      </c>
      <c r="S52" s="42" t="s">
        <v>34</v>
      </c>
      <c r="T52" s="38" t="s">
        <v>275</v>
      </c>
      <c r="U52" s="38"/>
      <c r="V52" s="36" t="s">
        <v>41</v>
      </c>
      <c r="W52" s="36" t="s">
        <v>36</v>
      </c>
      <c r="X52" s="36">
        <v>12</v>
      </c>
      <c r="Y52" s="36"/>
      <c r="Z52" s="38"/>
      <c r="AA52" s="24" t="s">
        <v>86</v>
      </c>
      <c r="AB52" s="24" t="s">
        <v>270</v>
      </c>
      <c r="AC52" s="36" t="s">
        <v>296</v>
      </c>
      <c r="AD52" s="36" t="s">
        <v>268</v>
      </c>
      <c r="AE52" s="36" t="s">
        <v>295</v>
      </c>
      <c r="AF52" s="73"/>
      <c r="AG52" s="73"/>
      <c r="AH52" s="36"/>
      <c r="AI52" s="36"/>
      <c r="AJ52" s="19" t="s">
        <v>39</v>
      </c>
      <c r="AK52" s="27">
        <v>44440</v>
      </c>
      <c r="AL52" s="26">
        <f t="shared" si="2"/>
        <v>92741</v>
      </c>
    </row>
    <row r="53" spans="1:38" s="17" customFormat="1" ht="18" customHeight="1" x14ac:dyDescent="0.3">
      <c r="A53" s="146">
        <v>48</v>
      </c>
      <c r="B53" s="19">
        <v>92742</v>
      </c>
      <c r="C53" s="36"/>
      <c r="D53" s="20" t="s">
        <v>39</v>
      </c>
      <c r="E53" s="19"/>
      <c r="F53" s="36"/>
      <c r="G53" s="36"/>
      <c r="H53" s="69"/>
      <c r="I53" s="36" t="s">
        <v>297</v>
      </c>
      <c r="J53" s="36"/>
      <c r="K53" s="36" t="s">
        <v>297</v>
      </c>
      <c r="L53" s="36" t="s">
        <v>298</v>
      </c>
      <c r="M53" s="36"/>
      <c r="N53" s="36" t="s">
        <v>140</v>
      </c>
      <c r="O53" s="38"/>
      <c r="P53" s="38" t="s">
        <v>141</v>
      </c>
      <c r="Q53" s="21" t="s">
        <v>260</v>
      </c>
      <c r="R53" s="21" t="s">
        <v>260</v>
      </c>
      <c r="S53" s="42" t="s">
        <v>34</v>
      </c>
      <c r="T53" s="38" t="s">
        <v>275</v>
      </c>
      <c r="U53" s="38"/>
      <c r="V53" s="36" t="s">
        <v>41</v>
      </c>
      <c r="W53" s="36" t="s">
        <v>36</v>
      </c>
      <c r="X53" s="36">
        <v>12</v>
      </c>
      <c r="Y53" s="36"/>
      <c r="Z53" s="38"/>
      <c r="AA53" s="24" t="s">
        <v>86</v>
      </c>
      <c r="AB53" s="24" t="s">
        <v>270</v>
      </c>
      <c r="AC53" s="36" t="s">
        <v>297</v>
      </c>
      <c r="AD53" s="36" t="s">
        <v>268</v>
      </c>
      <c r="AE53" s="36" t="s">
        <v>295</v>
      </c>
      <c r="AF53" s="73"/>
      <c r="AG53" s="73"/>
      <c r="AH53" s="79"/>
      <c r="AI53" s="36"/>
      <c r="AJ53" s="21" t="s">
        <v>39</v>
      </c>
      <c r="AK53" s="27">
        <v>44440</v>
      </c>
      <c r="AL53" s="26">
        <f t="shared" si="2"/>
        <v>92742</v>
      </c>
    </row>
    <row r="54" spans="1:38" s="17" customFormat="1" ht="18" customHeight="1" x14ac:dyDescent="0.3">
      <c r="A54" s="146">
        <v>49</v>
      </c>
      <c r="B54" s="19">
        <v>92743</v>
      </c>
      <c r="C54" s="36"/>
      <c r="D54" s="20" t="s">
        <v>39</v>
      </c>
      <c r="E54" s="19"/>
      <c r="F54" s="36"/>
      <c r="G54" s="36"/>
      <c r="H54" s="69"/>
      <c r="I54" s="72" t="s">
        <v>299</v>
      </c>
      <c r="J54" s="36"/>
      <c r="K54" s="36" t="s">
        <v>299</v>
      </c>
      <c r="L54" s="36"/>
      <c r="M54" s="36"/>
      <c r="N54" s="36" t="s">
        <v>140</v>
      </c>
      <c r="O54" s="43"/>
      <c r="P54" s="38" t="s">
        <v>141</v>
      </c>
      <c r="Q54" s="21" t="s">
        <v>260</v>
      </c>
      <c r="R54" s="21" t="s">
        <v>260</v>
      </c>
      <c r="S54" s="42" t="s">
        <v>34</v>
      </c>
      <c r="T54" s="38" t="s">
        <v>275</v>
      </c>
      <c r="U54" s="38"/>
      <c r="V54" s="36" t="s">
        <v>41</v>
      </c>
      <c r="W54" s="36" t="s">
        <v>36</v>
      </c>
      <c r="X54" s="34">
        <v>12</v>
      </c>
      <c r="Y54" s="34"/>
      <c r="Z54" s="38"/>
      <c r="AA54" s="24" t="s">
        <v>86</v>
      </c>
      <c r="AB54" s="24" t="s">
        <v>270</v>
      </c>
      <c r="AC54" s="72" t="s">
        <v>299</v>
      </c>
      <c r="AD54" s="36" t="s">
        <v>268</v>
      </c>
      <c r="AE54" s="36" t="s">
        <v>295</v>
      </c>
      <c r="AF54" s="73"/>
      <c r="AG54" s="73"/>
      <c r="AH54" s="36"/>
      <c r="AI54" s="36"/>
      <c r="AJ54" s="19" t="s">
        <v>39</v>
      </c>
      <c r="AK54" s="27">
        <v>44440</v>
      </c>
      <c r="AL54" s="26">
        <f t="shared" si="2"/>
        <v>92743</v>
      </c>
    </row>
    <row r="55" spans="1:38" s="17" customFormat="1" ht="18" customHeight="1" x14ac:dyDescent="0.3">
      <c r="A55" s="146">
        <v>50</v>
      </c>
      <c r="B55" s="121">
        <v>20592</v>
      </c>
      <c r="C55" s="121"/>
      <c r="D55" s="123" t="s">
        <v>47</v>
      </c>
      <c r="E55" s="121"/>
      <c r="F55" s="132" t="s">
        <v>300</v>
      </c>
      <c r="G55" s="132"/>
      <c r="H55" s="124"/>
      <c r="I55" s="133" t="s">
        <v>1119</v>
      </c>
      <c r="J55" s="133"/>
      <c r="K55" s="133" t="s">
        <v>1120</v>
      </c>
      <c r="L55" s="133" t="s">
        <v>1121</v>
      </c>
      <c r="M55" s="133"/>
      <c r="N55" s="133" t="s">
        <v>140</v>
      </c>
      <c r="O55" s="133"/>
      <c r="P55" s="126" t="s">
        <v>141</v>
      </c>
      <c r="Q55" s="68" t="s">
        <v>260</v>
      </c>
      <c r="R55" s="21" t="s">
        <v>260</v>
      </c>
      <c r="S55" s="127" t="s">
        <v>34</v>
      </c>
      <c r="T55" s="126" t="s">
        <v>261</v>
      </c>
      <c r="U55" s="126"/>
      <c r="V55" s="126" t="s">
        <v>41</v>
      </c>
      <c r="W55" s="126" t="s">
        <v>36</v>
      </c>
      <c r="X55" s="133">
        <v>60</v>
      </c>
      <c r="Y55" s="122"/>
      <c r="Z55" s="122"/>
      <c r="AA55" s="126" t="s">
        <v>86</v>
      </c>
      <c r="AB55" s="126" t="s">
        <v>270</v>
      </c>
      <c r="AC55" s="133" t="s">
        <v>1122</v>
      </c>
      <c r="AD55" s="122" t="s">
        <v>292</v>
      </c>
      <c r="AE55" s="122" t="s">
        <v>269</v>
      </c>
      <c r="AF55" s="126"/>
      <c r="AG55" s="126"/>
      <c r="AH55" s="122"/>
      <c r="AI55" s="122"/>
      <c r="AJ55" s="68" t="s">
        <v>88</v>
      </c>
      <c r="AK55" s="68" t="s">
        <v>1123</v>
      </c>
      <c r="AL55" s="131">
        <f t="shared" si="2"/>
        <v>20592</v>
      </c>
    </row>
    <row r="56" spans="1:38" s="17" customFormat="1" ht="18" customHeight="1" x14ac:dyDescent="0.3">
      <c r="A56" s="146">
        <v>51</v>
      </c>
      <c r="B56" s="19">
        <v>92744</v>
      </c>
      <c r="C56" s="36"/>
      <c r="D56" s="20" t="s">
        <v>39</v>
      </c>
      <c r="E56" s="19"/>
      <c r="F56" s="36"/>
      <c r="G56" s="36"/>
      <c r="H56" s="69"/>
      <c r="I56" s="36" t="s">
        <v>302</v>
      </c>
      <c r="J56" s="36"/>
      <c r="K56" s="36" t="s">
        <v>302</v>
      </c>
      <c r="L56" s="36"/>
      <c r="M56" s="36"/>
      <c r="N56" s="36" t="s">
        <v>140</v>
      </c>
      <c r="O56" s="43"/>
      <c r="P56" s="38" t="s">
        <v>141</v>
      </c>
      <c r="Q56" s="21" t="s">
        <v>260</v>
      </c>
      <c r="R56" s="21" t="s">
        <v>260</v>
      </c>
      <c r="S56" s="42" t="s">
        <v>34</v>
      </c>
      <c r="T56" s="38" t="s">
        <v>261</v>
      </c>
      <c r="U56" s="38"/>
      <c r="V56" s="36" t="s">
        <v>41</v>
      </c>
      <c r="W56" s="36" t="s">
        <v>36</v>
      </c>
      <c r="X56" s="34">
        <v>6</v>
      </c>
      <c r="Y56" s="34"/>
      <c r="Z56" s="38"/>
      <c r="AA56" s="24" t="s">
        <v>86</v>
      </c>
      <c r="AB56" s="24" t="s">
        <v>270</v>
      </c>
      <c r="AC56" s="36" t="s">
        <v>302</v>
      </c>
      <c r="AD56" s="36" t="s">
        <v>268</v>
      </c>
      <c r="AE56" s="36" t="s">
        <v>295</v>
      </c>
      <c r="AF56" s="73"/>
      <c r="AG56" s="73"/>
      <c r="AH56" s="36"/>
      <c r="AI56" s="36"/>
      <c r="AJ56" s="19" t="s">
        <v>39</v>
      </c>
      <c r="AK56" s="27">
        <v>44440</v>
      </c>
      <c r="AL56" s="26">
        <f t="shared" si="2"/>
        <v>92744</v>
      </c>
    </row>
    <row r="57" spans="1:38" s="17" customFormat="1" ht="18" customHeight="1" x14ac:dyDescent="0.3">
      <c r="A57" s="146">
        <v>52</v>
      </c>
      <c r="B57" s="19">
        <v>40488</v>
      </c>
      <c r="C57" s="38" t="s">
        <v>49</v>
      </c>
      <c r="D57" s="20" t="s">
        <v>45</v>
      </c>
      <c r="E57" s="19"/>
      <c r="F57" s="36" t="s">
        <v>303</v>
      </c>
      <c r="G57" s="36"/>
      <c r="H57" s="69"/>
      <c r="I57" s="36" t="s">
        <v>1116</v>
      </c>
      <c r="J57" s="36"/>
      <c r="K57" s="36" t="s">
        <v>304</v>
      </c>
      <c r="L57" s="36"/>
      <c r="M57" s="36"/>
      <c r="N57" s="36" t="s">
        <v>140</v>
      </c>
      <c r="O57" s="36"/>
      <c r="P57" s="38" t="s">
        <v>141</v>
      </c>
      <c r="Q57" s="21" t="s">
        <v>260</v>
      </c>
      <c r="R57" s="19">
        <v>2004</v>
      </c>
      <c r="S57" s="42" t="s">
        <v>34</v>
      </c>
      <c r="T57" s="38" t="s">
        <v>275</v>
      </c>
      <c r="U57" s="36"/>
      <c r="V57" s="36" t="s">
        <v>41</v>
      </c>
      <c r="W57" s="36" t="s">
        <v>36</v>
      </c>
      <c r="X57" s="36">
        <v>9</v>
      </c>
      <c r="Y57" s="36"/>
      <c r="Z57" s="36"/>
      <c r="AA57" s="38" t="s">
        <v>86</v>
      </c>
      <c r="AB57" s="36" t="s">
        <v>264</v>
      </c>
      <c r="AC57" s="36" t="s">
        <v>305</v>
      </c>
      <c r="AD57" s="36" t="s">
        <v>306</v>
      </c>
      <c r="AE57" s="36" t="s">
        <v>263</v>
      </c>
      <c r="AF57" s="38" t="s">
        <v>86</v>
      </c>
      <c r="AG57" s="36" t="s">
        <v>307</v>
      </c>
      <c r="AH57" s="36"/>
      <c r="AI57" s="36"/>
      <c r="AJ57" s="19" t="s">
        <v>45</v>
      </c>
      <c r="AK57" s="27">
        <v>43220</v>
      </c>
      <c r="AL57" s="28">
        <f t="shared" si="2"/>
        <v>40488</v>
      </c>
    </row>
    <row r="58" spans="1:38" s="17" customFormat="1" ht="18" customHeight="1" x14ac:dyDescent="0.3">
      <c r="A58" s="146">
        <v>53</v>
      </c>
      <c r="B58" s="19">
        <v>40489</v>
      </c>
      <c r="C58" s="38" t="s">
        <v>134</v>
      </c>
      <c r="D58" s="20" t="s">
        <v>45</v>
      </c>
      <c r="E58" s="19"/>
      <c r="F58" s="36" t="s">
        <v>320</v>
      </c>
      <c r="G58" s="36" t="s">
        <v>1124</v>
      </c>
      <c r="H58" s="69"/>
      <c r="I58" s="40" t="s">
        <v>317</v>
      </c>
      <c r="J58" s="36" t="s">
        <v>1125</v>
      </c>
      <c r="K58" s="36" t="s">
        <v>322</v>
      </c>
      <c r="L58" s="36"/>
      <c r="M58" s="36"/>
      <c r="N58" s="36" t="s">
        <v>140</v>
      </c>
      <c r="O58" s="36"/>
      <c r="P58" s="38" t="s">
        <v>141</v>
      </c>
      <c r="Q58" s="21" t="s">
        <v>260</v>
      </c>
      <c r="R58" s="19">
        <v>2004</v>
      </c>
      <c r="S58" s="42" t="s">
        <v>34</v>
      </c>
      <c r="T58" s="38" t="s">
        <v>261</v>
      </c>
      <c r="U58" s="36"/>
      <c r="V58" s="36" t="s">
        <v>44</v>
      </c>
      <c r="W58" s="36" t="s">
        <v>36</v>
      </c>
      <c r="X58" s="36">
        <v>74</v>
      </c>
      <c r="Y58" s="36"/>
      <c r="Z58" s="36"/>
      <c r="AA58" s="38" t="s">
        <v>86</v>
      </c>
      <c r="AB58" s="36" t="s">
        <v>319</v>
      </c>
      <c r="AC58" s="36" t="s">
        <v>321</v>
      </c>
      <c r="AD58" s="36" t="s">
        <v>318</v>
      </c>
      <c r="AE58" s="36" t="s">
        <v>323</v>
      </c>
      <c r="AF58" s="38"/>
      <c r="AG58" s="36"/>
      <c r="AH58" s="25" t="s">
        <v>324</v>
      </c>
      <c r="AI58" s="36"/>
      <c r="AJ58" s="19" t="s">
        <v>767</v>
      </c>
      <c r="AK58" s="27">
        <v>44442</v>
      </c>
      <c r="AL58" s="28">
        <f t="shared" si="2"/>
        <v>40489</v>
      </c>
    </row>
    <row r="59" spans="1:38" s="17" customFormat="1" ht="18" customHeight="1" x14ac:dyDescent="0.3">
      <c r="A59" s="146">
        <v>54</v>
      </c>
      <c r="B59" s="19">
        <v>92748</v>
      </c>
      <c r="C59" s="36"/>
      <c r="D59" s="20" t="s">
        <v>39</v>
      </c>
      <c r="E59" s="19"/>
      <c r="F59" s="40" t="s">
        <v>325</v>
      </c>
      <c r="G59" s="40" t="s">
        <v>1126</v>
      </c>
      <c r="H59" s="69"/>
      <c r="I59" s="36" t="s">
        <v>326</v>
      </c>
      <c r="J59" s="36"/>
      <c r="K59" s="40" t="s">
        <v>330</v>
      </c>
      <c r="L59" s="40" t="s">
        <v>290</v>
      </c>
      <c r="M59" s="36"/>
      <c r="N59" s="36" t="s">
        <v>140</v>
      </c>
      <c r="O59" s="38"/>
      <c r="P59" s="38" t="s">
        <v>141</v>
      </c>
      <c r="Q59" s="21" t="s">
        <v>260</v>
      </c>
      <c r="R59" s="21" t="s">
        <v>260</v>
      </c>
      <c r="S59" s="42" t="s">
        <v>34</v>
      </c>
      <c r="T59" s="38" t="s">
        <v>275</v>
      </c>
      <c r="U59" s="38"/>
      <c r="V59" s="36" t="s">
        <v>41</v>
      </c>
      <c r="W59" s="36" t="s">
        <v>36</v>
      </c>
      <c r="X59" s="36">
        <v>12</v>
      </c>
      <c r="Y59" s="36"/>
      <c r="Z59" s="36"/>
      <c r="AA59" s="38" t="s">
        <v>86</v>
      </c>
      <c r="AB59" s="38" t="s">
        <v>329</v>
      </c>
      <c r="AC59" s="40" t="s">
        <v>326</v>
      </c>
      <c r="AD59" s="40" t="s">
        <v>327</v>
      </c>
      <c r="AE59" s="40" t="s">
        <v>328</v>
      </c>
      <c r="AF59" s="38"/>
      <c r="AG59" s="38"/>
      <c r="AH59" s="36"/>
      <c r="AI59" s="36"/>
      <c r="AJ59" s="21" t="s">
        <v>88</v>
      </c>
      <c r="AK59" s="27">
        <v>44442</v>
      </c>
      <c r="AL59" s="26">
        <f t="shared" si="2"/>
        <v>92748</v>
      </c>
    </row>
    <row r="60" spans="1:38" s="17" customFormat="1" ht="18" customHeight="1" x14ac:dyDescent="0.3">
      <c r="A60" s="146">
        <v>55</v>
      </c>
      <c r="B60" s="19">
        <v>40490</v>
      </c>
      <c r="C60" s="38"/>
      <c r="D60" s="20" t="s">
        <v>45</v>
      </c>
      <c r="E60" s="19"/>
      <c r="F60" s="36" t="s">
        <v>333</v>
      </c>
      <c r="G60" s="36"/>
      <c r="H60" s="69"/>
      <c r="I60" s="36" t="s">
        <v>334</v>
      </c>
      <c r="J60" s="36" t="s">
        <v>335</v>
      </c>
      <c r="K60" s="36" t="s">
        <v>336</v>
      </c>
      <c r="L60" s="36"/>
      <c r="M60" s="36"/>
      <c r="N60" s="36" t="s">
        <v>140</v>
      </c>
      <c r="O60" s="36"/>
      <c r="P60" s="38" t="s">
        <v>141</v>
      </c>
      <c r="Q60" s="21" t="s">
        <v>260</v>
      </c>
      <c r="R60" s="19">
        <v>2004</v>
      </c>
      <c r="S60" s="42" t="s">
        <v>34</v>
      </c>
      <c r="T60" s="38" t="s">
        <v>337</v>
      </c>
      <c r="U60" s="36"/>
      <c r="V60" s="36" t="s">
        <v>44</v>
      </c>
      <c r="W60" s="36" t="s">
        <v>36</v>
      </c>
      <c r="X60" s="36">
        <v>100</v>
      </c>
      <c r="Y60" s="36"/>
      <c r="Z60" s="36"/>
      <c r="AA60" s="38" t="s">
        <v>86</v>
      </c>
      <c r="AB60" s="36" t="s">
        <v>338</v>
      </c>
      <c r="AC60" s="36" t="s">
        <v>340</v>
      </c>
      <c r="AD60" s="36"/>
      <c r="AE60" s="36"/>
      <c r="AF60" s="38" t="s">
        <v>86</v>
      </c>
      <c r="AG60" s="36" t="s">
        <v>339</v>
      </c>
      <c r="AH60" s="25" t="s">
        <v>341</v>
      </c>
      <c r="AI60" s="36"/>
      <c r="AJ60" s="19" t="s">
        <v>131</v>
      </c>
      <c r="AK60" s="27">
        <v>44440</v>
      </c>
      <c r="AL60" s="28">
        <f t="shared" si="2"/>
        <v>40490</v>
      </c>
    </row>
    <row r="61" spans="1:38" s="17" customFormat="1" ht="18" customHeight="1" x14ac:dyDescent="0.3">
      <c r="A61" s="146">
        <v>56</v>
      </c>
      <c r="B61" s="19">
        <v>92750</v>
      </c>
      <c r="C61" s="36"/>
      <c r="D61" s="20" t="s">
        <v>39</v>
      </c>
      <c r="E61" s="19"/>
      <c r="F61" s="36"/>
      <c r="G61" s="36"/>
      <c r="H61" s="69"/>
      <c r="I61" s="36" t="s">
        <v>342</v>
      </c>
      <c r="J61" s="36"/>
      <c r="K61" s="36" t="s">
        <v>1127</v>
      </c>
      <c r="L61" s="36"/>
      <c r="M61" s="36"/>
      <c r="N61" s="36" t="s">
        <v>140</v>
      </c>
      <c r="O61" s="38"/>
      <c r="P61" s="38" t="s">
        <v>141</v>
      </c>
      <c r="Q61" s="21" t="s">
        <v>260</v>
      </c>
      <c r="R61" s="21" t="s">
        <v>260</v>
      </c>
      <c r="S61" s="42" t="s">
        <v>34</v>
      </c>
      <c r="T61" s="38"/>
      <c r="U61" s="38"/>
      <c r="V61" s="36" t="s">
        <v>35</v>
      </c>
      <c r="W61" s="36" t="s">
        <v>36</v>
      </c>
      <c r="X61" s="36">
        <v>3</v>
      </c>
      <c r="Y61" s="36"/>
      <c r="Z61" s="36" t="s">
        <v>40</v>
      </c>
      <c r="AA61" s="38" t="s">
        <v>86</v>
      </c>
      <c r="AB61" s="38" t="s">
        <v>344</v>
      </c>
      <c r="AC61" s="36" t="s">
        <v>342</v>
      </c>
      <c r="AD61" s="40" t="s">
        <v>342</v>
      </c>
      <c r="AE61" s="36" t="s">
        <v>343</v>
      </c>
      <c r="AF61" s="38"/>
      <c r="AG61" s="36"/>
      <c r="AH61" s="25" t="s">
        <v>345</v>
      </c>
      <c r="AI61" s="36"/>
      <c r="AJ61" s="21" t="s">
        <v>39</v>
      </c>
      <c r="AK61" s="27">
        <v>44440</v>
      </c>
      <c r="AL61" s="26">
        <f t="shared" si="2"/>
        <v>92750</v>
      </c>
    </row>
    <row r="62" spans="1:38" s="17" customFormat="1" ht="18" customHeight="1" x14ac:dyDescent="0.3">
      <c r="A62" s="146">
        <v>57</v>
      </c>
      <c r="B62" s="19">
        <v>20595</v>
      </c>
      <c r="C62" s="19"/>
      <c r="D62" s="20" t="s">
        <v>47</v>
      </c>
      <c r="E62" s="19"/>
      <c r="F62" s="29" t="s">
        <v>346</v>
      </c>
      <c r="G62" s="29" t="s">
        <v>1128</v>
      </c>
      <c r="H62" s="69"/>
      <c r="I62" s="40" t="s">
        <v>1226</v>
      </c>
      <c r="J62" s="40"/>
      <c r="K62" s="40" t="s">
        <v>55</v>
      </c>
      <c r="L62" s="40" t="s">
        <v>348</v>
      </c>
      <c r="M62" s="40"/>
      <c r="N62" s="40" t="s">
        <v>140</v>
      </c>
      <c r="O62" s="40"/>
      <c r="P62" s="38" t="s">
        <v>141</v>
      </c>
      <c r="Q62" s="21" t="s">
        <v>260</v>
      </c>
      <c r="R62" s="21" t="s">
        <v>260</v>
      </c>
      <c r="S62" s="42" t="s">
        <v>34</v>
      </c>
      <c r="T62" s="38" t="s">
        <v>337</v>
      </c>
      <c r="U62" s="38"/>
      <c r="V62" s="38" t="s">
        <v>41</v>
      </c>
      <c r="W62" s="38" t="s">
        <v>36</v>
      </c>
      <c r="X62" s="40">
        <v>21</v>
      </c>
      <c r="Y62" s="36"/>
      <c r="Z62" s="38"/>
      <c r="AA62" s="38" t="s">
        <v>86</v>
      </c>
      <c r="AB62" s="38" t="s">
        <v>228</v>
      </c>
      <c r="AC62" s="38" t="s">
        <v>347</v>
      </c>
      <c r="AD62" s="38" t="s">
        <v>349</v>
      </c>
      <c r="AE62" s="38" t="s">
        <v>227</v>
      </c>
      <c r="AF62" s="38"/>
      <c r="AG62" s="38"/>
      <c r="AH62" s="25" t="s">
        <v>229</v>
      </c>
      <c r="AI62" s="25"/>
      <c r="AJ62" s="21" t="s">
        <v>88</v>
      </c>
      <c r="AK62" s="27">
        <v>44442</v>
      </c>
      <c r="AL62" s="26">
        <f t="shared" si="2"/>
        <v>20595</v>
      </c>
    </row>
    <row r="63" spans="1:38" s="17" customFormat="1" ht="18" customHeight="1" x14ac:dyDescent="0.3">
      <c r="A63" s="146">
        <v>58</v>
      </c>
      <c r="B63" s="19">
        <v>20596</v>
      </c>
      <c r="C63" s="19"/>
      <c r="D63" s="20" t="s">
        <v>47</v>
      </c>
      <c r="E63" s="19"/>
      <c r="F63" s="29" t="s">
        <v>350</v>
      </c>
      <c r="G63" s="40" t="s">
        <v>1130</v>
      </c>
      <c r="H63" s="69"/>
      <c r="I63" s="40" t="s">
        <v>1129</v>
      </c>
      <c r="J63" s="40"/>
      <c r="K63" s="40" t="s">
        <v>32</v>
      </c>
      <c r="L63" s="36"/>
      <c r="M63" s="40"/>
      <c r="N63" s="40" t="s">
        <v>140</v>
      </c>
      <c r="O63" s="40"/>
      <c r="P63" s="38" t="s">
        <v>141</v>
      </c>
      <c r="Q63" s="21" t="s">
        <v>260</v>
      </c>
      <c r="R63" s="21" t="s">
        <v>260</v>
      </c>
      <c r="S63" s="42" t="s">
        <v>34</v>
      </c>
      <c r="T63" s="38" t="s">
        <v>143</v>
      </c>
      <c r="U63" s="38"/>
      <c r="V63" s="38" t="s">
        <v>35</v>
      </c>
      <c r="W63" s="38" t="s">
        <v>36</v>
      </c>
      <c r="X63" s="40">
        <v>4</v>
      </c>
      <c r="Y63" s="36"/>
      <c r="Z63" s="38"/>
      <c r="AA63" s="38" t="s">
        <v>86</v>
      </c>
      <c r="AB63" s="38" t="s">
        <v>228</v>
      </c>
      <c r="AC63" s="38" t="s">
        <v>347</v>
      </c>
      <c r="AD63" s="38" t="s">
        <v>349</v>
      </c>
      <c r="AE63" s="38" t="s">
        <v>227</v>
      </c>
      <c r="AF63" s="38"/>
      <c r="AG63" s="38"/>
      <c r="AH63" s="25" t="s">
        <v>229</v>
      </c>
      <c r="AI63" s="25"/>
      <c r="AJ63" s="21" t="s">
        <v>47</v>
      </c>
      <c r="AK63" s="27">
        <v>44442</v>
      </c>
      <c r="AL63" s="26">
        <f t="shared" si="2"/>
        <v>20596</v>
      </c>
    </row>
    <row r="64" spans="1:38" s="17" customFormat="1" ht="18" customHeight="1" x14ac:dyDescent="0.3">
      <c r="A64" s="146">
        <v>59</v>
      </c>
      <c r="B64" s="19">
        <v>20597</v>
      </c>
      <c r="C64" s="19"/>
      <c r="D64" s="20" t="s">
        <v>47</v>
      </c>
      <c r="E64" s="19"/>
      <c r="F64" s="29" t="s">
        <v>351</v>
      </c>
      <c r="G64" s="40" t="s">
        <v>1131</v>
      </c>
      <c r="H64" s="69"/>
      <c r="I64" s="40" t="s">
        <v>1227</v>
      </c>
      <c r="J64" s="40"/>
      <c r="K64" s="40" t="s">
        <v>32</v>
      </c>
      <c r="L64" s="36"/>
      <c r="M64" s="40"/>
      <c r="N64" s="40" t="s">
        <v>140</v>
      </c>
      <c r="O64" s="40"/>
      <c r="P64" s="38" t="s">
        <v>141</v>
      </c>
      <c r="Q64" s="21" t="s">
        <v>260</v>
      </c>
      <c r="R64" s="21" t="s">
        <v>260</v>
      </c>
      <c r="S64" s="42" t="s">
        <v>34</v>
      </c>
      <c r="T64" s="38" t="s">
        <v>143</v>
      </c>
      <c r="U64" s="38"/>
      <c r="V64" s="38" t="s">
        <v>35</v>
      </c>
      <c r="W64" s="38" t="s">
        <v>36</v>
      </c>
      <c r="X64" s="40">
        <v>4</v>
      </c>
      <c r="Y64" s="36"/>
      <c r="Z64" s="38"/>
      <c r="AA64" s="38" t="s">
        <v>86</v>
      </c>
      <c r="AB64" s="38" t="s">
        <v>228</v>
      </c>
      <c r="AC64" s="38" t="s">
        <v>347</v>
      </c>
      <c r="AD64" s="38" t="s">
        <v>349</v>
      </c>
      <c r="AE64" s="38" t="s">
        <v>227</v>
      </c>
      <c r="AF64" s="38"/>
      <c r="AG64" s="38"/>
      <c r="AH64" s="25" t="s">
        <v>229</v>
      </c>
      <c r="AI64" s="25"/>
      <c r="AJ64" s="21" t="s">
        <v>47</v>
      </c>
      <c r="AK64" s="27">
        <v>44442</v>
      </c>
      <c r="AL64" s="26">
        <f t="shared" si="2"/>
        <v>20597</v>
      </c>
    </row>
    <row r="65" spans="1:38" s="17" customFormat="1" ht="18" customHeight="1" x14ac:dyDescent="0.3">
      <c r="A65" s="146">
        <v>60</v>
      </c>
      <c r="B65" s="19">
        <v>20598</v>
      </c>
      <c r="C65" s="19"/>
      <c r="D65" s="20" t="s">
        <v>47</v>
      </c>
      <c r="E65" s="19"/>
      <c r="F65" s="29" t="s">
        <v>352</v>
      </c>
      <c r="G65" s="40" t="s">
        <v>1132</v>
      </c>
      <c r="H65" s="69"/>
      <c r="I65" s="40" t="s">
        <v>1133</v>
      </c>
      <c r="J65" s="40"/>
      <c r="K65" s="40" t="s">
        <v>55</v>
      </c>
      <c r="L65" s="40" t="s">
        <v>353</v>
      </c>
      <c r="M65" s="40"/>
      <c r="N65" s="40" t="s">
        <v>140</v>
      </c>
      <c r="O65" s="40"/>
      <c r="P65" s="38" t="s">
        <v>141</v>
      </c>
      <c r="Q65" s="21" t="s">
        <v>260</v>
      </c>
      <c r="R65" s="21" t="s">
        <v>260</v>
      </c>
      <c r="S65" s="42" t="s">
        <v>34</v>
      </c>
      <c r="T65" s="38" t="s">
        <v>143</v>
      </c>
      <c r="U65" s="38"/>
      <c r="V65" s="38" t="s">
        <v>41</v>
      </c>
      <c r="W65" s="38" t="s">
        <v>36</v>
      </c>
      <c r="X65" s="40">
        <v>25</v>
      </c>
      <c r="Y65" s="36"/>
      <c r="Z65" s="38"/>
      <c r="AA65" s="38" t="s">
        <v>86</v>
      </c>
      <c r="AB65" s="38" t="s">
        <v>228</v>
      </c>
      <c r="AC65" s="38" t="s">
        <v>347</v>
      </c>
      <c r="AD65" s="38" t="s">
        <v>349</v>
      </c>
      <c r="AE65" s="38" t="s">
        <v>227</v>
      </c>
      <c r="AF65" s="38"/>
      <c r="AG65" s="38"/>
      <c r="AH65" s="25" t="s">
        <v>229</v>
      </c>
      <c r="AI65" s="25"/>
      <c r="AJ65" s="21" t="s">
        <v>47</v>
      </c>
      <c r="AK65" s="27">
        <v>44442</v>
      </c>
      <c r="AL65" s="26">
        <f t="shared" si="2"/>
        <v>20598</v>
      </c>
    </row>
    <row r="66" spans="1:38" s="17" customFormat="1" ht="18" customHeight="1" x14ac:dyDescent="0.3">
      <c r="A66" s="146">
        <v>61</v>
      </c>
      <c r="B66" s="19">
        <v>30615</v>
      </c>
      <c r="C66" s="36" t="s">
        <v>132</v>
      </c>
      <c r="D66" s="20" t="s">
        <v>31</v>
      </c>
      <c r="E66" s="19"/>
      <c r="F66" s="37" t="s">
        <v>354</v>
      </c>
      <c r="G66" s="67"/>
      <c r="H66" s="69"/>
      <c r="I66" s="40" t="s">
        <v>355</v>
      </c>
      <c r="J66" s="37" t="s">
        <v>1134</v>
      </c>
      <c r="K66" s="37" t="s">
        <v>356</v>
      </c>
      <c r="L66" s="37"/>
      <c r="M66" s="36"/>
      <c r="N66" s="37" t="s">
        <v>140</v>
      </c>
      <c r="O66" s="37"/>
      <c r="P66" s="38" t="s">
        <v>141</v>
      </c>
      <c r="Q66" s="42" t="s">
        <v>260</v>
      </c>
      <c r="R66" s="21" t="s">
        <v>260</v>
      </c>
      <c r="S66" s="42" t="s">
        <v>34</v>
      </c>
      <c r="T66" s="38" t="s">
        <v>261</v>
      </c>
      <c r="U66" s="38"/>
      <c r="V66" s="38" t="s">
        <v>41</v>
      </c>
      <c r="W66" s="38" t="s">
        <v>36</v>
      </c>
      <c r="X66" s="22">
        <v>9</v>
      </c>
      <c r="Y66" s="23"/>
      <c r="Z66" s="41"/>
      <c r="AA66" s="24" t="s">
        <v>86</v>
      </c>
      <c r="AB66" s="20" t="s">
        <v>270</v>
      </c>
      <c r="AC66" s="40" t="s">
        <v>355</v>
      </c>
      <c r="AD66" s="36" t="s">
        <v>292</v>
      </c>
      <c r="AE66" s="41" t="s">
        <v>357</v>
      </c>
      <c r="AF66" s="39"/>
      <c r="AG66" s="39"/>
      <c r="AH66" s="41"/>
      <c r="AI66" s="41"/>
      <c r="AJ66" s="42" t="s">
        <v>247</v>
      </c>
      <c r="AK66" s="19"/>
      <c r="AL66" s="26">
        <f t="shared" si="2"/>
        <v>30615</v>
      </c>
    </row>
    <row r="67" spans="1:38" s="17" customFormat="1" ht="18" customHeight="1" x14ac:dyDescent="0.3">
      <c r="A67" s="146">
        <v>62</v>
      </c>
      <c r="B67" s="19">
        <v>20599</v>
      </c>
      <c r="C67" s="38" t="s">
        <v>49</v>
      </c>
      <c r="D67" s="20" t="s">
        <v>47</v>
      </c>
      <c r="E67" s="19"/>
      <c r="F67" s="36" t="s">
        <v>358</v>
      </c>
      <c r="G67" s="29" t="s">
        <v>1135</v>
      </c>
      <c r="H67" s="69"/>
      <c r="I67" s="40" t="s">
        <v>1137</v>
      </c>
      <c r="J67" s="40" t="s">
        <v>360</v>
      </c>
      <c r="K67" s="40" t="s">
        <v>361</v>
      </c>
      <c r="L67" s="40" t="s">
        <v>362</v>
      </c>
      <c r="M67" s="40"/>
      <c r="N67" s="40" t="s">
        <v>140</v>
      </c>
      <c r="O67" s="40"/>
      <c r="P67" s="38" t="s">
        <v>141</v>
      </c>
      <c r="Q67" s="21" t="s">
        <v>260</v>
      </c>
      <c r="R67" s="21" t="s">
        <v>260</v>
      </c>
      <c r="S67" s="42" t="s">
        <v>34</v>
      </c>
      <c r="T67" s="38" t="s">
        <v>261</v>
      </c>
      <c r="U67" s="38"/>
      <c r="V67" s="38" t="s">
        <v>41</v>
      </c>
      <c r="W67" s="38" t="s">
        <v>36</v>
      </c>
      <c r="X67" s="40">
        <v>12</v>
      </c>
      <c r="Y67" s="36"/>
      <c r="Z67" s="36"/>
      <c r="AA67" s="38" t="s">
        <v>86</v>
      </c>
      <c r="AB67" s="36" t="s">
        <v>264</v>
      </c>
      <c r="AC67" s="36" t="s">
        <v>359</v>
      </c>
      <c r="AD67" s="36" t="s">
        <v>363</v>
      </c>
      <c r="AE67" s="36" t="s">
        <v>263</v>
      </c>
      <c r="AF67" s="38"/>
      <c r="AG67" s="36"/>
      <c r="AH67" s="36"/>
      <c r="AI67" s="36"/>
      <c r="AJ67" s="19" t="s">
        <v>48</v>
      </c>
      <c r="AK67" s="19"/>
      <c r="AL67" s="26">
        <f t="shared" si="2"/>
        <v>20599</v>
      </c>
    </row>
    <row r="68" spans="1:38" s="17" customFormat="1" ht="18" customHeight="1" x14ac:dyDescent="0.3">
      <c r="A68" s="146">
        <v>63</v>
      </c>
      <c r="B68" s="19">
        <v>20600</v>
      </c>
      <c r="C68" s="19"/>
      <c r="D68" s="20" t="s">
        <v>47</v>
      </c>
      <c r="E68" s="19"/>
      <c r="F68" s="29" t="s">
        <v>364</v>
      </c>
      <c r="G68" s="29" t="s">
        <v>1136</v>
      </c>
      <c r="H68" s="69"/>
      <c r="I68" s="40" t="s">
        <v>1138</v>
      </c>
      <c r="J68" s="40" t="s">
        <v>366</v>
      </c>
      <c r="K68" s="40" t="s">
        <v>301</v>
      </c>
      <c r="L68" s="40"/>
      <c r="M68" s="40"/>
      <c r="N68" s="40" t="s">
        <v>140</v>
      </c>
      <c r="O68" s="40"/>
      <c r="P68" s="38" t="s">
        <v>141</v>
      </c>
      <c r="Q68" s="21" t="s">
        <v>260</v>
      </c>
      <c r="R68" s="21" t="s">
        <v>260</v>
      </c>
      <c r="S68" s="42" t="s">
        <v>34</v>
      </c>
      <c r="T68" s="38" t="s">
        <v>261</v>
      </c>
      <c r="U68" s="38"/>
      <c r="V68" s="38" t="s">
        <v>41</v>
      </c>
      <c r="W68" s="38" t="s">
        <v>36</v>
      </c>
      <c r="X68" s="40">
        <v>12</v>
      </c>
      <c r="Y68" s="36"/>
      <c r="Z68" s="36"/>
      <c r="AA68" s="38" t="s">
        <v>86</v>
      </c>
      <c r="AB68" s="38" t="s">
        <v>270</v>
      </c>
      <c r="AC68" s="40" t="s">
        <v>365</v>
      </c>
      <c r="AD68" s="36" t="s">
        <v>292</v>
      </c>
      <c r="AE68" s="36" t="s">
        <v>269</v>
      </c>
      <c r="AF68" s="38"/>
      <c r="AG68" s="38"/>
      <c r="AH68" s="36"/>
      <c r="AI68" s="36"/>
      <c r="AJ68" s="21" t="s">
        <v>47</v>
      </c>
      <c r="AK68" s="21"/>
      <c r="AL68" s="26">
        <f t="shared" si="2"/>
        <v>20600</v>
      </c>
    </row>
    <row r="69" spans="1:38" s="17" customFormat="1" ht="18" customHeight="1" x14ac:dyDescent="0.3">
      <c r="A69" s="146">
        <v>64</v>
      </c>
      <c r="B69" s="19">
        <v>30616</v>
      </c>
      <c r="C69" s="36"/>
      <c r="D69" s="20" t="s">
        <v>31</v>
      </c>
      <c r="E69" s="19"/>
      <c r="F69" s="37" t="s">
        <v>367</v>
      </c>
      <c r="G69" s="38" t="s">
        <v>1139</v>
      </c>
      <c r="H69" s="69"/>
      <c r="I69" s="36" t="s">
        <v>368</v>
      </c>
      <c r="J69" s="38" t="s">
        <v>1140</v>
      </c>
      <c r="K69" s="40" t="s">
        <v>369</v>
      </c>
      <c r="L69" s="36"/>
      <c r="M69" s="36"/>
      <c r="N69" s="40" t="s">
        <v>140</v>
      </c>
      <c r="O69" s="40"/>
      <c r="P69" s="38" t="s">
        <v>141</v>
      </c>
      <c r="Q69" s="21" t="s">
        <v>260</v>
      </c>
      <c r="R69" s="21" t="s">
        <v>260</v>
      </c>
      <c r="S69" s="42" t="s">
        <v>34</v>
      </c>
      <c r="T69" s="38" t="s">
        <v>143</v>
      </c>
      <c r="U69" s="38"/>
      <c r="V69" s="38" t="s">
        <v>41</v>
      </c>
      <c r="W69" s="38" t="s">
        <v>36</v>
      </c>
      <c r="X69" s="22">
        <v>52</v>
      </c>
      <c r="Y69" s="23"/>
      <c r="Z69" s="38"/>
      <c r="AA69" s="24" t="s">
        <v>86</v>
      </c>
      <c r="AB69" s="20" t="s">
        <v>370</v>
      </c>
      <c r="AC69" s="40" t="s">
        <v>368</v>
      </c>
      <c r="AD69" s="38"/>
      <c r="AE69" s="38"/>
      <c r="AF69" s="24" t="s">
        <v>86</v>
      </c>
      <c r="AG69" s="39" t="s">
        <v>371</v>
      </c>
      <c r="AH69" s="36"/>
      <c r="AI69" s="36"/>
      <c r="AJ69" s="42" t="s">
        <v>372</v>
      </c>
      <c r="AK69" s="19"/>
      <c r="AL69" s="26">
        <f t="shared" si="2"/>
        <v>30616</v>
      </c>
    </row>
    <row r="70" spans="1:38" s="17" customFormat="1" ht="18" customHeight="1" x14ac:dyDescent="0.3">
      <c r="A70" s="146">
        <v>65</v>
      </c>
      <c r="B70" s="19">
        <v>92752</v>
      </c>
      <c r="C70" s="36"/>
      <c r="D70" s="20" t="s">
        <v>39</v>
      </c>
      <c r="E70" s="19"/>
      <c r="F70" s="36"/>
      <c r="G70" s="36"/>
      <c r="H70" s="69"/>
      <c r="I70" s="36" t="s">
        <v>1141</v>
      </c>
      <c r="J70" s="36" t="s">
        <v>374</v>
      </c>
      <c r="K70" s="36" t="s">
        <v>375</v>
      </c>
      <c r="L70" s="36"/>
      <c r="M70" s="36"/>
      <c r="N70" s="36" t="s">
        <v>140</v>
      </c>
      <c r="O70" s="38"/>
      <c r="P70" s="38" t="s">
        <v>141</v>
      </c>
      <c r="Q70" s="21" t="s">
        <v>260</v>
      </c>
      <c r="R70" s="21" t="s">
        <v>260</v>
      </c>
      <c r="S70" s="42" t="s">
        <v>34</v>
      </c>
      <c r="T70" s="38"/>
      <c r="U70" s="38"/>
      <c r="V70" s="36"/>
      <c r="W70" s="36"/>
      <c r="X70" s="36">
        <v>4</v>
      </c>
      <c r="Y70" s="36"/>
      <c r="Z70" s="40" t="s">
        <v>40</v>
      </c>
      <c r="AA70" s="38" t="s">
        <v>86</v>
      </c>
      <c r="AB70" s="38" t="s">
        <v>278</v>
      </c>
      <c r="AC70" s="36" t="s">
        <v>376</v>
      </c>
      <c r="AD70" s="40" t="s">
        <v>276</v>
      </c>
      <c r="AE70" s="36" t="s">
        <v>277</v>
      </c>
      <c r="AF70" s="38" t="s">
        <v>86</v>
      </c>
      <c r="AG70" s="38" t="s">
        <v>279</v>
      </c>
      <c r="AH70" s="25" t="s">
        <v>280</v>
      </c>
      <c r="AI70" s="36"/>
      <c r="AJ70" s="21" t="s">
        <v>39</v>
      </c>
      <c r="AK70" s="27">
        <v>44440</v>
      </c>
      <c r="AL70" s="26">
        <f t="shared" si="2"/>
        <v>92752</v>
      </c>
    </row>
    <row r="71" spans="1:38" s="17" customFormat="1" ht="18" customHeight="1" x14ac:dyDescent="0.3">
      <c r="A71" s="146">
        <v>66</v>
      </c>
      <c r="B71" s="19">
        <v>92753</v>
      </c>
      <c r="C71" s="36"/>
      <c r="D71" s="20" t="s">
        <v>39</v>
      </c>
      <c r="E71" s="19"/>
      <c r="F71" s="36"/>
      <c r="G71" s="36"/>
      <c r="H71" s="69"/>
      <c r="I71" s="36" t="s">
        <v>1142</v>
      </c>
      <c r="J71" s="36"/>
      <c r="K71" s="36"/>
      <c r="L71" s="36"/>
      <c r="M71" s="36"/>
      <c r="N71" s="40" t="s">
        <v>140</v>
      </c>
      <c r="O71" s="38"/>
      <c r="P71" s="38" t="s">
        <v>141</v>
      </c>
      <c r="Q71" s="21" t="s">
        <v>260</v>
      </c>
      <c r="R71" s="21" t="s">
        <v>260</v>
      </c>
      <c r="S71" s="42" t="s">
        <v>34</v>
      </c>
      <c r="T71" s="38"/>
      <c r="U71" s="38"/>
      <c r="V71" s="36"/>
      <c r="W71" s="36"/>
      <c r="X71" s="135">
        <v>3459</v>
      </c>
      <c r="Y71" s="88"/>
      <c r="Z71" s="40" t="s">
        <v>40</v>
      </c>
      <c r="AA71" s="38" t="s">
        <v>86</v>
      </c>
      <c r="AB71" s="38" t="s">
        <v>278</v>
      </c>
      <c r="AC71" s="36" t="s">
        <v>373</v>
      </c>
      <c r="AD71" s="40" t="s">
        <v>276</v>
      </c>
      <c r="AE71" s="36" t="s">
        <v>277</v>
      </c>
      <c r="AF71" s="38" t="s">
        <v>86</v>
      </c>
      <c r="AG71" s="38" t="s">
        <v>279</v>
      </c>
      <c r="AH71" s="25" t="s">
        <v>280</v>
      </c>
      <c r="AI71" s="36"/>
      <c r="AJ71" s="21" t="s">
        <v>39</v>
      </c>
      <c r="AK71" s="27">
        <v>44440</v>
      </c>
      <c r="AL71" s="26">
        <f t="shared" ref="AL71:AL99" si="3">B71</f>
        <v>92753</v>
      </c>
    </row>
    <row r="72" spans="1:38" s="17" customFormat="1" ht="18" customHeight="1" x14ac:dyDescent="0.3">
      <c r="A72" s="146">
        <v>67</v>
      </c>
      <c r="B72" s="19">
        <v>92754</v>
      </c>
      <c r="C72" s="36"/>
      <c r="D72" s="20" t="s">
        <v>39</v>
      </c>
      <c r="E72" s="19"/>
      <c r="F72" s="36"/>
      <c r="G72" s="36"/>
      <c r="H72" s="69"/>
      <c r="I72" s="36" t="s">
        <v>1143</v>
      </c>
      <c r="J72" s="36" t="s">
        <v>377</v>
      </c>
      <c r="K72" s="36"/>
      <c r="L72" s="36"/>
      <c r="M72" s="36"/>
      <c r="N72" s="36" t="s">
        <v>140</v>
      </c>
      <c r="O72" s="38"/>
      <c r="P72" s="38" t="s">
        <v>141</v>
      </c>
      <c r="Q72" s="21" t="s">
        <v>260</v>
      </c>
      <c r="R72" s="21" t="s">
        <v>260</v>
      </c>
      <c r="S72" s="42" t="s">
        <v>34</v>
      </c>
      <c r="T72" s="38"/>
      <c r="U72" s="38"/>
      <c r="V72" s="36"/>
      <c r="W72" s="36"/>
      <c r="X72" s="26">
        <v>23</v>
      </c>
      <c r="Y72" s="36"/>
      <c r="Z72" s="40" t="s">
        <v>40</v>
      </c>
      <c r="AA72" s="38" t="s">
        <v>86</v>
      </c>
      <c r="AB72" s="38" t="s">
        <v>278</v>
      </c>
      <c r="AC72" s="36" t="s">
        <v>376</v>
      </c>
      <c r="AD72" s="40" t="s">
        <v>276</v>
      </c>
      <c r="AE72" s="36" t="s">
        <v>277</v>
      </c>
      <c r="AF72" s="38" t="s">
        <v>86</v>
      </c>
      <c r="AG72" s="38" t="s">
        <v>279</v>
      </c>
      <c r="AH72" s="25" t="s">
        <v>280</v>
      </c>
      <c r="AI72" s="36"/>
      <c r="AJ72" s="21" t="s">
        <v>39</v>
      </c>
      <c r="AK72" s="27">
        <v>44440</v>
      </c>
      <c r="AL72" s="26">
        <f t="shared" si="3"/>
        <v>92754</v>
      </c>
    </row>
    <row r="73" spans="1:38" s="17" customFormat="1" ht="18" customHeight="1" x14ac:dyDescent="0.3">
      <c r="A73" s="146">
        <v>68</v>
      </c>
      <c r="B73" s="19">
        <v>92756</v>
      </c>
      <c r="C73" s="36"/>
      <c r="D73" s="20" t="s">
        <v>39</v>
      </c>
      <c r="E73" s="19"/>
      <c r="F73" s="36"/>
      <c r="G73" s="36"/>
      <c r="H73" s="69"/>
      <c r="I73" s="36" t="s">
        <v>1144</v>
      </c>
      <c r="J73" s="36" t="s">
        <v>378</v>
      </c>
      <c r="K73" s="36"/>
      <c r="L73" s="36"/>
      <c r="M73" s="36"/>
      <c r="N73" s="36" t="s">
        <v>140</v>
      </c>
      <c r="O73" s="38"/>
      <c r="P73" s="38" t="s">
        <v>141</v>
      </c>
      <c r="Q73" s="21" t="s">
        <v>260</v>
      </c>
      <c r="R73" s="21" t="s">
        <v>260</v>
      </c>
      <c r="S73" s="42" t="s">
        <v>34</v>
      </c>
      <c r="T73" s="38"/>
      <c r="U73" s="38"/>
      <c r="V73" s="36"/>
      <c r="W73" s="36"/>
      <c r="X73" s="26">
        <v>49</v>
      </c>
      <c r="Y73" s="36"/>
      <c r="Z73" s="40" t="s">
        <v>40</v>
      </c>
      <c r="AA73" s="38" t="s">
        <v>86</v>
      </c>
      <c r="AB73" s="38" t="s">
        <v>278</v>
      </c>
      <c r="AC73" s="36" t="s">
        <v>376</v>
      </c>
      <c r="AD73" s="40" t="s">
        <v>276</v>
      </c>
      <c r="AE73" s="36" t="s">
        <v>277</v>
      </c>
      <c r="AF73" s="38" t="s">
        <v>86</v>
      </c>
      <c r="AG73" s="38" t="s">
        <v>279</v>
      </c>
      <c r="AH73" s="25" t="s">
        <v>280</v>
      </c>
      <c r="AI73" s="36"/>
      <c r="AJ73" s="21" t="s">
        <v>39</v>
      </c>
      <c r="AK73" s="27">
        <v>44440</v>
      </c>
      <c r="AL73" s="26">
        <f t="shared" si="3"/>
        <v>92756</v>
      </c>
    </row>
    <row r="74" spans="1:38" s="17" customFormat="1" ht="18" customHeight="1" x14ac:dyDescent="0.3">
      <c r="A74" s="146">
        <v>69</v>
      </c>
      <c r="B74" s="19">
        <v>40492</v>
      </c>
      <c r="C74" s="38" t="s">
        <v>49</v>
      </c>
      <c r="D74" s="20" t="s">
        <v>45</v>
      </c>
      <c r="E74" s="19"/>
      <c r="F74" s="36" t="s">
        <v>379</v>
      </c>
      <c r="G74" s="36"/>
      <c r="H74" s="69"/>
      <c r="I74" s="36" t="s">
        <v>380</v>
      </c>
      <c r="J74" s="36"/>
      <c r="K74" s="36" t="s">
        <v>381</v>
      </c>
      <c r="L74" s="36"/>
      <c r="M74" s="36"/>
      <c r="N74" s="36" t="s">
        <v>140</v>
      </c>
      <c r="O74" s="36"/>
      <c r="P74" s="38" t="s">
        <v>141</v>
      </c>
      <c r="Q74" s="21" t="s">
        <v>260</v>
      </c>
      <c r="R74" s="21" t="s">
        <v>260</v>
      </c>
      <c r="S74" s="42" t="s">
        <v>34</v>
      </c>
      <c r="T74" s="38" t="s">
        <v>143</v>
      </c>
      <c r="U74" s="36"/>
      <c r="V74" s="36" t="s">
        <v>44</v>
      </c>
      <c r="W74" s="36" t="s">
        <v>36</v>
      </c>
      <c r="X74" s="26">
        <v>193</v>
      </c>
      <c r="Y74" s="36"/>
      <c r="Z74" s="36"/>
      <c r="AA74" s="38" t="s">
        <v>86</v>
      </c>
      <c r="AB74" s="36" t="s">
        <v>384</v>
      </c>
      <c r="AC74" s="36" t="s">
        <v>380</v>
      </c>
      <c r="AD74" s="36" t="s">
        <v>382</v>
      </c>
      <c r="AE74" s="36" t="s">
        <v>383</v>
      </c>
      <c r="AF74" s="38"/>
      <c r="AG74" s="36"/>
      <c r="AH74" s="36"/>
      <c r="AI74" s="36"/>
      <c r="AJ74" s="19" t="s">
        <v>135</v>
      </c>
      <c r="AK74" s="27">
        <v>43224</v>
      </c>
      <c r="AL74" s="28">
        <f t="shared" si="3"/>
        <v>40492</v>
      </c>
    </row>
    <row r="75" spans="1:38" s="17" customFormat="1" ht="18" customHeight="1" x14ac:dyDescent="0.3">
      <c r="A75" s="146">
        <v>70</v>
      </c>
      <c r="B75" s="19">
        <v>92757</v>
      </c>
      <c r="C75" s="36"/>
      <c r="D75" s="20" t="s">
        <v>39</v>
      </c>
      <c r="E75" s="19"/>
      <c r="F75" s="36"/>
      <c r="G75" s="36"/>
      <c r="H75" s="69"/>
      <c r="I75" s="36" t="s">
        <v>390</v>
      </c>
      <c r="J75" s="36"/>
      <c r="K75" s="36"/>
      <c r="L75" s="36"/>
      <c r="M75" s="36"/>
      <c r="N75" s="36" t="s">
        <v>140</v>
      </c>
      <c r="O75" s="38"/>
      <c r="P75" s="38" t="s">
        <v>141</v>
      </c>
      <c r="Q75" s="21" t="s">
        <v>260</v>
      </c>
      <c r="R75" s="21" t="s">
        <v>260</v>
      </c>
      <c r="S75" s="42" t="s">
        <v>34</v>
      </c>
      <c r="T75" s="38"/>
      <c r="U75" s="38"/>
      <c r="V75" s="36" t="s">
        <v>41</v>
      </c>
      <c r="W75" s="36" t="s">
        <v>36</v>
      </c>
      <c r="X75" s="26">
        <v>10</v>
      </c>
      <c r="Y75" s="36"/>
      <c r="Z75" s="38" t="s">
        <v>391</v>
      </c>
      <c r="AA75" s="24" t="s">
        <v>86</v>
      </c>
      <c r="AB75" s="24" t="s">
        <v>314</v>
      </c>
      <c r="AC75" s="36" t="s">
        <v>390</v>
      </c>
      <c r="AD75" s="36" t="s">
        <v>312</v>
      </c>
      <c r="AE75" s="36" t="s">
        <v>313</v>
      </c>
      <c r="AF75" s="38" t="s">
        <v>86</v>
      </c>
      <c r="AG75" s="38" t="s">
        <v>279</v>
      </c>
      <c r="AH75" s="55" t="s">
        <v>452</v>
      </c>
      <c r="AI75" s="36"/>
      <c r="AJ75" s="21" t="s">
        <v>39</v>
      </c>
      <c r="AK75" s="27">
        <v>44440</v>
      </c>
      <c r="AL75" s="26">
        <f t="shared" si="3"/>
        <v>92757</v>
      </c>
    </row>
    <row r="76" spans="1:38" s="17" customFormat="1" ht="18" customHeight="1" x14ac:dyDescent="0.3">
      <c r="A76" s="146">
        <v>71</v>
      </c>
      <c r="B76" s="19">
        <v>10496</v>
      </c>
      <c r="C76" s="19"/>
      <c r="D76" s="20" t="s">
        <v>52</v>
      </c>
      <c r="E76" s="19"/>
      <c r="F76" s="36" t="s">
        <v>395</v>
      </c>
      <c r="G76" s="23"/>
      <c r="H76" s="69"/>
      <c r="I76" s="36" t="s">
        <v>396</v>
      </c>
      <c r="J76" s="30"/>
      <c r="K76" s="36" t="s">
        <v>397</v>
      </c>
      <c r="L76" s="36" t="s">
        <v>398</v>
      </c>
      <c r="M76" s="36"/>
      <c r="N76" s="36" t="s">
        <v>140</v>
      </c>
      <c r="O76" s="30"/>
      <c r="P76" s="38" t="s">
        <v>141</v>
      </c>
      <c r="Q76" s="21" t="s">
        <v>260</v>
      </c>
      <c r="R76" s="21" t="s">
        <v>260</v>
      </c>
      <c r="S76" s="42" t="s">
        <v>34</v>
      </c>
      <c r="T76" s="38" t="s">
        <v>261</v>
      </c>
      <c r="U76" s="36"/>
      <c r="V76" s="36" t="s">
        <v>44</v>
      </c>
      <c r="W76" s="36" t="s">
        <v>36</v>
      </c>
      <c r="X76" s="26">
        <v>122</v>
      </c>
      <c r="Y76" s="36"/>
      <c r="Z76" s="77"/>
      <c r="AA76" s="38" t="s">
        <v>86</v>
      </c>
      <c r="AB76" s="36" t="s">
        <v>399</v>
      </c>
      <c r="AC76" s="36" t="s">
        <v>396</v>
      </c>
      <c r="AD76" s="36" t="s">
        <v>312</v>
      </c>
      <c r="AE76" s="77" t="s">
        <v>313</v>
      </c>
      <c r="AF76" s="38" t="s">
        <v>86</v>
      </c>
      <c r="AG76" s="38" t="s">
        <v>279</v>
      </c>
      <c r="AH76" s="30" t="s">
        <v>316</v>
      </c>
      <c r="AI76" s="30"/>
      <c r="AJ76" s="19" t="s">
        <v>54</v>
      </c>
      <c r="AK76" s="27">
        <v>44158</v>
      </c>
      <c r="AL76" s="26">
        <f t="shared" si="3"/>
        <v>10496</v>
      </c>
    </row>
    <row r="77" spans="1:38" s="17" customFormat="1" ht="18" customHeight="1" x14ac:dyDescent="0.3">
      <c r="A77" s="146">
        <v>72</v>
      </c>
      <c r="B77" s="19">
        <v>92758</v>
      </c>
      <c r="C77" s="36"/>
      <c r="D77" s="20" t="s">
        <v>39</v>
      </c>
      <c r="E77" s="19"/>
      <c r="F77" s="36"/>
      <c r="G77" s="36"/>
      <c r="H77" s="69"/>
      <c r="I77" s="36" t="s">
        <v>400</v>
      </c>
      <c r="J77" s="36"/>
      <c r="K77" s="36" t="s">
        <v>401</v>
      </c>
      <c r="L77" s="36"/>
      <c r="M77" s="36"/>
      <c r="N77" s="36" t="s">
        <v>140</v>
      </c>
      <c r="O77" s="38"/>
      <c r="P77" s="38" t="s">
        <v>141</v>
      </c>
      <c r="Q77" s="21" t="s">
        <v>260</v>
      </c>
      <c r="R77" s="21" t="s">
        <v>260</v>
      </c>
      <c r="S77" s="42" t="s">
        <v>34</v>
      </c>
      <c r="T77" s="38" t="s">
        <v>261</v>
      </c>
      <c r="U77" s="38"/>
      <c r="V77" s="36" t="s">
        <v>41</v>
      </c>
      <c r="W77" s="36" t="s">
        <v>36</v>
      </c>
      <c r="X77" s="26">
        <v>24</v>
      </c>
      <c r="Y77" s="36"/>
      <c r="Z77" s="40"/>
      <c r="AA77" s="38" t="s">
        <v>86</v>
      </c>
      <c r="AB77" s="38" t="s">
        <v>1223</v>
      </c>
      <c r="AC77" s="40"/>
      <c r="AD77" s="40" t="s">
        <v>1224</v>
      </c>
      <c r="AE77" s="36" t="s">
        <v>1225</v>
      </c>
      <c r="AF77" s="38" t="s">
        <v>86</v>
      </c>
      <c r="AG77" s="38" t="s">
        <v>278</v>
      </c>
      <c r="AH77" s="79"/>
      <c r="AI77" s="36"/>
      <c r="AJ77" s="21" t="s">
        <v>39</v>
      </c>
      <c r="AK77" s="27">
        <v>44440</v>
      </c>
      <c r="AL77" s="26">
        <f t="shared" si="3"/>
        <v>92758</v>
      </c>
    </row>
    <row r="78" spans="1:38" s="17" customFormat="1" ht="18" customHeight="1" x14ac:dyDescent="0.3">
      <c r="A78" s="146">
        <v>73</v>
      </c>
      <c r="B78" s="19">
        <v>10497</v>
      </c>
      <c r="C78" s="19"/>
      <c r="D78" s="20" t="s">
        <v>52</v>
      </c>
      <c r="E78" s="19"/>
      <c r="F78" s="36" t="s">
        <v>411</v>
      </c>
      <c r="G78" s="23"/>
      <c r="H78" s="69"/>
      <c r="I78" s="36" t="s">
        <v>1150</v>
      </c>
      <c r="J78" s="30"/>
      <c r="K78" s="36" t="s">
        <v>408</v>
      </c>
      <c r="L78" s="36"/>
      <c r="M78" s="36"/>
      <c r="N78" s="36" t="s">
        <v>140</v>
      </c>
      <c r="O78" s="30"/>
      <c r="P78" s="38" t="s">
        <v>141</v>
      </c>
      <c r="Q78" s="21" t="s">
        <v>260</v>
      </c>
      <c r="R78" s="21" t="s">
        <v>260</v>
      </c>
      <c r="S78" s="42" t="s">
        <v>34</v>
      </c>
      <c r="T78" s="38" t="s">
        <v>275</v>
      </c>
      <c r="U78" s="36"/>
      <c r="V78" s="36" t="s">
        <v>44</v>
      </c>
      <c r="W78" s="36" t="s">
        <v>36</v>
      </c>
      <c r="X78" s="26">
        <v>87</v>
      </c>
      <c r="Y78" s="36"/>
      <c r="Z78" s="122" t="s">
        <v>40</v>
      </c>
      <c r="AA78" s="126" t="s">
        <v>86</v>
      </c>
      <c r="AB78" s="122" t="s">
        <v>404</v>
      </c>
      <c r="AC78" s="122" t="s">
        <v>407</v>
      </c>
      <c r="AD78" s="122" t="s">
        <v>409</v>
      </c>
      <c r="AE78" s="122" t="s">
        <v>403</v>
      </c>
      <c r="AF78" s="126" t="s">
        <v>86</v>
      </c>
      <c r="AG78" s="122" t="s">
        <v>410</v>
      </c>
      <c r="AH78" s="35" t="s">
        <v>405</v>
      </c>
      <c r="AI78" s="122"/>
      <c r="AJ78" s="121" t="s">
        <v>406</v>
      </c>
      <c r="AK78" s="130">
        <v>44440</v>
      </c>
      <c r="AL78" s="26">
        <f t="shared" si="3"/>
        <v>10497</v>
      </c>
    </row>
    <row r="79" spans="1:38" s="17" customFormat="1" ht="18" customHeight="1" x14ac:dyDescent="0.3">
      <c r="A79" s="146">
        <v>74</v>
      </c>
      <c r="B79" s="19">
        <v>30618</v>
      </c>
      <c r="C79" s="36"/>
      <c r="D79" s="20" t="s">
        <v>31</v>
      </c>
      <c r="E79" s="19"/>
      <c r="F79" s="37" t="s">
        <v>414</v>
      </c>
      <c r="G79" s="24" t="s">
        <v>1149</v>
      </c>
      <c r="H79" s="69"/>
      <c r="I79" s="40" t="s">
        <v>415</v>
      </c>
      <c r="J79" s="24"/>
      <c r="K79" s="40" t="s">
        <v>416</v>
      </c>
      <c r="L79" s="37"/>
      <c r="M79" s="36"/>
      <c r="N79" s="37" t="s">
        <v>140</v>
      </c>
      <c r="O79" s="37"/>
      <c r="P79" s="38" t="s">
        <v>141</v>
      </c>
      <c r="Q79" s="42" t="s">
        <v>260</v>
      </c>
      <c r="R79" s="21" t="s">
        <v>260</v>
      </c>
      <c r="S79" s="42" t="s">
        <v>34</v>
      </c>
      <c r="T79" s="41" t="s">
        <v>337</v>
      </c>
      <c r="U79" s="41"/>
      <c r="V79" s="41" t="s">
        <v>44</v>
      </c>
      <c r="W79" s="38" t="s">
        <v>36</v>
      </c>
      <c r="X79" s="22">
        <v>70</v>
      </c>
      <c r="Y79" s="23"/>
      <c r="Z79" s="41"/>
      <c r="AA79" s="24" t="s">
        <v>86</v>
      </c>
      <c r="AB79" s="20" t="s">
        <v>418</v>
      </c>
      <c r="AC79" s="40" t="s">
        <v>415</v>
      </c>
      <c r="AD79" s="41" t="s">
        <v>136</v>
      </c>
      <c r="AE79" s="41" t="s">
        <v>417</v>
      </c>
      <c r="AF79" s="39" t="s">
        <v>87</v>
      </c>
      <c r="AG79" s="39" t="s">
        <v>419</v>
      </c>
      <c r="AH79" s="41"/>
      <c r="AI79" s="41"/>
      <c r="AJ79" s="42" t="s">
        <v>38</v>
      </c>
      <c r="AK79" s="19" t="s">
        <v>1151</v>
      </c>
      <c r="AL79" s="26">
        <f t="shared" si="3"/>
        <v>30618</v>
      </c>
    </row>
    <row r="80" spans="1:38" s="17" customFormat="1" ht="18" customHeight="1" x14ac:dyDescent="0.3">
      <c r="A80" s="146">
        <v>75</v>
      </c>
      <c r="B80" s="19">
        <v>10498</v>
      </c>
      <c r="C80" s="19"/>
      <c r="D80" s="20" t="s">
        <v>52</v>
      </c>
      <c r="E80" s="19"/>
      <c r="F80" s="36" t="s">
        <v>423</v>
      </c>
      <c r="G80" s="23"/>
      <c r="H80" s="69"/>
      <c r="I80" s="122" t="s">
        <v>424</v>
      </c>
      <c r="J80" s="30"/>
      <c r="K80" s="36" t="s">
        <v>425</v>
      </c>
      <c r="L80" s="36"/>
      <c r="M80" s="36"/>
      <c r="N80" s="36" t="s">
        <v>140</v>
      </c>
      <c r="O80" s="30"/>
      <c r="P80" s="38" t="s">
        <v>141</v>
      </c>
      <c r="Q80" s="21" t="s">
        <v>260</v>
      </c>
      <c r="R80" s="21" t="s">
        <v>260</v>
      </c>
      <c r="S80" s="42" t="s">
        <v>34</v>
      </c>
      <c r="T80" s="38" t="s">
        <v>143</v>
      </c>
      <c r="U80" s="36"/>
      <c r="V80" s="36" t="s">
        <v>44</v>
      </c>
      <c r="W80" s="36" t="s">
        <v>36</v>
      </c>
      <c r="X80" s="26">
        <v>250</v>
      </c>
      <c r="Y80" s="36"/>
      <c r="Z80" s="77"/>
      <c r="AA80" s="38" t="s">
        <v>86</v>
      </c>
      <c r="AB80" s="36" t="s">
        <v>399</v>
      </c>
      <c r="AC80" s="36" t="s">
        <v>424</v>
      </c>
      <c r="AD80" s="36" t="s">
        <v>312</v>
      </c>
      <c r="AE80" s="150" t="s">
        <v>313</v>
      </c>
      <c r="AF80" s="38" t="s">
        <v>86</v>
      </c>
      <c r="AG80" s="38" t="s">
        <v>315</v>
      </c>
      <c r="AH80" s="30" t="s">
        <v>316</v>
      </c>
      <c r="AI80" s="30"/>
      <c r="AJ80" s="19" t="s">
        <v>54</v>
      </c>
      <c r="AK80" s="27">
        <v>44158</v>
      </c>
      <c r="AL80" s="26">
        <f t="shared" si="3"/>
        <v>10498</v>
      </c>
    </row>
    <row r="81" spans="1:41" s="17" customFormat="1" ht="18" customHeight="1" x14ac:dyDescent="0.3">
      <c r="A81" s="146">
        <v>76</v>
      </c>
      <c r="B81" s="19">
        <v>20604</v>
      </c>
      <c r="C81" s="19"/>
      <c r="D81" s="20" t="s">
        <v>47</v>
      </c>
      <c r="E81" s="19"/>
      <c r="F81" s="29" t="s">
        <v>426</v>
      </c>
      <c r="G81" s="29" t="s">
        <v>1152</v>
      </c>
      <c r="H81" s="69"/>
      <c r="I81" s="36" t="s">
        <v>434</v>
      </c>
      <c r="J81" s="40" t="s">
        <v>41</v>
      </c>
      <c r="K81" s="40" t="s">
        <v>428</v>
      </c>
      <c r="L81" s="40"/>
      <c r="M81" s="40"/>
      <c r="N81" s="40" t="s">
        <v>140</v>
      </c>
      <c r="O81" s="40"/>
      <c r="P81" s="38" t="s">
        <v>141</v>
      </c>
      <c r="Q81" s="21" t="s">
        <v>260</v>
      </c>
      <c r="R81" s="21" t="s">
        <v>260</v>
      </c>
      <c r="S81" s="42" t="s">
        <v>34</v>
      </c>
      <c r="T81" s="38" t="s">
        <v>143</v>
      </c>
      <c r="U81" s="38"/>
      <c r="V81" s="38" t="s">
        <v>41</v>
      </c>
      <c r="W81" s="38" t="s">
        <v>36</v>
      </c>
      <c r="X81" s="22">
        <v>25</v>
      </c>
      <c r="Y81" s="36"/>
      <c r="Z81" s="38"/>
      <c r="AA81" s="38" t="s">
        <v>86</v>
      </c>
      <c r="AB81" s="38" t="s">
        <v>431</v>
      </c>
      <c r="AC81" s="40" t="s">
        <v>427</v>
      </c>
      <c r="AD81" s="40" t="s">
        <v>429</v>
      </c>
      <c r="AE81" s="38" t="s">
        <v>430</v>
      </c>
      <c r="AF81" s="38" t="s">
        <v>87</v>
      </c>
      <c r="AG81" s="38" t="s">
        <v>432</v>
      </c>
      <c r="AH81" s="55" t="s">
        <v>433</v>
      </c>
      <c r="AI81" s="25"/>
      <c r="AJ81" s="21" t="s">
        <v>88</v>
      </c>
      <c r="AK81" s="21" t="s">
        <v>1123</v>
      </c>
      <c r="AL81" s="26">
        <f t="shared" si="3"/>
        <v>20604</v>
      </c>
    </row>
    <row r="82" spans="1:41" s="17" customFormat="1" ht="18" customHeight="1" x14ac:dyDescent="0.3">
      <c r="A82" s="146">
        <v>77</v>
      </c>
      <c r="B82" s="19">
        <v>92762</v>
      </c>
      <c r="C82" s="36"/>
      <c r="D82" s="20" t="s">
        <v>39</v>
      </c>
      <c r="E82" s="19"/>
      <c r="F82" s="36"/>
      <c r="G82" s="36"/>
      <c r="H82" s="69"/>
      <c r="I82" s="36" t="s">
        <v>436</v>
      </c>
      <c r="J82" s="36"/>
      <c r="K82" s="36" t="s">
        <v>437</v>
      </c>
      <c r="L82" s="36" t="s">
        <v>438</v>
      </c>
      <c r="M82" s="36"/>
      <c r="N82" s="36" t="s">
        <v>140</v>
      </c>
      <c r="O82" s="43"/>
      <c r="P82" s="38" t="s">
        <v>141</v>
      </c>
      <c r="Q82" s="21" t="s">
        <v>260</v>
      </c>
      <c r="R82" s="21" t="s">
        <v>260</v>
      </c>
      <c r="S82" s="42" t="s">
        <v>34</v>
      </c>
      <c r="T82" s="38" t="s">
        <v>337</v>
      </c>
      <c r="U82" s="38"/>
      <c r="V82" s="36" t="s">
        <v>41</v>
      </c>
      <c r="W82" s="36" t="s">
        <v>36</v>
      </c>
      <c r="X82" s="34">
        <v>24</v>
      </c>
      <c r="Y82" s="34"/>
      <c r="Z82" s="38" t="s">
        <v>58</v>
      </c>
      <c r="AA82" s="24" t="s">
        <v>87</v>
      </c>
      <c r="AB82" s="24" t="s">
        <v>442</v>
      </c>
      <c r="AC82" s="36" t="s">
        <v>439</v>
      </c>
      <c r="AD82" s="36" t="s">
        <v>440</v>
      </c>
      <c r="AE82" s="36" t="s">
        <v>441</v>
      </c>
      <c r="AF82" s="24" t="s">
        <v>86</v>
      </c>
      <c r="AG82" s="24" t="s">
        <v>443</v>
      </c>
      <c r="AH82" s="25" t="s">
        <v>444</v>
      </c>
      <c r="AI82" s="36"/>
      <c r="AJ82" s="19" t="s">
        <v>39</v>
      </c>
      <c r="AK82" s="27">
        <v>44442</v>
      </c>
      <c r="AL82" s="26">
        <f t="shared" si="3"/>
        <v>92762</v>
      </c>
    </row>
    <row r="83" spans="1:41" s="17" customFormat="1" ht="18" customHeight="1" x14ac:dyDescent="0.3">
      <c r="A83" s="146">
        <v>78</v>
      </c>
      <c r="B83" s="19">
        <v>20605</v>
      </c>
      <c r="C83" s="19"/>
      <c r="D83" s="20" t="s">
        <v>47</v>
      </c>
      <c r="E83" s="19"/>
      <c r="F83" s="29" t="s">
        <v>445</v>
      </c>
      <c r="G83" s="29"/>
      <c r="H83" s="69"/>
      <c r="I83" s="40" t="s">
        <v>446</v>
      </c>
      <c r="J83" s="40"/>
      <c r="K83" s="40" t="s">
        <v>447</v>
      </c>
      <c r="L83" s="40" t="s">
        <v>448</v>
      </c>
      <c r="M83" s="40"/>
      <c r="N83" s="40" t="s">
        <v>140</v>
      </c>
      <c r="O83" s="40"/>
      <c r="P83" s="38" t="s">
        <v>141</v>
      </c>
      <c r="Q83" s="21" t="s">
        <v>260</v>
      </c>
      <c r="R83" s="21" t="s">
        <v>260</v>
      </c>
      <c r="S83" s="42" t="s">
        <v>34</v>
      </c>
      <c r="T83" s="38" t="s">
        <v>261</v>
      </c>
      <c r="U83" s="38"/>
      <c r="V83" s="38" t="s">
        <v>41</v>
      </c>
      <c r="W83" s="38" t="s">
        <v>36</v>
      </c>
      <c r="X83" s="22">
        <v>17</v>
      </c>
      <c r="Y83" s="36"/>
      <c r="Z83" s="38"/>
      <c r="AA83" s="38" t="s">
        <v>86</v>
      </c>
      <c r="AB83" s="38" t="s">
        <v>126</v>
      </c>
      <c r="AC83" s="38" t="s">
        <v>446</v>
      </c>
      <c r="AD83" s="38" t="s">
        <v>124</v>
      </c>
      <c r="AE83" s="38" t="s">
        <v>125</v>
      </c>
      <c r="AF83" s="38"/>
      <c r="AG83" s="38"/>
      <c r="AH83" s="25" t="s">
        <v>127</v>
      </c>
      <c r="AI83" s="25"/>
      <c r="AJ83" s="21" t="s">
        <v>47</v>
      </c>
      <c r="AK83" s="21"/>
      <c r="AL83" s="26">
        <f t="shared" si="3"/>
        <v>20605</v>
      </c>
    </row>
    <row r="84" spans="1:41" s="17" customFormat="1" ht="18" customHeight="1" x14ac:dyDescent="0.3">
      <c r="A84" s="146">
        <v>79</v>
      </c>
      <c r="B84" s="19">
        <v>10499</v>
      </c>
      <c r="C84" s="19"/>
      <c r="D84" s="20" t="s">
        <v>52</v>
      </c>
      <c r="E84" s="19"/>
      <c r="F84" s="36"/>
      <c r="G84" s="29" t="s">
        <v>1153</v>
      </c>
      <c r="H84" s="69"/>
      <c r="I84" s="36" t="s">
        <v>449</v>
      </c>
      <c r="J84" s="30"/>
      <c r="K84" s="36" t="s">
        <v>450</v>
      </c>
      <c r="L84" s="36" t="s">
        <v>451</v>
      </c>
      <c r="M84" s="36"/>
      <c r="N84" s="36" t="s">
        <v>140</v>
      </c>
      <c r="O84" s="30"/>
      <c r="P84" s="38" t="s">
        <v>141</v>
      </c>
      <c r="Q84" s="21" t="s">
        <v>260</v>
      </c>
      <c r="R84" s="21" t="s">
        <v>260</v>
      </c>
      <c r="S84" s="42" t="s">
        <v>34</v>
      </c>
      <c r="T84" s="81" t="s">
        <v>275</v>
      </c>
      <c r="U84" s="36"/>
      <c r="V84" s="36" t="s">
        <v>41</v>
      </c>
      <c r="W84" s="36" t="s">
        <v>36</v>
      </c>
      <c r="X84" s="26">
        <v>35</v>
      </c>
      <c r="Y84" s="36"/>
      <c r="Z84" s="40" t="s">
        <v>391</v>
      </c>
      <c r="AA84" s="38" t="s">
        <v>86</v>
      </c>
      <c r="AB84" s="38" t="s">
        <v>314</v>
      </c>
      <c r="AC84" s="36" t="s">
        <v>449</v>
      </c>
      <c r="AD84" s="40" t="s">
        <v>312</v>
      </c>
      <c r="AE84" s="150" t="s">
        <v>313</v>
      </c>
      <c r="AF84" s="38" t="s">
        <v>86</v>
      </c>
      <c r="AG84" s="38" t="s">
        <v>315</v>
      </c>
      <c r="AH84" s="25" t="s">
        <v>452</v>
      </c>
      <c r="AI84" s="36"/>
      <c r="AJ84" s="21" t="s">
        <v>406</v>
      </c>
      <c r="AK84" s="27">
        <v>44440</v>
      </c>
      <c r="AL84" s="26">
        <f t="shared" si="3"/>
        <v>10499</v>
      </c>
    </row>
    <row r="85" spans="1:41" s="17" customFormat="1" ht="18" customHeight="1" x14ac:dyDescent="0.3">
      <c r="A85" s="146">
        <v>80</v>
      </c>
      <c r="B85" s="19">
        <v>92764</v>
      </c>
      <c r="C85" s="36"/>
      <c r="D85" s="20" t="s">
        <v>39</v>
      </c>
      <c r="E85" s="19"/>
      <c r="F85" s="40" t="s">
        <v>453</v>
      </c>
      <c r="G85" s="40" t="s">
        <v>1154</v>
      </c>
      <c r="H85" s="69"/>
      <c r="I85" s="36" t="s">
        <v>454</v>
      </c>
      <c r="J85" s="36"/>
      <c r="K85" s="40" t="s">
        <v>455</v>
      </c>
      <c r="L85" s="36" t="s">
        <v>456</v>
      </c>
      <c r="M85" s="36"/>
      <c r="N85" s="36" t="s">
        <v>140</v>
      </c>
      <c r="O85" s="38"/>
      <c r="P85" s="38" t="s">
        <v>141</v>
      </c>
      <c r="Q85" s="21" t="s">
        <v>260</v>
      </c>
      <c r="R85" s="21" t="s">
        <v>260</v>
      </c>
      <c r="S85" s="42" t="s">
        <v>34</v>
      </c>
      <c r="T85" s="38" t="s">
        <v>261</v>
      </c>
      <c r="U85" s="38"/>
      <c r="V85" s="36" t="s">
        <v>41</v>
      </c>
      <c r="W85" s="36" t="s">
        <v>36</v>
      </c>
      <c r="X85" s="26">
        <v>24</v>
      </c>
      <c r="Y85" s="36"/>
      <c r="Z85" s="36" t="s">
        <v>435</v>
      </c>
      <c r="AA85" s="38" t="s">
        <v>86</v>
      </c>
      <c r="AB85" s="38" t="s">
        <v>457</v>
      </c>
      <c r="AC85" s="36" t="s">
        <v>454</v>
      </c>
      <c r="AD85" s="36" t="s">
        <v>409</v>
      </c>
      <c r="AE85" s="36" t="s">
        <v>403</v>
      </c>
      <c r="AF85" s="38"/>
      <c r="AG85" s="36"/>
      <c r="AH85" s="25" t="s">
        <v>458</v>
      </c>
      <c r="AI85" s="36"/>
      <c r="AJ85" s="21" t="s">
        <v>88</v>
      </c>
      <c r="AK85" s="27">
        <v>44440</v>
      </c>
      <c r="AL85" s="26">
        <f t="shared" si="3"/>
        <v>92764</v>
      </c>
    </row>
    <row r="86" spans="1:41" s="17" customFormat="1" ht="18" customHeight="1" x14ac:dyDescent="0.3">
      <c r="A86" s="146">
        <v>81</v>
      </c>
      <c r="B86" s="19">
        <v>10500</v>
      </c>
      <c r="C86" s="19"/>
      <c r="D86" s="20" t="s">
        <v>52</v>
      </c>
      <c r="E86" s="19"/>
      <c r="F86" s="36" t="s">
        <v>460</v>
      </c>
      <c r="G86" s="23"/>
      <c r="H86" s="69"/>
      <c r="I86" s="36" t="s">
        <v>461</v>
      </c>
      <c r="J86" s="30"/>
      <c r="K86" s="36" t="s">
        <v>462</v>
      </c>
      <c r="L86" s="36"/>
      <c r="M86" s="36"/>
      <c r="N86" s="36" t="s">
        <v>140</v>
      </c>
      <c r="O86" s="30"/>
      <c r="P86" s="38" t="s">
        <v>141</v>
      </c>
      <c r="Q86" s="21" t="s">
        <v>260</v>
      </c>
      <c r="R86" s="21" t="s">
        <v>260</v>
      </c>
      <c r="S86" s="42" t="s">
        <v>34</v>
      </c>
      <c r="T86" s="38" t="s">
        <v>143</v>
      </c>
      <c r="U86" s="36"/>
      <c r="V86" s="36" t="s">
        <v>41</v>
      </c>
      <c r="W86" s="36" t="s">
        <v>36</v>
      </c>
      <c r="X86" s="26">
        <v>423</v>
      </c>
      <c r="Y86" s="36"/>
      <c r="Z86" s="77"/>
      <c r="AA86" s="38" t="s">
        <v>86</v>
      </c>
      <c r="AB86" s="36" t="s">
        <v>399</v>
      </c>
      <c r="AC86" s="36" t="s">
        <v>461</v>
      </c>
      <c r="AD86" s="36" t="s">
        <v>312</v>
      </c>
      <c r="AE86" s="150" t="s">
        <v>313</v>
      </c>
      <c r="AF86" s="38" t="s">
        <v>86</v>
      </c>
      <c r="AG86" s="38" t="s">
        <v>315</v>
      </c>
      <c r="AH86" s="30" t="s">
        <v>316</v>
      </c>
      <c r="AI86" s="30"/>
      <c r="AJ86" s="19" t="s">
        <v>54</v>
      </c>
      <c r="AK86" s="27">
        <v>44158</v>
      </c>
      <c r="AL86" s="26">
        <f t="shared" si="3"/>
        <v>10500</v>
      </c>
    </row>
    <row r="87" spans="1:41" s="17" customFormat="1" ht="18" customHeight="1" x14ac:dyDescent="0.3">
      <c r="A87" s="146">
        <v>82</v>
      </c>
      <c r="B87" s="19">
        <v>40493</v>
      </c>
      <c r="C87" s="38" t="s">
        <v>49</v>
      </c>
      <c r="D87" s="20" t="s">
        <v>45</v>
      </c>
      <c r="E87" s="19"/>
      <c r="F87" s="36" t="s">
        <v>467</v>
      </c>
      <c r="G87" s="36"/>
      <c r="H87" s="69"/>
      <c r="I87" s="36" t="s">
        <v>463</v>
      </c>
      <c r="J87" s="36" t="s">
        <v>468</v>
      </c>
      <c r="K87" s="36" t="s">
        <v>464</v>
      </c>
      <c r="L87" s="36" t="s">
        <v>465</v>
      </c>
      <c r="M87" s="36"/>
      <c r="N87" s="36" t="s">
        <v>140</v>
      </c>
      <c r="O87" s="36"/>
      <c r="P87" s="38" t="s">
        <v>141</v>
      </c>
      <c r="Q87" s="21" t="s">
        <v>260</v>
      </c>
      <c r="R87" s="21" t="s">
        <v>260</v>
      </c>
      <c r="S87" s="42" t="s">
        <v>34</v>
      </c>
      <c r="T87" s="38" t="s">
        <v>337</v>
      </c>
      <c r="U87" s="36"/>
      <c r="V87" s="36" t="s">
        <v>41</v>
      </c>
      <c r="W87" s="36" t="s">
        <v>36</v>
      </c>
      <c r="X87" s="36">
        <v>358</v>
      </c>
      <c r="Y87" s="36"/>
      <c r="Z87" s="36"/>
      <c r="AA87" s="38" t="s">
        <v>37</v>
      </c>
      <c r="AB87" s="36" t="s">
        <v>412</v>
      </c>
      <c r="AC87" s="36" t="s">
        <v>469</v>
      </c>
      <c r="AD87" s="36" t="s">
        <v>402</v>
      </c>
      <c r="AE87" s="36" t="s">
        <v>403</v>
      </c>
      <c r="AF87" s="38" t="s">
        <v>37</v>
      </c>
      <c r="AG87" s="36" t="s">
        <v>412</v>
      </c>
      <c r="AH87" s="25" t="s">
        <v>470</v>
      </c>
      <c r="AI87" s="36"/>
      <c r="AJ87" s="19" t="s">
        <v>56</v>
      </c>
      <c r="AK87" s="27">
        <v>44440</v>
      </c>
      <c r="AL87" s="28">
        <f t="shared" si="3"/>
        <v>40493</v>
      </c>
    </row>
    <row r="88" spans="1:41" s="17" customFormat="1" ht="18" customHeight="1" x14ac:dyDescent="0.3">
      <c r="A88" s="146">
        <v>83</v>
      </c>
      <c r="B88" s="19">
        <v>10501</v>
      </c>
      <c r="C88" s="19"/>
      <c r="D88" s="20" t="s">
        <v>52</v>
      </c>
      <c r="E88" s="19"/>
      <c r="F88" s="36" t="s">
        <v>471</v>
      </c>
      <c r="G88" s="23"/>
      <c r="H88" s="69"/>
      <c r="I88" s="36" t="s">
        <v>472</v>
      </c>
      <c r="J88" s="30"/>
      <c r="K88" s="36" t="s">
        <v>473</v>
      </c>
      <c r="L88" s="36" t="s">
        <v>398</v>
      </c>
      <c r="M88" s="36"/>
      <c r="N88" s="36" t="s">
        <v>140</v>
      </c>
      <c r="O88" s="30"/>
      <c r="P88" s="38" t="s">
        <v>141</v>
      </c>
      <c r="Q88" s="21" t="s">
        <v>260</v>
      </c>
      <c r="R88" s="21" t="s">
        <v>260</v>
      </c>
      <c r="S88" s="42" t="s">
        <v>34</v>
      </c>
      <c r="T88" s="38" t="s">
        <v>337</v>
      </c>
      <c r="U88" s="36"/>
      <c r="V88" s="36" t="s">
        <v>44</v>
      </c>
      <c r="W88" s="36" t="s">
        <v>36</v>
      </c>
      <c r="X88" s="26">
        <v>100</v>
      </c>
      <c r="Y88" s="36"/>
      <c r="Z88" s="77"/>
      <c r="AA88" s="38" t="s">
        <v>86</v>
      </c>
      <c r="AB88" s="36" t="s">
        <v>399</v>
      </c>
      <c r="AC88" s="36" t="s">
        <v>472</v>
      </c>
      <c r="AD88" s="36" t="s">
        <v>312</v>
      </c>
      <c r="AE88" s="150" t="s">
        <v>313</v>
      </c>
      <c r="AF88" s="38" t="s">
        <v>86</v>
      </c>
      <c r="AG88" s="38" t="s">
        <v>315</v>
      </c>
      <c r="AH88" s="30" t="s">
        <v>316</v>
      </c>
      <c r="AI88" s="30"/>
      <c r="AJ88" s="19" t="s">
        <v>54</v>
      </c>
      <c r="AK88" s="27">
        <v>44158</v>
      </c>
      <c r="AL88" s="26">
        <f t="shared" si="3"/>
        <v>10501</v>
      </c>
      <c r="AO88" s="55"/>
    </row>
    <row r="89" spans="1:41" s="17" customFormat="1" ht="18" customHeight="1" x14ac:dyDescent="0.3">
      <c r="A89" s="146">
        <v>84</v>
      </c>
      <c r="B89" s="19">
        <v>40494</v>
      </c>
      <c r="C89" s="38" t="s">
        <v>49</v>
      </c>
      <c r="D89" s="20" t="s">
        <v>45</v>
      </c>
      <c r="E89" s="19"/>
      <c r="F89" s="36" t="s">
        <v>474</v>
      </c>
      <c r="G89" s="36" t="s">
        <v>1130</v>
      </c>
      <c r="H89" s="69"/>
      <c r="I89" s="36" t="s">
        <v>475</v>
      </c>
      <c r="J89" s="36" t="s">
        <v>476</v>
      </c>
      <c r="K89" s="36" t="s">
        <v>1155</v>
      </c>
      <c r="L89" s="36" t="s">
        <v>477</v>
      </c>
      <c r="M89" s="36"/>
      <c r="N89" s="36" t="s">
        <v>140</v>
      </c>
      <c r="O89" s="36"/>
      <c r="P89" s="38" t="s">
        <v>141</v>
      </c>
      <c r="Q89" s="21" t="s">
        <v>260</v>
      </c>
      <c r="R89" s="21" t="s">
        <v>260</v>
      </c>
      <c r="S89" s="42" t="s">
        <v>34</v>
      </c>
      <c r="T89" s="38" t="s">
        <v>143</v>
      </c>
      <c r="U89" s="36"/>
      <c r="V89" s="36" t="s">
        <v>41</v>
      </c>
      <c r="W89" s="36" t="s">
        <v>36</v>
      </c>
      <c r="X89" s="36">
        <v>10</v>
      </c>
      <c r="Y89" s="36"/>
      <c r="Z89" s="36"/>
      <c r="AA89" s="38" t="s">
        <v>86</v>
      </c>
      <c r="AB89" s="36" t="s">
        <v>478</v>
      </c>
      <c r="AC89" s="36" t="s">
        <v>475</v>
      </c>
      <c r="AD89" s="36" t="s">
        <v>306</v>
      </c>
      <c r="AE89" s="36" t="s">
        <v>263</v>
      </c>
      <c r="AF89" s="38" t="s">
        <v>86</v>
      </c>
      <c r="AG89" s="36" t="s">
        <v>264</v>
      </c>
      <c r="AH89" s="36"/>
      <c r="AI89" s="36"/>
      <c r="AJ89" s="19" t="s">
        <v>131</v>
      </c>
      <c r="AK89" s="27">
        <v>44440</v>
      </c>
      <c r="AL89" s="28">
        <f t="shared" si="3"/>
        <v>40494</v>
      </c>
    </row>
    <row r="90" spans="1:41" s="17" customFormat="1" ht="18" customHeight="1" x14ac:dyDescent="0.3">
      <c r="A90" s="146">
        <v>85</v>
      </c>
      <c r="B90" s="121">
        <v>92767</v>
      </c>
      <c r="C90" s="122"/>
      <c r="D90" s="123" t="s">
        <v>39</v>
      </c>
      <c r="E90" s="121"/>
      <c r="F90" s="122"/>
      <c r="G90" s="122"/>
      <c r="H90" s="124"/>
      <c r="I90" s="122" t="s">
        <v>479</v>
      </c>
      <c r="J90" s="122"/>
      <c r="K90" s="122" t="s">
        <v>480</v>
      </c>
      <c r="L90" s="122"/>
      <c r="M90" s="122"/>
      <c r="N90" s="122" t="s">
        <v>140</v>
      </c>
      <c r="O90" s="126"/>
      <c r="P90" s="126" t="s">
        <v>141</v>
      </c>
      <c r="Q90" s="68" t="s">
        <v>260</v>
      </c>
      <c r="R90" s="21" t="s">
        <v>260</v>
      </c>
      <c r="S90" s="127" t="s">
        <v>34</v>
      </c>
      <c r="T90" s="126" t="s">
        <v>337</v>
      </c>
      <c r="U90" s="126"/>
      <c r="V90" s="122" t="s">
        <v>41</v>
      </c>
      <c r="W90" s="122" t="s">
        <v>36</v>
      </c>
      <c r="X90" s="122">
        <v>60</v>
      </c>
      <c r="Y90" s="122"/>
      <c r="Z90" s="122"/>
      <c r="AA90" s="126" t="s">
        <v>86</v>
      </c>
      <c r="AB90" s="126" t="s">
        <v>459</v>
      </c>
      <c r="AC90" s="122" t="s">
        <v>479</v>
      </c>
      <c r="AD90" s="122" t="s">
        <v>409</v>
      </c>
      <c r="AE90" s="122" t="s">
        <v>403</v>
      </c>
      <c r="AF90" s="126" t="s">
        <v>37</v>
      </c>
      <c r="AG90" s="122" t="s">
        <v>113</v>
      </c>
      <c r="AH90" s="35" t="s">
        <v>481</v>
      </c>
      <c r="AI90" s="122"/>
      <c r="AJ90" s="68" t="s">
        <v>48</v>
      </c>
      <c r="AK90" s="130">
        <v>44440</v>
      </c>
      <c r="AL90" s="131">
        <f t="shared" si="3"/>
        <v>92767</v>
      </c>
    </row>
    <row r="91" spans="1:41" s="17" customFormat="1" ht="18" customHeight="1" x14ac:dyDescent="0.3">
      <c r="A91" s="146">
        <v>86</v>
      </c>
      <c r="B91" s="121">
        <v>92768</v>
      </c>
      <c r="C91" s="122"/>
      <c r="D91" s="123" t="s">
        <v>39</v>
      </c>
      <c r="E91" s="121"/>
      <c r="F91" s="122"/>
      <c r="G91" s="137" t="s">
        <v>1156</v>
      </c>
      <c r="H91" s="124"/>
      <c r="I91" s="122" t="s">
        <v>483</v>
      </c>
      <c r="J91" s="122"/>
      <c r="K91" s="122" t="s">
        <v>484</v>
      </c>
      <c r="L91" s="122"/>
      <c r="M91" s="122"/>
      <c r="N91" s="122" t="s">
        <v>140</v>
      </c>
      <c r="O91" s="126"/>
      <c r="P91" s="126" t="s">
        <v>141</v>
      </c>
      <c r="Q91" s="68" t="s">
        <v>260</v>
      </c>
      <c r="R91" s="21" t="s">
        <v>260</v>
      </c>
      <c r="S91" s="127" t="s">
        <v>34</v>
      </c>
      <c r="T91" s="126" t="s">
        <v>337</v>
      </c>
      <c r="U91" s="126"/>
      <c r="V91" s="122" t="s">
        <v>41</v>
      </c>
      <c r="W91" s="122" t="s">
        <v>36</v>
      </c>
      <c r="X91" s="122">
        <v>96</v>
      </c>
      <c r="Y91" s="122"/>
      <c r="Z91" s="122"/>
      <c r="AA91" s="126" t="s">
        <v>86</v>
      </c>
      <c r="AB91" s="126" t="s">
        <v>459</v>
      </c>
      <c r="AC91" s="122" t="s">
        <v>483</v>
      </c>
      <c r="AD91" s="122" t="s">
        <v>409</v>
      </c>
      <c r="AE91" s="122" t="s">
        <v>403</v>
      </c>
      <c r="AF91" s="126" t="s">
        <v>37</v>
      </c>
      <c r="AG91" s="122" t="s">
        <v>113</v>
      </c>
      <c r="AH91" s="35" t="s">
        <v>482</v>
      </c>
      <c r="AI91" s="122"/>
      <c r="AJ91" s="68" t="s">
        <v>56</v>
      </c>
      <c r="AK91" s="130">
        <v>44440</v>
      </c>
      <c r="AL91" s="131">
        <f t="shared" si="3"/>
        <v>92768</v>
      </c>
    </row>
    <row r="92" spans="1:41" s="17" customFormat="1" ht="18" customHeight="1" x14ac:dyDescent="0.3">
      <c r="A92" s="146">
        <v>87</v>
      </c>
      <c r="B92" s="19">
        <v>20612</v>
      </c>
      <c r="C92" s="19"/>
      <c r="D92" s="20" t="s">
        <v>47</v>
      </c>
      <c r="E92" s="19"/>
      <c r="F92" s="29" t="s">
        <v>498</v>
      </c>
      <c r="G92" s="29" t="s">
        <v>1158</v>
      </c>
      <c r="H92" s="69"/>
      <c r="I92" s="40" t="s">
        <v>1157</v>
      </c>
      <c r="J92" s="40"/>
      <c r="K92" s="40" t="s">
        <v>1160</v>
      </c>
      <c r="L92" s="40" t="s">
        <v>499</v>
      </c>
      <c r="M92" s="40"/>
      <c r="N92" s="40" t="s">
        <v>140</v>
      </c>
      <c r="O92" s="40"/>
      <c r="P92" s="38" t="s">
        <v>141</v>
      </c>
      <c r="Q92" s="21" t="s">
        <v>260</v>
      </c>
      <c r="R92" s="21" t="s">
        <v>260</v>
      </c>
      <c r="S92" s="42" t="s">
        <v>34</v>
      </c>
      <c r="T92" s="38" t="s">
        <v>500</v>
      </c>
      <c r="U92" s="38"/>
      <c r="V92" s="38" t="s">
        <v>41</v>
      </c>
      <c r="W92" s="38" t="s">
        <v>36</v>
      </c>
      <c r="X92" s="22">
        <v>84</v>
      </c>
      <c r="Y92" s="26"/>
      <c r="Z92" s="38"/>
      <c r="AA92" s="38" t="s">
        <v>86</v>
      </c>
      <c r="AB92" s="38" t="s">
        <v>495</v>
      </c>
      <c r="AC92" s="38" t="s">
        <v>492</v>
      </c>
      <c r="AD92" s="38" t="s">
        <v>493</v>
      </c>
      <c r="AE92" s="38" t="s">
        <v>494</v>
      </c>
      <c r="AF92" s="38" t="s">
        <v>51</v>
      </c>
      <c r="AG92" s="38" t="s">
        <v>501</v>
      </c>
      <c r="AH92" s="25" t="s">
        <v>496</v>
      </c>
      <c r="AI92" s="25"/>
      <c r="AJ92" s="21" t="s">
        <v>1161</v>
      </c>
      <c r="AK92" s="27">
        <v>44442</v>
      </c>
      <c r="AL92" s="26">
        <f t="shared" si="3"/>
        <v>20612</v>
      </c>
    </row>
    <row r="93" spans="1:41" s="17" customFormat="1" ht="18" customHeight="1" x14ac:dyDescent="0.3">
      <c r="A93" s="146">
        <v>88</v>
      </c>
      <c r="B93" s="19">
        <v>40495</v>
      </c>
      <c r="C93" s="38" t="s">
        <v>49</v>
      </c>
      <c r="D93" s="20" t="s">
        <v>45</v>
      </c>
      <c r="E93" s="19"/>
      <c r="F93" s="36" t="s">
        <v>486</v>
      </c>
      <c r="G93" s="138" t="s">
        <v>1159</v>
      </c>
      <c r="H93" s="69"/>
      <c r="I93" s="36" t="s">
        <v>1162</v>
      </c>
      <c r="J93" s="36"/>
      <c r="K93" s="36" t="s">
        <v>487</v>
      </c>
      <c r="L93" s="36"/>
      <c r="M93" s="36"/>
      <c r="N93" s="36" t="s">
        <v>140</v>
      </c>
      <c r="O93" s="36"/>
      <c r="P93" s="38" t="s">
        <v>141</v>
      </c>
      <c r="Q93" s="21" t="s">
        <v>260</v>
      </c>
      <c r="R93" s="21" t="s">
        <v>260</v>
      </c>
      <c r="S93" s="42" t="s">
        <v>34</v>
      </c>
      <c r="T93" s="38" t="s">
        <v>275</v>
      </c>
      <c r="U93" s="36"/>
      <c r="V93" s="36" t="s">
        <v>41</v>
      </c>
      <c r="W93" s="36" t="s">
        <v>36</v>
      </c>
      <c r="X93" s="26">
        <v>167</v>
      </c>
      <c r="Y93" s="26"/>
      <c r="Z93" s="36"/>
      <c r="AA93" s="38" t="s">
        <v>489</v>
      </c>
      <c r="AB93" s="36" t="s">
        <v>490</v>
      </c>
      <c r="AC93" s="36" t="s">
        <v>485</v>
      </c>
      <c r="AD93" s="36" t="s">
        <v>402</v>
      </c>
      <c r="AE93" s="36" t="s">
        <v>403</v>
      </c>
      <c r="AF93" s="38" t="s">
        <v>37</v>
      </c>
      <c r="AG93" s="36" t="s">
        <v>491</v>
      </c>
      <c r="AH93" s="25" t="s">
        <v>488</v>
      </c>
      <c r="AI93" s="36"/>
      <c r="AJ93" s="19" t="s">
        <v>466</v>
      </c>
      <c r="AK93" s="27">
        <v>44440</v>
      </c>
      <c r="AL93" s="28">
        <f t="shared" si="3"/>
        <v>40495</v>
      </c>
    </row>
    <row r="94" spans="1:41" s="17" customFormat="1" ht="18" customHeight="1" x14ac:dyDescent="0.3">
      <c r="A94" s="146">
        <v>89</v>
      </c>
      <c r="B94" s="19">
        <v>20613</v>
      </c>
      <c r="C94" s="19"/>
      <c r="D94" s="20" t="s">
        <v>47</v>
      </c>
      <c r="E94" s="19"/>
      <c r="F94" s="29" t="s">
        <v>502</v>
      </c>
      <c r="G94" s="40" t="s">
        <v>1164</v>
      </c>
      <c r="H94" s="69"/>
      <c r="I94" s="40" t="s">
        <v>503</v>
      </c>
      <c r="J94" s="40" t="s">
        <v>504</v>
      </c>
      <c r="K94" s="40" t="s">
        <v>505</v>
      </c>
      <c r="L94" s="40" t="s">
        <v>506</v>
      </c>
      <c r="M94" s="40"/>
      <c r="N94" s="40" t="s">
        <v>140</v>
      </c>
      <c r="O94" s="40"/>
      <c r="P94" s="38" t="s">
        <v>141</v>
      </c>
      <c r="Q94" s="21" t="s">
        <v>260</v>
      </c>
      <c r="R94" s="21" t="s">
        <v>260</v>
      </c>
      <c r="S94" s="42" t="s">
        <v>34</v>
      </c>
      <c r="T94" s="38" t="s">
        <v>261</v>
      </c>
      <c r="U94" s="38"/>
      <c r="V94" s="38" t="s">
        <v>41</v>
      </c>
      <c r="W94" s="38" t="s">
        <v>36</v>
      </c>
      <c r="X94" s="22">
        <v>33</v>
      </c>
      <c r="Y94" s="26"/>
      <c r="Z94" s="40" t="s">
        <v>40</v>
      </c>
      <c r="AA94" s="38" t="s">
        <v>86</v>
      </c>
      <c r="AB94" s="38" t="s">
        <v>535</v>
      </c>
      <c r="AC94" s="36" t="s">
        <v>533</v>
      </c>
      <c r="AD94" s="40" t="s">
        <v>534</v>
      </c>
      <c r="AE94" s="36" t="s">
        <v>1163</v>
      </c>
      <c r="AF94" s="24" t="s">
        <v>86</v>
      </c>
      <c r="AG94" s="24" t="s">
        <v>536</v>
      </c>
      <c r="AH94" s="25" t="s">
        <v>537</v>
      </c>
      <c r="AI94" s="36"/>
      <c r="AJ94" s="21" t="s">
        <v>88</v>
      </c>
      <c r="AK94" s="27">
        <v>44440</v>
      </c>
      <c r="AL94" s="26">
        <f t="shared" si="3"/>
        <v>20613</v>
      </c>
    </row>
    <row r="95" spans="1:41" s="17" customFormat="1" ht="18" customHeight="1" x14ac:dyDescent="0.3">
      <c r="A95" s="146">
        <v>90</v>
      </c>
      <c r="B95" s="19">
        <v>40496</v>
      </c>
      <c r="C95" s="38" t="s">
        <v>49</v>
      </c>
      <c r="D95" s="20" t="s">
        <v>45</v>
      </c>
      <c r="E95" s="19"/>
      <c r="F95" s="36" t="s">
        <v>507</v>
      </c>
      <c r="G95" s="36" t="s">
        <v>1165</v>
      </c>
      <c r="H95" s="69"/>
      <c r="I95" s="36" t="s">
        <v>508</v>
      </c>
      <c r="J95" s="36"/>
      <c r="K95" s="36" t="s">
        <v>1166</v>
      </c>
      <c r="L95" s="36"/>
      <c r="M95" s="36"/>
      <c r="N95" s="36" t="s">
        <v>140</v>
      </c>
      <c r="O95" s="36"/>
      <c r="P95" s="38" t="s">
        <v>141</v>
      </c>
      <c r="Q95" s="21" t="s">
        <v>260</v>
      </c>
      <c r="R95" s="21" t="s">
        <v>260</v>
      </c>
      <c r="S95" s="42" t="s">
        <v>34</v>
      </c>
      <c r="T95" s="38" t="s">
        <v>337</v>
      </c>
      <c r="U95" s="36"/>
      <c r="V95" s="36" t="s">
        <v>41</v>
      </c>
      <c r="W95" s="36" t="s">
        <v>36</v>
      </c>
      <c r="X95" s="26">
        <v>9</v>
      </c>
      <c r="Y95" s="26"/>
      <c r="Z95" s="36"/>
      <c r="AA95" s="38" t="s">
        <v>86</v>
      </c>
      <c r="AB95" s="36" t="s">
        <v>264</v>
      </c>
      <c r="AC95" s="36" t="s">
        <v>508</v>
      </c>
      <c r="AD95" s="36" t="s">
        <v>509</v>
      </c>
      <c r="AE95" s="36" t="s">
        <v>263</v>
      </c>
      <c r="AF95" s="38"/>
      <c r="AG95" s="36"/>
      <c r="AH95" s="36"/>
      <c r="AI95" s="36"/>
      <c r="AJ95" s="19" t="s">
        <v>510</v>
      </c>
      <c r="AK95" s="27">
        <v>43251</v>
      </c>
      <c r="AL95" s="28">
        <f t="shared" si="3"/>
        <v>40496</v>
      </c>
    </row>
    <row r="96" spans="1:41" s="17" customFormat="1" ht="18" customHeight="1" x14ac:dyDescent="0.3">
      <c r="A96" s="146">
        <v>91</v>
      </c>
      <c r="B96" s="19">
        <v>10502</v>
      </c>
      <c r="C96" s="19"/>
      <c r="D96" s="20" t="s">
        <v>52</v>
      </c>
      <c r="E96" s="19"/>
      <c r="F96" s="122" t="s">
        <v>515</v>
      </c>
      <c r="G96" s="29" t="s">
        <v>1168</v>
      </c>
      <c r="H96" s="69"/>
      <c r="I96" s="36" t="s">
        <v>511</v>
      </c>
      <c r="J96" s="82"/>
      <c r="K96" s="36" t="s">
        <v>512</v>
      </c>
      <c r="L96" s="36"/>
      <c r="M96" s="36"/>
      <c r="N96" s="36" t="s">
        <v>140</v>
      </c>
      <c r="O96" s="82"/>
      <c r="P96" s="38" t="s">
        <v>141</v>
      </c>
      <c r="Q96" s="21" t="s">
        <v>260</v>
      </c>
      <c r="R96" s="21" t="s">
        <v>260</v>
      </c>
      <c r="S96" s="42" t="s">
        <v>34</v>
      </c>
      <c r="T96" s="81" t="s">
        <v>275</v>
      </c>
      <c r="U96" s="36"/>
      <c r="V96" s="36" t="s">
        <v>41</v>
      </c>
      <c r="W96" s="36" t="s">
        <v>36</v>
      </c>
      <c r="X96" s="26">
        <v>71</v>
      </c>
      <c r="Y96" s="26"/>
      <c r="Z96" s="36"/>
      <c r="AA96" s="38" t="s">
        <v>86</v>
      </c>
      <c r="AB96" s="38" t="s">
        <v>478</v>
      </c>
      <c r="AC96" s="36" t="s">
        <v>511</v>
      </c>
      <c r="AD96" s="36" t="s">
        <v>409</v>
      </c>
      <c r="AE96" s="36" t="s">
        <v>403</v>
      </c>
      <c r="AF96" s="38" t="s">
        <v>37</v>
      </c>
      <c r="AG96" s="36" t="s">
        <v>113</v>
      </c>
      <c r="AH96" s="25" t="s">
        <v>514</v>
      </c>
      <c r="AI96" s="36"/>
      <c r="AJ96" s="21" t="s">
        <v>1167</v>
      </c>
      <c r="AK96" s="27">
        <v>44440</v>
      </c>
      <c r="AL96" s="26">
        <f t="shared" si="3"/>
        <v>10502</v>
      </c>
    </row>
    <row r="97" spans="1:38" s="17" customFormat="1" ht="18" customHeight="1" x14ac:dyDescent="0.3">
      <c r="A97" s="146">
        <v>92</v>
      </c>
      <c r="B97" s="19">
        <v>10503</v>
      </c>
      <c r="C97" s="19"/>
      <c r="D97" s="20" t="s">
        <v>52</v>
      </c>
      <c r="E97" s="19"/>
      <c r="F97" s="36"/>
      <c r="G97" s="23"/>
      <c r="H97" s="69"/>
      <c r="I97" s="36" t="s">
        <v>516</v>
      </c>
      <c r="J97" s="30"/>
      <c r="K97" s="36" t="s">
        <v>517</v>
      </c>
      <c r="L97" s="36" t="s">
        <v>518</v>
      </c>
      <c r="M97" s="36"/>
      <c r="N97" s="36" t="s">
        <v>140</v>
      </c>
      <c r="O97" s="30"/>
      <c r="P97" s="38" t="s">
        <v>141</v>
      </c>
      <c r="Q97" s="21" t="s">
        <v>260</v>
      </c>
      <c r="R97" s="21" t="s">
        <v>260</v>
      </c>
      <c r="S97" s="42" t="s">
        <v>34</v>
      </c>
      <c r="T97" s="81" t="s">
        <v>337</v>
      </c>
      <c r="U97" s="36"/>
      <c r="V97" s="36" t="s">
        <v>41</v>
      </c>
      <c r="W97" s="36" t="s">
        <v>36</v>
      </c>
      <c r="X97" s="26">
        <v>84</v>
      </c>
      <c r="Y97" s="26"/>
      <c r="Z97" s="77"/>
      <c r="AA97" s="38" t="s">
        <v>86</v>
      </c>
      <c r="AB97" s="36" t="s">
        <v>459</v>
      </c>
      <c r="AC97" s="36" t="s">
        <v>516</v>
      </c>
      <c r="AD97" s="36" t="s">
        <v>402</v>
      </c>
      <c r="AE97" s="150" t="s">
        <v>313</v>
      </c>
      <c r="AF97" s="38" t="s">
        <v>86</v>
      </c>
      <c r="AG97" s="38" t="s">
        <v>315</v>
      </c>
      <c r="AH97" s="30" t="s">
        <v>519</v>
      </c>
      <c r="AI97" s="30"/>
      <c r="AJ97" s="19" t="s">
        <v>513</v>
      </c>
      <c r="AK97" s="27">
        <v>44158</v>
      </c>
      <c r="AL97" s="26">
        <f t="shared" si="3"/>
        <v>10503</v>
      </c>
    </row>
    <row r="98" spans="1:38" s="17" customFormat="1" ht="18" customHeight="1" x14ac:dyDescent="0.3">
      <c r="A98" s="146">
        <v>93</v>
      </c>
      <c r="B98" s="19">
        <v>20615</v>
      </c>
      <c r="C98" s="19"/>
      <c r="D98" s="20" t="s">
        <v>47</v>
      </c>
      <c r="E98" s="19"/>
      <c r="F98" s="29" t="s">
        <v>523</v>
      </c>
      <c r="G98" s="36" t="s">
        <v>1169</v>
      </c>
      <c r="H98" s="69"/>
      <c r="I98" s="40" t="s">
        <v>524</v>
      </c>
      <c r="J98" s="149"/>
      <c r="K98" s="40" t="s">
        <v>1171</v>
      </c>
      <c r="L98" s="40" t="s">
        <v>521</v>
      </c>
      <c r="M98" s="40"/>
      <c r="N98" s="40" t="s">
        <v>140</v>
      </c>
      <c r="O98" s="40"/>
      <c r="P98" s="38" t="s">
        <v>141</v>
      </c>
      <c r="Q98" s="21" t="s">
        <v>260</v>
      </c>
      <c r="R98" s="21" t="s">
        <v>260</v>
      </c>
      <c r="S98" s="42" t="s">
        <v>34</v>
      </c>
      <c r="T98" s="38" t="s">
        <v>275</v>
      </c>
      <c r="U98" s="38"/>
      <c r="V98" s="38" t="s">
        <v>41</v>
      </c>
      <c r="W98" s="38" t="s">
        <v>36</v>
      </c>
      <c r="X98" s="22">
        <v>107</v>
      </c>
      <c r="Y98" s="26"/>
      <c r="Z98" s="36"/>
      <c r="AA98" s="38" t="s">
        <v>86</v>
      </c>
      <c r="AB98" s="36" t="s">
        <v>495</v>
      </c>
      <c r="AC98" s="36" t="s">
        <v>520</v>
      </c>
      <c r="AD98" s="36" t="s">
        <v>493</v>
      </c>
      <c r="AE98" s="36" t="s">
        <v>494</v>
      </c>
      <c r="AF98" s="38" t="s">
        <v>51</v>
      </c>
      <c r="AG98" s="38" t="s">
        <v>501</v>
      </c>
      <c r="AH98" s="25" t="s">
        <v>522</v>
      </c>
      <c r="AI98" s="25"/>
      <c r="AJ98" s="21" t="s">
        <v>406</v>
      </c>
      <c r="AK98" s="21" t="s">
        <v>1123</v>
      </c>
      <c r="AL98" s="26">
        <f t="shared" si="3"/>
        <v>20615</v>
      </c>
    </row>
    <row r="99" spans="1:38" s="17" customFormat="1" ht="18" customHeight="1" x14ac:dyDescent="0.3">
      <c r="A99" s="146">
        <v>94</v>
      </c>
      <c r="B99" s="19">
        <v>92773</v>
      </c>
      <c r="C99" s="36"/>
      <c r="D99" s="20" t="s">
        <v>39</v>
      </c>
      <c r="E99" s="19"/>
      <c r="F99" s="40" t="s">
        <v>525</v>
      </c>
      <c r="G99" s="40" t="s">
        <v>1170</v>
      </c>
      <c r="H99" s="69"/>
      <c r="I99" s="40" t="s">
        <v>526</v>
      </c>
      <c r="J99" s="36"/>
      <c r="K99" s="40" t="s">
        <v>527</v>
      </c>
      <c r="L99" s="36"/>
      <c r="M99" s="36"/>
      <c r="N99" s="40" t="s">
        <v>140</v>
      </c>
      <c r="O99" s="38"/>
      <c r="P99" s="38" t="s">
        <v>141</v>
      </c>
      <c r="Q99" s="21" t="s">
        <v>260</v>
      </c>
      <c r="R99" s="21" t="s">
        <v>260</v>
      </c>
      <c r="S99" s="42" t="s">
        <v>34</v>
      </c>
      <c r="T99" s="38" t="s">
        <v>337</v>
      </c>
      <c r="U99" s="38"/>
      <c r="V99" s="36" t="s">
        <v>44</v>
      </c>
      <c r="W99" s="36" t="s">
        <v>36</v>
      </c>
      <c r="X99" s="26">
        <v>48</v>
      </c>
      <c r="Y99" s="26"/>
      <c r="Z99" s="40" t="s">
        <v>58</v>
      </c>
      <c r="AA99" s="38" t="s">
        <v>87</v>
      </c>
      <c r="AB99" s="24" t="s">
        <v>530</v>
      </c>
      <c r="AC99" s="40" t="s">
        <v>526</v>
      </c>
      <c r="AD99" s="40" t="s">
        <v>528</v>
      </c>
      <c r="AE99" s="36" t="s">
        <v>529</v>
      </c>
      <c r="AF99" s="38" t="s">
        <v>86</v>
      </c>
      <c r="AG99" s="24" t="s">
        <v>531</v>
      </c>
      <c r="AH99" s="25" t="s">
        <v>532</v>
      </c>
      <c r="AI99" s="36"/>
      <c r="AJ99" s="21" t="s">
        <v>88</v>
      </c>
      <c r="AK99" s="27">
        <v>44442</v>
      </c>
      <c r="AL99" s="26">
        <f t="shared" si="3"/>
        <v>92773</v>
      </c>
    </row>
    <row r="100" spans="1:38" s="17" customFormat="1" ht="18" customHeight="1" x14ac:dyDescent="0.3">
      <c r="A100" s="146">
        <v>95</v>
      </c>
      <c r="B100" s="19"/>
      <c r="C100" s="36"/>
      <c r="D100" s="20"/>
      <c r="E100" s="19"/>
      <c r="F100" s="40"/>
      <c r="G100" s="40"/>
      <c r="H100" s="69" t="s">
        <v>541</v>
      </c>
      <c r="I100" s="36"/>
      <c r="J100" s="36"/>
      <c r="K100" s="40"/>
      <c r="L100" s="36"/>
      <c r="M100" s="36"/>
      <c r="N100" s="36"/>
      <c r="O100" s="38"/>
      <c r="P100" s="38"/>
      <c r="Q100" s="21"/>
      <c r="R100" s="21"/>
      <c r="S100" s="42"/>
      <c r="T100" s="38"/>
      <c r="U100" s="38"/>
      <c r="V100" s="36"/>
      <c r="W100" s="36"/>
      <c r="X100" s="36"/>
      <c r="Y100" s="36"/>
      <c r="Z100" s="40"/>
      <c r="AA100" s="38"/>
      <c r="AB100" s="38"/>
      <c r="AC100" s="36"/>
      <c r="AD100" s="40"/>
      <c r="AE100" s="36"/>
      <c r="AF100" s="24"/>
      <c r="AG100" s="24"/>
      <c r="AH100" s="25"/>
      <c r="AI100" s="36"/>
      <c r="AJ100" s="21"/>
      <c r="AK100" s="27"/>
      <c r="AL100" s="26"/>
    </row>
    <row r="101" spans="1:38" s="17" customFormat="1" ht="18" customHeight="1" x14ac:dyDescent="0.3">
      <c r="A101" s="146">
        <v>96</v>
      </c>
      <c r="B101" s="19">
        <v>92775</v>
      </c>
      <c r="C101" s="36"/>
      <c r="D101" s="20" t="s">
        <v>39</v>
      </c>
      <c r="E101" s="19"/>
      <c r="F101" s="36"/>
      <c r="G101" s="36"/>
      <c r="H101" s="69"/>
      <c r="I101" s="36" t="s">
        <v>538</v>
      </c>
      <c r="J101" s="36"/>
      <c r="K101" s="36" t="s">
        <v>539</v>
      </c>
      <c r="L101" s="36" t="s">
        <v>540</v>
      </c>
      <c r="M101" s="36"/>
      <c r="N101" s="36" t="s">
        <v>541</v>
      </c>
      <c r="O101" s="38"/>
      <c r="P101" s="38" t="s">
        <v>141</v>
      </c>
      <c r="Q101" s="21" t="s">
        <v>542</v>
      </c>
      <c r="R101" s="21" t="s">
        <v>542</v>
      </c>
      <c r="S101" s="42" t="s">
        <v>34</v>
      </c>
      <c r="T101" s="38" t="s">
        <v>543</v>
      </c>
      <c r="U101" s="38"/>
      <c r="V101" s="36"/>
      <c r="W101" s="36"/>
      <c r="X101" s="36">
        <v>4</v>
      </c>
      <c r="Y101" s="36"/>
      <c r="Z101" s="36" t="s">
        <v>546</v>
      </c>
      <c r="AA101" s="38" t="s">
        <v>86</v>
      </c>
      <c r="AB101" s="36" t="s">
        <v>547</v>
      </c>
      <c r="AC101" s="36" t="s">
        <v>538</v>
      </c>
      <c r="AD101" s="36" t="s">
        <v>544</v>
      </c>
      <c r="AE101" s="36" t="s">
        <v>545</v>
      </c>
      <c r="AF101" s="38"/>
      <c r="AG101" s="36"/>
      <c r="AH101" s="25" t="s">
        <v>548</v>
      </c>
      <c r="AI101" s="36"/>
      <c r="AJ101" s="19" t="s">
        <v>39</v>
      </c>
      <c r="AK101" s="27">
        <v>44442</v>
      </c>
      <c r="AL101" s="26">
        <f>B101</f>
        <v>92775</v>
      </c>
    </row>
    <row r="102" spans="1:38" s="17" customFormat="1" ht="18" customHeight="1" x14ac:dyDescent="0.3">
      <c r="A102" s="146">
        <v>97</v>
      </c>
      <c r="B102" s="19">
        <v>92776</v>
      </c>
      <c r="C102" s="36"/>
      <c r="D102" s="20" t="s">
        <v>39</v>
      </c>
      <c r="E102" s="19"/>
      <c r="F102" s="36"/>
      <c r="G102" s="36"/>
      <c r="H102" s="69"/>
      <c r="I102" s="36" t="s">
        <v>549</v>
      </c>
      <c r="J102" s="36"/>
      <c r="K102" s="36" t="s">
        <v>550</v>
      </c>
      <c r="L102" s="36"/>
      <c r="M102" s="36"/>
      <c r="N102" s="36" t="s">
        <v>541</v>
      </c>
      <c r="O102" s="38"/>
      <c r="P102" s="38" t="s">
        <v>141</v>
      </c>
      <c r="Q102" s="21" t="s">
        <v>542</v>
      </c>
      <c r="R102" s="21" t="s">
        <v>542</v>
      </c>
      <c r="S102" s="42" t="s">
        <v>34</v>
      </c>
      <c r="T102" s="38" t="s">
        <v>543</v>
      </c>
      <c r="U102" s="38"/>
      <c r="V102" s="36" t="s">
        <v>41</v>
      </c>
      <c r="W102" s="36" t="s">
        <v>36</v>
      </c>
      <c r="X102" s="36">
        <v>5</v>
      </c>
      <c r="Y102" s="36"/>
      <c r="Z102" s="36" t="s">
        <v>40</v>
      </c>
      <c r="AA102" s="38" t="s">
        <v>37</v>
      </c>
      <c r="AB102" s="36" t="s">
        <v>107</v>
      </c>
      <c r="AC102" s="36" t="s">
        <v>549</v>
      </c>
      <c r="AD102" s="36" t="s">
        <v>105</v>
      </c>
      <c r="AE102" s="36" t="s">
        <v>106</v>
      </c>
      <c r="AF102" s="38"/>
      <c r="AG102" s="36"/>
      <c r="AH102" s="25" t="s">
        <v>551</v>
      </c>
      <c r="AI102" s="36"/>
      <c r="AJ102" s="21" t="s">
        <v>39</v>
      </c>
      <c r="AK102" s="27">
        <v>44440</v>
      </c>
      <c r="AL102" s="26">
        <f>B102</f>
        <v>92776</v>
      </c>
    </row>
    <row r="103" spans="1:38" s="17" customFormat="1" ht="18" customHeight="1" x14ac:dyDescent="0.3">
      <c r="A103" s="146">
        <v>98</v>
      </c>
      <c r="B103" s="19">
        <v>92777</v>
      </c>
      <c r="C103" s="36"/>
      <c r="D103" s="20" t="s">
        <v>39</v>
      </c>
      <c r="E103" s="19"/>
      <c r="F103" s="36"/>
      <c r="G103" s="36"/>
      <c r="H103" s="69"/>
      <c r="I103" s="36" t="s">
        <v>552</v>
      </c>
      <c r="J103" s="36"/>
      <c r="K103" s="36" t="s">
        <v>32</v>
      </c>
      <c r="L103" s="36"/>
      <c r="M103" s="36"/>
      <c r="N103" s="36" t="s">
        <v>541</v>
      </c>
      <c r="O103" s="38"/>
      <c r="P103" s="38" t="s">
        <v>141</v>
      </c>
      <c r="Q103" s="21" t="s">
        <v>542</v>
      </c>
      <c r="R103" s="21" t="s">
        <v>542</v>
      </c>
      <c r="S103" s="42" t="s">
        <v>34</v>
      </c>
      <c r="T103" s="38" t="s">
        <v>543</v>
      </c>
      <c r="U103" s="38"/>
      <c r="V103" s="36" t="s">
        <v>35</v>
      </c>
      <c r="W103" s="36" t="s">
        <v>36</v>
      </c>
      <c r="X103" s="36">
        <v>5</v>
      </c>
      <c r="Y103" s="36"/>
      <c r="Z103" s="36" t="s">
        <v>43</v>
      </c>
      <c r="AA103" s="38" t="s">
        <v>42</v>
      </c>
      <c r="AB103" s="36" t="s">
        <v>555</v>
      </c>
      <c r="AC103" s="36" t="s">
        <v>552</v>
      </c>
      <c r="AD103" s="36" t="s">
        <v>553</v>
      </c>
      <c r="AE103" s="36" t="s">
        <v>554</v>
      </c>
      <c r="AF103" s="38" t="s">
        <v>51</v>
      </c>
      <c r="AG103" s="36" t="s">
        <v>556</v>
      </c>
      <c r="AH103" s="25" t="s">
        <v>557</v>
      </c>
      <c r="AI103" s="36"/>
      <c r="AJ103" s="19" t="s">
        <v>39</v>
      </c>
      <c r="AK103" s="27">
        <v>44442</v>
      </c>
      <c r="AL103" s="26">
        <f>B103</f>
        <v>92777</v>
      </c>
    </row>
    <row r="104" spans="1:38" s="17" customFormat="1" ht="18" customHeight="1" x14ac:dyDescent="0.3">
      <c r="A104" s="146">
        <v>99</v>
      </c>
      <c r="B104" s="19">
        <v>92778</v>
      </c>
      <c r="C104" s="36"/>
      <c r="D104" s="20" t="s">
        <v>39</v>
      </c>
      <c r="E104" s="19"/>
      <c r="F104" s="36"/>
      <c r="G104" s="37" t="s">
        <v>1172</v>
      </c>
      <c r="H104" s="69"/>
      <c r="I104" s="36" t="s">
        <v>203</v>
      </c>
      <c r="J104" s="36" t="s">
        <v>1173</v>
      </c>
      <c r="K104" s="36" t="s">
        <v>32</v>
      </c>
      <c r="L104" s="36"/>
      <c r="M104" s="36"/>
      <c r="N104" s="36" t="s">
        <v>541</v>
      </c>
      <c r="O104" s="38"/>
      <c r="P104" s="38" t="s">
        <v>141</v>
      </c>
      <c r="Q104" s="21" t="s">
        <v>542</v>
      </c>
      <c r="R104" s="21" t="s">
        <v>542</v>
      </c>
      <c r="S104" s="42" t="s">
        <v>34</v>
      </c>
      <c r="T104" s="38" t="s">
        <v>543</v>
      </c>
      <c r="U104" s="38"/>
      <c r="V104" s="36" t="s">
        <v>35</v>
      </c>
      <c r="W104" s="36" t="s">
        <v>36</v>
      </c>
      <c r="X104" s="36">
        <v>12</v>
      </c>
      <c r="Y104" s="36"/>
      <c r="Z104" s="38" t="s">
        <v>40</v>
      </c>
      <c r="AA104" s="38" t="s">
        <v>87</v>
      </c>
      <c r="AB104" s="36" t="s">
        <v>207</v>
      </c>
      <c r="AC104" s="36" t="s">
        <v>204</v>
      </c>
      <c r="AD104" s="40" t="s">
        <v>205</v>
      </c>
      <c r="AE104" s="36" t="s">
        <v>206</v>
      </c>
      <c r="AF104" s="38" t="s">
        <v>86</v>
      </c>
      <c r="AG104" s="36" t="s">
        <v>208</v>
      </c>
      <c r="AH104" s="25" t="s">
        <v>209</v>
      </c>
      <c r="AI104" s="36"/>
      <c r="AJ104" s="21" t="s">
        <v>38</v>
      </c>
      <c r="AK104" s="27">
        <v>44442</v>
      </c>
      <c r="AL104" s="26">
        <f>B104</f>
        <v>92778</v>
      </c>
    </row>
    <row r="105" spans="1:38" s="17" customFormat="1" ht="18" customHeight="1" x14ac:dyDescent="0.3">
      <c r="A105" s="146">
        <v>100</v>
      </c>
      <c r="B105" s="19"/>
      <c r="C105" s="36"/>
      <c r="D105" s="20"/>
      <c r="E105" s="19"/>
      <c r="F105" s="37"/>
      <c r="G105" s="67"/>
      <c r="H105" s="69" t="s">
        <v>561</v>
      </c>
      <c r="I105" s="36"/>
      <c r="J105" s="37"/>
      <c r="K105" s="37"/>
      <c r="L105" s="36"/>
      <c r="M105" s="36"/>
      <c r="N105" s="37"/>
      <c r="O105" s="37"/>
      <c r="P105" s="38"/>
      <c r="Q105" s="42"/>
      <c r="R105" s="42"/>
      <c r="S105" s="42"/>
      <c r="T105" s="41"/>
      <c r="U105" s="41"/>
      <c r="V105" s="41"/>
      <c r="W105" s="38"/>
      <c r="X105" s="22"/>
      <c r="Y105" s="23"/>
      <c r="Z105" s="41"/>
      <c r="AA105" s="24"/>
      <c r="AB105" s="20"/>
      <c r="AC105" s="40"/>
      <c r="AD105" s="40"/>
      <c r="AE105" s="41"/>
      <c r="AF105" s="39"/>
      <c r="AG105" s="39"/>
      <c r="AH105" s="41"/>
      <c r="AI105" s="41"/>
      <c r="AJ105" s="42"/>
      <c r="AK105" s="19"/>
      <c r="AL105" s="26"/>
    </row>
    <row r="106" spans="1:38" s="17" customFormat="1" ht="18" customHeight="1" x14ac:dyDescent="0.3">
      <c r="A106" s="146">
        <v>101</v>
      </c>
      <c r="B106" s="19">
        <v>92779</v>
      </c>
      <c r="C106" s="36"/>
      <c r="D106" s="20" t="s">
        <v>39</v>
      </c>
      <c r="E106" s="19"/>
      <c r="F106" s="36"/>
      <c r="G106" s="36"/>
      <c r="H106" s="69"/>
      <c r="I106" s="36" t="s">
        <v>558</v>
      </c>
      <c r="J106" s="36"/>
      <c r="K106" s="36" t="s">
        <v>559</v>
      </c>
      <c r="L106" s="36" t="s">
        <v>560</v>
      </c>
      <c r="M106" s="36"/>
      <c r="N106" s="36" t="s">
        <v>561</v>
      </c>
      <c r="O106" s="38"/>
      <c r="P106" s="38" t="s">
        <v>141</v>
      </c>
      <c r="Q106" s="21" t="s">
        <v>562</v>
      </c>
      <c r="R106" s="21" t="s">
        <v>562</v>
      </c>
      <c r="S106" s="42" t="s">
        <v>34</v>
      </c>
      <c r="T106" s="38" t="s">
        <v>563</v>
      </c>
      <c r="U106" s="38"/>
      <c r="V106" s="36" t="s">
        <v>44</v>
      </c>
      <c r="W106" s="36" t="s">
        <v>81</v>
      </c>
      <c r="X106" s="36">
        <v>3</v>
      </c>
      <c r="Y106" s="36"/>
      <c r="Z106" s="36" t="s">
        <v>89</v>
      </c>
      <c r="AA106" s="38" t="s">
        <v>111</v>
      </c>
      <c r="AB106" s="36" t="s">
        <v>565</v>
      </c>
      <c r="AC106" s="36" t="s">
        <v>558</v>
      </c>
      <c r="AD106" s="40" t="s">
        <v>1222</v>
      </c>
      <c r="AE106" s="36" t="s">
        <v>564</v>
      </c>
      <c r="AF106" s="38" t="s">
        <v>87</v>
      </c>
      <c r="AG106" s="36" t="s">
        <v>566</v>
      </c>
      <c r="AH106" s="25" t="s">
        <v>567</v>
      </c>
      <c r="AI106" s="36"/>
      <c r="AJ106" s="21" t="s">
        <v>39</v>
      </c>
      <c r="AK106" s="27">
        <v>44442</v>
      </c>
      <c r="AL106" s="26">
        <f>B106</f>
        <v>92779</v>
      </c>
    </row>
    <row r="107" spans="1:38" s="17" customFormat="1" ht="18" customHeight="1" x14ac:dyDescent="0.3">
      <c r="A107" s="146">
        <v>102</v>
      </c>
      <c r="B107" s="19">
        <v>92780</v>
      </c>
      <c r="C107" s="36"/>
      <c r="D107" s="20" t="s">
        <v>39</v>
      </c>
      <c r="E107" s="19"/>
      <c r="F107" s="36"/>
      <c r="G107" s="36"/>
      <c r="H107" s="69"/>
      <c r="I107" s="36" t="s">
        <v>568</v>
      </c>
      <c r="J107" s="36"/>
      <c r="K107" s="36" t="s">
        <v>569</v>
      </c>
      <c r="L107" s="36"/>
      <c r="M107" s="36"/>
      <c r="N107" s="36" t="s">
        <v>561</v>
      </c>
      <c r="O107" s="38"/>
      <c r="P107" s="38" t="s">
        <v>141</v>
      </c>
      <c r="Q107" s="21" t="s">
        <v>562</v>
      </c>
      <c r="R107" s="21" t="s">
        <v>562</v>
      </c>
      <c r="S107" s="42" t="s">
        <v>34</v>
      </c>
      <c r="T107" s="38" t="s">
        <v>563</v>
      </c>
      <c r="U107" s="38"/>
      <c r="V107" s="36" t="s">
        <v>41</v>
      </c>
      <c r="W107" s="36" t="s">
        <v>36</v>
      </c>
      <c r="X107" s="36">
        <v>30</v>
      </c>
      <c r="Y107" s="36"/>
      <c r="Z107" s="40"/>
      <c r="AA107" s="24" t="s">
        <v>37</v>
      </c>
      <c r="AB107" s="24" t="s">
        <v>84</v>
      </c>
      <c r="AC107" s="36" t="s">
        <v>568</v>
      </c>
      <c r="AD107" s="40" t="s">
        <v>82</v>
      </c>
      <c r="AE107" s="36" t="s">
        <v>83</v>
      </c>
      <c r="AF107" s="24"/>
      <c r="AG107" s="24"/>
      <c r="AH107" s="25" t="s">
        <v>85</v>
      </c>
      <c r="AI107" s="36"/>
      <c r="AJ107" s="21" t="s">
        <v>39</v>
      </c>
      <c r="AK107" s="27">
        <v>44456</v>
      </c>
      <c r="AL107" s="26">
        <f>B107</f>
        <v>92780</v>
      </c>
    </row>
    <row r="108" spans="1:38" s="17" customFormat="1" ht="18" customHeight="1" x14ac:dyDescent="0.3">
      <c r="A108" s="146">
        <v>103</v>
      </c>
      <c r="B108" s="19">
        <v>30624</v>
      </c>
      <c r="C108" s="36"/>
      <c r="D108" s="20" t="s">
        <v>31</v>
      </c>
      <c r="E108" s="19"/>
      <c r="F108" s="37" t="s">
        <v>570</v>
      </c>
      <c r="G108" s="38" t="s">
        <v>1174</v>
      </c>
      <c r="H108" s="69"/>
      <c r="I108" s="40" t="s">
        <v>571</v>
      </c>
      <c r="J108" s="38" t="s">
        <v>1175</v>
      </c>
      <c r="K108" s="40" t="s">
        <v>572</v>
      </c>
      <c r="L108" s="37"/>
      <c r="M108" s="36"/>
      <c r="N108" s="36" t="s">
        <v>561</v>
      </c>
      <c r="O108" s="37"/>
      <c r="P108" s="38" t="s">
        <v>141</v>
      </c>
      <c r="Q108" s="21" t="s">
        <v>562</v>
      </c>
      <c r="R108" s="21" t="s">
        <v>562</v>
      </c>
      <c r="S108" s="42" t="s">
        <v>34</v>
      </c>
      <c r="T108" s="41" t="s">
        <v>563</v>
      </c>
      <c r="U108" s="41"/>
      <c r="V108" s="41" t="s">
        <v>44</v>
      </c>
      <c r="W108" s="38" t="s">
        <v>36</v>
      </c>
      <c r="X108" s="22">
        <v>72</v>
      </c>
      <c r="Y108" s="23"/>
      <c r="Z108" s="41"/>
      <c r="AA108" s="24" t="s">
        <v>86</v>
      </c>
      <c r="AB108" s="20" t="s">
        <v>575</v>
      </c>
      <c r="AC108" s="40" t="s">
        <v>571</v>
      </c>
      <c r="AD108" s="41" t="s">
        <v>573</v>
      </c>
      <c r="AE108" s="41" t="s">
        <v>574</v>
      </c>
      <c r="AF108" s="39" t="s">
        <v>86</v>
      </c>
      <c r="AG108" s="39" t="s">
        <v>576</v>
      </c>
      <c r="AH108" s="25" t="s">
        <v>577</v>
      </c>
      <c r="AI108" s="25"/>
      <c r="AJ108" s="42" t="s">
        <v>578</v>
      </c>
      <c r="AK108" s="19"/>
      <c r="AL108" s="26">
        <f>B108</f>
        <v>30624</v>
      </c>
    </row>
    <row r="109" spans="1:38" s="17" customFormat="1" ht="18" customHeight="1" x14ac:dyDescent="0.3">
      <c r="A109" s="146">
        <v>104</v>
      </c>
      <c r="B109" s="19"/>
      <c r="C109" s="19"/>
      <c r="D109" s="20"/>
      <c r="E109" s="19"/>
      <c r="F109" s="29"/>
      <c r="G109" s="29"/>
      <c r="H109" s="69" t="s">
        <v>583</v>
      </c>
      <c r="I109" s="40"/>
      <c r="J109" s="40"/>
      <c r="K109" s="40"/>
      <c r="L109" s="40"/>
      <c r="M109" s="40"/>
      <c r="N109" s="40"/>
      <c r="O109" s="40"/>
      <c r="P109" s="38"/>
      <c r="Q109" s="21"/>
      <c r="R109" s="75"/>
      <c r="S109" s="42"/>
      <c r="T109" s="38"/>
      <c r="U109" s="38"/>
      <c r="V109" s="38"/>
      <c r="W109" s="38"/>
      <c r="X109" s="40"/>
      <c r="Y109" s="36"/>
      <c r="Z109" s="36"/>
      <c r="AA109" s="38"/>
      <c r="AB109" s="36"/>
      <c r="AC109" s="36"/>
      <c r="AD109" s="36"/>
      <c r="AE109" s="36"/>
      <c r="AF109" s="38"/>
      <c r="AG109" s="36"/>
      <c r="AH109" s="25"/>
      <c r="AI109" s="25"/>
      <c r="AJ109" s="21"/>
      <c r="AK109" s="21"/>
      <c r="AL109" s="26"/>
    </row>
    <row r="110" spans="1:38" s="17" customFormat="1" ht="18" customHeight="1" x14ac:dyDescent="0.3">
      <c r="A110" s="146">
        <v>105</v>
      </c>
      <c r="B110" s="19">
        <v>20618</v>
      </c>
      <c r="C110" s="19"/>
      <c r="D110" s="20" t="s">
        <v>47</v>
      </c>
      <c r="E110" s="19"/>
      <c r="F110" s="29" t="s">
        <v>580</v>
      </c>
      <c r="G110" s="29" t="s">
        <v>1176</v>
      </c>
      <c r="H110" s="69"/>
      <c r="I110" s="40" t="s">
        <v>581</v>
      </c>
      <c r="J110" s="40"/>
      <c r="K110" s="40" t="s">
        <v>32</v>
      </c>
      <c r="L110" s="36"/>
      <c r="M110" s="40"/>
      <c r="N110" s="40" t="s">
        <v>582</v>
      </c>
      <c r="O110" s="40"/>
      <c r="P110" s="38" t="s">
        <v>141</v>
      </c>
      <c r="Q110" s="21" t="s">
        <v>584</v>
      </c>
      <c r="R110" s="21" t="s">
        <v>584</v>
      </c>
      <c r="S110" s="42" t="s">
        <v>34</v>
      </c>
      <c r="T110" s="38" t="s">
        <v>585</v>
      </c>
      <c r="U110" s="38"/>
      <c r="V110" s="38" t="s">
        <v>35</v>
      </c>
      <c r="W110" s="38" t="s">
        <v>36</v>
      </c>
      <c r="X110" s="40">
        <v>4</v>
      </c>
      <c r="Y110" s="36"/>
      <c r="Z110" s="38"/>
      <c r="AA110" s="38" t="s">
        <v>86</v>
      </c>
      <c r="AB110" s="38" t="s">
        <v>228</v>
      </c>
      <c r="AC110" s="38" t="s">
        <v>586</v>
      </c>
      <c r="AD110" s="38" t="s">
        <v>349</v>
      </c>
      <c r="AE110" s="38" t="s">
        <v>227</v>
      </c>
      <c r="AF110" s="38"/>
      <c r="AG110" s="38"/>
      <c r="AH110" s="25" t="s">
        <v>229</v>
      </c>
      <c r="AI110" s="25"/>
      <c r="AJ110" s="21" t="s">
        <v>47</v>
      </c>
      <c r="AK110" s="21"/>
      <c r="AL110" s="26">
        <f>B110</f>
        <v>20618</v>
      </c>
    </row>
    <row r="111" spans="1:38" s="17" customFormat="1" ht="18" customHeight="1" x14ac:dyDescent="0.3">
      <c r="A111" s="146">
        <v>106</v>
      </c>
      <c r="B111" s="19"/>
      <c r="C111" s="19"/>
      <c r="D111" s="20"/>
      <c r="E111" s="19"/>
      <c r="F111" s="29"/>
      <c r="G111" s="29"/>
      <c r="H111" s="69" t="s">
        <v>589</v>
      </c>
      <c r="I111" s="40"/>
      <c r="J111" s="40"/>
      <c r="K111" s="40"/>
      <c r="L111" s="36"/>
      <c r="M111" s="40"/>
      <c r="N111" s="40"/>
      <c r="O111" s="40"/>
      <c r="P111" s="38"/>
      <c r="Q111" s="21"/>
      <c r="R111" s="75"/>
      <c r="S111" s="42"/>
      <c r="T111" s="38"/>
      <c r="U111" s="38"/>
      <c r="V111" s="38"/>
      <c r="W111" s="38"/>
      <c r="X111" s="40"/>
      <c r="Y111" s="36"/>
      <c r="Z111" s="38"/>
      <c r="AA111" s="38"/>
      <c r="AB111" s="38"/>
      <c r="AC111" s="38"/>
      <c r="AD111" s="38"/>
      <c r="AE111" s="38"/>
      <c r="AF111" s="38"/>
      <c r="AG111" s="38"/>
      <c r="AH111" s="25"/>
      <c r="AI111" s="25"/>
      <c r="AJ111" s="21"/>
      <c r="AK111" s="21"/>
      <c r="AL111" s="26"/>
    </row>
    <row r="112" spans="1:38" s="17" customFormat="1" ht="18" customHeight="1" x14ac:dyDescent="0.3">
      <c r="A112" s="146">
        <v>107</v>
      </c>
      <c r="B112" s="19">
        <v>10505</v>
      </c>
      <c r="C112" s="19"/>
      <c r="D112" s="20" t="s">
        <v>52</v>
      </c>
      <c r="E112" s="19"/>
      <c r="F112" s="83" t="s">
        <v>587</v>
      </c>
      <c r="G112" s="32"/>
      <c r="H112" s="69"/>
      <c r="I112" s="44" t="s">
        <v>593</v>
      </c>
      <c r="J112" s="30"/>
      <c r="K112" s="44" t="s">
        <v>588</v>
      </c>
      <c r="L112" s="44"/>
      <c r="M112" s="36"/>
      <c r="N112" s="44" t="s">
        <v>589</v>
      </c>
      <c r="O112" s="30"/>
      <c r="P112" s="44" t="s">
        <v>141</v>
      </c>
      <c r="Q112" s="31" t="s">
        <v>590</v>
      </c>
      <c r="R112" s="19">
        <v>2009</v>
      </c>
      <c r="S112" s="42" t="s">
        <v>34</v>
      </c>
      <c r="T112" s="45" t="s">
        <v>591</v>
      </c>
      <c r="U112" s="44"/>
      <c r="V112" s="44"/>
      <c r="W112" s="44"/>
      <c r="X112" s="32" t="s">
        <v>592</v>
      </c>
      <c r="Y112" s="44"/>
      <c r="Z112" s="44"/>
      <c r="AA112" s="45" t="s">
        <v>86</v>
      </c>
      <c r="AB112" s="45" t="s">
        <v>594</v>
      </c>
      <c r="AC112" s="36"/>
      <c r="AD112" s="45" t="s">
        <v>593</v>
      </c>
      <c r="AE112" s="139" t="s">
        <v>602</v>
      </c>
      <c r="AF112" s="45" t="s">
        <v>86</v>
      </c>
      <c r="AG112" s="44" t="s">
        <v>985</v>
      </c>
      <c r="AH112" s="30" t="s">
        <v>595</v>
      </c>
      <c r="AI112" s="30"/>
      <c r="AJ112" s="32" t="s">
        <v>54</v>
      </c>
      <c r="AK112" s="33">
        <v>44573</v>
      </c>
      <c r="AL112" s="26">
        <f t="shared" ref="AL112:AL120" si="4">B112</f>
        <v>10505</v>
      </c>
    </row>
    <row r="113" spans="1:38" s="17" customFormat="1" ht="18" customHeight="1" x14ac:dyDescent="0.3">
      <c r="A113" s="146">
        <v>108</v>
      </c>
      <c r="B113" s="19">
        <v>10506</v>
      </c>
      <c r="C113" s="19"/>
      <c r="D113" s="20" t="s">
        <v>52</v>
      </c>
      <c r="E113" s="19"/>
      <c r="F113" s="36" t="s">
        <v>596</v>
      </c>
      <c r="G113" s="19"/>
      <c r="H113" s="69"/>
      <c r="I113" s="36" t="s">
        <v>597</v>
      </c>
      <c r="J113" s="30"/>
      <c r="K113" s="36" t="s">
        <v>588</v>
      </c>
      <c r="L113" s="36"/>
      <c r="M113" s="36"/>
      <c r="N113" s="36" t="s">
        <v>589</v>
      </c>
      <c r="O113" s="30"/>
      <c r="P113" s="36" t="s">
        <v>141</v>
      </c>
      <c r="Q113" s="21" t="s">
        <v>590</v>
      </c>
      <c r="R113" s="19">
        <v>2009</v>
      </c>
      <c r="S113" s="42" t="s">
        <v>34</v>
      </c>
      <c r="T113" s="38" t="s">
        <v>591</v>
      </c>
      <c r="U113" s="36"/>
      <c r="V113" s="36" t="s">
        <v>44</v>
      </c>
      <c r="W113" s="36" t="s">
        <v>36</v>
      </c>
      <c r="X113" s="26">
        <v>201</v>
      </c>
      <c r="Y113" s="36"/>
      <c r="Z113" s="36"/>
      <c r="AA113" s="38" t="s">
        <v>86</v>
      </c>
      <c r="AB113" s="38" t="s">
        <v>594</v>
      </c>
      <c r="AC113" s="36" t="s">
        <v>597</v>
      </c>
      <c r="AD113" s="38" t="s">
        <v>593</v>
      </c>
      <c r="AE113" s="41" t="s">
        <v>602</v>
      </c>
      <c r="AF113" s="38" t="s">
        <v>86</v>
      </c>
      <c r="AG113" s="36" t="s">
        <v>985</v>
      </c>
      <c r="AH113" s="30" t="s">
        <v>595</v>
      </c>
      <c r="AI113" s="30"/>
      <c r="AJ113" s="19" t="s">
        <v>54</v>
      </c>
      <c r="AK113" s="27">
        <v>44159</v>
      </c>
      <c r="AL113" s="26">
        <f t="shared" si="4"/>
        <v>10506</v>
      </c>
    </row>
    <row r="114" spans="1:38" s="17" customFormat="1" ht="18" customHeight="1" x14ac:dyDescent="0.3">
      <c r="A114" s="146">
        <v>109</v>
      </c>
      <c r="B114" s="19">
        <v>10507</v>
      </c>
      <c r="C114" s="19"/>
      <c r="D114" s="20" t="s">
        <v>52</v>
      </c>
      <c r="E114" s="19"/>
      <c r="F114" s="36" t="s">
        <v>596</v>
      </c>
      <c r="G114" s="19"/>
      <c r="H114" s="69"/>
      <c r="I114" s="36" t="s">
        <v>598</v>
      </c>
      <c r="J114" s="30"/>
      <c r="K114" s="36" t="s">
        <v>599</v>
      </c>
      <c r="L114" s="36"/>
      <c r="M114" s="36"/>
      <c r="N114" s="36" t="s">
        <v>589</v>
      </c>
      <c r="O114" s="30"/>
      <c r="P114" s="36" t="s">
        <v>141</v>
      </c>
      <c r="Q114" s="21" t="s">
        <v>590</v>
      </c>
      <c r="R114" s="19">
        <v>2009</v>
      </c>
      <c r="S114" s="42" t="s">
        <v>34</v>
      </c>
      <c r="T114" s="38" t="s">
        <v>591</v>
      </c>
      <c r="U114" s="36"/>
      <c r="V114" s="36" t="s">
        <v>44</v>
      </c>
      <c r="W114" s="36" t="s">
        <v>36</v>
      </c>
      <c r="X114" s="26">
        <v>151</v>
      </c>
      <c r="Y114" s="36"/>
      <c r="Z114" s="36"/>
      <c r="AA114" s="38" t="s">
        <v>86</v>
      </c>
      <c r="AB114" s="38" t="s">
        <v>600</v>
      </c>
      <c r="AC114" s="36" t="s">
        <v>598</v>
      </c>
      <c r="AD114" s="38" t="s">
        <v>593</v>
      </c>
      <c r="AE114" s="41" t="s">
        <v>602</v>
      </c>
      <c r="AF114" s="38" t="s">
        <v>86</v>
      </c>
      <c r="AG114" s="36" t="s">
        <v>985</v>
      </c>
      <c r="AH114" s="30" t="s">
        <v>595</v>
      </c>
      <c r="AI114" s="30"/>
      <c r="AJ114" s="19" t="s">
        <v>54</v>
      </c>
      <c r="AK114" s="27">
        <v>44159</v>
      </c>
      <c r="AL114" s="26">
        <f t="shared" si="4"/>
        <v>10507</v>
      </c>
    </row>
    <row r="115" spans="1:38" s="17" customFormat="1" ht="18" customHeight="1" x14ac:dyDescent="0.3">
      <c r="A115" s="146">
        <v>110</v>
      </c>
      <c r="B115" s="19">
        <v>92781</v>
      </c>
      <c r="C115" s="36"/>
      <c r="D115" s="20" t="s">
        <v>39</v>
      </c>
      <c r="E115" s="19"/>
      <c r="F115" s="36"/>
      <c r="G115" s="38" t="s">
        <v>1177</v>
      </c>
      <c r="H115" s="69"/>
      <c r="I115" s="77" t="s">
        <v>607</v>
      </c>
      <c r="J115" s="36" t="s">
        <v>1178</v>
      </c>
      <c r="K115" s="36" t="s">
        <v>604</v>
      </c>
      <c r="L115" s="36"/>
      <c r="M115" s="36"/>
      <c r="N115" s="36" t="s">
        <v>589</v>
      </c>
      <c r="O115" s="38"/>
      <c r="P115" s="38" t="s">
        <v>141</v>
      </c>
      <c r="Q115" s="21" t="s">
        <v>590</v>
      </c>
      <c r="R115" s="19">
        <v>2009</v>
      </c>
      <c r="S115" s="42" t="s">
        <v>34</v>
      </c>
      <c r="T115" s="38" t="s">
        <v>601</v>
      </c>
      <c r="U115" s="38"/>
      <c r="V115" s="36" t="s">
        <v>44</v>
      </c>
      <c r="W115" s="36" t="s">
        <v>36</v>
      </c>
      <c r="X115" s="26">
        <v>78</v>
      </c>
      <c r="Y115" s="36"/>
      <c r="Z115" s="36"/>
      <c r="AA115" s="24" t="s">
        <v>86</v>
      </c>
      <c r="AB115" s="20" t="s">
        <v>605</v>
      </c>
      <c r="AC115" s="36" t="s">
        <v>603</v>
      </c>
      <c r="AD115" s="40" t="s">
        <v>593</v>
      </c>
      <c r="AE115" s="41" t="s">
        <v>602</v>
      </c>
      <c r="AF115" s="39" t="s">
        <v>86</v>
      </c>
      <c r="AG115" s="39" t="s">
        <v>594</v>
      </c>
      <c r="AH115" s="25" t="s">
        <v>606</v>
      </c>
      <c r="AI115" s="36"/>
      <c r="AJ115" s="42" t="s">
        <v>608</v>
      </c>
      <c r="AK115" s="27">
        <v>44442</v>
      </c>
      <c r="AL115" s="26">
        <f t="shared" si="4"/>
        <v>92781</v>
      </c>
    </row>
    <row r="116" spans="1:38" s="17" customFormat="1" ht="18" customHeight="1" x14ac:dyDescent="0.3">
      <c r="A116" s="146">
        <v>111</v>
      </c>
      <c r="B116" s="19">
        <v>92782</v>
      </c>
      <c r="C116" s="36"/>
      <c r="D116" s="20" t="s">
        <v>39</v>
      </c>
      <c r="E116" s="19"/>
      <c r="F116" s="36"/>
      <c r="G116" s="36"/>
      <c r="H116" s="69"/>
      <c r="I116" s="36" t="s">
        <v>1180</v>
      </c>
      <c r="J116" s="140" t="s">
        <v>610</v>
      </c>
      <c r="K116" s="36"/>
      <c r="L116" s="36"/>
      <c r="M116" s="36"/>
      <c r="N116" s="36" t="s">
        <v>589</v>
      </c>
      <c r="O116" s="38"/>
      <c r="P116" s="37" t="s">
        <v>141</v>
      </c>
      <c r="Q116" s="21" t="s">
        <v>590</v>
      </c>
      <c r="R116" s="19">
        <v>2009</v>
      </c>
      <c r="S116" s="42" t="s">
        <v>34</v>
      </c>
      <c r="T116" s="38" t="s">
        <v>601</v>
      </c>
      <c r="U116" s="38"/>
      <c r="V116" s="36"/>
      <c r="W116" s="36"/>
      <c r="X116" s="26">
        <v>238</v>
      </c>
      <c r="Y116" s="36"/>
      <c r="Z116" s="36" t="s">
        <v>40</v>
      </c>
      <c r="AA116" s="38" t="s">
        <v>86</v>
      </c>
      <c r="AB116" s="36" t="s">
        <v>613</v>
      </c>
      <c r="AC116" s="36" t="s">
        <v>609</v>
      </c>
      <c r="AD116" s="40" t="s">
        <v>611</v>
      </c>
      <c r="AE116" s="36" t="s">
        <v>612</v>
      </c>
      <c r="AF116" s="38" t="s">
        <v>86</v>
      </c>
      <c r="AG116" s="36" t="s">
        <v>613</v>
      </c>
      <c r="AH116" s="25" t="s">
        <v>606</v>
      </c>
      <c r="AI116" s="36"/>
      <c r="AJ116" s="21" t="s">
        <v>39</v>
      </c>
      <c r="AK116" s="19" t="s">
        <v>59</v>
      </c>
      <c r="AL116" s="26">
        <f t="shared" si="4"/>
        <v>92782</v>
      </c>
    </row>
    <row r="117" spans="1:38" s="17" customFormat="1" ht="18" customHeight="1" x14ac:dyDescent="0.3">
      <c r="A117" s="146">
        <v>112</v>
      </c>
      <c r="B117" s="19">
        <v>92783</v>
      </c>
      <c r="C117" s="36"/>
      <c r="D117" s="20" t="s">
        <v>39</v>
      </c>
      <c r="E117" s="19"/>
      <c r="F117" s="36"/>
      <c r="G117" s="36"/>
      <c r="H117" s="69"/>
      <c r="I117" s="36" t="s">
        <v>1181</v>
      </c>
      <c r="J117" s="140" t="s">
        <v>1179</v>
      </c>
      <c r="K117" s="36"/>
      <c r="L117" s="36"/>
      <c r="M117" s="36"/>
      <c r="N117" s="36" t="s">
        <v>589</v>
      </c>
      <c r="O117" s="38"/>
      <c r="P117" s="37" t="s">
        <v>141</v>
      </c>
      <c r="Q117" s="21" t="s">
        <v>590</v>
      </c>
      <c r="R117" s="19">
        <v>2009</v>
      </c>
      <c r="S117" s="42" t="s">
        <v>34</v>
      </c>
      <c r="T117" s="38" t="s">
        <v>601</v>
      </c>
      <c r="U117" s="38"/>
      <c r="V117" s="36"/>
      <c r="W117" s="36"/>
      <c r="X117" s="26">
        <f>36+37+238+8</f>
        <v>319</v>
      </c>
      <c r="Y117" s="36"/>
      <c r="Z117" s="36" t="s">
        <v>40</v>
      </c>
      <c r="AA117" s="38" t="s">
        <v>86</v>
      </c>
      <c r="AB117" s="36" t="s">
        <v>613</v>
      </c>
      <c r="AC117" s="36" t="s">
        <v>609</v>
      </c>
      <c r="AD117" s="40" t="s">
        <v>611</v>
      </c>
      <c r="AE117" s="36" t="s">
        <v>612</v>
      </c>
      <c r="AF117" s="38" t="s">
        <v>86</v>
      </c>
      <c r="AG117" s="36" t="s">
        <v>613</v>
      </c>
      <c r="AH117" s="25" t="s">
        <v>606</v>
      </c>
      <c r="AI117" s="36"/>
      <c r="AJ117" s="21" t="s">
        <v>39</v>
      </c>
      <c r="AK117" s="27">
        <v>44442</v>
      </c>
      <c r="AL117" s="26">
        <f t="shared" si="4"/>
        <v>92783</v>
      </c>
    </row>
    <row r="118" spans="1:38" s="17" customFormat="1" ht="18" customHeight="1" x14ac:dyDescent="0.3">
      <c r="A118" s="146">
        <v>113</v>
      </c>
      <c r="B118" s="19">
        <v>40498</v>
      </c>
      <c r="C118" s="38" t="s">
        <v>134</v>
      </c>
      <c r="D118" s="20" t="s">
        <v>45</v>
      </c>
      <c r="E118" s="19"/>
      <c r="F118" s="36" t="s">
        <v>614</v>
      </c>
      <c r="G118" s="36"/>
      <c r="H118" s="69"/>
      <c r="I118" s="36" t="s">
        <v>1182</v>
      </c>
      <c r="J118" s="36"/>
      <c r="K118" s="36" t="s">
        <v>616</v>
      </c>
      <c r="L118" s="36"/>
      <c r="M118" s="36"/>
      <c r="N118" s="36" t="s">
        <v>589</v>
      </c>
      <c r="O118" s="36"/>
      <c r="P118" s="37" t="s">
        <v>141</v>
      </c>
      <c r="Q118" s="21" t="s">
        <v>590</v>
      </c>
      <c r="R118" s="19">
        <v>2009</v>
      </c>
      <c r="S118" s="42" t="s">
        <v>34</v>
      </c>
      <c r="T118" s="38" t="s">
        <v>601</v>
      </c>
      <c r="U118" s="36"/>
      <c r="V118" s="89" t="s">
        <v>44</v>
      </c>
      <c r="W118" s="36" t="s">
        <v>36</v>
      </c>
      <c r="X118" s="26">
        <v>20</v>
      </c>
      <c r="Y118" s="36"/>
      <c r="Z118" s="36"/>
      <c r="AA118" s="38" t="s">
        <v>86</v>
      </c>
      <c r="AB118" s="36" t="s">
        <v>264</v>
      </c>
      <c r="AC118" s="36" t="s">
        <v>615</v>
      </c>
      <c r="AD118" s="36" t="s">
        <v>306</v>
      </c>
      <c r="AE118" s="36" t="s">
        <v>263</v>
      </c>
      <c r="AF118" s="38"/>
      <c r="AG118" s="36"/>
      <c r="AH118" s="36"/>
      <c r="AI118" s="36"/>
      <c r="AJ118" s="19" t="s">
        <v>45</v>
      </c>
      <c r="AK118" s="27">
        <v>43235</v>
      </c>
      <c r="AL118" s="28">
        <f t="shared" si="4"/>
        <v>40498</v>
      </c>
    </row>
    <row r="119" spans="1:38" s="17" customFormat="1" ht="18" customHeight="1" x14ac:dyDescent="0.3">
      <c r="A119" s="146">
        <v>114</v>
      </c>
      <c r="B119" s="19">
        <v>20619</v>
      </c>
      <c r="C119" s="19"/>
      <c r="D119" s="20" t="s">
        <v>47</v>
      </c>
      <c r="E119" s="19"/>
      <c r="F119" s="29" t="s">
        <v>617</v>
      </c>
      <c r="G119" s="29" t="s">
        <v>1185</v>
      </c>
      <c r="H119" s="69"/>
      <c r="I119" s="40" t="s">
        <v>618</v>
      </c>
      <c r="J119" s="40"/>
      <c r="K119" s="40" t="s">
        <v>619</v>
      </c>
      <c r="L119" s="40"/>
      <c r="M119" s="40"/>
      <c r="N119" s="36" t="s">
        <v>589</v>
      </c>
      <c r="O119" s="40"/>
      <c r="P119" s="37" t="s">
        <v>141</v>
      </c>
      <c r="Q119" s="21" t="s">
        <v>590</v>
      </c>
      <c r="R119" s="19">
        <v>2009</v>
      </c>
      <c r="S119" s="42" t="s">
        <v>34</v>
      </c>
      <c r="T119" s="38" t="s">
        <v>601</v>
      </c>
      <c r="U119" s="38"/>
      <c r="V119" s="38" t="s">
        <v>44</v>
      </c>
      <c r="W119" s="38" t="s">
        <v>36</v>
      </c>
      <c r="X119" s="22">
        <v>60</v>
      </c>
      <c r="Y119" s="36"/>
      <c r="Z119" s="36"/>
      <c r="AA119" s="24" t="s">
        <v>86</v>
      </c>
      <c r="AB119" s="24" t="s">
        <v>621</v>
      </c>
      <c r="AC119" s="40" t="s">
        <v>620</v>
      </c>
      <c r="AD119" s="36"/>
      <c r="AE119" s="36"/>
      <c r="AF119" s="24"/>
      <c r="AG119" s="38"/>
      <c r="AH119" s="36"/>
      <c r="AI119" s="36"/>
      <c r="AJ119" s="21" t="s">
        <v>88</v>
      </c>
      <c r="AK119" s="21"/>
      <c r="AL119" s="26">
        <f t="shared" si="4"/>
        <v>20619</v>
      </c>
    </row>
    <row r="120" spans="1:38" s="17" customFormat="1" ht="18" customHeight="1" x14ac:dyDescent="0.3">
      <c r="A120" s="146">
        <v>115</v>
      </c>
      <c r="B120" s="19">
        <v>30627</v>
      </c>
      <c r="C120" s="36"/>
      <c r="D120" s="20" t="s">
        <v>31</v>
      </c>
      <c r="E120" s="19"/>
      <c r="F120" s="37" t="s">
        <v>622</v>
      </c>
      <c r="G120" s="38" t="s">
        <v>624</v>
      </c>
      <c r="H120" s="69"/>
      <c r="I120" s="37" t="s">
        <v>623</v>
      </c>
      <c r="J120" s="134"/>
      <c r="K120" s="37" t="s">
        <v>625</v>
      </c>
      <c r="L120" s="36"/>
      <c r="M120" s="36"/>
      <c r="N120" s="36" t="s">
        <v>589</v>
      </c>
      <c r="O120" s="37"/>
      <c r="P120" s="37" t="s">
        <v>141</v>
      </c>
      <c r="Q120" s="42" t="s">
        <v>590</v>
      </c>
      <c r="R120" s="19">
        <v>2009</v>
      </c>
      <c r="S120" s="42" t="s">
        <v>34</v>
      </c>
      <c r="T120" s="41" t="s">
        <v>601</v>
      </c>
      <c r="U120" s="41"/>
      <c r="V120" s="41" t="s">
        <v>44</v>
      </c>
      <c r="W120" s="38" t="s">
        <v>36</v>
      </c>
      <c r="X120" s="22">
        <v>10</v>
      </c>
      <c r="Y120" s="23"/>
      <c r="Z120" s="41"/>
      <c r="AA120" s="24" t="s">
        <v>86</v>
      </c>
      <c r="AB120" s="24" t="s">
        <v>628</v>
      </c>
      <c r="AC120" s="40" t="s">
        <v>623</v>
      </c>
      <c r="AD120" s="41" t="s">
        <v>626</v>
      </c>
      <c r="AE120" s="41" t="s">
        <v>627</v>
      </c>
      <c r="AF120" s="39" t="s">
        <v>87</v>
      </c>
      <c r="AG120" s="39" t="s">
        <v>629</v>
      </c>
      <c r="AH120" s="25" t="s">
        <v>630</v>
      </c>
      <c r="AI120" s="25"/>
      <c r="AJ120" s="42" t="s">
        <v>631</v>
      </c>
      <c r="AK120" s="19"/>
      <c r="AL120" s="26">
        <f t="shared" si="4"/>
        <v>30627</v>
      </c>
    </row>
    <row r="121" spans="1:38" s="17" customFormat="1" ht="18" customHeight="1" x14ac:dyDescent="0.3">
      <c r="A121" s="146">
        <v>116</v>
      </c>
      <c r="B121" s="19"/>
      <c r="C121" s="36"/>
      <c r="D121" s="20"/>
      <c r="E121" s="19"/>
      <c r="F121" s="37"/>
      <c r="G121" s="67"/>
      <c r="H121" s="69" t="s">
        <v>1184</v>
      </c>
      <c r="I121" s="37"/>
      <c r="J121" s="38"/>
      <c r="K121" s="37"/>
      <c r="L121" s="36"/>
      <c r="M121" s="36"/>
      <c r="N121" s="37"/>
      <c r="O121" s="37"/>
      <c r="P121" s="37"/>
      <c r="Q121" s="42"/>
      <c r="R121" s="42"/>
      <c r="S121" s="42"/>
      <c r="T121" s="41"/>
      <c r="U121" s="41"/>
      <c r="V121" s="41"/>
      <c r="W121" s="38"/>
      <c r="X121" s="22"/>
      <c r="Y121" s="23"/>
      <c r="Z121" s="41"/>
      <c r="AA121" s="24"/>
      <c r="AB121" s="24"/>
      <c r="AC121" s="40"/>
      <c r="AD121" s="41"/>
      <c r="AE121" s="41"/>
      <c r="AF121" s="39"/>
      <c r="AG121" s="39"/>
      <c r="AH121" s="25"/>
      <c r="AI121" s="25"/>
      <c r="AJ121" s="42"/>
      <c r="AK121" s="19"/>
      <c r="AL121" s="26"/>
    </row>
    <row r="122" spans="1:38" s="17" customFormat="1" ht="18" customHeight="1" x14ac:dyDescent="0.3">
      <c r="A122" s="146">
        <v>117</v>
      </c>
      <c r="B122" s="19">
        <v>92784</v>
      </c>
      <c r="C122" s="36"/>
      <c r="D122" s="20" t="s">
        <v>39</v>
      </c>
      <c r="E122" s="19"/>
      <c r="F122" s="40"/>
      <c r="G122" s="40"/>
      <c r="H122" s="69"/>
      <c r="I122" s="36" t="s">
        <v>632</v>
      </c>
      <c r="J122" s="36"/>
      <c r="K122" s="36" t="s">
        <v>633</v>
      </c>
      <c r="L122" s="36"/>
      <c r="M122" s="36"/>
      <c r="N122" s="36" t="s">
        <v>634</v>
      </c>
      <c r="O122" s="38"/>
      <c r="P122" s="37" t="s">
        <v>141</v>
      </c>
      <c r="Q122" s="21" t="s">
        <v>635</v>
      </c>
      <c r="R122" s="21" t="s">
        <v>635</v>
      </c>
      <c r="S122" s="42" t="s">
        <v>34</v>
      </c>
      <c r="T122" s="38" t="s">
        <v>636</v>
      </c>
      <c r="U122" s="38"/>
      <c r="V122" s="36" t="s">
        <v>44</v>
      </c>
      <c r="W122" s="36" t="s">
        <v>81</v>
      </c>
      <c r="X122" s="26">
        <v>6</v>
      </c>
      <c r="Y122" s="36"/>
      <c r="Z122" s="40"/>
      <c r="AA122" s="24" t="s">
        <v>37</v>
      </c>
      <c r="AB122" s="24" t="s">
        <v>84</v>
      </c>
      <c r="AC122" s="36" t="s">
        <v>632</v>
      </c>
      <c r="AD122" s="40" t="s">
        <v>82</v>
      </c>
      <c r="AE122" s="36" t="s">
        <v>83</v>
      </c>
      <c r="AF122" s="24"/>
      <c r="AG122" s="24"/>
      <c r="AH122" s="25" t="s">
        <v>85</v>
      </c>
      <c r="AI122" s="36"/>
      <c r="AJ122" s="21" t="s">
        <v>39</v>
      </c>
      <c r="AK122" s="27">
        <v>44455</v>
      </c>
      <c r="AL122" s="26">
        <f>B122</f>
        <v>92784</v>
      </c>
    </row>
    <row r="123" spans="1:38" s="17" customFormat="1" ht="18" customHeight="1" x14ac:dyDescent="0.3">
      <c r="A123" s="146">
        <v>118</v>
      </c>
      <c r="B123" s="19"/>
      <c r="C123" s="36"/>
      <c r="D123" s="20"/>
      <c r="E123" s="19"/>
      <c r="F123" s="37"/>
      <c r="G123" s="67"/>
      <c r="H123" s="69" t="s">
        <v>644</v>
      </c>
      <c r="I123" s="37"/>
      <c r="J123" s="37"/>
      <c r="K123" s="37"/>
      <c r="L123" s="37"/>
      <c r="M123" s="36"/>
      <c r="N123" s="37"/>
      <c r="O123" s="37"/>
      <c r="P123" s="37"/>
      <c r="Q123" s="42"/>
      <c r="R123" s="42"/>
      <c r="S123" s="42"/>
      <c r="T123" s="41"/>
      <c r="U123" s="41"/>
      <c r="V123" s="41"/>
      <c r="W123" s="38"/>
      <c r="X123" s="22"/>
      <c r="Y123" s="23"/>
      <c r="Z123" s="38"/>
      <c r="AA123" s="24"/>
      <c r="AB123" s="20"/>
      <c r="AC123" s="40"/>
      <c r="AD123" s="38"/>
      <c r="AE123" s="38"/>
      <c r="AF123" s="24"/>
      <c r="AG123" s="20"/>
      <c r="AH123" s="25"/>
      <c r="AI123" s="25"/>
      <c r="AJ123" s="42"/>
      <c r="AK123" s="19"/>
      <c r="AL123" s="26"/>
    </row>
    <row r="124" spans="1:38" s="17" customFormat="1" ht="18" customHeight="1" x14ac:dyDescent="0.3">
      <c r="A124" s="146">
        <v>119</v>
      </c>
      <c r="B124" s="19">
        <v>92785</v>
      </c>
      <c r="C124" s="36"/>
      <c r="D124" s="20" t="s">
        <v>39</v>
      </c>
      <c r="E124" s="19"/>
      <c r="F124" s="36"/>
      <c r="G124" s="36"/>
      <c r="H124" s="69"/>
      <c r="I124" s="36" t="s">
        <v>643</v>
      </c>
      <c r="J124" s="36"/>
      <c r="K124" s="36" t="s">
        <v>32</v>
      </c>
      <c r="L124" s="36"/>
      <c r="M124" s="36"/>
      <c r="N124" s="36" t="s">
        <v>644</v>
      </c>
      <c r="O124" s="38"/>
      <c r="P124" s="37" t="s">
        <v>141</v>
      </c>
      <c r="Q124" s="21" t="s">
        <v>645</v>
      </c>
      <c r="R124" s="21" t="s">
        <v>645</v>
      </c>
      <c r="S124" s="42" t="s">
        <v>34</v>
      </c>
      <c r="T124" s="38" t="s">
        <v>646</v>
      </c>
      <c r="U124" s="38"/>
      <c r="V124" s="36" t="s">
        <v>35</v>
      </c>
      <c r="W124" s="36" t="s">
        <v>36</v>
      </c>
      <c r="X124" s="26">
        <v>12</v>
      </c>
      <c r="Y124" s="36"/>
      <c r="Z124" s="36" t="s">
        <v>40</v>
      </c>
      <c r="AA124" s="38" t="s">
        <v>86</v>
      </c>
      <c r="AB124" s="36" t="s">
        <v>228</v>
      </c>
      <c r="AC124" s="36" t="s">
        <v>643</v>
      </c>
      <c r="AD124" s="40" t="s">
        <v>226</v>
      </c>
      <c r="AE124" s="36" t="s">
        <v>227</v>
      </c>
      <c r="AF124" s="38"/>
      <c r="AG124" s="36"/>
      <c r="AH124" s="25" t="s">
        <v>229</v>
      </c>
      <c r="AI124" s="36"/>
      <c r="AJ124" s="21" t="s">
        <v>39</v>
      </c>
      <c r="AK124" s="27">
        <v>44446</v>
      </c>
      <c r="AL124" s="26">
        <f t="shared" ref="AL124:AL133" si="5">B124</f>
        <v>92785</v>
      </c>
    </row>
    <row r="125" spans="1:38" s="17" customFormat="1" ht="18" customHeight="1" x14ac:dyDescent="0.3">
      <c r="A125" s="146">
        <v>120</v>
      </c>
      <c r="B125" s="19">
        <v>92786</v>
      </c>
      <c r="C125" s="36"/>
      <c r="D125" s="20" t="s">
        <v>39</v>
      </c>
      <c r="E125" s="19"/>
      <c r="F125" s="36"/>
      <c r="G125" s="36"/>
      <c r="H125" s="69"/>
      <c r="I125" s="36" t="s">
        <v>647</v>
      </c>
      <c r="J125" s="36"/>
      <c r="K125" s="36" t="s">
        <v>32</v>
      </c>
      <c r="L125" s="36"/>
      <c r="M125" s="36"/>
      <c r="N125" s="36" t="s">
        <v>644</v>
      </c>
      <c r="O125" s="38"/>
      <c r="P125" s="37" t="s">
        <v>141</v>
      </c>
      <c r="Q125" s="21" t="s">
        <v>645</v>
      </c>
      <c r="R125" s="21" t="s">
        <v>645</v>
      </c>
      <c r="S125" s="42" t="s">
        <v>34</v>
      </c>
      <c r="T125" s="38" t="s">
        <v>646</v>
      </c>
      <c r="U125" s="38"/>
      <c r="V125" s="36" t="s">
        <v>35</v>
      </c>
      <c r="W125" s="36" t="s">
        <v>36</v>
      </c>
      <c r="X125" s="26">
        <v>4</v>
      </c>
      <c r="Y125" s="36"/>
      <c r="Z125" s="36" t="s">
        <v>40</v>
      </c>
      <c r="AA125" s="38" t="s">
        <v>86</v>
      </c>
      <c r="AB125" s="36" t="s">
        <v>650</v>
      </c>
      <c r="AC125" s="36" t="s">
        <v>647</v>
      </c>
      <c r="AD125" s="40" t="s">
        <v>648</v>
      </c>
      <c r="AE125" s="36" t="s">
        <v>649</v>
      </c>
      <c r="AF125" s="38" t="s">
        <v>87</v>
      </c>
      <c r="AG125" s="36" t="s">
        <v>651</v>
      </c>
      <c r="AH125" s="25" t="s">
        <v>229</v>
      </c>
      <c r="AI125" s="36"/>
      <c r="AJ125" s="21" t="s">
        <v>39</v>
      </c>
      <c r="AK125" s="27">
        <v>44446</v>
      </c>
      <c r="AL125" s="26">
        <f t="shared" si="5"/>
        <v>92786</v>
      </c>
    </row>
    <row r="126" spans="1:38" s="17" customFormat="1" ht="18" customHeight="1" x14ac:dyDescent="0.3">
      <c r="A126" s="146">
        <v>121</v>
      </c>
      <c r="B126" s="19">
        <v>20620</v>
      </c>
      <c r="C126" s="19"/>
      <c r="D126" s="20" t="s">
        <v>47</v>
      </c>
      <c r="E126" s="19"/>
      <c r="F126" s="29" t="s">
        <v>665</v>
      </c>
      <c r="G126" s="29" t="s">
        <v>1186</v>
      </c>
      <c r="H126" s="69"/>
      <c r="I126" s="36" t="s">
        <v>652</v>
      </c>
      <c r="J126" s="40"/>
      <c r="K126" s="40" t="s">
        <v>653</v>
      </c>
      <c r="L126" s="40"/>
      <c r="M126" s="40"/>
      <c r="N126" s="36" t="s">
        <v>644</v>
      </c>
      <c r="O126" s="40"/>
      <c r="P126" s="37" t="s">
        <v>141</v>
      </c>
      <c r="Q126" s="21" t="s">
        <v>645</v>
      </c>
      <c r="R126" s="21" t="s">
        <v>645</v>
      </c>
      <c r="S126" s="42" t="s">
        <v>34</v>
      </c>
      <c r="T126" s="38" t="s">
        <v>646</v>
      </c>
      <c r="U126" s="38"/>
      <c r="V126" s="38" t="s">
        <v>44</v>
      </c>
      <c r="W126" s="38" t="s">
        <v>36</v>
      </c>
      <c r="X126" s="22">
        <v>22</v>
      </c>
      <c r="Y126" s="90"/>
      <c r="Z126" s="36"/>
      <c r="AA126" s="24" t="s">
        <v>86</v>
      </c>
      <c r="AB126" s="24" t="s">
        <v>654</v>
      </c>
      <c r="AC126" s="40" t="s">
        <v>666</v>
      </c>
      <c r="AD126" s="36" t="s">
        <v>667</v>
      </c>
      <c r="AE126" s="36" t="s">
        <v>668</v>
      </c>
      <c r="AF126" s="24"/>
      <c r="AG126" s="38"/>
      <c r="AH126" s="36"/>
      <c r="AI126" s="36"/>
      <c r="AJ126" s="21" t="s">
        <v>88</v>
      </c>
      <c r="AK126" s="27">
        <v>44442</v>
      </c>
      <c r="AL126" s="26">
        <f t="shared" si="5"/>
        <v>20620</v>
      </c>
    </row>
    <row r="127" spans="1:38" s="17" customFormat="1" ht="18" customHeight="1" x14ac:dyDescent="0.3">
      <c r="A127" s="146">
        <v>122</v>
      </c>
      <c r="B127" s="19">
        <v>92788</v>
      </c>
      <c r="C127" s="36"/>
      <c r="D127" s="20" t="s">
        <v>39</v>
      </c>
      <c r="E127" s="19"/>
      <c r="F127" s="36"/>
      <c r="G127" s="36"/>
      <c r="H127" s="69"/>
      <c r="I127" s="36" t="s">
        <v>655</v>
      </c>
      <c r="J127" s="36"/>
      <c r="K127" s="36" t="s">
        <v>656</v>
      </c>
      <c r="L127" s="36" t="s">
        <v>657</v>
      </c>
      <c r="M127" s="36"/>
      <c r="N127" s="36" t="s">
        <v>644</v>
      </c>
      <c r="O127" s="38"/>
      <c r="P127" s="37" t="s">
        <v>141</v>
      </c>
      <c r="Q127" s="21" t="s">
        <v>645</v>
      </c>
      <c r="R127" s="21" t="s">
        <v>645</v>
      </c>
      <c r="S127" s="42" t="s">
        <v>34</v>
      </c>
      <c r="T127" s="38" t="s">
        <v>646</v>
      </c>
      <c r="U127" s="38"/>
      <c r="V127" s="36" t="s">
        <v>41</v>
      </c>
      <c r="W127" s="36" t="s">
        <v>36</v>
      </c>
      <c r="X127" s="26">
        <v>13</v>
      </c>
      <c r="Y127" s="36"/>
      <c r="Z127" s="36"/>
      <c r="AA127" s="38" t="s">
        <v>86</v>
      </c>
      <c r="AB127" s="36" t="s">
        <v>660</v>
      </c>
      <c r="AC127" s="36" t="s">
        <v>655</v>
      </c>
      <c r="AD127" s="40" t="s">
        <v>658</v>
      </c>
      <c r="AE127" s="36" t="s">
        <v>659</v>
      </c>
      <c r="AF127" s="38" t="s">
        <v>86</v>
      </c>
      <c r="AG127" s="36" t="s">
        <v>660</v>
      </c>
      <c r="AH127" s="36"/>
      <c r="AI127" s="36"/>
      <c r="AJ127" s="21" t="s">
        <v>39</v>
      </c>
      <c r="AK127" s="27">
        <v>44446</v>
      </c>
      <c r="AL127" s="26">
        <f t="shared" si="5"/>
        <v>92788</v>
      </c>
    </row>
    <row r="128" spans="1:38" s="17" customFormat="1" ht="18" customHeight="1" x14ac:dyDescent="0.3">
      <c r="A128" s="146">
        <v>123</v>
      </c>
      <c r="B128" s="19">
        <v>92789</v>
      </c>
      <c r="C128" s="36"/>
      <c r="D128" s="20" t="s">
        <v>39</v>
      </c>
      <c r="E128" s="19"/>
      <c r="F128" s="29"/>
      <c r="G128" s="29"/>
      <c r="H128" s="69"/>
      <c r="I128" s="36" t="s">
        <v>661</v>
      </c>
      <c r="J128" s="36"/>
      <c r="K128" s="36"/>
      <c r="L128" s="36"/>
      <c r="M128" s="36"/>
      <c r="N128" s="36" t="s">
        <v>644</v>
      </c>
      <c r="O128" s="38"/>
      <c r="P128" s="37" t="s">
        <v>141</v>
      </c>
      <c r="Q128" s="21" t="s">
        <v>645</v>
      </c>
      <c r="R128" s="21" t="s">
        <v>645</v>
      </c>
      <c r="S128" s="42" t="s">
        <v>34</v>
      </c>
      <c r="T128" s="38" t="s">
        <v>646</v>
      </c>
      <c r="U128" s="38"/>
      <c r="V128" s="36"/>
      <c r="W128" s="36"/>
      <c r="X128" s="26">
        <v>2</v>
      </c>
      <c r="Y128" s="36"/>
      <c r="Z128" s="36" t="s">
        <v>40</v>
      </c>
      <c r="AA128" s="38" t="s">
        <v>86</v>
      </c>
      <c r="AB128" s="36" t="s">
        <v>664</v>
      </c>
      <c r="AC128" s="36" t="s">
        <v>661</v>
      </c>
      <c r="AD128" s="40" t="s">
        <v>662</v>
      </c>
      <c r="AE128" s="36" t="s">
        <v>663</v>
      </c>
      <c r="AF128" s="38"/>
      <c r="AG128" s="36"/>
      <c r="AH128" s="25" t="s">
        <v>644</v>
      </c>
      <c r="AI128" s="36"/>
      <c r="AJ128" s="21" t="s">
        <v>39</v>
      </c>
      <c r="AK128" s="27">
        <v>44446</v>
      </c>
      <c r="AL128" s="26">
        <f t="shared" si="5"/>
        <v>92789</v>
      </c>
    </row>
    <row r="129" spans="1:38" s="17" customFormat="1" ht="18" customHeight="1" x14ac:dyDescent="0.3">
      <c r="A129" s="146">
        <v>124</v>
      </c>
      <c r="B129" s="19">
        <v>92790</v>
      </c>
      <c r="C129" s="36"/>
      <c r="D129" s="20" t="s">
        <v>39</v>
      </c>
      <c r="E129" s="19"/>
      <c r="F129" s="36"/>
      <c r="G129" s="36"/>
      <c r="H129" s="69"/>
      <c r="I129" s="36" t="s">
        <v>90</v>
      </c>
      <c r="J129" s="36"/>
      <c r="K129" s="36" t="s">
        <v>32</v>
      </c>
      <c r="L129" s="36"/>
      <c r="M129" s="36"/>
      <c r="N129" s="36" t="s">
        <v>644</v>
      </c>
      <c r="O129" s="38"/>
      <c r="P129" s="37" t="s">
        <v>141</v>
      </c>
      <c r="Q129" s="21" t="s">
        <v>645</v>
      </c>
      <c r="R129" s="21" t="s">
        <v>645</v>
      </c>
      <c r="S129" s="42" t="s">
        <v>34</v>
      </c>
      <c r="T129" s="38" t="s">
        <v>646</v>
      </c>
      <c r="U129" s="38"/>
      <c r="V129" s="36" t="s">
        <v>35</v>
      </c>
      <c r="W129" s="36" t="s">
        <v>36</v>
      </c>
      <c r="X129" s="26">
        <v>4</v>
      </c>
      <c r="Y129" s="36"/>
      <c r="Z129" s="36" t="s">
        <v>43</v>
      </c>
      <c r="AA129" s="38" t="s">
        <v>86</v>
      </c>
      <c r="AB129" s="36" t="s">
        <v>93</v>
      </c>
      <c r="AC129" s="36" t="s">
        <v>90</v>
      </c>
      <c r="AD129" s="36" t="s">
        <v>91</v>
      </c>
      <c r="AE129" s="36" t="s">
        <v>92</v>
      </c>
      <c r="AF129" s="38"/>
      <c r="AG129" s="36"/>
      <c r="AH129" s="25" t="s">
        <v>94</v>
      </c>
      <c r="AI129" s="36"/>
      <c r="AJ129" s="21" t="s">
        <v>39</v>
      </c>
      <c r="AK129" s="27">
        <v>44446</v>
      </c>
      <c r="AL129" s="26">
        <f t="shared" si="5"/>
        <v>92790</v>
      </c>
    </row>
    <row r="130" spans="1:38" s="17" customFormat="1" ht="18" customHeight="1" x14ac:dyDescent="0.3">
      <c r="A130" s="146">
        <v>125</v>
      </c>
      <c r="B130" s="19">
        <v>92791</v>
      </c>
      <c r="C130" s="36"/>
      <c r="D130" s="20" t="s">
        <v>39</v>
      </c>
      <c r="E130" s="19"/>
      <c r="F130" s="36"/>
      <c r="G130" s="36"/>
      <c r="H130" s="69"/>
      <c r="I130" s="36" t="s">
        <v>669</v>
      </c>
      <c r="J130" s="36"/>
      <c r="K130" s="36" t="s">
        <v>670</v>
      </c>
      <c r="L130" s="36"/>
      <c r="M130" s="36"/>
      <c r="N130" s="36" t="s">
        <v>644</v>
      </c>
      <c r="O130" s="38"/>
      <c r="P130" s="37" t="s">
        <v>141</v>
      </c>
      <c r="Q130" s="21" t="s">
        <v>645</v>
      </c>
      <c r="R130" s="21" t="s">
        <v>645</v>
      </c>
      <c r="S130" s="42" t="s">
        <v>34</v>
      </c>
      <c r="T130" s="38" t="s">
        <v>646</v>
      </c>
      <c r="U130" s="38"/>
      <c r="V130" s="36" t="s">
        <v>41</v>
      </c>
      <c r="W130" s="36" t="s">
        <v>81</v>
      </c>
      <c r="X130" s="26">
        <v>4</v>
      </c>
      <c r="Y130" s="36"/>
      <c r="Z130" s="36" t="s">
        <v>40</v>
      </c>
      <c r="AA130" s="38" t="s">
        <v>86</v>
      </c>
      <c r="AB130" s="36" t="s">
        <v>664</v>
      </c>
      <c r="AC130" s="36" t="s">
        <v>669</v>
      </c>
      <c r="AD130" s="40" t="s">
        <v>662</v>
      </c>
      <c r="AE130" s="36" t="s">
        <v>663</v>
      </c>
      <c r="AF130" s="38" t="s">
        <v>86</v>
      </c>
      <c r="AG130" s="36" t="s">
        <v>671</v>
      </c>
      <c r="AH130" s="25" t="s">
        <v>644</v>
      </c>
      <c r="AI130" s="36"/>
      <c r="AJ130" s="21" t="s">
        <v>39</v>
      </c>
      <c r="AK130" s="27">
        <v>44446</v>
      </c>
      <c r="AL130" s="26">
        <f t="shared" si="5"/>
        <v>92791</v>
      </c>
    </row>
    <row r="131" spans="1:38" s="17" customFormat="1" ht="18" customHeight="1" x14ac:dyDescent="0.3">
      <c r="A131" s="146">
        <v>126</v>
      </c>
      <c r="B131" s="19">
        <v>92792</v>
      </c>
      <c r="C131" s="36"/>
      <c r="D131" s="20" t="s">
        <v>39</v>
      </c>
      <c r="E131" s="19"/>
      <c r="F131" s="36"/>
      <c r="G131" s="36"/>
      <c r="H131" s="69"/>
      <c r="I131" s="36" t="s">
        <v>672</v>
      </c>
      <c r="J131" s="36"/>
      <c r="K131" s="36" t="s">
        <v>673</v>
      </c>
      <c r="L131" s="36"/>
      <c r="M131" s="36"/>
      <c r="N131" s="36" t="s">
        <v>644</v>
      </c>
      <c r="O131" s="38"/>
      <c r="P131" s="37" t="s">
        <v>141</v>
      </c>
      <c r="Q131" s="21" t="s">
        <v>645</v>
      </c>
      <c r="R131" s="21" t="s">
        <v>645</v>
      </c>
      <c r="S131" s="42" t="s">
        <v>34</v>
      </c>
      <c r="T131" s="38" t="s">
        <v>646</v>
      </c>
      <c r="U131" s="38"/>
      <c r="V131" s="36" t="s">
        <v>41</v>
      </c>
      <c r="W131" s="36" t="s">
        <v>81</v>
      </c>
      <c r="X131" s="26">
        <v>2</v>
      </c>
      <c r="Y131" s="36"/>
      <c r="Z131" s="36" t="s">
        <v>40</v>
      </c>
      <c r="AA131" s="38" t="s">
        <v>86</v>
      </c>
      <c r="AB131" s="36" t="s">
        <v>664</v>
      </c>
      <c r="AC131" s="36" t="s">
        <v>672</v>
      </c>
      <c r="AD131" s="40" t="s">
        <v>662</v>
      </c>
      <c r="AE131" s="36" t="s">
        <v>663</v>
      </c>
      <c r="AF131" s="38"/>
      <c r="AG131" s="36"/>
      <c r="AH131" s="25" t="s">
        <v>644</v>
      </c>
      <c r="AI131" s="36"/>
      <c r="AJ131" s="21" t="s">
        <v>39</v>
      </c>
      <c r="AK131" s="27">
        <v>44446</v>
      </c>
      <c r="AL131" s="26">
        <f t="shared" si="5"/>
        <v>92792</v>
      </c>
    </row>
    <row r="132" spans="1:38" s="17" customFormat="1" ht="18" customHeight="1" x14ac:dyDescent="0.3">
      <c r="A132" s="146">
        <v>127</v>
      </c>
      <c r="B132" s="19">
        <v>92793</v>
      </c>
      <c r="C132" s="36"/>
      <c r="D132" s="20" t="s">
        <v>39</v>
      </c>
      <c r="E132" s="19"/>
      <c r="F132" s="36"/>
      <c r="G132" s="36"/>
      <c r="H132" s="69"/>
      <c r="I132" s="36" t="s">
        <v>203</v>
      </c>
      <c r="J132" s="36"/>
      <c r="K132" s="36" t="s">
        <v>32</v>
      </c>
      <c r="L132" s="36"/>
      <c r="M132" s="36"/>
      <c r="N132" s="36" t="s">
        <v>644</v>
      </c>
      <c r="O132" s="38"/>
      <c r="P132" s="37" t="s">
        <v>141</v>
      </c>
      <c r="Q132" s="21" t="s">
        <v>645</v>
      </c>
      <c r="R132" s="21" t="s">
        <v>645</v>
      </c>
      <c r="S132" s="42" t="s">
        <v>34</v>
      </c>
      <c r="T132" s="38" t="s">
        <v>646</v>
      </c>
      <c r="U132" s="38"/>
      <c r="V132" s="36" t="s">
        <v>35</v>
      </c>
      <c r="W132" s="36" t="s">
        <v>36</v>
      </c>
      <c r="X132" s="26">
        <v>7</v>
      </c>
      <c r="Y132" s="36"/>
      <c r="Z132" s="38" t="s">
        <v>40</v>
      </c>
      <c r="AA132" s="38" t="s">
        <v>87</v>
      </c>
      <c r="AB132" s="36" t="s">
        <v>207</v>
      </c>
      <c r="AC132" s="36" t="s">
        <v>204</v>
      </c>
      <c r="AD132" s="40" t="s">
        <v>205</v>
      </c>
      <c r="AE132" s="36" t="s">
        <v>206</v>
      </c>
      <c r="AF132" s="38" t="s">
        <v>86</v>
      </c>
      <c r="AG132" s="36" t="s">
        <v>208</v>
      </c>
      <c r="AH132" s="25" t="s">
        <v>209</v>
      </c>
      <c r="AI132" s="36"/>
      <c r="AJ132" s="21" t="s">
        <v>39</v>
      </c>
      <c r="AK132" s="27">
        <v>44446</v>
      </c>
      <c r="AL132" s="26">
        <f t="shared" si="5"/>
        <v>92793</v>
      </c>
    </row>
    <row r="133" spans="1:38" s="17" customFormat="1" ht="18" customHeight="1" x14ac:dyDescent="0.3">
      <c r="A133" s="146">
        <v>128</v>
      </c>
      <c r="B133" s="19">
        <v>92794</v>
      </c>
      <c r="C133" s="36"/>
      <c r="D133" s="20" t="s">
        <v>39</v>
      </c>
      <c r="E133" s="19"/>
      <c r="F133" s="36"/>
      <c r="G133" s="36"/>
      <c r="H133" s="69"/>
      <c r="I133" s="36" t="s">
        <v>674</v>
      </c>
      <c r="J133" s="36"/>
      <c r="K133" s="36" t="s">
        <v>675</v>
      </c>
      <c r="L133" s="36" t="s">
        <v>676</v>
      </c>
      <c r="M133" s="36"/>
      <c r="N133" s="36" t="s">
        <v>644</v>
      </c>
      <c r="O133" s="38"/>
      <c r="P133" s="37" t="s">
        <v>141</v>
      </c>
      <c r="Q133" s="21" t="s">
        <v>645</v>
      </c>
      <c r="R133" s="21" t="s">
        <v>645</v>
      </c>
      <c r="S133" s="42" t="s">
        <v>34</v>
      </c>
      <c r="T133" s="38" t="s">
        <v>646</v>
      </c>
      <c r="U133" s="38"/>
      <c r="V133" s="36" t="s">
        <v>41</v>
      </c>
      <c r="W133" s="36" t="s">
        <v>36</v>
      </c>
      <c r="X133" s="26">
        <v>10</v>
      </c>
      <c r="Y133" s="36"/>
      <c r="Z133" s="36" t="s">
        <v>40</v>
      </c>
      <c r="AA133" s="38" t="s">
        <v>86</v>
      </c>
      <c r="AB133" s="36" t="s">
        <v>678</v>
      </c>
      <c r="AC133" s="36" t="s">
        <v>674</v>
      </c>
      <c r="AD133" s="36" t="s">
        <v>677</v>
      </c>
      <c r="AE133" s="36" t="s">
        <v>677</v>
      </c>
      <c r="AF133" s="38" t="s">
        <v>86</v>
      </c>
      <c r="AG133" s="36" t="s">
        <v>104</v>
      </c>
      <c r="AH133" s="36"/>
      <c r="AI133" s="36"/>
      <c r="AJ133" s="21" t="s">
        <v>39</v>
      </c>
      <c r="AK133" s="27">
        <v>44442</v>
      </c>
      <c r="AL133" s="26">
        <f t="shared" si="5"/>
        <v>92794</v>
      </c>
    </row>
    <row r="134" spans="1:38" s="17" customFormat="1" ht="18" customHeight="1" x14ac:dyDescent="0.3">
      <c r="A134" s="146">
        <v>129</v>
      </c>
      <c r="B134" s="19"/>
      <c r="C134" s="36"/>
      <c r="D134" s="20"/>
      <c r="E134" s="19"/>
      <c r="F134" s="36"/>
      <c r="G134" s="36"/>
      <c r="H134" s="69" t="s">
        <v>641</v>
      </c>
      <c r="I134" s="36"/>
      <c r="J134" s="36"/>
      <c r="K134" s="36"/>
      <c r="L134" s="36"/>
      <c r="M134" s="36"/>
      <c r="N134" s="36"/>
      <c r="O134" s="38"/>
      <c r="P134" s="37"/>
      <c r="Q134" s="21"/>
      <c r="R134" s="21"/>
      <c r="S134" s="42"/>
      <c r="T134" s="38"/>
      <c r="U134" s="38"/>
      <c r="V134" s="36"/>
      <c r="W134" s="36"/>
      <c r="X134" s="36"/>
      <c r="Y134" s="36"/>
      <c r="Z134" s="36"/>
      <c r="AA134" s="38"/>
      <c r="AB134" s="36"/>
      <c r="AC134" s="36"/>
      <c r="AD134" s="36"/>
      <c r="AE134" s="36"/>
      <c r="AF134" s="38"/>
      <c r="AG134" s="36"/>
      <c r="AH134" s="36"/>
      <c r="AI134" s="36"/>
      <c r="AJ134" s="21"/>
      <c r="AK134" s="27"/>
      <c r="AL134" s="26"/>
    </row>
    <row r="135" spans="1:38" s="17" customFormat="1" ht="18" customHeight="1" x14ac:dyDescent="0.3">
      <c r="A135" s="146">
        <v>130</v>
      </c>
      <c r="B135" s="19">
        <v>10508</v>
      </c>
      <c r="C135" s="19"/>
      <c r="D135" s="20" t="s">
        <v>52</v>
      </c>
      <c r="E135" s="19"/>
      <c r="F135" s="44" t="s">
        <v>679</v>
      </c>
      <c r="G135" s="32"/>
      <c r="H135" s="69"/>
      <c r="I135" s="44" t="s">
        <v>683</v>
      </c>
      <c r="J135" s="30"/>
      <c r="K135" s="44" t="s">
        <v>680</v>
      </c>
      <c r="L135" s="36"/>
      <c r="M135" s="36"/>
      <c r="N135" s="44" t="s">
        <v>641</v>
      </c>
      <c r="O135" s="30"/>
      <c r="P135" s="44" t="s">
        <v>141</v>
      </c>
      <c r="Q135" s="31" t="s">
        <v>681</v>
      </c>
      <c r="R135" s="19">
        <v>2012</v>
      </c>
      <c r="S135" s="42" t="s">
        <v>34</v>
      </c>
      <c r="T135" s="45" t="s">
        <v>123</v>
      </c>
      <c r="U135" s="44"/>
      <c r="V135" s="44"/>
      <c r="W135" s="44"/>
      <c r="X135" s="32" t="s">
        <v>682</v>
      </c>
      <c r="Y135" s="44"/>
      <c r="Z135" s="44"/>
      <c r="AA135" s="45" t="s">
        <v>86</v>
      </c>
      <c r="AB135" s="44" t="s">
        <v>642</v>
      </c>
      <c r="AC135" s="36"/>
      <c r="AD135" s="45" t="s">
        <v>683</v>
      </c>
      <c r="AE135" s="44" t="s">
        <v>684</v>
      </c>
      <c r="AF135" s="45" t="s">
        <v>86</v>
      </c>
      <c r="AG135" s="44" t="s">
        <v>642</v>
      </c>
      <c r="AH135" s="30" t="s">
        <v>685</v>
      </c>
      <c r="AI135" s="30"/>
      <c r="AJ135" s="32" t="s">
        <v>54</v>
      </c>
      <c r="AK135" s="33">
        <v>44573</v>
      </c>
      <c r="AL135" s="26">
        <f t="shared" ref="AL135:AL149" si="6">B135</f>
        <v>10508</v>
      </c>
    </row>
    <row r="136" spans="1:38" s="17" customFormat="1" ht="18" customHeight="1" x14ac:dyDescent="0.3">
      <c r="A136" s="146">
        <v>131</v>
      </c>
      <c r="B136" s="19">
        <v>40499</v>
      </c>
      <c r="C136" s="38" t="s">
        <v>134</v>
      </c>
      <c r="D136" s="20" t="s">
        <v>45</v>
      </c>
      <c r="E136" s="19"/>
      <c r="F136" s="36" t="s">
        <v>686</v>
      </c>
      <c r="G136" s="36"/>
      <c r="H136" s="69"/>
      <c r="I136" s="36" t="s">
        <v>687</v>
      </c>
      <c r="J136" s="36" t="s">
        <v>688</v>
      </c>
      <c r="K136" s="36" t="s">
        <v>689</v>
      </c>
      <c r="L136" s="36"/>
      <c r="M136" s="36"/>
      <c r="N136" s="36" t="s">
        <v>641</v>
      </c>
      <c r="O136" s="36"/>
      <c r="P136" s="36" t="s">
        <v>141</v>
      </c>
      <c r="Q136" s="21" t="s">
        <v>681</v>
      </c>
      <c r="R136" s="19">
        <v>2012</v>
      </c>
      <c r="S136" s="42" t="s">
        <v>34</v>
      </c>
      <c r="T136" s="38" t="s">
        <v>123</v>
      </c>
      <c r="U136" s="36"/>
      <c r="V136" s="36" t="s">
        <v>41</v>
      </c>
      <c r="W136" s="36" t="s">
        <v>36</v>
      </c>
      <c r="X136" s="26">
        <v>107</v>
      </c>
      <c r="Y136" s="36"/>
      <c r="Z136" s="36"/>
      <c r="AA136" s="38" t="s">
        <v>86</v>
      </c>
      <c r="AB136" s="36" t="s">
        <v>692</v>
      </c>
      <c r="AC136" s="36" t="s">
        <v>690</v>
      </c>
      <c r="AD136" s="36" t="s">
        <v>1221</v>
      </c>
      <c r="AE136" s="36" t="s">
        <v>691</v>
      </c>
      <c r="AF136" s="38"/>
      <c r="AG136" s="36"/>
      <c r="AH136" s="36"/>
      <c r="AI136" s="36"/>
      <c r="AJ136" s="19" t="s">
        <v>135</v>
      </c>
      <c r="AK136" s="27">
        <v>43221</v>
      </c>
      <c r="AL136" s="28">
        <f t="shared" si="6"/>
        <v>40499</v>
      </c>
    </row>
    <row r="137" spans="1:38" s="17" customFormat="1" ht="18" customHeight="1" x14ac:dyDescent="0.3">
      <c r="A137" s="146">
        <v>132</v>
      </c>
      <c r="B137" s="19">
        <v>40500</v>
      </c>
      <c r="C137" s="38" t="s">
        <v>1187</v>
      </c>
      <c r="D137" s="20" t="s">
        <v>45</v>
      </c>
      <c r="E137" s="19"/>
      <c r="F137" s="36" t="s">
        <v>693</v>
      </c>
      <c r="G137" s="29" t="s">
        <v>1188</v>
      </c>
      <c r="H137" s="69"/>
      <c r="I137" s="36" t="s">
        <v>702</v>
      </c>
      <c r="J137" s="36" t="s">
        <v>694</v>
      </c>
      <c r="K137" s="36" t="s">
        <v>695</v>
      </c>
      <c r="L137" s="36"/>
      <c r="M137" s="36"/>
      <c r="N137" s="36" t="s">
        <v>641</v>
      </c>
      <c r="O137" s="36"/>
      <c r="P137" s="36" t="s">
        <v>141</v>
      </c>
      <c r="Q137" s="21" t="s">
        <v>681</v>
      </c>
      <c r="R137" s="19">
        <v>2012</v>
      </c>
      <c r="S137" s="42" t="s">
        <v>34</v>
      </c>
      <c r="T137" s="38" t="s">
        <v>123</v>
      </c>
      <c r="U137" s="36"/>
      <c r="V137" s="36" t="s">
        <v>44</v>
      </c>
      <c r="W137" s="36" t="s">
        <v>36</v>
      </c>
      <c r="X137" s="26">
        <v>140</v>
      </c>
      <c r="Y137" s="36"/>
      <c r="Z137" s="36"/>
      <c r="AA137" s="38" t="s">
        <v>86</v>
      </c>
      <c r="AB137" s="36" t="s">
        <v>699</v>
      </c>
      <c r="AC137" s="36" t="s">
        <v>696</v>
      </c>
      <c r="AD137" s="36" t="s">
        <v>697</v>
      </c>
      <c r="AE137" s="36" t="s">
        <v>698</v>
      </c>
      <c r="AF137" s="38" t="s">
        <v>700</v>
      </c>
      <c r="AG137" s="36" t="s">
        <v>701</v>
      </c>
      <c r="AH137" s="25" t="s">
        <v>703</v>
      </c>
      <c r="AI137" s="25"/>
      <c r="AJ137" s="19" t="s">
        <v>704</v>
      </c>
      <c r="AK137" s="27">
        <v>43222</v>
      </c>
      <c r="AL137" s="28">
        <f t="shared" si="6"/>
        <v>40500</v>
      </c>
    </row>
    <row r="138" spans="1:38" s="17" customFormat="1" ht="18" customHeight="1" x14ac:dyDescent="0.3">
      <c r="A138" s="146">
        <v>133</v>
      </c>
      <c r="B138" s="19">
        <v>30629</v>
      </c>
      <c r="C138" s="36"/>
      <c r="D138" s="20" t="s">
        <v>31</v>
      </c>
      <c r="E138" s="19"/>
      <c r="F138" s="37" t="s">
        <v>705</v>
      </c>
      <c r="G138" s="38" t="s">
        <v>707</v>
      </c>
      <c r="H138" s="69"/>
      <c r="I138" s="40" t="s">
        <v>706</v>
      </c>
      <c r="J138" s="134"/>
      <c r="K138" s="37" t="s">
        <v>32</v>
      </c>
      <c r="L138" s="36"/>
      <c r="M138" s="36"/>
      <c r="N138" s="37" t="s">
        <v>641</v>
      </c>
      <c r="O138" s="37"/>
      <c r="P138" s="37" t="s">
        <v>141</v>
      </c>
      <c r="Q138" s="21" t="s">
        <v>681</v>
      </c>
      <c r="R138" s="19">
        <v>2012</v>
      </c>
      <c r="S138" s="42" t="s">
        <v>34</v>
      </c>
      <c r="T138" s="38" t="s">
        <v>123</v>
      </c>
      <c r="U138" s="38"/>
      <c r="V138" s="38" t="s">
        <v>35</v>
      </c>
      <c r="W138" s="38" t="s">
        <v>36</v>
      </c>
      <c r="X138" s="22">
        <v>4</v>
      </c>
      <c r="Y138" s="23"/>
      <c r="Z138" s="41"/>
      <c r="AA138" s="24" t="s">
        <v>86</v>
      </c>
      <c r="AB138" s="20" t="s">
        <v>708</v>
      </c>
      <c r="AC138" s="40" t="s">
        <v>706</v>
      </c>
      <c r="AD138" s="36" t="s">
        <v>128</v>
      </c>
      <c r="AE138" s="41" t="s">
        <v>129</v>
      </c>
      <c r="AF138" s="24" t="s">
        <v>86</v>
      </c>
      <c r="AG138" s="39" t="s">
        <v>709</v>
      </c>
      <c r="AH138" s="25" t="s">
        <v>130</v>
      </c>
      <c r="AI138" s="25"/>
      <c r="AJ138" s="42" t="s">
        <v>46</v>
      </c>
      <c r="AK138" s="19"/>
      <c r="AL138" s="26">
        <f t="shared" si="6"/>
        <v>30629</v>
      </c>
    </row>
    <row r="139" spans="1:38" s="17" customFormat="1" ht="18" customHeight="1" x14ac:dyDescent="0.3">
      <c r="A139" s="146">
        <v>134</v>
      </c>
      <c r="B139" s="19">
        <v>20622</v>
      </c>
      <c r="C139" s="19"/>
      <c r="D139" s="20" t="s">
        <v>47</v>
      </c>
      <c r="E139" s="19"/>
      <c r="F139" s="29" t="s">
        <v>710</v>
      </c>
      <c r="G139" s="29" t="s">
        <v>1190</v>
      </c>
      <c r="H139" s="69"/>
      <c r="I139" s="40" t="s">
        <v>586</v>
      </c>
      <c r="J139" s="40"/>
      <c r="K139" s="40" t="s">
        <v>32</v>
      </c>
      <c r="L139" s="36"/>
      <c r="M139" s="40"/>
      <c r="N139" s="36" t="s">
        <v>641</v>
      </c>
      <c r="O139" s="40"/>
      <c r="P139" s="38" t="s">
        <v>141</v>
      </c>
      <c r="Q139" s="21" t="s">
        <v>681</v>
      </c>
      <c r="R139" s="19">
        <v>2012</v>
      </c>
      <c r="S139" s="42" t="s">
        <v>34</v>
      </c>
      <c r="T139" s="38" t="s">
        <v>123</v>
      </c>
      <c r="U139" s="38"/>
      <c r="V139" s="38" t="s">
        <v>35</v>
      </c>
      <c r="W139" s="38" t="s">
        <v>36</v>
      </c>
      <c r="X139" s="22">
        <v>10</v>
      </c>
      <c r="Y139" s="36"/>
      <c r="Z139" s="38"/>
      <c r="AA139" s="38" t="s">
        <v>86</v>
      </c>
      <c r="AB139" s="38" t="s">
        <v>228</v>
      </c>
      <c r="AC139" s="38" t="s">
        <v>586</v>
      </c>
      <c r="AD139" s="38" t="s">
        <v>349</v>
      </c>
      <c r="AE139" s="38" t="s">
        <v>227</v>
      </c>
      <c r="AF139" s="38" t="s">
        <v>86</v>
      </c>
      <c r="AG139" s="36" t="s">
        <v>228</v>
      </c>
      <c r="AH139" s="25" t="s">
        <v>229</v>
      </c>
      <c r="AI139" s="25"/>
      <c r="AJ139" s="21" t="s">
        <v>47</v>
      </c>
      <c r="AK139" s="21"/>
      <c r="AL139" s="26">
        <f t="shared" si="6"/>
        <v>20622</v>
      </c>
    </row>
    <row r="140" spans="1:38" s="17" customFormat="1" ht="18" customHeight="1" x14ac:dyDescent="0.3">
      <c r="A140" s="146">
        <v>135</v>
      </c>
      <c r="B140" s="19">
        <v>30631</v>
      </c>
      <c r="C140" s="36" t="s">
        <v>134</v>
      </c>
      <c r="D140" s="20" t="s">
        <v>31</v>
      </c>
      <c r="E140" s="19"/>
      <c r="F140" s="37" t="s">
        <v>711</v>
      </c>
      <c r="G140" s="38" t="s">
        <v>1191</v>
      </c>
      <c r="H140" s="69"/>
      <c r="I140" s="40" t="s">
        <v>712</v>
      </c>
      <c r="J140" s="38" t="s">
        <v>1192</v>
      </c>
      <c r="K140" s="37" t="s">
        <v>713</v>
      </c>
      <c r="L140" s="37"/>
      <c r="M140" s="36"/>
      <c r="N140" s="37" t="s">
        <v>641</v>
      </c>
      <c r="O140" s="37"/>
      <c r="P140" s="37" t="s">
        <v>141</v>
      </c>
      <c r="Q140" s="21" t="s">
        <v>681</v>
      </c>
      <c r="R140" s="19">
        <v>2012</v>
      </c>
      <c r="S140" s="42" t="s">
        <v>34</v>
      </c>
      <c r="T140" s="38" t="s">
        <v>123</v>
      </c>
      <c r="U140" s="38"/>
      <c r="V140" s="38" t="s">
        <v>44</v>
      </c>
      <c r="W140" s="38" t="s">
        <v>36</v>
      </c>
      <c r="X140" s="22">
        <v>57</v>
      </c>
      <c r="Y140" s="23"/>
      <c r="Z140" s="41"/>
      <c r="AA140" s="24" t="s">
        <v>42</v>
      </c>
      <c r="AB140" s="20" t="s">
        <v>716</v>
      </c>
      <c r="AC140" s="40" t="s">
        <v>712</v>
      </c>
      <c r="AD140" s="36" t="s">
        <v>714</v>
      </c>
      <c r="AE140" s="41" t="s">
        <v>715</v>
      </c>
      <c r="AF140" s="39" t="s">
        <v>42</v>
      </c>
      <c r="AG140" s="39" t="s">
        <v>717</v>
      </c>
      <c r="AH140" s="25" t="s">
        <v>718</v>
      </c>
      <c r="AI140" s="25"/>
      <c r="AJ140" s="42" t="s">
        <v>46</v>
      </c>
      <c r="AK140" s="19"/>
      <c r="AL140" s="26">
        <f t="shared" si="6"/>
        <v>30631</v>
      </c>
    </row>
    <row r="141" spans="1:38" s="17" customFormat="1" ht="18" customHeight="1" x14ac:dyDescent="0.3">
      <c r="A141" s="146">
        <v>136</v>
      </c>
      <c r="B141" s="19">
        <v>10509</v>
      </c>
      <c r="C141" s="19"/>
      <c r="D141" s="20" t="s">
        <v>52</v>
      </c>
      <c r="E141" s="19"/>
      <c r="F141" s="36" t="s">
        <v>719</v>
      </c>
      <c r="G141" s="19"/>
      <c r="H141" s="69"/>
      <c r="I141" s="36" t="s">
        <v>720</v>
      </c>
      <c r="J141" s="30"/>
      <c r="K141" s="36" t="s">
        <v>721</v>
      </c>
      <c r="L141" s="36"/>
      <c r="M141" s="36"/>
      <c r="N141" s="36" t="s">
        <v>641</v>
      </c>
      <c r="O141" s="30"/>
      <c r="P141" s="36" t="s">
        <v>141</v>
      </c>
      <c r="Q141" s="21" t="s">
        <v>681</v>
      </c>
      <c r="R141" s="19">
        <v>2012</v>
      </c>
      <c r="S141" s="42" t="s">
        <v>34</v>
      </c>
      <c r="T141" s="38" t="s">
        <v>123</v>
      </c>
      <c r="U141" s="36"/>
      <c r="V141" s="36" t="s">
        <v>41</v>
      </c>
      <c r="W141" s="36" t="s">
        <v>36</v>
      </c>
      <c r="X141" s="26">
        <v>58</v>
      </c>
      <c r="Y141" s="36"/>
      <c r="Z141" s="36"/>
      <c r="AA141" s="38" t="s">
        <v>86</v>
      </c>
      <c r="AB141" s="36" t="s">
        <v>642</v>
      </c>
      <c r="AC141" s="36" t="s">
        <v>720</v>
      </c>
      <c r="AD141" s="38" t="s">
        <v>683</v>
      </c>
      <c r="AE141" s="36" t="s">
        <v>684</v>
      </c>
      <c r="AF141" s="38"/>
      <c r="AG141" s="38"/>
      <c r="AH141" s="30" t="s">
        <v>722</v>
      </c>
      <c r="AI141" s="30"/>
      <c r="AJ141" s="19" t="s">
        <v>54</v>
      </c>
      <c r="AK141" s="27">
        <v>44159</v>
      </c>
      <c r="AL141" s="26">
        <f t="shared" si="6"/>
        <v>10509</v>
      </c>
    </row>
    <row r="142" spans="1:38" s="17" customFormat="1" ht="18" customHeight="1" x14ac:dyDescent="0.3">
      <c r="A142" s="146">
        <v>137</v>
      </c>
      <c r="B142" s="19">
        <v>92795</v>
      </c>
      <c r="C142" s="36"/>
      <c r="D142" s="20" t="s">
        <v>39</v>
      </c>
      <c r="E142" s="19"/>
      <c r="F142" s="36"/>
      <c r="G142" s="36"/>
      <c r="H142" s="69"/>
      <c r="I142" s="36" t="s">
        <v>723</v>
      </c>
      <c r="J142" s="36"/>
      <c r="K142" s="36" t="s">
        <v>724</v>
      </c>
      <c r="L142" s="36"/>
      <c r="M142" s="36"/>
      <c r="N142" s="36" t="s">
        <v>641</v>
      </c>
      <c r="O142" s="43"/>
      <c r="P142" s="37" t="s">
        <v>141</v>
      </c>
      <c r="Q142" s="21" t="s">
        <v>681</v>
      </c>
      <c r="R142" s="19">
        <v>2012</v>
      </c>
      <c r="S142" s="42" t="s">
        <v>34</v>
      </c>
      <c r="T142" s="38" t="s">
        <v>123</v>
      </c>
      <c r="U142" s="38"/>
      <c r="V142" s="36" t="s">
        <v>41</v>
      </c>
      <c r="W142" s="36" t="s">
        <v>36</v>
      </c>
      <c r="X142" s="34">
        <v>3</v>
      </c>
      <c r="Y142" s="34"/>
      <c r="Z142" s="38" t="s">
        <v>43</v>
      </c>
      <c r="AA142" s="24" t="s">
        <v>86</v>
      </c>
      <c r="AB142" s="24" t="s">
        <v>727</v>
      </c>
      <c r="AC142" s="36" t="s">
        <v>723</v>
      </c>
      <c r="AD142" s="36" t="s">
        <v>725</v>
      </c>
      <c r="AE142" s="36" t="s">
        <v>726</v>
      </c>
      <c r="AF142" s="24" t="s">
        <v>86</v>
      </c>
      <c r="AG142" s="24" t="s">
        <v>728</v>
      </c>
      <c r="AH142" s="36"/>
      <c r="AI142" s="36"/>
      <c r="AJ142" s="19" t="s">
        <v>103</v>
      </c>
      <c r="AK142" s="27">
        <v>44446</v>
      </c>
      <c r="AL142" s="26">
        <f t="shared" si="6"/>
        <v>92795</v>
      </c>
    </row>
    <row r="143" spans="1:38" s="17" customFormat="1" ht="18" customHeight="1" x14ac:dyDescent="0.3">
      <c r="A143" s="146">
        <v>138</v>
      </c>
      <c r="B143" s="19">
        <v>20623</v>
      </c>
      <c r="C143" s="19"/>
      <c r="D143" s="20" t="s">
        <v>47</v>
      </c>
      <c r="E143" s="19"/>
      <c r="F143" s="29" t="s">
        <v>734</v>
      </c>
      <c r="G143" s="29" t="s">
        <v>1189</v>
      </c>
      <c r="H143" s="69"/>
      <c r="I143" s="40" t="s">
        <v>729</v>
      </c>
      <c r="J143" s="40"/>
      <c r="K143" s="40" t="s">
        <v>730</v>
      </c>
      <c r="L143" s="40"/>
      <c r="M143" s="40"/>
      <c r="N143" s="36" t="s">
        <v>641</v>
      </c>
      <c r="O143" s="40"/>
      <c r="P143" s="37" t="s">
        <v>141</v>
      </c>
      <c r="Q143" s="21" t="s">
        <v>681</v>
      </c>
      <c r="R143" s="19">
        <v>2012</v>
      </c>
      <c r="S143" s="42" t="s">
        <v>34</v>
      </c>
      <c r="T143" s="38" t="s">
        <v>123</v>
      </c>
      <c r="U143" s="38"/>
      <c r="V143" s="38" t="s">
        <v>44</v>
      </c>
      <c r="W143" s="38" t="s">
        <v>36</v>
      </c>
      <c r="X143" s="22">
        <v>74</v>
      </c>
      <c r="Y143" s="36"/>
      <c r="Z143" s="36"/>
      <c r="AA143" s="24" t="s">
        <v>86</v>
      </c>
      <c r="AB143" s="24" t="s">
        <v>731</v>
      </c>
      <c r="AC143" s="40" t="s">
        <v>735</v>
      </c>
      <c r="AD143" s="36" t="s">
        <v>736</v>
      </c>
      <c r="AE143" s="36" t="s">
        <v>737</v>
      </c>
      <c r="AF143" s="24" t="s">
        <v>732</v>
      </c>
      <c r="AG143" s="38" t="s">
        <v>733</v>
      </c>
      <c r="AH143" s="25" t="s">
        <v>738</v>
      </c>
      <c r="AI143" s="25"/>
      <c r="AJ143" s="21" t="s">
        <v>88</v>
      </c>
      <c r="AK143" s="21" t="s">
        <v>1193</v>
      </c>
      <c r="AL143" s="26">
        <f t="shared" si="6"/>
        <v>20623</v>
      </c>
    </row>
    <row r="144" spans="1:38" s="17" customFormat="1" ht="18" customHeight="1" x14ac:dyDescent="0.3">
      <c r="A144" s="146">
        <v>139</v>
      </c>
      <c r="B144" s="19">
        <v>10510</v>
      </c>
      <c r="C144" s="19"/>
      <c r="D144" s="20" t="s">
        <v>52</v>
      </c>
      <c r="E144" s="19"/>
      <c r="F144" s="36" t="s">
        <v>739</v>
      </c>
      <c r="G144" s="19"/>
      <c r="H144" s="69"/>
      <c r="I144" s="36" t="s">
        <v>740</v>
      </c>
      <c r="J144" s="30"/>
      <c r="K144" s="36" t="s">
        <v>741</v>
      </c>
      <c r="L144" s="36"/>
      <c r="M144" s="36"/>
      <c r="N144" s="36" t="s">
        <v>641</v>
      </c>
      <c r="O144" s="30"/>
      <c r="P144" s="37" t="s">
        <v>141</v>
      </c>
      <c r="Q144" s="21" t="s">
        <v>681</v>
      </c>
      <c r="R144" s="19">
        <v>2012</v>
      </c>
      <c r="S144" s="42" t="s">
        <v>34</v>
      </c>
      <c r="T144" s="38" t="s">
        <v>123</v>
      </c>
      <c r="U144" s="36"/>
      <c r="V144" s="36" t="s">
        <v>41</v>
      </c>
      <c r="W144" s="36" t="s">
        <v>36</v>
      </c>
      <c r="X144" s="22">
        <v>128</v>
      </c>
      <c r="Y144" s="36"/>
      <c r="Z144" s="36"/>
      <c r="AA144" s="38" t="s">
        <v>86</v>
      </c>
      <c r="AB144" s="36" t="s">
        <v>642</v>
      </c>
      <c r="AC144" s="36" t="s">
        <v>740</v>
      </c>
      <c r="AD144" s="38" t="s">
        <v>683</v>
      </c>
      <c r="AE144" s="36" t="s">
        <v>684</v>
      </c>
      <c r="AF144" s="38" t="s">
        <v>86</v>
      </c>
      <c r="AG144" s="36" t="s">
        <v>642</v>
      </c>
      <c r="AH144" s="30" t="s">
        <v>742</v>
      </c>
      <c r="AI144" s="30"/>
      <c r="AJ144" s="19" t="s">
        <v>54</v>
      </c>
      <c r="AK144" s="27">
        <v>44159</v>
      </c>
      <c r="AL144" s="26">
        <f t="shared" si="6"/>
        <v>10510</v>
      </c>
    </row>
    <row r="145" spans="1:38" s="17" customFormat="1" ht="18" customHeight="1" x14ac:dyDescent="0.3">
      <c r="A145" s="146">
        <v>140</v>
      </c>
      <c r="B145" s="19">
        <v>40501</v>
      </c>
      <c r="C145" s="38" t="s">
        <v>49</v>
      </c>
      <c r="D145" s="20" t="s">
        <v>45</v>
      </c>
      <c r="E145" s="19"/>
      <c r="F145" s="36" t="s">
        <v>743</v>
      </c>
      <c r="G145" s="36" t="s">
        <v>1194</v>
      </c>
      <c r="H145" s="69"/>
      <c r="I145" s="36" t="s">
        <v>744</v>
      </c>
      <c r="J145" s="36"/>
      <c r="K145" s="36" t="s">
        <v>750</v>
      </c>
      <c r="L145" s="36"/>
      <c r="M145" s="36"/>
      <c r="N145" s="36" t="s">
        <v>745</v>
      </c>
      <c r="O145" s="36"/>
      <c r="P145" s="37" t="s">
        <v>141</v>
      </c>
      <c r="Q145" s="21" t="s">
        <v>681</v>
      </c>
      <c r="R145" s="19">
        <v>2012</v>
      </c>
      <c r="S145" s="42" t="s">
        <v>34</v>
      </c>
      <c r="T145" s="38" t="s">
        <v>746</v>
      </c>
      <c r="U145" s="36"/>
      <c r="V145" s="36" t="s">
        <v>41</v>
      </c>
      <c r="W145" s="36" t="s">
        <v>36</v>
      </c>
      <c r="X145" s="26">
        <v>256</v>
      </c>
      <c r="Y145" s="36"/>
      <c r="Z145" s="36"/>
      <c r="AA145" s="38" t="s">
        <v>86</v>
      </c>
      <c r="AB145" s="36" t="s">
        <v>747</v>
      </c>
      <c r="AC145" s="36" t="s">
        <v>744</v>
      </c>
      <c r="AD145" s="36" t="s">
        <v>493</v>
      </c>
      <c r="AE145" s="36" t="s">
        <v>494</v>
      </c>
      <c r="AF145" s="38" t="s">
        <v>51</v>
      </c>
      <c r="AG145" s="36" t="s">
        <v>748</v>
      </c>
      <c r="AH145" s="25" t="s">
        <v>749</v>
      </c>
      <c r="AI145" s="36"/>
      <c r="AJ145" s="19" t="s">
        <v>48</v>
      </c>
      <c r="AK145" s="27">
        <v>43235</v>
      </c>
      <c r="AL145" s="28">
        <f t="shared" si="6"/>
        <v>40501</v>
      </c>
    </row>
    <row r="146" spans="1:38" s="17" customFormat="1" ht="18" customHeight="1" x14ac:dyDescent="0.3">
      <c r="A146" s="146">
        <v>141</v>
      </c>
      <c r="B146" s="19">
        <v>30628</v>
      </c>
      <c r="C146" s="36"/>
      <c r="D146" s="20" t="s">
        <v>31</v>
      </c>
      <c r="E146" s="19"/>
      <c r="F146" s="37" t="s">
        <v>637</v>
      </c>
      <c r="G146" s="67"/>
      <c r="H146" s="69"/>
      <c r="I146" s="37" t="s">
        <v>638</v>
      </c>
      <c r="J146" s="37" t="s">
        <v>639</v>
      </c>
      <c r="K146" s="37" t="s">
        <v>640</v>
      </c>
      <c r="L146" s="37" t="s">
        <v>1183</v>
      </c>
      <c r="M146" s="36"/>
      <c r="N146" s="37" t="s">
        <v>641</v>
      </c>
      <c r="O146" s="37"/>
      <c r="P146" s="37" t="s">
        <v>141</v>
      </c>
      <c r="Q146" s="42" t="s">
        <v>681</v>
      </c>
      <c r="R146" s="19">
        <v>2012</v>
      </c>
      <c r="S146" s="42" t="s">
        <v>34</v>
      </c>
      <c r="T146" s="41" t="s">
        <v>123</v>
      </c>
      <c r="U146" s="41"/>
      <c r="V146" s="41" t="s">
        <v>41</v>
      </c>
      <c r="W146" s="38" t="s">
        <v>36</v>
      </c>
      <c r="X146" s="22">
        <v>96</v>
      </c>
      <c r="Y146" s="23"/>
      <c r="Z146" s="36" t="s">
        <v>751</v>
      </c>
      <c r="AA146" s="38" t="s">
        <v>86</v>
      </c>
      <c r="AB146" s="36" t="s">
        <v>752</v>
      </c>
      <c r="AC146" s="40" t="s">
        <v>638</v>
      </c>
      <c r="AD146" s="36" t="s">
        <v>683</v>
      </c>
      <c r="AE146" s="36" t="s">
        <v>684</v>
      </c>
      <c r="AF146" s="38" t="s">
        <v>86</v>
      </c>
      <c r="AG146" s="36" t="s">
        <v>752</v>
      </c>
      <c r="AH146" s="25" t="s">
        <v>685</v>
      </c>
      <c r="AI146" s="36"/>
      <c r="AJ146" s="19" t="s">
        <v>133</v>
      </c>
      <c r="AK146" s="27">
        <v>44446</v>
      </c>
      <c r="AL146" s="26">
        <f t="shared" si="6"/>
        <v>30628</v>
      </c>
    </row>
    <row r="147" spans="1:38" s="17" customFormat="1" ht="18" customHeight="1" x14ac:dyDescent="0.3">
      <c r="A147" s="146">
        <v>142</v>
      </c>
      <c r="B147" s="19">
        <v>30632</v>
      </c>
      <c r="C147" s="36"/>
      <c r="D147" s="20" t="s">
        <v>31</v>
      </c>
      <c r="E147" s="19"/>
      <c r="F147" s="37" t="s">
        <v>753</v>
      </c>
      <c r="G147" s="38" t="s">
        <v>1196</v>
      </c>
      <c r="H147" s="69"/>
      <c r="I147" s="37" t="s">
        <v>1195</v>
      </c>
      <c r="J147" s="38" t="s">
        <v>1197</v>
      </c>
      <c r="K147" s="40" t="s">
        <v>32</v>
      </c>
      <c r="L147" s="36"/>
      <c r="M147" s="36"/>
      <c r="N147" s="37" t="s">
        <v>641</v>
      </c>
      <c r="O147" s="37"/>
      <c r="P147" s="37" t="s">
        <v>141</v>
      </c>
      <c r="Q147" s="42" t="s">
        <v>681</v>
      </c>
      <c r="R147" s="19">
        <v>2012</v>
      </c>
      <c r="S147" s="42" t="s">
        <v>34</v>
      </c>
      <c r="T147" s="41" t="s">
        <v>755</v>
      </c>
      <c r="U147" s="41"/>
      <c r="V147" s="41" t="s">
        <v>35</v>
      </c>
      <c r="W147" s="38" t="s">
        <v>36</v>
      </c>
      <c r="X147" s="22">
        <v>6</v>
      </c>
      <c r="Y147" s="23"/>
      <c r="Z147" s="41"/>
      <c r="AA147" s="24" t="s">
        <v>87</v>
      </c>
      <c r="AB147" s="24" t="s">
        <v>756</v>
      </c>
      <c r="AC147" s="40" t="s">
        <v>754</v>
      </c>
      <c r="AD147" s="41" t="s">
        <v>205</v>
      </c>
      <c r="AE147" s="41" t="s">
        <v>206</v>
      </c>
      <c r="AF147" s="24" t="s">
        <v>86</v>
      </c>
      <c r="AG147" s="39" t="s">
        <v>757</v>
      </c>
      <c r="AH147" s="84" t="s">
        <v>758</v>
      </c>
      <c r="AI147" s="84"/>
      <c r="AJ147" s="42" t="s">
        <v>46</v>
      </c>
      <c r="AK147" s="19"/>
      <c r="AL147" s="26">
        <f t="shared" si="6"/>
        <v>30632</v>
      </c>
    </row>
    <row r="148" spans="1:38" s="17" customFormat="1" ht="18" customHeight="1" x14ac:dyDescent="0.3">
      <c r="A148" s="146">
        <v>143</v>
      </c>
      <c r="B148" s="19">
        <v>40502</v>
      </c>
      <c r="C148" s="36" t="s">
        <v>1199</v>
      </c>
      <c r="D148" s="20" t="s">
        <v>45</v>
      </c>
      <c r="E148" s="19"/>
      <c r="F148" s="36" t="s">
        <v>759</v>
      </c>
      <c r="G148" s="36" t="s">
        <v>1198</v>
      </c>
      <c r="H148" s="69"/>
      <c r="I148" s="36" t="s">
        <v>760</v>
      </c>
      <c r="J148" s="36" t="s">
        <v>761</v>
      </c>
      <c r="K148" s="36" t="s">
        <v>762</v>
      </c>
      <c r="L148" s="36"/>
      <c r="M148" s="36"/>
      <c r="N148" s="36" t="s">
        <v>641</v>
      </c>
      <c r="O148" s="36"/>
      <c r="P148" s="37" t="s">
        <v>141</v>
      </c>
      <c r="Q148" s="21" t="s">
        <v>681</v>
      </c>
      <c r="R148" s="19">
        <v>2012</v>
      </c>
      <c r="S148" s="42" t="s">
        <v>34</v>
      </c>
      <c r="T148" s="38" t="s">
        <v>123</v>
      </c>
      <c r="U148" s="36"/>
      <c r="V148" s="36" t="s">
        <v>44</v>
      </c>
      <c r="W148" s="36" t="s">
        <v>36</v>
      </c>
      <c r="X148" s="26">
        <v>154</v>
      </c>
      <c r="Y148" s="36"/>
      <c r="Z148" s="36"/>
      <c r="AA148" s="38" t="s">
        <v>86</v>
      </c>
      <c r="AB148" s="36" t="s">
        <v>765</v>
      </c>
      <c r="AC148" s="36" t="s">
        <v>763</v>
      </c>
      <c r="AD148" s="36" t="s">
        <v>764</v>
      </c>
      <c r="AE148" s="36" t="s">
        <v>118</v>
      </c>
      <c r="AF148" s="38"/>
      <c r="AG148" s="36"/>
      <c r="AH148" s="25" t="s">
        <v>766</v>
      </c>
      <c r="AI148" s="36"/>
      <c r="AJ148" s="19" t="s">
        <v>767</v>
      </c>
      <c r="AK148" s="27">
        <v>43243</v>
      </c>
      <c r="AL148" s="28">
        <f t="shared" si="6"/>
        <v>40502</v>
      </c>
    </row>
    <row r="149" spans="1:38" s="17" customFormat="1" ht="18" customHeight="1" x14ac:dyDescent="0.3">
      <c r="A149" s="146">
        <v>144</v>
      </c>
      <c r="B149" s="19">
        <v>10511</v>
      </c>
      <c r="C149" s="19"/>
      <c r="D149" s="20" t="s">
        <v>52</v>
      </c>
      <c r="E149" s="19"/>
      <c r="F149" s="36" t="s">
        <v>768</v>
      </c>
      <c r="G149" s="19"/>
      <c r="H149" s="69"/>
      <c r="I149" s="36" t="s">
        <v>1200</v>
      </c>
      <c r="J149" s="30"/>
      <c r="K149" s="36" t="s">
        <v>769</v>
      </c>
      <c r="L149" s="36"/>
      <c r="M149" s="36"/>
      <c r="N149" s="36" t="s">
        <v>641</v>
      </c>
      <c r="O149" s="30"/>
      <c r="P149" s="36" t="s">
        <v>141</v>
      </c>
      <c r="Q149" s="21" t="s">
        <v>681</v>
      </c>
      <c r="R149" s="19">
        <v>2012</v>
      </c>
      <c r="S149" s="42" t="s">
        <v>34</v>
      </c>
      <c r="T149" s="38" t="s">
        <v>123</v>
      </c>
      <c r="U149" s="36"/>
      <c r="V149" s="36" t="s">
        <v>44</v>
      </c>
      <c r="W149" s="36" t="s">
        <v>36</v>
      </c>
      <c r="X149" s="26">
        <v>225</v>
      </c>
      <c r="Y149" s="36"/>
      <c r="Z149" s="36"/>
      <c r="AA149" s="38" t="s">
        <v>86</v>
      </c>
      <c r="AB149" s="36" t="s">
        <v>642</v>
      </c>
      <c r="AC149" s="36" t="s">
        <v>1201</v>
      </c>
      <c r="AD149" s="38" t="s">
        <v>683</v>
      </c>
      <c r="AE149" s="36" t="s">
        <v>684</v>
      </c>
      <c r="AF149" s="38" t="s">
        <v>86</v>
      </c>
      <c r="AG149" s="36" t="s">
        <v>642</v>
      </c>
      <c r="AH149" s="30" t="s">
        <v>770</v>
      </c>
      <c r="AI149" s="30"/>
      <c r="AJ149" s="19" t="s">
        <v>54</v>
      </c>
      <c r="AK149" s="27">
        <v>44159</v>
      </c>
      <c r="AL149" s="26">
        <f t="shared" si="6"/>
        <v>10511</v>
      </c>
    </row>
    <row r="150" spans="1:38" s="17" customFormat="1" ht="18" customHeight="1" x14ac:dyDescent="0.3">
      <c r="A150" s="146">
        <v>145</v>
      </c>
      <c r="B150" s="19"/>
      <c r="C150" s="19"/>
      <c r="D150" s="20"/>
      <c r="E150" s="19"/>
      <c r="F150" s="36"/>
      <c r="G150" s="19"/>
      <c r="H150" s="69" t="s">
        <v>773</v>
      </c>
      <c r="I150" s="36"/>
      <c r="J150" s="30"/>
      <c r="K150" s="36"/>
      <c r="L150" s="36"/>
      <c r="M150" s="36"/>
      <c r="N150" s="36"/>
      <c r="O150" s="30"/>
      <c r="P150" s="36"/>
      <c r="Q150" s="21"/>
      <c r="R150" s="76"/>
      <c r="S150" s="42"/>
      <c r="T150" s="38"/>
      <c r="U150" s="36"/>
      <c r="V150" s="36"/>
      <c r="W150" s="36"/>
      <c r="X150" s="26"/>
      <c r="Y150" s="36"/>
      <c r="Z150" s="36"/>
      <c r="AA150" s="38"/>
      <c r="AB150" s="36"/>
      <c r="AC150" s="36"/>
      <c r="AD150" s="38"/>
      <c r="AE150" s="36"/>
      <c r="AF150" s="38"/>
      <c r="AG150" s="38"/>
      <c r="AH150" s="30"/>
      <c r="AI150" s="30"/>
      <c r="AJ150" s="19"/>
      <c r="AK150" s="27"/>
      <c r="AL150" s="26"/>
    </row>
    <row r="151" spans="1:38" s="17" customFormat="1" ht="18" customHeight="1" x14ac:dyDescent="0.3">
      <c r="A151" s="146">
        <v>146</v>
      </c>
      <c r="B151" s="19">
        <v>10512</v>
      </c>
      <c r="C151" s="19"/>
      <c r="D151" s="20" t="s">
        <v>52</v>
      </c>
      <c r="E151" s="19"/>
      <c r="F151" s="44" t="s">
        <v>771</v>
      </c>
      <c r="G151" s="32"/>
      <c r="H151" s="69"/>
      <c r="I151" s="44" t="s">
        <v>777</v>
      </c>
      <c r="J151" s="30"/>
      <c r="K151" s="44" t="s">
        <v>772</v>
      </c>
      <c r="L151" s="44"/>
      <c r="M151" s="36"/>
      <c r="N151" s="44" t="s">
        <v>773</v>
      </c>
      <c r="O151" s="30"/>
      <c r="P151" s="44" t="s">
        <v>141</v>
      </c>
      <c r="Q151" s="31" t="s">
        <v>774</v>
      </c>
      <c r="R151" s="76"/>
      <c r="S151" s="42" t="s">
        <v>34</v>
      </c>
      <c r="T151" s="45" t="s">
        <v>775</v>
      </c>
      <c r="U151" s="44"/>
      <c r="V151" s="44"/>
      <c r="W151" s="44"/>
      <c r="X151" s="32" t="s">
        <v>776</v>
      </c>
      <c r="Y151" s="44"/>
      <c r="Z151" s="44"/>
      <c r="AA151" s="45" t="s">
        <v>42</v>
      </c>
      <c r="AB151" s="44" t="s">
        <v>779</v>
      </c>
      <c r="AC151" s="36"/>
      <c r="AD151" s="45" t="s">
        <v>777</v>
      </c>
      <c r="AE151" s="44" t="s">
        <v>778</v>
      </c>
      <c r="AF151" s="45" t="s">
        <v>42</v>
      </c>
      <c r="AG151" s="44" t="s">
        <v>779</v>
      </c>
      <c r="AH151" s="30" t="s">
        <v>777</v>
      </c>
      <c r="AI151" s="30"/>
      <c r="AJ151" s="32" t="s">
        <v>54</v>
      </c>
      <c r="AK151" s="33">
        <v>44573</v>
      </c>
      <c r="AL151" s="26">
        <f t="shared" ref="AL151:AL169" si="7">B151</f>
        <v>10512</v>
      </c>
    </row>
    <row r="152" spans="1:38" s="17" customFormat="1" ht="18" customHeight="1" x14ac:dyDescent="0.3">
      <c r="A152" s="146">
        <v>147</v>
      </c>
      <c r="B152" s="19">
        <v>92799</v>
      </c>
      <c r="C152" s="36"/>
      <c r="D152" s="20" t="s">
        <v>39</v>
      </c>
      <c r="E152" s="19"/>
      <c r="F152" s="36"/>
      <c r="G152" s="36"/>
      <c r="H152" s="69"/>
      <c r="I152" s="36" t="s">
        <v>96</v>
      </c>
      <c r="J152" s="36"/>
      <c r="K152" s="36" t="s">
        <v>32</v>
      </c>
      <c r="L152" s="36"/>
      <c r="M152" s="36"/>
      <c r="N152" s="36" t="s">
        <v>773</v>
      </c>
      <c r="O152" s="38"/>
      <c r="P152" s="37" t="s">
        <v>141</v>
      </c>
      <c r="Q152" s="21" t="s">
        <v>774</v>
      </c>
      <c r="R152" s="21"/>
      <c r="S152" s="42" t="s">
        <v>34</v>
      </c>
      <c r="T152" s="38" t="s">
        <v>775</v>
      </c>
      <c r="U152" s="38"/>
      <c r="V152" s="36" t="s">
        <v>35</v>
      </c>
      <c r="W152" s="36" t="s">
        <v>36</v>
      </c>
      <c r="X152" s="26">
        <v>4</v>
      </c>
      <c r="Y152" s="36"/>
      <c r="Z152" s="36" t="s">
        <v>40</v>
      </c>
      <c r="AA152" s="38" t="s">
        <v>37</v>
      </c>
      <c r="AB152" s="36" t="s">
        <v>99</v>
      </c>
      <c r="AC152" s="36" t="s">
        <v>96</v>
      </c>
      <c r="AD152" s="36" t="s">
        <v>97</v>
      </c>
      <c r="AE152" s="36" t="s">
        <v>98</v>
      </c>
      <c r="AF152" s="38" t="s">
        <v>37</v>
      </c>
      <c r="AG152" s="36" t="s">
        <v>100</v>
      </c>
      <c r="AH152" s="25" t="s">
        <v>101</v>
      </c>
      <c r="AI152" s="36"/>
      <c r="AJ152" s="19" t="s">
        <v>39</v>
      </c>
      <c r="AK152" s="27">
        <v>44446</v>
      </c>
      <c r="AL152" s="26">
        <f t="shared" si="7"/>
        <v>92799</v>
      </c>
    </row>
    <row r="153" spans="1:38" s="17" customFormat="1" ht="18" customHeight="1" x14ac:dyDescent="0.3">
      <c r="A153" s="146">
        <v>148</v>
      </c>
      <c r="B153" s="19">
        <v>10513</v>
      </c>
      <c r="C153" s="19"/>
      <c r="D153" s="20" t="s">
        <v>52</v>
      </c>
      <c r="E153" s="19"/>
      <c r="F153" s="36"/>
      <c r="G153" s="19"/>
      <c r="H153" s="69"/>
      <c r="I153" s="36" t="s">
        <v>1205</v>
      </c>
      <c r="J153" s="36"/>
      <c r="K153" s="36" t="s">
        <v>781</v>
      </c>
      <c r="L153" s="36"/>
      <c r="M153" s="36"/>
      <c r="N153" s="36" t="s">
        <v>773</v>
      </c>
      <c r="O153" s="36"/>
      <c r="P153" s="37" t="s">
        <v>141</v>
      </c>
      <c r="Q153" s="21" t="s">
        <v>774</v>
      </c>
      <c r="R153" s="19"/>
      <c r="S153" s="42" t="s">
        <v>34</v>
      </c>
      <c r="T153" s="38" t="s">
        <v>775</v>
      </c>
      <c r="U153" s="36"/>
      <c r="V153" s="36" t="s">
        <v>44</v>
      </c>
      <c r="W153" s="36" t="s">
        <v>36</v>
      </c>
      <c r="X153" s="26">
        <v>40</v>
      </c>
      <c r="Y153" s="36"/>
      <c r="Z153" s="36"/>
      <c r="AA153" s="38" t="s">
        <v>42</v>
      </c>
      <c r="AB153" s="36" t="s">
        <v>779</v>
      </c>
      <c r="AC153" s="36" t="s">
        <v>780</v>
      </c>
      <c r="AD153" s="38" t="s">
        <v>777</v>
      </c>
      <c r="AE153" s="36" t="s">
        <v>778</v>
      </c>
      <c r="AF153" s="38" t="s">
        <v>42</v>
      </c>
      <c r="AG153" s="36" t="s">
        <v>779</v>
      </c>
      <c r="AH153" s="25" t="s">
        <v>777</v>
      </c>
      <c r="AI153" s="36"/>
      <c r="AJ153" s="21" t="s">
        <v>497</v>
      </c>
      <c r="AK153" s="27">
        <v>44446</v>
      </c>
      <c r="AL153" s="26">
        <f t="shared" si="7"/>
        <v>10513</v>
      </c>
    </row>
    <row r="154" spans="1:38" s="17" customFormat="1" ht="18" customHeight="1" x14ac:dyDescent="0.3">
      <c r="A154" s="146">
        <v>149</v>
      </c>
      <c r="B154" s="19">
        <v>10514</v>
      </c>
      <c r="C154" s="19"/>
      <c r="D154" s="20" t="s">
        <v>52</v>
      </c>
      <c r="E154" s="19"/>
      <c r="F154" s="36" t="s">
        <v>782</v>
      </c>
      <c r="G154" s="19"/>
      <c r="H154" s="69"/>
      <c r="I154" s="36" t="s">
        <v>783</v>
      </c>
      <c r="J154" s="36"/>
      <c r="K154" s="36" t="s">
        <v>784</v>
      </c>
      <c r="L154" s="36" t="s">
        <v>785</v>
      </c>
      <c r="M154" s="36"/>
      <c r="N154" s="36" t="s">
        <v>773</v>
      </c>
      <c r="O154" s="36"/>
      <c r="P154" s="37" t="s">
        <v>141</v>
      </c>
      <c r="Q154" s="21" t="s">
        <v>774</v>
      </c>
      <c r="R154" s="19"/>
      <c r="S154" s="42" t="s">
        <v>34</v>
      </c>
      <c r="T154" s="38" t="s">
        <v>775</v>
      </c>
      <c r="U154" s="36"/>
      <c r="V154" s="36" t="s">
        <v>41</v>
      </c>
      <c r="W154" s="36" t="s">
        <v>36</v>
      </c>
      <c r="X154" s="26">
        <v>88</v>
      </c>
      <c r="Y154" s="36"/>
      <c r="Z154" s="36"/>
      <c r="AA154" s="38" t="s">
        <v>42</v>
      </c>
      <c r="AB154" s="36" t="s">
        <v>779</v>
      </c>
      <c r="AC154" s="36" t="s">
        <v>783</v>
      </c>
      <c r="AD154" s="38" t="s">
        <v>777</v>
      </c>
      <c r="AE154" s="36" t="s">
        <v>778</v>
      </c>
      <c r="AF154" s="38" t="s">
        <v>42</v>
      </c>
      <c r="AG154" s="36" t="s">
        <v>779</v>
      </c>
      <c r="AH154" s="30" t="s">
        <v>777</v>
      </c>
      <c r="AI154" s="30"/>
      <c r="AJ154" s="19" t="s">
        <v>54</v>
      </c>
      <c r="AK154" s="27">
        <v>44159</v>
      </c>
      <c r="AL154" s="26">
        <f t="shared" si="7"/>
        <v>10514</v>
      </c>
    </row>
    <row r="155" spans="1:38" s="17" customFormat="1" ht="18" customHeight="1" x14ac:dyDescent="0.3">
      <c r="A155" s="146">
        <v>150</v>
      </c>
      <c r="B155" s="19">
        <v>40503</v>
      </c>
      <c r="C155" s="38" t="s">
        <v>1202</v>
      </c>
      <c r="D155" s="20" t="s">
        <v>45</v>
      </c>
      <c r="E155" s="19"/>
      <c r="F155" s="36" t="s">
        <v>790</v>
      </c>
      <c r="G155" s="36"/>
      <c r="H155" s="69"/>
      <c r="I155" s="36" t="s">
        <v>786</v>
      </c>
      <c r="J155" s="36" t="s">
        <v>791</v>
      </c>
      <c r="K155" s="36" t="s">
        <v>787</v>
      </c>
      <c r="L155" s="36"/>
      <c r="M155" s="36"/>
      <c r="N155" s="36" t="s">
        <v>773</v>
      </c>
      <c r="O155" s="36" t="s">
        <v>773</v>
      </c>
      <c r="P155" s="37" t="s">
        <v>141</v>
      </c>
      <c r="Q155" s="21" t="s">
        <v>774</v>
      </c>
      <c r="R155" s="19">
        <v>2013</v>
      </c>
      <c r="S155" s="42" t="s">
        <v>34</v>
      </c>
      <c r="T155" s="38" t="s">
        <v>775</v>
      </c>
      <c r="U155" s="36"/>
      <c r="V155" s="36" t="s">
        <v>44</v>
      </c>
      <c r="W155" s="36" t="s">
        <v>36</v>
      </c>
      <c r="X155" s="26">
        <v>196</v>
      </c>
      <c r="Y155" s="36"/>
      <c r="Z155" s="36"/>
      <c r="AA155" s="38" t="s">
        <v>42</v>
      </c>
      <c r="AB155" s="36" t="s">
        <v>789</v>
      </c>
      <c r="AC155" s="36" t="s">
        <v>791</v>
      </c>
      <c r="AD155" s="36" t="s">
        <v>792</v>
      </c>
      <c r="AE155" s="36" t="s">
        <v>793</v>
      </c>
      <c r="AF155" s="38"/>
      <c r="AG155" s="36"/>
      <c r="AH155" s="25" t="s">
        <v>794</v>
      </c>
      <c r="AI155" s="36"/>
      <c r="AJ155" s="19" t="s">
        <v>77</v>
      </c>
      <c r="AK155" s="27">
        <v>43234</v>
      </c>
      <c r="AL155" s="28">
        <f t="shared" si="7"/>
        <v>40503</v>
      </c>
    </row>
    <row r="156" spans="1:38" s="17" customFormat="1" ht="18" customHeight="1" x14ac:dyDescent="0.3">
      <c r="A156" s="146">
        <v>151</v>
      </c>
      <c r="B156" s="19">
        <v>30635</v>
      </c>
      <c r="C156" s="36"/>
      <c r="D156" s="20" t="s">
        <v>31</v>
      </c>
      <c r="E156" s="19"/>
      <c r="F156" s="37" t="s">
        <v>798</v>
      </c>
      <c r="G156" s="67"/>
      <c r="H156" s="69"/>
      <c r="I156" s="37" t="s">
        <v>799</v>
      </c>
      <c r="J156" s="148" t="s">
        <v>800</v>
      </c>
      <c r="K156" s="37" t="s">
        <v>801</v>
      </c>
      <c r="L156" s="37"/>
      <c r="M156" s="36"/>
      <c r="N156" s="37" t="s">
        <v>773</v>
      </c>
      <c r="O156" s="37" t="s">
        <v>773</v>
      </c>
      <c r="P156" s="37" t="s">
        <v>141</v>
      </c>
      <c r="Q156" s="42" t="s">
        <v>774</v>
      </c>
      <c r="R156" s="42"/>
      <c r="S156" s="42" t="s">
        <v>34</v>
      </c>
      <c r="T156" s="41" t="s">
        <v>775</v>
      </c>
      <c r="U156" s="41"/>
      <c r="V156" s="41" t="s">
        <v>41</v>
      </c>
      <c r="W156" s="38" t="s">
        <v>36</v>
      </c>
      <c r="X156" s="22">
        <v>40</v>
      </c>
      <c r="Y156" s="23"/>
      <c r="Z156" s="41"/>
      <c r="AA156" s="39" t="s">
        <v>42</v>
      </c>
      <c r="AB156" s="39" t="s">
        <v>804</v>
      </c>
      <c r="AC156" s="40" t="s">
        <v>799</v>
      </c>
      <c r="AD156" s="41" t="s">
        <v>802</v>
      </c>
      <c r="AE156" s="41" t="s">
        <v>803</v>
      </c>
      <c r="AF156" s="39" t="s">
        <v>86</v>
      </c>
      <c r="AG156" s="39" t="s">
        <v>805</v>
      </c>
      <c r="AH156" s="38"/>
      <c r="AI156" s="38"/>
      <c r="AJ156" s="42" t="s">
        <v>247</v>
      </c>
      <c r="AK156" s="19"/>
      <c r="AL156" s="26">
        <f t="shared" si="7"/>
        <v>30635</v>
      </c>
    </row>
    <row r="157" spans="1:38" s="17" customFormat="1" ht="18" customHeight="1" x14ac:dyDescent="0.3">
      <c r="A157" s="146">
        <v>152</v>
      </c>
      <c r="B157" s="19">
        <v>10515</v>
      </c>
      <c r="C157" s="19"/>
      <c r="D157" s="20" t="s">
        <v>52</v>
      </c>
      <c r="E157" s="19"/>
      <c r="F157" s="36" t="s">
        <v>806</v>
      </c>
      <c r="G157" s="19"/>
      <c r="H157" s="69"/>
      <c r="I157" s="36" t="s">
        <v>807</v>
      </c>
      <c r="J157" s="36"/>
      <c r="K157" s="36" t="s">
        <v>808</v>
      </c>
      <c r="L157" s="36"/>
      <c r="M157" s="36"/>
      <c r="N157" s="36" t="s">
        <v>773</v>
      </c>
      <c r="O157" s="36"/>
      <c r="P157" s="37" t="s">
        <v>141</v>
      </c>
      <c r="Q157" s="21" t="s">
        <v>774</v>
      </c>
      <c r="R157" s="19"/>
      <c r="S157" s="42" t="s">
        <v>34</v>
      </c>
      <c r="T157" s="38" t="s">
        <v>775</v>
      </c>
      <c r="U157" s="36"/>
      <c r="V157" s="36" t="s">
        <v>44</v>
      </c>
      <c r="W157" s="36" t="s">
        <v>36</v>
      </c>
      <c r="X157" s="26">
        <v>37</v>
      </c>
      <c r="Y157" s="36"/>
      <c r="Z157" s="36"/>
      <c r="AA157" s="38" t="s">
        <v>42</v>
      </c>
      <c r="AB157" s="36" t="s">
        <v>779</v>
      </c>
      <c r="AC157" s="36" t="s">
        <v>807</v>
      </c>
      <c r="AD157" s="38" t="s">
        <v>777</v>
      </c>
      <c r="AE157" s="36" t="s">
        <v>778</v>
      </c>
      <c r="AF157" s="38" t="s">
        <v>42</v>
      </c>
      <c r="AG157" s="36" t="s">
        <v>779</v>
      </c>
      <c r="AH157" s="30" t="s">
        <v>777</v>
      </c>
      <c r="AI157" s="30"/>
      <c r="AJ157" s="19" t="s">
        <v>54</v>
      </c>
      <c r="AK157" s="27">
        <v>44159</v>
      </c>
      <c r="AL157" s="26">
        <f t="shared" si="7"/>
        <v>10515</v>
      </c>
    </row>
    <row r="158" spans="1:38" s="17" customFormat="1" ht="18" customHeight="1" x14ac:dyDescent="0.3">
      <c r="A158" s="146">
        <v>153</v>
      </c>
      <c r="B158" s="19">
        <v>10516</v>
      </c>
      <c r="C158" s="19"/>
      <c r="D158" s="20" t="s">
        <v>52</v>
      </c>
      <c r="E158" s="19"/>
      <c r="F158" s="36" t="s">
        <v>806</v>
      </c>
      <c r="G158" s="19"/>
      <c r="H158" s="69"/>
      <c r="I158" s="36" t="s">
        <v>809</v>
      </c>
      <c r="J158" s="36"/>
      <c r="K158" s="36" t="s">
        <v>808</v>
      </c>
      <c r="L158" s="36"/>
      <c r="M158" s="36"/>
      <c r="N158" s="36" t="s">
        <v>773</v>
      </c>
      <c r="O158" s="36"/>
      <c r="P158" s="37" t="s">
        <v>141</v>
      </c>
      <c r="Q158" s="21" t="s">
        <v>774</v>
      </c>
      <c r="R158" s="19"/>
      <c r="S158" s="42" t="s">
        <v>34</v>
      </c>
      <c r="T158" s="38" t="s">
        <v>775</v>
      </c>
      <c r="U158" s="36"/>
      <c r="V158" s="36" t="s">
        <v>44</v>
      </c>
      <c r="W158" s="36" t="s">
        <v>36</v>
      </c>
      <c r="X158" s="26">
        <v>48</v>
      </c>
      <c r="Y158" s="36"/>
      <c r="Z158" s="36"/>
      <c r="AA158" s="38" t="s">
        <v>42</v>
      </c>
      <c r="AB158" s="36" t="s">
        <v>779</v>
      </c>
      <c r="AC158" s="36" t="s">
        <v>809</v>
      </c>
      <c r="AD158" s="38" t="s">
        <v>777</v>
      </c>
      <c r="AE158" s="36" t="s">
        <v>778</v>
      </c>
      <c r="AF158" s="38" t="s">
        <v>42</v>
      </c>
      <c r="AG158" s="36" t="s">
        <v>779</v>
      </c>
      <c r="AH158" s="30" t="s">
        <v>777</v>
      </c>
      <c r="AI158" s="30"/>
      <c r="AJ158" s="19" t="s">
        <v>54</v>
      </c>
      <c r="AK158" s="27">
        <v>44159</v>
      </c>
      <c r="AL158" s="26">
        <f t="shared" si="7"/>
        <v>10516</v>
      </c>
    </row>
    <row r="159" spans="1:38" s="17" customFormat="1" ht="18" customHeight="1" x14ac:dyDescent="0.3">
      <c r="A159" s="146">
        <v>154</v>
      </c>
      <c r="B159" s="19">
        <v>30636</v>
      </c>
      <c r="C159" s="36" t="s">
        <v>134</v>
      </c>
      <c r="D159" s="20" t="s">
        <v>31</v>
      </c>
      <c r="E159" s="19"/>
      <c r="F159" s="37" t="s">
        <v>810</v>
      </c>
      <c r="G159" s="67"/>
      <c r="H159" s="69"/>
      <c r="I159" s="40" t="s">
        <v>811</v>
      </c>
      <c r="J159" s="38" t="s">
        <v>812</v>
      </c>
      <c r="K159" s="40" t="s">
        <v>813</v>
      </c>
      <c r="L159" s="40" t="s">
        <v>814</v>
      </c>
      <c r="M159" s="36"/>
      <c r="N159" s="37" t="s">
        <v>773</v>
      </c>
      <c r="O159" s="37" t="s">
        <v>773</v>
      </c>
      <c r="P159" s="37" t="s">
        <v>141</v>
      </c>
      <c r="Q159" s="42" t="s">
        <v>774</v>
      </c>
      <c r="R159" s="42"/>
      <c r="S159" s="42" t="s">
        <v>34</v>
      </c>
      <c r="T159" s="41" t="s">
        <v>775</v>
      </c>
      <c r="U159" s="41"/>
      <c r="V159" s="41" t="s">
        <v>44</v>
      </c>
      <c r="W159" s="38" t="s">
        <v>36</v>
      </c>
      <c r="X159" s="22">
        <v>51</v>
      </c>
      <c r="Y159" s="23"/>
      <c r="Z159" s="36"/>
      <c r="AA159" s="24" t="s">
        <v>87</v>
      </c>
      <c r="AB159" s="20" t="s">
        <v>817</v>
      </c>
      <c r="AC159" s="40" t="s">
        <v>811</v>
      </c>
      <c r="AD159" s="36" t="s">
        <v>815</v>
      </c>
      <c r="AE159" s="36" t="s">
        <v>816</v>
      </c>
      <c r="AF159" s="39" t="s">
        <v>87</v>
      </c>
      <c r="AG159" s="39" t="s">
        <v>818</v>
      </c>
      <c r="AH159" s="25" t="s">
        <v>819</v>
      </c>
      <c r="AI159" s="25"/>
      <c r="AJ159" s="42" t="s">
        <v>46</v>
      </c>
      <c r="AK159" s="19"/>
      <c r="AL159" s="26">
        <f t="shared" si="7"/>
        <v>30636</v>
      </c>
    </row>
    <row r="160" spans="1:38" s="17" customFormat="1" ht="18" customHeight="1" x14ac:dyDescent="0.3">
      <c r="A160" s="146">
        <v>155</v>
      </c>
      <c r="B160" s="19">
        <v>92800</v>
      </c>
      <c r="C160" s="36"/>
      <c r="D160" s="20" t="s">
        <v>39</v>
      </c>
      <c r="E160" s="19"/>
      <c r="F160" s="36"/>
      <c r="G160" s="36"/>
      <c r="H160" s="69"/>
      <c r="I160" s="36" t="s">
        <v>820</v>
      </c>
      <c r="J160" s="36" t="s">
        <v>821</v>
      </c>
      <c r="K160" s="36" t="s">
        <v>822</v>
      </c>
      <c r="L160" s="36"/>
      <c r="M160" s="36"/>
      <c r="N160" s="36" t="s">
        <v>773</v>
      </c>
      <c r="O160" s="38"/>
      <c r="P160" s="37" t="s">
        <v>141</v>
      </c>
      <c r="Q160" s="21" t="s">
        <v>774</v>
      </c>
      <c r="R160" s="21"/>
      <c r="S160" s="42" t="s">
        <v>34</v>
      </c>
      <c r="T160" s="38" t="s">
        <v>775</v>
      </c>
      <c r="U160" s="38"/>
      <c r="V160" s="36"/>
      <c r="W160" s="36"/>
      <c r="X160" s="26">
        <v>11</v>
      </c>
      <c r="Y160" s="36"/>
      <c r="Z160" s="36" t="s">
        <v>40</v>
      </c>
      <c r="AA160" s="38" t="s">
        <v>42</v>
      </c>
      <c r="AB160" s="36" t="s">
        <v>824</v>
      </c>
      <c r="AC160" s="36" t="s">
        <v>820</v>
      </c>
      <c r="AD160" s="40" t="s">
        <v>788</v>
      </c>
      <c r="AE160" s="36" t="s">
        <v>823</v>
      </c>
      <c r="AF160" s="38" t="s">
        <v>42</v>
      </c>
      <c r="AG160" s="36" t="s">
        <v>824</v>
      </c>
      <c r="AH160" s="25" t="s">
        <v>825</v>
      </c>
      <c r="AI160" s="36"/>
      <c r="AJ160" s="21" t="s">
        <v>39</v>
      </c>
      <c r="AK160" s="27">
        <v>44446</v>
      </c>
      <c r="AL160" s="26">
        <f t="shared" si="7"/>
        <v>92800</v>
      </c>
    </row>
    <row r="161" spans="1:38" s="17" customFormat="1" ht="18" customHeight="1" x14ac:dyDescent="0.3">
      <c r="A161" s="146">
        <v>156</v>
      </c>
      <c r="B161" s="19">
        <v>92801</v>
      </c>
      <c r="C161" s="36"/>
      <c r="D161" s="20" t="s">
        <v>39</v>
      </c>
      <c r="E161" s="19"/>
      <c r="F161" s="36"/>
      <c r="G161" s="36"/>
      <c r="H161" s="69"/>
      <c r="I161" s="36" t="s">
        <v>826</v>
      </c>
      <c r="J161" s="36"/>
      <c r="K161" s="36"/>
      <c r="L161" s="36"/>
      <c r="M161" s="36"/>
      <c r="N161" s="36" t="s">
        <v>773</v>
      </c>
      <c r="O161" s="38"/>
      <c r="P161" s="37" t="s">
        <v>141</v>
      </c>
      <c r="Q161" s="21" t="s">
        <v>774</v>
      </c>
      <c r="R161" s="21"/>
      <c r="S161" s="42" t="s">
        <v>34</v>
      </c>
      <c r="T161" s="38" t="s">
        <v>775</v>
      </c>
      <c r="U161" s="38"/>
      <c r="V161" s="36"/>
      <c r="W161" s="36"/>
      <c r="X161" s="26">
        <v>85</v>
      </c>
      <c r="Y161" s="36"/>
      <c r="Z161" s="36" t="s">
        <v>40</v>
      </c>
      <c r="AA161" s="38" t="s">
        <v>42</v>
      </c>
      <c r="AB161" s="36" t="s">
        <v>824</v>
      </c>
      <c r="AC161" s="36" t="s">
        <v>826</v>
      </c>
      <c r="AD161" s="40" t="s">
        <v>788</v>
      </c>
      <c r="AE161" s="36" t="s">
        <v>823</v>
      </c>
      <c r="AF161" s="38" t="s">
        <v>42</v>
      </c>
      <c r="AG161" s="36" t="s">
        <v>824</v>
      </c>
      <c r="AH161" s="25" t="s">
        <v>825</v>
      </c>
      <c r="AI161" s="36"/>
      <c r="AJ161" s="21" t="s">
        <v>39</v>
      </c>
      <c r="AK161" s="27">
        <v>44446</v>
      </c>
      <c r="AL161" s="26">
        <f t="shared" si="7"/>
        <v>92801</v>
      </c>
    </row>
    <row r="162" spans="1:38" s="17" customFormat="1" ht="18" customHeight="1" x14ac:dyDescent="0.3">
      <c r="A162" s="146">
        <v>157</v>
      </c>
      <c r="B162" s="19">
        <v>40504</v>
      </c>
      <c r="C162" s="38" t="s">
        <v>49</v>
      </c>
      <c r="D162" s="20" t="s">
        <v>45</v>
      </c>
      <c r="E162" s="19"/>
      <c r="F162" s="36" t="s">
        <v>827</v>
      </c>
      <c r="G162" s="36"/>
      <c r="H162" s="69"/>
      <c r="I162" s="36" t="s">
        <v>828</v>
      </c>
      <c r="J162" s="140" t="s">
        <v>829</v>
      </c>
      <c r="K162" s="36" t="s">
        <v>830</v>
      </c>
      <c r="L162" s="36"/>
      <c r="M162" s="36"/>
      <c r="N162" s="36" t="s">
        <v>773</v>
      </c>
      <c r="O162" s="36" t="s">
        <v>773</v>
      </c>
      <c r="P162" s="37" t="s">
        <v>141</v>
      </c>
      <c r="Q162" s="21" t="s">
        <v>774</v>
      </c>
      <c r="R162" s="19">
        <v>2013</v>
      </c>
      <c r="S162" s="42" t="s">
        <v>34</v>
      </c>
      <c r="T162" s="38" t="s">
        <v>775</v>
      </c>
      <c r="U162" s="36"/>
      <c r="V162" s="36" t="s">
        <v>41</v>
      </c>
      <c r="W162" s="36" t="s">
        <v>36</v>
      </c>
      <c r="X162" s="26">
        <v>288</v>
      </c>
      <c r="Y162" s="36"/>
      <c r="Z162" s="36"/>
      <c r="AA162" s="38" t="s">
        <v>42</v>
      </c>
      <c r="AB162" s="36" t="s">
        <v>834</v>
      </c>
      <c r="AC162" s="36" t="s">
        <v>831</v>
      </c>
      <c r="AD162" s="36" t="s">
        <v>832</v>
      </c>
      <c r="AE162" s="36" t="s">
        <v>833</v>
      </c>
      <c r="AF162" s="38"/>
      <c r="AG162" s="36"/>
      <c r="AH162" s="36"/>
      <c r="AI162" s="36"/>
      <c r="AJ162" s="19" t="s">
        <v>45</v>
      </c>
      <c r="AK162" s="27">
        <v>43243</v>
      </c>
      <c r="AL162" s="28">
        <f t="shared" si="7"/>
        <v>40504</v>
      </c>
    </row>
    <row r="163" spans="1:38" s="17" customFormat="1" ht="18" customHeight="1" x14ac:dyDescent="0.3">
      <c r="A163" s="146">
        <v>158</v>
      </c>
      <c r="B163" s="19">
        <v>40505</v>
      </c>
      <c r="C163" s="38" t="s">
        <v>1202</v>
      </c>
      <c r="D163" s="20" t="s">
        <v>45</v>
      </c>
      <c r="E163" s="19"/>
      <c r="F163" s="36" t="s">
        <v>835</v>
      </c>
      <c r="G163" s="36" t="s">
        <v>1203</v>
      </c>
      <c r="H163" s="69"/>
      <c r="I163" s="36" t="s">
        <v>1204</v>
      </c>
      <c r="J163" s="36" t="s">
        <v>795</v>
      </c>
      <c r="K163" s="36" t="s">
        <v>796</v>
      </c>
      <c r="L163" s="36"/>
      <c r="M163" s="36"/>
      <c r="N163" s="36" t="s">
        <v>773</v>
      </c>
      <c r="O163" s="36" t="s">
        <v>773</v>
      </c>
      <c r="P163" s="37" t="s">
        <v>141</v>
      </c>
      <c r="Q163" s="21" t="s">
        <v>774</v>
      </c>
      <c r="R163" s="19">
        <v>2013</v>
      </c>
      <c r="S163" s="42" t="s">
        <v>34</v>
      </c>
      <c r="T163" s="38" t="s">
        <v>775</v>
      </c>
      <c r="U163" s="36"/>
      <c r="V163" s="36" t="s">
        <v>44</v>
      </c>
      <c r="W163" s="36" t="s">
        <v>36</v>
      </c>
      <c r="X163" s="26">
        <v>150</v>
      </c>
      <c r="Y163" s="36"/>
      <c r="Z163" s="36"/>
      <c r="AA163" s="38" t="s">
        <v>42</v>
      </c>
      <c r="AB163" s="36" t="s">
        <v>797</v>
      </c>
      <c r="AC163" s="36" t="s">
        <v>836</v>
      </c>
      <c r="AD163" s="36" t="s">
        <v>402</v>
      </c>
      <c r="AE163" s="36" t="s">
        <v>403</v>
      </c>
      <c r="AF163" s="38" t="s">
        <v>37</v>
      </c>
      <c r="AG163" s="36" t="s">
        <v>491</v>
      </c>
      <c r="AH163" s="25" t="s">
        <v>837</v>
      </c>
      <c r="AI163" s="36"/>
      <c r="AJ163" s="19" t="s">
        <v>56</v>
      </c>
      <c r="AK163" s="27">
        <v>43249</v>
      </c>
      <c r="AL163" s="28">
        <f t="shared" si="7"/>
        <v>40505</v>
      </c>
    </row>
    <row r="164" spans="1:38" s="17" customFormat="1" ht="18" customHeight="1" x14ac:dyDescent="0.3">
      <c r="A164" s="146">
        <v>159</v>
      </c>
      <c r="B164" s="19">
        <v>10517</v>
      </c>
      <c r="C164" s="19"/>
      <c r="D164" s="20" t="s">
        <v>52</v>
      </c>
      <c r="E164" s="19"/>
      <c r="F164" s="36"/>
      <c r="G164" s="19"/>
      <c r="H164" s="69"/>
      <c r="I164" s="36" t="s">
        <v>841</v>
      </c>
      <c r="J164" s="36"/>
      <c r="K164" s="36" t="s">
        <v>839</v>
      </c>
      <c r="L164" s="36" t="s">
        <v>842</v>
      </c>
      <c r="M164" s="36"/>
      <c r="N164" s="36" t="s">
        <v>773</v>
      </c>
      <c r="O164" s="36"/>
      <c r="P164" s="37" t="s">
        <v>141</v>
      </c>
      <c r="Q164" s="21" t="s">
        <v>774</v>
      </c>
      <c r="R164" s="19"/>
      <c r="S164" s="42" t="s">
        <v>34</v>
      </c>
      <c r="T164" s="38" t="s">
        <v>775</v>
      </c>
      <c r="U164" s="36"/>
      <c r="V164" s="36" t="s">
        <v>41</v>
      </c>
      <c r="W164" s="36" t="s">
        <v>36</v>
      </c>
      <c r="X164" s="26">
        <v>24</v>
      </c>
      <c r="Y164" s="36"/>
      <c r="Z164" s="36"/>
      <c r="AA164" s="38" t="s">
        <v>42</v>
      </c>
      <c r="AB164" s="36" t="s">
        <v>779</v>
      </c>
      <c r="AC164" s="36" t="s">
        <v>838</v>
      </c>
      <c r="AD164" s="40" t="s">
        <v>777</v>
      </c>
      <c r="AE164" s="36" t="s">
        <v>840</v>
      </c>
      <c r="AF164" s="38" t="s">
        <v>42</v>
      </c>
      <c r="AG164" s="36" t="s">
        <v>779</v>
      </c>
      <c r="AH164" s="25" t="s">
        <v>777</v>
      </c>
      <c r="AI164" s="36"/>
      <c r="AJ164" s="21" t="s">
        <v>497</v>
      </c>
      <c r="AK164" s="27">
        <v>44446</v>
      </c>
      <c r="AL164" s="26">
        <f t="shared" si="7"/>
        <v>10517</v>
      </c>
    </row>
    <row r="165" spans="1:38" s="17" customFormat="1" ht="18" customHeight="1" x14ac:dyDescent="0.3">
      <c r="A165" s="146">
        <v>160</v>
      </c>
      <c r="B165" s="19">
        <v>10518</v>
      </c>
      <c r="C165" s="19"/>
      <c r="D165" s="20" t="s">
        <v>52</v>
      </c>
      <c r="E165" s="19"/>
      <c r="F165" s="36"/>
      <c r="G165" s="19"/>
      <c r="H165" s="69"/>
      <c r="I165" s="36" t="s">
        <v>843</v>
      </c>
      <c r="J165" s="36"/>
      <c r="K165" s="36" t="s">
        <v>844</v>
      </c>
      <c r="L165" s="36"/>
      <c r="M165" s="36"/>
      <c r="N165" s="36" t="s">
        <v>773</v>
      </c>
      <c r="O165" s="36"/>
      <c r="P165" s="37" t="s">
        <v>141</v>
      </c>
      <c r="Q165" s="21" t="s">
        <v>774</v>
      </c>
      <c r="R165" s="19"/>
      <c r="S165" s="42" t="s">
        <v>34</v>
      </c>
      <c r="T165" s="38" t="s">
        <v>775</v>
      </c>
      <c r="U165" s="36"/>
      <c r="V165" s="36" t="s">
        <v>44</v>
      </c>
      <c r="W165" s="36" t="s">
        <v>36</v>
      </c>
      <c r="X165" s="26">
        <v>40</v>
      </c>
      <c r="Y165" s="36"/>
      <c r="Z165" s="36"/>
      <c r="AA165" s="38" t="s">
        <v>42</v>
      </c>
      <c r="AB165" s="36" t="s">
        <v>779</v>
      </c>
      <c r="AC165" s="36" t="s">
        <v>843</v>
      </c>
      <c r="AD165" s="38" t="s">
        <v>777</v>
      </c>
      <c r="AE165" s="36" t="s">
        <v>778</v>
      </c>
      <c r="AF165" s="38" t="s">
        <v>42</v>
      </c>
      <c r="AG165" s="36" t="s">
        <v>779</v>
      </c>
      <c r="AH165" s="25" t="s">
        <v>777</v>
      </c>
      <c r="AI165" s="36"/>
      <c r="AJ165" s="21" t="s">
        <v>497</v>
      </c>
      <c r="AK165" s="27">
        <v>44446</v>
      </c>
      <c r="AL165" s="26">
        <f t="shared" si="7"/>
        <v>10518</v>
      </c>
    </row>
    <row r="166" spans="1:38" s="17" customFormat="1" ht="18" customHeight="1" x14ac:dyDescent="0.3">
      <c r="A166" s="146">
        <v>161</v>
      </c>
      <c r="B166" s="19">
        <v>92804</v>
      </c>
      <c r="C166" s="36"/>
      <c r="D166" s="20" t="s">
        <v>39</v>
      </c>
      <c r="E166" s="19"/>
      <c r="F166" s="36"/>
      <c r="G166" s="36"/>
      <c r="H166" s="69"/>
      <c r="I166" s="36" t="s">
        <v>845</v>
      </c>
      <c r="J166" s="36"/>
      <c r="K166" s="36" t="s">
        <v>32</v>
      </c>
      <c r="L166" s="36"/>
      <c r="M166" s="36"/>
      <c r="N166" s="36" t="s">
        <v>773</v>
      </c>
      <c r="O166" s="38"/>
      <c r="P166" s="38" t="s">
        <v>141</v>
      </c>
      <c r="Q166" s="21" t="s">
        <v>774</v>
      </c>
      <c r="R166" s="21"/>
      <c r="S166" s="42" t="s">
        <v>34</v>
      </c>
      <c r="T166" s="38" t="s">
        <v>775</v>
      </c>
      <c r="U166" s="38"/>
      <c r="V166" s="36" t="s">
        <v>35</v>
      </c>
      <c r="W166" s="36" t="s">
        <v>36</v>
      </c>
      <c r="X166" s="26">
        <v>3</v>
      </c>
      <c r="Y166" s="36"/>
      <c r="Z166" s="36"/>
      <c r="AA166" s="38" t="s">
        <v>37</v>
      </c>
      <c r="AB166" s="36" t="s">
        <v>848</v>
      </c>
      <c r="AC166" s="36" t="s">
        <v>845</v>
      </c>
      <c r="AD166" s="36" t="s">
        <v>846</v>
      </c>
      <c r="AE166" s="36" t="s">
        <v>847</v>
      </c>
      <c r="AF166" s="38"/>
      <c r="AG166" s="36"/>
      <c r="AH166" s="25" t="s">
        <v>849</v>
      </c>
      <c r="AI166" s="36"/>
      <c r="AJ166" s="19" t="s">
        <v>39</v>
      </c>
      <c r="AK166" s="27">
        <v>44446</v>
      </c>
      <c r="AL166" s="26">
        <f t="shared" si="7"/>
        <v>92804</v>
      </c>
    </row>
    <row r="167" spans="1:38" s="17" customFormat="1" ht="18" customHeight="1" x14ac:dyDescent="0.3">
      <c r="A167" s="146">
        <v>162</v>
      </c>
      <c r="B167" s="19">
        <v>30637</v>
      </c>
      <c r="C167" s="36"/>
      <c r="D167" s="20" t="s">
        <v>31</v>
      </c>
      <c r="E167" s="19"/>
      <c r="F167" s="37" t="s">
        <v>850</v>
      </c>
      <c r="G167" s="38" t="s">
        <v>852</v>
      </c>
      <c r="H167" s="69"/>
      <c r="I167" s="40" t="s">
        <v>851</v>
      </c>
      <c r="J167" s="134"/>
      <c r="K167" s="37" t="s">
        <v>32</v>
      </c>
      <c r="L167" s="36"/>
      <c r="M167" s="36"/>
      <c r="N167" s="36" t="s">
        <v>773</v>
      </c>
      <c r="O167" s="37" t="s">
        <v>773</v>
      </c>
      <c r="P167" s="37" t="s">
        <v>141</v>
      </c>
      <c r="Q167" s="21" t="s">
        <v>774</v>
      </c>
      <c r="R167" s="21"/>
      <c r="S167" s="42" t="s">
        <v>34</v>
      </c>
      <c r="T167" s="41" t="s">
        <v>775</v>
      </c>
      <c r="U167" s="41"/>
      <c r="V167" s="41" t="s">
        <v>35</v>
      </c>
      <c r="W167" s="38" t="s">
        <v>36</v>
      </c>
      <c r="X167" s="22">
        <v>6</v>
      </c>
      <c r="Y167" s="23"/>
      <c r="Z167" s="38"/>
      <c r="AA167" s="24" t="s">
        <v>42</v>
      </c>
      <c r="AB167" s="20" t="s">
        <v>854</v>
      </c>
      <c r="AC167" s="40" t="s">
        <v>851</v>
      </c>
      <c r="AD167" s="36" t="s">
        <v>124</v>
      </c>
      <c r="AE167" s="38" t="s">
        <v>853</v>
      </c>
      <c r="AF167" s="39"/>
      <c r="AG167" s="39"/>
      <c r="AH167" s="25" t="s">
        <v>855</v>
      </c>
      <c r="AI167" s="25"/>
      <c r="AJ167" s="42" t="s">
        <v>46</v>
      </c>
      <c r="AK167" s="19"/>
      <c r="AL167" s="26">
        <f t="shared" si="7"/>
        <v>30637</v>
      </c>
    </row>
    <row r="168" spans="1:38" s="17" customFormat="1" ht="18" customHeight="1" x14ac:dyDescent="0.3">
      <c r="A168" s="146">
        <v>163</v>
      </c>
      <c r="B168" s="19">
        <v>92805</v>
      </c>
      <c r="C168" s="36"/>
      <c r="D168" s="20" t="s">
        <v>39</v>
      </c>
      <c r="E168" s="19"/>
      <c r="F168" s="36"/>
      <c r="G168" s="36"/>
      <c r="H168" s="69"/>
      <c r="I168" s="36" t="s">
        <v>124</v>
      </c>
      <c r="J168" s="36" t="s">
        <v>856</v>
      </c>
      <c r="K168" s="36" t="s">
        <v>32</v>
      </c>
      <c r="L168" s="36"/>
      <c r="M168" s="36"/>
      <c r="N168" s="36" t="s">
        <v>773</v>
      </c>
      <c r="O168" s="38"/>
      <c r="P168" s="37" t="s">
        <v>141</v>
      </c>
      <c r="Q168" s="21" t="s">
        <v>774</v>
      </c>
      <c r="R168" s="21"/>
      <c r="S168" s="42" t="s">
        <v>34</v>
      </c>
      <c r="T168" s="38" t="s">
        <v>775</v>
      </c>
      <c r="U168" s="38"/>
      <c r="V168" s="36" t="s">
        <v>35</v>
      </c>
      <c r="W168" s="36" t="s">
        <v>36</v>
      </c>
      <c r="X168" s="26">
        <v>3</v>
      </c>
      <c r="Y168" s="36"/>
      <c r="Z168" s="36" t="s">
        <v>40</v>
      </c>
      <c r="AA168" s="38" t="s">
        <v>42</v>
      </c>
      <c r="AB168" s="36" t="s">
        <v>854</v>
      </c>
      <c r="AC168" s="36" t="s">
        <v>124</v>
      </c>
      <c r="AD168" s="40" t="s">
        <v>124</v>
      </c>
      <c r="AE168" s="36" t="s">
        <v>853</v>
      </c>
      <c r="AF168" s="38"/>
      <c r="AG168" s="36"/>
      <c r="AH168" s="36"/>
      <c r="AI168" s="36"/>
      <c r="AJ168" s="21" t="s">
        <v>39</v>
      </c>
      <c r="AK168" s="27">
        <v>44446</v>
      </c>
      <c r="AL168" s="26">
        <f t="shared" si="7"/>
        <v>92805</v>
      </c>
    </row>
    <row r="169" spans="1:38" s="17" customFormat="1" ht="18" customHeight="1" x14ac:dyDescent="0.3">
      <c r="A169" s="146">
        <v>164</v>
      </c>
      <c r="B169" s="19">
        <v>92807</v>
      </c>
      <c r="C169" s="36"/>
      <c r="D169" s="20" t="s">
        <v>39</v>
      </c>
      <c r="E169" s="19"/>
      <c r="F169" s="36"/>
      <c r="G169" s="36"/>
      <c r="H169" s="69"/>
      <c r="I169" s="36" t="s">
        <v>857</v>
      </c>
      <c r="J169" s="36"/>
      <c r="K169" s="36" t="s">
        <v>858</v>
      </c>
      <c r="L169" s="36" t="s">
        <v>859</v>
      </c>
      <c r="M169" s="36"/>
      <c r="N169" s="36" t="s">
        <v>773</v>
      </c>
      <c r="O169" s="38"/>
      <c r="P169" s="37" t="s">
        <v>141</v>
      </c>
      <c r="Q169" s="21" t="s">
        <v>774</v>
      </c>
      <c r="R169" s="21"/>
      <c r="S169" s="42" t="s">
        <v>34</v>
      </c>
      <c r="T169" s="38" t="s">
        <v>775</v>
      </c>
      <c r="U169" s="38"/>
      <c r="V169" s="36" t="s">
        <v>41</v>
      </c>
      <c r="W169" s="36" t="s">
        <v>36</v>
      </c>
      <c r="X169" s="26">
        <v>58</v>
      </c>
      <c r="Y169" s="36"/>
      <c r="Z169" s="36"/>
      <c r="AA169" s="38" t="s">
        <v>42</v>
      </c>
      <c r="AB169" s="36" t="s">
        <v>860</v>
      </c>
      <c r="AC169" s="36" t="s">
        <v>857</v>
      </c>
      <c r="AD169" s="36" t="s">
        <v>78</v>
      </c>
      <c r="AE169" s="36" t="s">
        <v>79</v>
      </c>
      <c r="AF169" s="38" t="s">
        <v>51</v>
      </c>
      <c r="AG169" s="36" t="s">
        <v>80</v>
      </c>
      <c r="AH169" s="25" t="s">
        <v>861</v>
      </c>
      <c r="AI169" s="36"/>
      <c r="AJ169" s="21" t="s">
        <v>88</v>
      </c>
      <c r="AK169" s="27">
        <v>44468</v>
      </c>
      <c r="AL169" s="26">
        <f t="shared" si="7"/>
        <v>92807</v>
      </c>
    </row>
    <row r="170" spans="1:38" s="17" customFormat="1" ht="18" customHeight="1" x14ac:dyDescent="0.3">
      <c r="A170" s="146">
        <v>165</v>
      </c>
      <c r="B170" s="19"/>
      <c r="C170" s="36"/>
      <c r="D170" s="20"/>
      <c r="E170" s="19"/>
      <c r="F170" s="36"/>
      <c r="G170" s="36"/>
      <c r="H170" s="69" t="s">
        <v>864</v>
      </c>
      <c r="I170" s="36"/>
      <c r="J170" s="36"/>
      <c r="K170" s="36"/>
      <c r="L170" s="36"/>
      <c r="M170" s="36"/>
      <c r="N170" s="36"/>
      <c r="O170" s="38"/>
      <c r="P170" s="37"/>
      <c r="Q170" s="21"/>
      <c r="R170" s="21"/>
      <c r="S170" s="42"/>
      <c r="T170" s="38"/>
      <c r="U170" s="38"/>
      <c r="V170" s="36"/>
      <c r="W170" s="36"/>
      <c r="X170" s="26"/>
      <c r="Y170" s="36"/>
      <c r="Z170" s="36"/>
      <c r="AA170" s="38"/>
      <c r="AB170" s="36"/>
      <c r="AC170" s="36"/>
      <c r="AD170" s="36"/>
      <c r="AE170" s="36"/>
      <c r="AF170" s="38"/>
      <c r="AG170" s="36"/>
      <c r="AH170" s="25"/>
      <c r="AI170" s="36"/>
      <c r="AJ170" s="21"/>
      <c r="AK170" s="27"/>
      <c r="AL170" s="26"/>
    </row>
    <row r="171" spans="1:38" s="17" customFormat="1" ht="18" customHeight="1" x14ac:dyDescent="0.3">
      <c r="A171" s="146">
        <v>166</v>
      </c>
      <c r="B171" s="19">
        <v>20627</v>
      </c>
      <c r="C171" s="19"/>
      <c r="D171" s="20" t="s">
        <v>47</v>
      </c>
      <c r="E171" s="19"/>
      <c r="F171" s="29" t="s">
        <v>862</v>
      </c>
      <c r="G171" s="29" t="s">
        <v>1207</v>
      </c>
      <c r="H171" s="69"/>
      <c r="I171" s="40" t="s">
        <v>863</v>
      </c>
      <c r="J171" s="40"/>
      <c r="K171" s="40" t="s">
        <v>32</v>
      </c>
      <c r="L171" s="36"/>
      <c r="M171" s="40"/>
      <c r="N171" s="40" t="s">
        <v>864</v>
      </c>
      <c r="O171" s="40"/>
      <c r="P171" s="37" t="s">
        <v>141</v>
      </c>
      <c r="Q171" s="21" t="s">
        <v>865</v>
      </c>
      <c r="R171" s="75"/>
      <c r="S171" s="42" t="s">
        <v>34</v>
      </c>
      <c r="T171" s="38" t="s">
        <v>143</v>
      </c>
      <c r="U171" s="38"/>
      <c r="V171" s="38" t="s">
        <v>35</v>
      </c>
      <c r="W171" s="38" t="s">
        <v>36</v>
      </c>
      <c r="X171" s="22">
        <v>4</v>
      </c>
      <c r="Y171" s="36"/>
      <c r="Z171" s="38"/>
      <c r="AA171" s="38" t="s">
        <v>86</v>
      </c>
      <c r="AB171" s="38" t="s">
        <v>228</v>
      </c>
      <c r="AC171" s="38" t="s">
        <v>586</v>
      </c>
      <c r="AD171" s="38" t="s">
        <v>866</v>
      </c>
      <c r="AE171" s="38" t="s">
        <v>227</v>
      </c>
      <c r="AF171" s="38"/>
      <c r="AG171" s="38"/>
      <c r="AH171" s="25" t="s">
        <v>229</v>
      </c>
      <c r="AI171" s="25"/>
      <c r="AJ171" s="21" t="s">
        <v>47</v>
      </c>
      <c r="AK171" s="21"/>
      <c r="AL171" s="26">
        <f>B171</f>
        <v>20627</v>
      </c>
    </row>
    <row r="172" spans="1:38" s="17" customFormat="1" ht="18" customHeight="1" x14ac:dyDescent="0.3">
      <c r="A172" s="146">
        <v>167</v>
      </c>
      <c r="B172" s="19">
        <v>30638</v>
      </c>
      <c r="C172" s="36"/>
      <c r="D172" s="20" t="s">
        <v>31</v>
      </c>
      <c r="E172" s="19"/>
      <c r="F172" s="37" t="s">
        <v>867</v>
      </c>
      <c r="G172" s="36" t="s">
        <v>869</v>
      </c>
      <c r="H172" s="69"/>
      <c r="I172" s="40" t="s">
        <v>868</v>
      </c>
      <c r="J172" s="134"/>
      <c r="K172" s="37" t="s">
        <v>32</v>
      </c>
      <c r="L172" s="36"/>
      <c r="M172" s="36"/>
      <c r="N172" s="40" t="s">
        <v>864</v>
      </c>
      <c r="O172" s="38"/>
      <c r="P172" s="37" t="s">
        <v>141</v>
      </c>
      <c r="Q172" s="21" t="s">
        <v>865</v>
      </c>
      <c r="R172" s="21"/>
      <c r="S172" s="42" t="s">
        <v>34</v>
      </c>
      <c r="T172" s="38" t="s">
        <v>870</v>
      </c>
      <c r="U172" s="38"/>
      <c r="V172" s="38" t="s">
        <v>35</v>
      </c>
      <c r="W172" s="38" t="s">
        <v>36</v>
      </c>
      <c r="X172" s="22">
        <v>6</v>
      </c>
      <c r="Y172" s="23"/>
      <c r="Z172" s="38"/>
      <c r="AA172" s="24" t="s">
        <v>86</v>
      </c>
      <c r="AB172" s="24" t="s">
        <v>228</v>
      </c>
      <c r="AC172" s="40" t="s">
        <v>868</v>
      </c>
      <c r="AD172" s="40" t="s">
        <v>349</v>
      </c>
      <c r="AE172" s="38" t="s">
        <v>227</v>
      </c>
      <c r="AF172" s="24" t="s">
        <v>86</v>
      </c>
      <c r="AG172" s="24" t="s">
        <v>871</v>
      </c>
      <c r="AH172" s="25" t="s">
        <v>229</v>
      </c>
      <c r="AI172" s="25"/>
      <c r="AJ172" s="42" t="s">
        <v>579</v>
      </c>
      <c r="AK172" s="19"/>
      <c r="AL172" s="26">
        <f>B172</f>
        <v>30638</v>
      </c>
    </row>
    <row r="173" spans="1:38" s="17" customFormat="1" ht="18" customHeight="1" x14ac:dyDescent="0.3">
      <c r="A173" s="146">
        <v>168</v>
      </c>
      <c r="B173" s="19">
        <v>20628</v>
      </c>
      <c r="C173" s="19"/>
      <c r="D173" s="20" t="s">
        <v>47</v>
      </c>
      <c r="E173" s="19"/>
      <c r="F173" s="29" t="s">
        <v>875</v>
      </c>
      <c r="G173" s="29" t="s">
        <v>1206</v>
      </c>
      <c r="H173" s="69"/>
      <c r="I173" s="40" t="s">
        <v>872</v>
      </c>
      <c r="J173" s="40"/>
      <c r="K173" s="40" t="s">
        <v>873</v>
      </c>
      <c r="L173" s="40"/>
      <c r="M173" s="40"/>
      <c r="N173" s="40" t="s">
        <v>864</v>
      </c>
      <c r="O173" s="40"/>
      <c r="P173" s="37" t="s">
        <v>141</v>
      </c>
      <c r="Q173" s="21" t="s">
        <v>865</v>
      </c>
      <c r="R173" s="75"/>
      <c r="S173" s="42" t="s">
        <v>34</v>
      </c>
      <c r="T173" s="38" t="s">
        <v>143</v>
      </c>
      <c r="U173" s="38"/>
      <c r="V173" s="38" t="s">
        <v>41</v>
      </c>
      <c r="W173" s="38" t="s">
        <v>36</v>
      </c>
      <c r="X173" s="40">
        <v>252</v>
      </c>
      <c r="Y173" s="36"/>
      <c r="Z173" s="36"/>
      <c r="AA173" s="24" t="s">
        <v>86</v>
      </c>
      <c r="AB173" s="20" t="s">
        <v>874</v>
      </c>
      <c r="AC173" s="40" t="s">
        <v>872</v>
      </c>
      <c r="AD173" s="36" t="s">
        <v>876</v>
      </c>
      <c r="AE173" s="38" t="s">
        <v>877</v>
      </c>
      <c r="AF173" s="38" t="s">
        <v>86</v>
      </c>
      <c r="AG173" s="36" t="s">
        <v>228</v>
      </c>
      <c r="AH173" s="25" t="s">
        <v>878</v>
      </c>
      <c r="AI173" s="25"/>
      <c r="AJ173" s="19" t="s">
        <v>413</v>
      </c>
      <c r="AK173" s="27">
        <v>44446</v>
      </c>
      <c r="AL173" s="26">
        <f>B173</f>
        <v>20628</v>
      </c>
    </row>
    <row r="174" spans="1:38" s="17" customFormat="1" ht="18" customHeight="1" x14ac:dyDescent="0.3">
      <c r="A174" s="146">
        <v>169</v>
      </c>
      <c r="B174" s="19">
        <v>40506</v>
      </c>
      <c r="C174" s="38" t="s">
        <v>1208</v>
      </c>
      <c r="D174" s="20" t="s">
        <v>45</v>
      </c>
      <c r="E174" s="19"/>
      <c r="F174" s="36" t="s">
        <v>879</v>
      </c>
      <c r="G174" s="36"/>
      <c r="H174" s="69"/>
      <c r="I174" s="36" t="s">
        <v>880</v>
      </c>
      <c r="J174" s="36"/>
      <c r="K174" s="36" t="s">
        <v>882</v>
      </c>
      <c r="L174" s="36"/>
      <c r="M174" s="36"/>
      <c r="N174" s="40" t="s">
        <v>864</v>
      </c>
      <c r="O174" s="36"/>
      <c r="P174" s="37" t="s">
        <v>141</v>
      </c>
      <c r="Q174" s="21" t="s">
        <v>865</v>
      </c>
      <c r="R174" s="19">
        <v>2014</v>
      </c>
      <c r="S174" s="42" t="s">
        <v>34</v>
      </c>
      <c r="T174" s="38" t="s">
        <v>870</v>
      </c>
      <c r="U174" s="36"/>
      <c r="V174" s="36" t="s">
        <v>44</v>
      </c>
      <c r="W174" s="36" t="s">
        <v>36</v>
      </c>
      <c r="X174" s="36">
        <v>171</v>
      </c>
      <c r="Y174" s="36"/>
      <c r="Z174" s="36"/>
      <c r="AA174" s="38" t="s">
        <v>86</v>
      </c>
      <c r="AB174" s="36" t="s">
        <v>886</v>
      </c>
      <c r="AC174" s="36" t="s">
        <v>883</v>
      </c>
      <c r="AD174" s="36" t="s">
        <v>884</v>
      </c>
      <c r="AE174" s="36" t="s">
        <v>885</v>
      </c>
      <c r="AF174" s="38" t="s">
        <v>86</v>
      </c>
      <c r="AG174" s="36" t="s">
        <v>887</v>
      </c>
      <c r="AH174" s="142"/>
      <c r="AI174" s="141"/>
      <c r="AJ174" s="19" t="s">
        <v>1211</v>
      </c>
      <c r="AK174" s="27">
        <v>44446</v>
      </c>
      <c r="AL174" s="28">
        <f>B174</f>
        <v>40506</v>
      </c>
    </row>
    <row r="175" spans="1:38" s="17" customFormat="1" ht="18" customHeight="1" x14ac:dyDescent="0.3">
      <c r="A175" s="146">
        <v>170</v>
      </c>
      <c r="B175" s="19">
        <v>40507</v>
      </c>
      <c r="C175" s="38" t="s">
        <v>49</v>
      </c>
      <c r="D175" s="20" t="s">
        <v>45</v>
      </c>
      <c r="E175" s="19"/>
      <c r="F175" s="36" t="s">
        <v>888</v>
      </c>
      <c r="G175" s="36" t="s">
        <v>1210</v>
      </c>
      <c r="H175" s="69"/>
      <c r="I175" s="36" t="s">
        <v>1209</v>
      </c>
      <c r="J175" s="36"/>
      <c r="K175" s="36" t="s">
        <v>889</v>
      </c>
      <c r="L175" s="36"/>
      <c r="M175" s="36"/>
      <c r="N175" s="40" t="s">
        <v>864</v>
      </c>
      <c r="O175" s="36"/>
      <c r="P175" s="37" t="s">
        <v>141</v>
      </c>
      <c r="Q175" s="21" t="s">
        <v>865</v>
      </c>
      <c r="R175" s="19">
        <v>2014</v>
      </c>
      <c r="S175" s="42" t="s">
        <v>34</v>
      </c>
      <c r="T175" s="38" t="s">
        <v>870</v>
      </c>
      <c r="U175" s="36"/>
      <c r="V175" s="36" t="s">
        <v>44</v>
      </c>
      <c r="W175" s="36" t="s">
        <v>36</v>
      </c>
      <c r="X175" s="36">
        <v>46</v>
      </c>
      <c r="Y175" s="36"/>
      <c r="Z175" s="36"/>
      <c r="AA175" s="38" t="s">
        <v>86</v>
      </c>
      <c r="AB175" s="36" t="s">
        <v>264</v>
      </c>
      <c r="AC175" s="36" t="s">
        <v>881</v>
      </c>
      <c r="AD175" s="36" t="s">
        <v>306</v>
      </c>
      <c r="AE175" s="36" t="s">
        <v>263</v>
      </c>
      <c r="AF175" s="126" t="s">
        <v>86</v>
      </c>
      <c r="AG175" s="122" t="s">
        <v>264</v>
      </c>
      <c r="AH175" s="36"/>
      <c r="AI175" s="36"/>
      <c r="AJ175" s="19" t="s">
        <v>56</v>
      </c>
      <c r="AK175" s="27">
        <v>43249</v>
      </c>
      <c r="AL175" s="28">
        <f>B175</f>
        <v>40507</v>
      </c>
    </row>
    <row r="176" spans="1:38" s="17" customFormat="1" ht="18" customHeight="1" x14ac:dyDescent="0.3">
      <c r="A176" s="146">
        <v>171</v>
      </c>
      <c r="B176" s="19"/>
      <c r="C176" s="19"/>
      <c r="D176" s="20"/>
      <c r="E176" s="19"/>
      <c r="F176" s="29"/>
      <c r="G176" s="29"/>
      <c r="H176" s="69" t="s">
        <v>1212</v>
      </c>
      <c r="I176" s="40"/>
      <c r="J176" s="36"/>
      <c r="K176" s="40"/>
      <c r="L176" s="40"/>
      <c r="M176" s="40"/>
      <c r="N176" s="40"/>
      <c r="O176" s="40"/>
      <c r="P176" s="37"/>
      <c r="Q176" s="21"/>
      <c r="R176" s="75"/>
      <c r="S176" s="42"/>
      <c r="T176" s="38"/>
      <c r="U176" s="38"/>
      <c r="V176" s="38"/>
      <c r="W176" s="38"/>
      <c r="X176" s="40"/>
      <c r="Y176" s="36"/>
      <c r="Z176" s="36"/>
      <c r="AA176" s="38"/>
      <c r="AB176" s="36"/>
      <c r="AC176" s="36"/>
      <c r="AD176" s="36"/>
      <c r="AE176" s="38"/>
      <c r="AF176" s="38"/>
      <c r="AG176" s="36"/>
      <c r="AH176" s="36"/>
      <c r="AI176" s="36"/>
      <c r="AJ176" s="19"/>
      <c r="AK176" s="19"/>
      <c r="AL176" s="26"/>
    </row>
    <row r="177" spans="1:38" s="17" customFormat="1" ht="18" customHeight="1" x14ac:dyDescent="0.3">
      <c r="A177" s="146">
        <v>172</v>
      </c>
      <c r="B177" s="19">
        <v>92810</v>
      </c>
      <c r="C177" s="36"/>
      <c r="D177" s="20" t="s">
        <v>39</v>
      </c>
      <c r="E177" s="19"/>
      <c r="F177" s="36"/>
      <c r="G177" s="36"/>
      <c r="H177" s="69"/>
      <c r="I177" s="36" t="s">
        <v>96</v>
      </c>
      <c r="J177" s="36"/>
      <c r="K177" s="36" t="s">
        <v>32</v>
      </c>
      <c r="L177" s="36"/>
      <c r="M177" s="36"/>
      <c r="N177" s="36" t="s">
        <v>890</v>
      </c>
      <c r="O177" s="38"/>
      <c r="P177" s="37" t="s">
        <v>141</v>
      </c>
      <c r="Q177" s="21" t="s">
        <v>891</v>
      </c>
      <c r="R177" s="21"/>
      <c r="S177" s="42" t="s">
        <v>34</v>
      </c>
      <c r="T177" s="38" t="s">
        <v>892</v>
      </c>
      <c r="U177" s="38"/>
      <c r="V177" s="36" t="s">
        <v>35</v>
      </c>
      <c r="W177" s="36" t="s">
        <v>36</v>
      </c>
      <c r="X177" s="36">
        <v>4</v>
      </c>
      <c r="Y177" s="36"/>
      <c r="Z177" s="36" t="s">
        <v>40</v>
      </c>
      <c r="AA177" s="38" t="s">
        <v>37</v>
      </c>
      <c r="AB177" s="36" t="s">
        <v>99</v>
      </c>
      <c r="AC177" s="36" t="s">
        <v>96</v>
      </c>
      <c r="AD177" s="36" t="s">
        <v>97</v>
      </c>
      <c r="AE177" s="36" t="s">
        <v>98</v>
      </c>
      <c r="AF177" s="38" t="s">
        <v>37</v>
      </c>
      <c r="AG177" s="36" t="s">
        <v>100</v>
      </c>
      <c r="AH177" s="25" t="s">
        <v>101</v>
      </c>
      <c r="AI177" s="36"/>
      <c r="AJ177" s="19" t="s">
        <v>39</v>
      </c>
      <c r="AK177" s="27">
        <v>44446</v>
      </c>
      <c r="AL177" s="26">
        <f>B177</f>
        <v>92810</v>
      </c>
    </row>
    <row r="178" spans="1:38" s="17" customFormat="1" ht="18" customHeight="1" x14ac:dyDescent="0.3">
      <c r="A178" s="146">
        <v>173</v>
      </c>
      <c r="B178" s="19"/>
      <c r="C178" s="36"/>
      <c r="D178" s="20"/>
      <c r="E178" s="19"/>
      <c r="F178" s="36"/>
      <c r="G178" s="36"/>
      <c r="H178" s="69" t="s">
        <v>895</v>
      </c>
      <c r="I178" s="36"/>
      <c r="J178" s="36"/>
      <c r="K178" s="36"/>
      <c r="L178" s="36"/>
      <c r="M178" s="36"/>
      <c r="N178" s="36"/>
      <c r="O178" s="38"/>
      <c r="P178" s="37"/>
      <c r="Q178" s="21"/>
      <c r="R178" s="21"/>
      <c r="S178" s="42"/>
      <c r="T178" s="38"/>
      <c r="U178" s="38"/>
      <c r="V178" s="36"/>
      <c r="W178" s="36"/>
      <c r="X178" s="36"/>
      <c r="Y178" s="36"/>
      <c r="Z178" s="36"/>
      <c r="AA178" s="38"/>
      <c r="AB178" s="36"/>
      <c r="AC178" s="36"/>
      <c r="AD178" s="36"/>
      <c r="AE178" s="36"/>
      <c r="AF178" s="38"/>
      <c r="AG178" s="36"/>
      <c r="AH178" s="25"/>
      <c r="AI178" s="36"/>
      <c r="AJ178" s="19"/>
      <c r="AK178" s="27"/>
      <c r="AL178" s="26"/>
    </row>
    <row r="179" spans="1:38" s="17" customFormat="1" ht="18" customHeight="1" x14ac:dyDescent="0.3">
      <c r="A179" s="146">
        <v>174</v>
      </c>
      <c r="B179" s="19">
        <v>92811</v>
      </c>
      <c r="C179" s="36"/>
      <c r="D179" s="20" t="s">
        <v>39</v>
      </c>
      <c r="E179" s="19"/>
      <c r="F179" s="36"/>
      <c r="G179" s="36"/>
      <c r="H179" s="69"/>
      <c r="I179" s="36" t="s">
        <v>893</v>
      </c>
      <c r="J179" s="36"/>
      <c r="K179" s="36" t="s">
        <v>894</v>
      </c>
      <c r="L179" s="36"/>
      <c r="M179" s="36"/>
      <c r="N179" s="36" t="s">
        <v>895</v>
      </c>
      <c r="O179" s="38"/>
      <c r="P179" s="37" t="s">
        <v>141</v>
      </c>
      <c r="Q179" s="21" t="s">
        <v>896</v>
      </c>
      <c r="R179" s="21"/>
      <c r="S179" s="42" t="s">
        <v>34</v>
      </c>
      <c r="T179" s="38" t="s">
        <v>897</v>
      </c>
      <c r="U179" s="38"/>
      <c r="V179" s="36" t="s">
        <v>41</v>
      </c>
      <c r="W179" s="36" t="s">
        <v>36</v>
      </c>
      <c r="X179" s="36">
        <v>35</v>
      </c>
      <c r="Y179" s="36"/>
      <c r="Z179" s="36" t="s">
        <v>40</v>
      </c>
      <c r="AA179" s="38" t="s">
        <v>86</v>
      </c>
      <c r="AB179" s="36" t="s">
        <v>900</v>
      </c>
      <c r="AC179" s="36" t="s">
        <v>893</v>
      </c>
      <c r="AD179" s="36" t="s">
        <v>898</v>
      </c>
      <c r="AE179" s="36" t="s">
        <v>899</v>
      </c>
      <c r="AF179" s="38" t="s">
        <v>37</v>
      </c>
      <c r="AG179" s="36" t="s">
        <v>901</v>
      </c>
      <c r="AH179" s="25" t="s">
        <v>902</v>
      </c>
      <c r="AI179" s="36"/>
      <c r="AJ179" s="19" t="s">
        <v>39</v>
      </c>
      <c r="AK179" s="27">
        <v>44446</v>
      </c>
      <c r="AL179" s="26">
        <f t="shared" ref="AL179:AL187" si="8">B179</f>
        <v>92811</v>
      </c>
    </row>
    <row r="180" spans="1:38" s="17" customFormat="1" ht="18" customHeight="1" x14ac:dyDescent="0.3">
      <c r="A180" s="146">
        <v>175</v>
      </c>
      <c r="B180" s="19">
        <v>92812</v>
      </c>
      <c r="C180" s="36"/>
      <c r="D180" s="20" t="s">
        <v>39</v>
      </c>
      <c r="E180" s="19"/>
      <c r="F180" s="36"/>
      <c r="G180" s="36"/>
      <c r="H180" s="69"/>
      <c r="I180" s="36" t="s">
        <v>903</v>
      </c>
      <c r="J180" s="36" t="s">
        <v>904</v>
      </c>
      <c r="K180" s="36" t="s">
        <v>32</v>
      </c>
      <c r="L180" s="36"/>
      <c r="M180" s="36"/>
      <c r="N180" s="36" t="s">
        <v>895</v>
      </c>
      <c r="O180" s="38"/>
      <c r="P180" s="37" t="s">
        <v>141</v>
      </c>
      <c r="Q180" s="21" t="s">
        <v>896</v>
      </c>
      <c r="R180" s="21"/>
      <c r="S180" s="42" t="s">
        <v>34</v>
      </c>
      <c r="T180" s="38" t="s">
        <v>897</v>
      </c>
      <c r="U180" s="38"/>
      <c r="V180" s="36" t="s">
        <v>35</v>
      </c>
      <c r="W180" s="36" t="s">
        <v>36</v>
      </c>
      <c r="X180" s="36">
        <v>14</v>
      </c>
      <c r="Y180" s="36"/>
      <c r="Z180" s="36" t="s">
        <v>40</v>
      </c>
      <c r="AA180" s="38" t="s">
        <v>86</v>
      </c>
      <c r="AB180" s="36" t="s">
        <v>907</v>
      </c>
      <c r="AC180" s="36" t="s">
        <v>903</v>
      </c>
      <c r="AD180" s="36" t="s">
        <v>905</v>
      </c>
      <c r="AE180" s="36" t="s">
        <v>906</v>
      </c>
      <c r="AF180" s="24" t="s">
        <v>86</v>
      </c>
      <c r="AG180" s="24" t="s">
        <v>908</v>
      </c>
      <c r="AH180" s="25" t="s">
        <v>909</v>
      </c>
      <c r="AI180" s="36"/>
      <c r="AJ180" s="21" t="s">
        <v>39</v>
      </c>
      <c r="AK180" s="27">
        <v>44446</v>
      </c>
      <c r="AL180" s="26">
        <f t="shared" si="8"/>
        <v>92812</v>
      </c>
    </row>
    <row r="181" spans="1:38" s="17" customFormat="1" ht="18" customHeight="1" x14ac:dyDescent="0.3">
      <c r="A181" s="146">
        <v>176</v>
      </c>
      <c r="B181" s="19">
        <v>92813</v>
      </c>
      <c r="C181" s="36"/>
      <c r="D181" s="20" t="s">
        <v>39</v>
      </c>
      <c r="E181" s="19"/>
      <c r="F181" s="36"/>
      <c r="G181" s="36"/>
      <c r="H181" s="69"/>
      <c r="I181" s="36" t="s">
        <v>910</v>
      </c>
      <c r="J181" s="36"/>
      <c r="K181" s="36"/>
      <c r="L181" s="36"/>
      <c r="M181" s="36"/>
      <c r="N181" s="36" t="s">
        <v>895</v>
      </c>
      <c r="O181" s="38"/>
      <c r="P181" s="37" t="s">
        <v>141</v>
      </c>
      <c r="Q181" s="21" t="s">
        <v>896</v>
      </c>
      <c r="R181" s="21"/>
      <c r="S181" s="42" t="s">
        <v>34</v>
      </c>
      <c r="T181" s="38" t="s">
        <v>897</v>
      </c>
      <c r="U181" s="38"/>
      <c r="V181" s="36" t="s">
        <v>41</v>
      </c>
      <c r="W181" s="36" t="s">
        <v>36</v>
      </c>
      <c r="X181" s="36">
        <v>50</v>
      </c>
      <c r="Y181" s="36"/>
      <c r="Z181" s="40"/>
      <c r="AA181" s="24" t="s">
        <v>37</v>
      </c>
      <c r="AB181" s="24" t="s">
        <v>84</v>
      </c>
      <c r="AC181" s="36" t="s">
        <v>910</v>
      </c>
      <c r="AD181" s="40" t="s">
        <v>82</v>
      </c>
      <c r="AE181" s="36" t="s">
        <v>83</v>
      </c>
      <c r="AF181" s="24"/>
      <c r="AG181" s="24"/>
      <c r="AH181" s="25" t="s">
        <v>85</v>
      </c>
      <c r="AI181" s="36"/>
      <c r="AJ181" s="21" t="s">
        <v>39</v>
      </c>
      <c r="AK181" s="27">
        <v>44456</v>
      </c>
      <c r="AL181" s="26">
        <f t="shared" si="8"/>
        <v>92813</v>
      </c>
    </row>
    <row r="182" spans="1:38" s="17" customFormat="1" ht="18" customHeight="1" x14ac:dyDescent="0.3">
      <c r="A182" s="146">
        <v>177</v>
      </c>
      <c r="B182" s="19">
        <v>92814</v>
      </c>
      <c r="C182" s="36"/>
      <c r="D182" s="20" t="s">
        <v>39</v>
      </c>
      <c r="E182" s="19"/>
      <c r="F182" s="36"/>
      <c r="G182" s="36"/>
      <c r="H182" s="69"/>
      <c r="I182" s="36" t="s">
        <v>911</v>
      </c>
      <c r="J182" s="36"/>
      <c r="K182" s="36" t="s">
        <v>912</v>
      </c>
      <c r="L182" s="36"/>
      <c r="M182" s="36"/>
      <c r="N182" s="36" t="s">
        <v>895</v>
      </c>
      <c r="O182" s="38"/>
      <c r="P182" s="37" t="s">
        <v>141</v>
      </c>
      <c r="Q182" s="21" t="s">
        <v>896</v>
      </c>
      <c r="R182" s="21"/>
      <c r="S182" s="42" t="s">
        <v>34</v>
      </c>
      <c r="T182" s="38" t="s">
        <v>897</v>
      </c>
      <c r="U182" s="38"/>
      <c r="V182" s="36" t="s">
        <v>44</v>
      </c>
      <c r="W182" s="36" t="s">
        <v>36</v>
      </c>
      <c r="X182" s="36">
        <v>30</v>
      </c>
      <c r="Y182" s="36"/>
      <c r="Z182" s="36" t="s">
        <v>40</v>
      </c>
      <c r="AA182" s="38" t="s">
        <v>86</v>
      </c>
      <c r="AB182" s="36" t="s">
        <v>900</v>
      </c>
      <c r="AC182" s="36" t="s">
        <v>911</v>
      </c>
      <c r="AD182" s="36" t="s">
        <v>898</v>
      </c>
      <c r="AE182" s="36" t="s">
        <v>899</v>
      </c>
      <c r="AF182" s="38" t="s">
        <v>37</v>
      </c>
      <c r="AG182" s="36" t="s">
        <v>901</v>
      </c>
      <c r="AH182" s="25" t="s">
        <v>913</v>
      </c>
      <c r="AI182" s="36"/>
      <c r="AJ182" s="19" t="s">
        <v>39</v>
      </c>
      <c r="AK182" s="27">
        <v>44446</v>
      </c>
      <c r="AL182" s="26">
        <f t="shared" si="8"/>
        <v>92814</v>
      </c>
    </row>
    <row r="183" spans="1:38" s="17" customFormat="1" ht="18" customHeight="1" x14ac:dyDescent="0.3">
      <c r="A183" s="146">
        <v>178</v>
      </c>
      <c r="B183" s="19">
        <v>92815</v>
      </c>
      <c r="C183" s="36"/>
      <c r="D183" s="20" t="s">
        <v>39</v>
      </c>
      <c r="E183" s="19"/>
      <c r="F183" s="36"/>
      <c r="G183" s="36"/>
      <c r="H183" s="69"/>
      <c r="I183" s="36" t="s">
        <v>914</v>
      </c>
      <c r="J183" s="36"/>
      <c r="K183" s="36" t="s">
        <v>915</v>
      </c>
      <c r="L183" s="36"/>
      <c r="M183" s="36"/>
      <c r="N183" s="36" t="s">
        <v>895</v>
      </c>
      <c r="O183" s="38"/>
      <c r="P183" s="37" t="s">
        <v>141</v>
      </c>
      <c r="Q183" s="21" t="s">
        <v>896</v>
      </c>
      <c r="R183" s="21"/>
      <c r="S183" s="42" t="s">
        <v>34</v>
      </c>
      <c r="T183" s="38" t="s">
        <v>897</v>
      </c>
      <c r="U183" s="38"/>
      <c r="V183" s="36" t="s">
        <v>41</v>
      </c>
      <c r="W183" s="36" t="s">
        <v>36</v>
      </c>
      <c r="X183" s="36">
        <v>6</v>
      </c>
      <c r="Y183" s="36"/>
      <c r="Z183" s="36" t="s">
        <v>40</v>
      </c>
      <c r="AA183" s="38" t="s">
        <v>37</v>
      </c>
      <c r="AB183" s="36" t="s">
        <v>107</v>
      </c>
      <c r="AC183" s="36" t="s">
        <v>914</v>
      </c>
      <c r="AD183" s="36" t="s">
        <v>105</v>
      </c>
      <c r="AE183" s="36" t="s">
        <v>106</v>
      </c>
      <c r="AF183" s="38"/>
      <c r="AG183" s="36"/>
      <c r="AH183" s="25" t="s">
        <v>916</v>
      </c>
      <c r="AI183" s="36"/>
      <c r="AJ183" s="21" t="s">
        <v>39</v>
      </c>
      <c r="AK183" s="27">
        <v>44446</v>
      </c>
      <c r="AL183" s="26">
        <f t="shared" si="8"/>
        <v>92815</v>
      </c>
    </row>
    <row r="184" spans="1:38" s="17" customFormat="1" ht="18" customHeight="1" x14ac:dyDescent="0.3">
      <c r="A184" s="146">
        <v>179</v>
      </c>
      <c r="B184" s="19">
        <v>92816</v>
      </c>
      <c r="C184" s="36"/>
      <c r="D184" s="20" t="s">
        <v>39</v>
      </c>
      <c r="E184" s="19"/>
      <c r="F184" s="36"/>
      <c r="G184" s="36"/>
      <c r="H184" s="69"/>
      <c r="I184" s="36" t="s">
        <v>917</v>
      </c>
      <c r="J184" s="140"/>
      <c r="K184" s="36" t="s">
        <v>918</v>
      </c>
      <c r="L184" s="36"/>
      <c r="M184" s="36"/>
      <c r="N184" s="36" t="s">
        <v>895</v>
      </c>
      <c r="O184" s="38"/>
      <c r="P184" s="37" t="s">
        <v>141</v>
      </c>
      <c r="Q184" s="21" t="s">
        <v>896</v>
      </c>
      <c r="R184" s="21"/>
      <c r="S184" s="42" t="s">
        <v>34</v>
      </c>
      <c r="T184" s="38" t="s">
        <v>897</v>
      </c>
      <c r="U184" s="38"/>
      <c r="V184" s="36" t="s">
        <v>41</v>
      </c>
      <c r="W184" s="36" t="s">
        <v>36</v>
      </c>
      <c r="X184" s="36">
        <v>2</v>
      </c>
      <c r="Y184" s="36"/>
      <c r="Z184" s="36" t="s">
        <v>40</v>
      </c>
      <c r="AA184" s="38" t="s">
        <v>86</v>
      </c>
      <c r="AB184" s="36" t="s">
        <v>921</v>
      </c>
      <c r="AC184" s="36" t="s">
        <v>917</v>
      </c>
      <c r="AD184" s="36" t="s">
        <v>919</v>
      </c>
      <c r="AE184" s="36" t="s">
        <v>920</v>
      </c>
      <c r="AF184" s="38"/>
      <c r="AG184" s="36"/>
      <c r="AH184" s="25" t="s">
        <v>902</v>
      </c>
      <c r="AI184" s="36"/>
      <c r="AJ184" s="21" t="s">
        <v>39</v>
      </c>
      <c r="AK184" s="27">
        <v>44446</v>
      </c>
      <c r="AL184" s="26">
        <f t="shared" si="8"/>
        <v>92816</v>
      </c>
    </row>
    <row r="185" spans="1:38" s="17" customFormat="1" ht="18" customHeight="1" x14ac:dyDescent="0.3">
      <c r="A185" s="146">
        <v>180</v>
      </c>
      <c r="B185" s="19">
        <v>92817</v>
      </c>
      <c r="C185" s="36"/>
      <c r="D185" s="20" t="s">
        <v>39</v>
      </c>
      <c r="E185" s="19"/>
      <c r="F185" s="36"/>
      <c r="G185" s="36"/>
      <c r="H185" s="69"/>
      <c r="I185" s="36" t="s">
        <v>922</v>
      </c>
      <c r="J185" s="36"/>
      <c r="K185" s="36" t="s">
        <v>923</v>
      </c>
      <c r="L185" s="36"/>
      <c r="M185" s="36"/>
      <c r="N185" s="36" t="s">
        <v>895</v>
      </c>
      <c r="O185" s="38"/>
      <c r="P185" s="37" t="s">
        <v>141</v>
      </c>
      <c r="Q185" s="21" t="s">
        <v>896</v>
      </c>
      <c r="R185" s="21"/>
      <c r="S185" s="42" t="s">
        <v>34</v>
      </c>
      <c r="T185" s="38" t="s">
        <v>897</v>
      </c>
      <c r="U185" s="38"/>
      <c r="V185" s="36" t="s">
        <v>41</v>
      </c>
      <c r="W185" s="36" t="s">
        <v>36</v>
      </c>
      <c r="X185" s="36">
        <v>34</v>
      </c>
      <c r="Y185" s="36"/>
      <c r="Z185" s="36" t="s">
        <v>40</v>
      </c>
      <c r="AA185" s="38" t="s">
        <v>86</v>
      </c>
      <c r="AB185" s="36" t="s">
        <v>921</v>
      </c>
      <c r="AC185" s="36" t="s">
        <v>922</v>
      </c>
      <c r="AD185" s="36" t="s">
        <v>919</v>
      </c>
      <c r="AE185" s="36" t="s">
        <v>920</v>
      </c>
      <c r="AF185" s="38"/>
      <c r="AG185" s="36"/>
      <c r="AH185" s="25" t="s">
        <v>902</v>
      </c>
      <c r="AI185" s="36"/>
      <c r="AJ185" s="21" t="s">
        <v>39</v>
      </c>
      <c r="AK185" s="27">
        <v>44446</v>
      </c>
      <c r="AL185" s="26">
        <f t="shared" si="8"/>
        <v>92817</v>
      </c>
    </row>
    <row r="186" spans="1:38" s="17" customFormat="1" ht="18" customHeight="1" x14ac:dyDescent="0.3">
      <c r="A186" s="146">
        <v>181</v>
      </c>
      <c r="B186" s="19">
        <v>92818</v>
      </c>
      <c r="C186" s="36"/>
      <c r="D186" s="20" t="s">
        <v>39</v>
      </c>
      <c r="E186" s="19"/>
      <c r="F186" s="36"/>
      <c r="G186" s="36"/>
      <c r="H186" s="69"/>
      <c r="I186" s="36" t="s">
        <v>924</v>
      </c>
      <c r="J186" s="36"/>
      <c r="K186" s="36" t="s">
        <v>925</v>
      </c>
      <c r="L186" s="36" t="s">
        <v>926</v>
      </c>
      <c r="M186" s="36"/>
      <c r="N186" s="36" t="s">
        <v>895</v>
      </c>
      <c r="O186" s="38"/>
      <c r="P186" s="37" t="s">
        <v>141</v>
      </c>
      <c r="Q186" s="21" t="s">
        <v>896</v>
      </c>
      <c r="R186" s="21"/>
      <c r="S186" s="42" t="s">
        <v>34</v>
      </c>
      <c r="T186" s="38" t="s">
        <v>897</v>
      </c>
      <c r="U186" s="38"/>
      <c r="V186" s="36" t="s">
        <v>41</v>
      </c>
      <c r="W186" s="36" t="s">
        <v>81</v>
      </c>
      <c r="X186" s="36">
        <v>16</v>
      </c>
      <c r="Y186" s="36"/>
      <c r="Z186" s="40"/>
      <c r="AA186" s="24" t="s">
        <v>37</v>
      </c>
      <c r="AB186" s="24" t="s">
        <v>84</v>
      </c>
      <c r="AC186" s="36" t="s">
        <v>924</v>
      </c>
      <c r="AD186" s="40" t="s">
        <v>82</v>
      </c>
      <c r="AE186" s="36" t="s">
        <v>83</v>
      </c>
      <c r="AF186" s="24"/>
      <c r="AG186" s="24"/>
      <c r="AH186" s="25" t="s">
        <v>85</v>
      </c>
      <c r="AI186" s="36"/>
      <c r="AJ186" s="21" t="s">
        <v>39</v>
      </c>
      <c r="AK186" s="27">
        <v>44446</v>
      </c>
      <c r="AL186" s="26">
        <f t="shared" si="8"/>
        <v>92818</v>
      </c>
    </row>
    <row r="187" spans="1:38" s="17" customFormat="1" ht="18" customHeight="1" x14ac:dyDescent="0.3">
      <c r="A187" s="146">
        <v>182</v>
      </c>
      <c r="B187" s="19">
        <v>92819</v>
      </c>
      <c r="C187" s="36"/>
      <c r="D187" s="20" t="s">
        <v>39</v>
      </c>
      <c r="E187" s="19"/>
      <c r="F187" s="36"/>
      <c r="G187" s="36"/>
      <c r="H187" s="69"/>
      <c r="I187" s="36" t="s">
        <v>927</v>
      </c>
      <c r="J187" s="36"/>
      <c r="K187" s="36" t="s">
        <v>32</v>
      </c>
      <c r="L187" s="36"/>
      <c r="M187" s="36"/>
      <c r="N187" s="36" t="s">
        <v>895</v>
      </c>
      <c r="O187" s="38"/>
      <c r="P187" s="37" t="s">
        <v>141</v>
      </c>
      <c r="Q187" s="21" t="s">
        <v>896</v>
      </c>
      <c r="R187" s="21"/>
      <c r="S187" s="42" t="s">
        <v>34</v>
      </c>
      <c r="T187" s="38" t="s">
        <v>897</v>
      </c>
      <c r="U187" s="38"/>
      <c r="V187" s="36" t="s">
        <v>35</v>
      </c>
      <c r="W187" s="36" t="s">
        <v>36</v>
      </c>
      <c r="X187" s="36">
        <f>3*4</f>
        <v>12</v>
      </c>
      <c r="Y187" s="36"/>
      <c r="Z187" s="38" t="s">
        <v>40</v>
      </c>
      <c r="AA187" s="38" t="s">
        <v>87</v>
      </c>
      <c r="AB187" s="36" t="s">
        <v>207</v>
      </c>
      <c r="AC187" s="36" t="s">
        <v>928</v>
      </c>
      <c r="AD187" s="40" t="s">
        <v>205</v>
      </c>
      <c r="AE187" s="36" t="s">
        <v>206</v>
      </c>
      <c r="AF187" s="38" t="s">
        <v>86</v>
      </c>
      <c r="AG187" s="36" t="s">
        <v>208</v>
      </c>
      <c r="AH187" s="25" t="s">
        <v>209</v>
      </c>
      <c r="AI187" s="36"/>
      <c r="AJ187" s="21" t="s">
        <v>39</v>
      </c>
      <c r="AK187" s="27">
        <v>44446</v>
      </c>
      <c r="AL187" s="26">
        <f t="shared" si="8"/>
        <v>92819</v>
      </c>
    </row>
    <row r="188" spans="1:38" s="17" customFormat="1" ht="18" customHeight="1" x14ac:dyDescent="0.3">
      <c r="A188" s="146">
        <v>183</v>
      </c>
      <c r="B188" s="19"/>
      <c r="C188" s="36"/>
      <c r="D188" s="20"/>
      <c r="E188" s="19"/>
      <c r="F188" s="36"/>
      <c r="G188" s="36"/>
      <c r="H188" s="69" t="s">
        <v>931</v>
      </c>
      <c r="I188" s="36"/>
      <c r="J188" s="36"/>
      <c r="K188" s="36"/>
      <c r="L188" s="36"/>
      <c r="M188" s="36"/>
      <c r="N188" s="36"/>
      <c r="O188" s="38"/>
      <c r="P188" s="37"/>
      <c r="Q188" s="21"/>
      <c r="R188" s="21"/>
      <c r="S188" s="42"/>
      <c r="T188" s="38"/>
      <c r="U188" s="38"/>
      <c r="V188" s="36"/>
      <c r="W188" s="36"/>
      <c r="X188" s="36"/>
      <c r="Y188" s="36"/>
      <c r="Z188" s="38"/>
      <c r="AA188" s="38"/>
      <c r="AB188" s="36"/>
      <c r="AC188" s="36"/>
      <c r="AD188" s="40"/>
      <c r="AE188" s="36"/>
      <c r="AF188" s="38"/>
      <c r="AG188" s="36"/>
      <c r="AH188" s="25"/>
      <c r="AI188" s="36"/>
      <c r="AJ188" s="21"/>
      <c r="AK188" s="27"/>
      <c r="AL188" s="26"/>
    </row>
    <row r="189" spans="1:38" s="17" customFormat="1" ht="18" customHeight="1" x14ac:dyDescent="0.3">
      <c r="A189" s="146">
        <v>184</v>
      </c>
      <c r="B189" s="19">
        <v>92820</v>
      </c>
      <c r="C189" s="36"/>
      <c r="D189" s="20" t="s">
        <v>39</v>
      </c>
      <c r="E189" s="19"/>
      <c r="F189" s="36"/>
      <c r="G189" s="36"/>
      <c r="H189" s="69"/>
      <c r="I189" s="36" t="s">
        <v>929</v>
      </c>
      <c r="J189" s="36"/>
      <c r="K189" s="36" t="s">
        <v>930</v>
      </c>
      <c r="L189" s="36"/>
      <c r="M189" s="36"/>
      <c r="N189" s="36" t="s">
        <v>931</v>
      </c>
      <c r="O189" s="38"/>
      <c r="P189" s="37" t="s">
        <v>141</v>
      </c>
      <c r="Q189" s="21" t="s">
        <v>932</v>
      </c>
      <c r="R189" s="21"/>
      <c r="S189" s="42" t="s">
        <v>34</v>
      </c>
      <c r="T189" s="38" t="s">
        <v>755</v>
      </c>
      <c r="U189" s="38"/>
      <c r="V189" s="36" t="s">
        <v>41</v>
      </c>
      <c r="W189" s="36" t="s">
        <v>36</v>
      </c>
      <c r="X189" s="36">
        <v>12</v>
      </c>
      <c r="Y189" s="36"/>
      <c r="Z189" s="36"/>
      <c r="AA189" s="38" t="s">
        <v>87</v>
      </c>
      <c r="AB189" s="24" t="s">
        <v>933</v>
      </c>
      <c r="AC189" s="36" t="s">
        <v>929</v>
      </c>
      <c r="AD189" s="36"/>
      <c r="AE189" s="36"/>
      <c r="AF189" s="38"/>
      <c r="AG189" s="36"/>
      <c r="AH189" s="25" t="s">
        <v>934</v>
      </c>
      <c r="AI189" s="36"/>
      <c r="AJ189" s="19" t="s">
        <v>39</v>
      </c>
      <c r="AK189" s="27">
        <v>44446</v>
      </c>
      <c r="AL189" s="26">
        <f t="shared" ref="AL189:AL199" si="9">B189</f>
        <v>92820</v>
      </c>
    </row>
    <row r="190" spans="1:38" s="17" customFormat="1" ht="18" customHeight="1" x14ac:dyDescent="0.3">
      <c r="A190" s="146">
        <v>185</v>
      </c>
      <c r="B190" s="19">
        <v>92821</v>
      </c>
      <c r="C190" s="36"/>
      <c r="D190" s="20" t="s">
        <v>39</v>
      </c>
      <c r="E190" s="19"/>
      <c r="F190" s="36"/>
      <c r="G190" s="36"/>
      <c r="H190" s="69"/>
      <c r="I190" s="36" t="s">
        <v>647</v>
      </c>
      <c r="J190" s="36"/>
      <c r="K190" s="36" t="s">
        <v>32</v>
      </c>
      <c r="L190" s="36"/>
      <c r="M190" s="36"/>
      <c r="N190" s="36" t="s">
        <v>931</v>
      </c>
      <c r="O190" s="38"/>
      <c r="P190" s="37" t="s">
        <v>141</v>
      </c>
      <c r="Q190" s="21" t="s">
        <v>932</v>
      </c>
      <c r="R190" s="21"/>
      <c r="S190" s="42" t="s">
        <v>34</v>
      </c>
      <c r="T190" s="38" t="s">
        <v>755</v>
      </c>
      <c r="U190" s="38"/>
      <c r="V190" s="36" t="s">
        <v>35</v>
      </c>
      <c r="W190" s="36" t="s">
        <v>36</v>
      </c>
      <c r="X190" s="36">
        <v>5</v>
      </c>
      <c r="Y190" s="36"/>
      <c r="Z190" s="36" t="s">
        <v>40</v>
      </c>
      <c r="AA190" s="38" t="s">
        <v>87</v>
      </c>
      <c r="AB190" s="36" t="s">
        <v>651</v>
      </c>
      <c r="AC190" s="36" t="s">
        <v>647</v>
      </c>
      <c r="AD190" s="40" t="s">
        <v>648</v>
      </c>
      <c r="AE190" s="36" t="s">
        <v>649</v>
      </c>
      <c r="AF190" s="38"/>
      <c r="AG190" s="36"/>
      <c r="AH190" s="25" t="s">
        <v>229</v>
      </c>
      <c r="AI190" s="36"/>
      <c r="AJ190" s="21" t="s">
        <v>39</v>
      </c>
      <c r="AK190" s="27">
        <v>44446</v>
      </c>
      <c r="AL190" s="26">
        <f t="shared" si="9"/>
        <v>92821</v>
      </c>
    </row>
    <row r="191" spans="1:38" s="17" customFormat="1" ht="18" customHeight="1" x14ac:dyDescent="0.3">
      <c r="A191" s="146">
        <v>186</v>
      </c>
      <c r="B191" s="19">
        <v>92822</v>
      </c>
      <c r="C191" s="36"/>
      <c r="D191" s="20" t="s">
        <v>39</v>
      </c>
      <c r="E191" s="19"/>
      <c r="F191" s="36"/>
      <c r="G191" s="36"/>
      <c r="H191" s="69"/>
      <c r="I191" s="36" t="s">
        <v>935</v>
      </c>
      <c r="J191" s="36"/>
      <c r="K191" s="36" t="s">
        <v>936</v>
      </c>
      <c r="L191" s="36"/>
      <c r="M191" s="36"/>
      <c r="N191" s="36" t="s">
        <v>931</v>
      </c>
      <c r="O191" s="38"/>
      <c r="P191" s="37" t="s">
        <v>141</v>
      </c>
      <c r="Q191" s="21" t="s">
        <v>932</v>
      </c>
      <c r="R191" s="21"/>
      <c r="S191" s="42" t="s">
        <v>34</v>
      </c>
      <c r="T191" s="38" t="s">
        <v>755</v>
      </c>
      <c r="U191" s="38"/>
      <c r="V191" s="36" t="s">
        <v>41</v>
      </c>
      <c r="W191" s="36" t="s">
        <v>36</v>
      </c>
      <c r="X191" s="36">
        <v>10</v>
      </c>
      <c r="Y191" s="36"/>
      <c r="Z191" s="36" t="s">
        <v>40</v>
      </c>
      <c r="AA191" s="38" t="s">
        <v>87</v>
      </c>
      <c r="AB191" s="36" t="s">
        <v>937</v>
      </c>
      <c r="AC191" s="36" t="s">
        <v>935</v>
      </c>
      <c r="AD191" s="36"/>
      <c r="AE191" s="36"/>
      <c r="AF191" s="38"/>
      <c r="AG191" s="36"/>
      <c r="AH191" s="25"/>
      <c r="AI191" s="36"/>
      <c r="AJ191" s="21" t="s">
        <v>39</v>
      </c>
      <c r="AK191" s="27">
        <v>44440</v>
      </c>
      <c r="AL191" s="26">
        <f t="shared" si="9"/>
        <v>92822</v>
      </c>
    </row>
    <row r="192" spans="1:38" s="17" customFormat="1" ht="18" customHeight="1" x14ac:dyDescent="0.3">
      <c r="A192" s="146">
        <v>187</v>
      </c>
      <c r="B192" s="19">
        <v>30640</v>
      </c>
      <c r="C192" s="36"/>
      <c r="D192" s="20" t="s">
        <v>31</v>
      </c>
      <c r="E192" s="19"/>
      <c r="F192" s="37" t="s">
        <v>938</v>
      </c>
      <c r="G192" s="38" t="s">
        <v>940</v>
      </c>
      <c r="H192" s="69"/>
      <c r="I192" s="37" t="s">
        <v>939</v>
      </c>
      <c r="J192" s="134"/>
      <c r="K192" s="37" t="s">
        <v>32</v>
      </c>
      <c r="L192" s="36"/>
      <c r="M192" s="36"/>
      <c r="N192" s="37" t="s">
        <v>931</v>
      </c>
      <c r="O192" s="37"/>
      <c r="P192" s="37" t="s">
        <v>141</v>
      </c>
      <c r="Q192" s="42" t="s">
        <v>932</v>
      </c>
      <c r="R192" s="42"/>
      <c r="S192" s="42" t="s">
        <v>34</v>
      </c>
      <c r="T192" s="41" t="s">
        <v>755</v>
      </c>
      <c r="U192" s="41"/>
      <c r="V192" s="41" t="s">
        <v>35</v>
      </c>
      <c r="W192" s="38" t="s">
        <v>36</v>
      </c>
      <c r="X192" s="22">
        <v>13</v>
      </c>
      <c r="Y192" s="23"/>
      <c r="Z192" s="41"/>
      <c r="AA192" s="24" t="s">
        <v>86</v>
      </c>
      <c r="AB192" s="29" t="s">
        <v>943</v>
      </c>
      <c r="AC192" s="40" t="s">
        <v>939</v>
      </c>
      <c r="AD192" s="40" t="s">
        <v>941</v>
      </c>
      <c r="AE192" s="41" t="s">
        <v>942</v>
      </c>
      <c r="AF192" s="39"/>
      <c r="AG192" s="39"/>
      <c r="AH192" s="25" t="s">
        <v>944</v>
      </c>
      <c r="AI192" s="25"/>
      <c r="AJ192" s="42" t="s">
        <v>38</v>
      </c>
      <c r="AK192" s="27">
        <v>44446</v>
      </c>
      <c r="AL192" s="26">
        <f t="shared" si="9"/>
        <v>30640</v>
      </c>
    </row>
    <row r="193" spans="1:38" s="17" customFormat="1" ht="18" customHeight="1" x14ac:dyDescent="0.3">
      <c r="A193" s="146">
        <v>188</v>
      </c>
      <c r="B193" s="19">
        <v>92824</v>
      </c>
      <c r="C193" s="36"/>
      <c r="D193" s="20" t="s">
        <v>39</v>
      </c>
      <c r="E193" s="19"/>
      <c r="F193" s="36"/>
      <c r="G193" s="36"/>
      <c r="H193" s="69"/>
      <c r="I193" s="36" t="s">
        <v>945</v>
      </c>
      <c r="J193" s="36"/>
      <c r="K193" s="36" t="s">
        <v>946</v>
      </c>
      <c r="L193" s="36" t="s">
        <v>947</v>
      </c>
      <c r="M193" s="36"/>
      <c r="N193" s="36" t="s">
        <v>931</v>
      </c>
      <c r="O193" s="38"/>
      <c r="P193" s="37" t="s">
        <v>141</v>
      </c>
      <c r="Q193" s="21" t="s">
        <v>932</v>
      </c>
      <c r="R193" s="21"/>
      <c r="S193" s="42" t="s">
        <v>34</v>
      </c>
      <c r="T193" s="38" t="s">
        <v>755</v>
      </c>
      <c r="U193" s="38"/>
      <c r="V193" s="36" t="s">
        <v>41</v>
      </c>
      <c r="W193" s="36" t="s">
        <v>36</v>
      </c>
      <c r="X193" s="36">
        <v>28</v>
      </c>
      <c r="Y193" s="36"/>
      <c r="Z193" s="36" t="s">
        <v>40</v>
      </c>
      <c r="AA193" s="38" t="s">
        <v>37</v>
      </c>
      <c r="AB193" s="36" t="s">
        <v>107</v>
      </c>
      <c r="AC193" s="36" t="s">
        <v>945</v>
      </c>
      <c r="AD193" s="36" t="s">
        <v>105</v>
      </c>
      <c r="AE193" s="36" t="s">
        <v>106</v>
      </c>
      <c r="AF193" s="38"/>
      <c r="AG193" s="36"/>
      <c r="AH193" s="25"/>
      <c r="AI193" s="36"/>
      <c r="AJ193" s="21" t="s">
        <v>39</v>
      </c>
      <c r="AK193" s="27">
        <v>44440</v>
      </c>
      <c r="AL193" s="26">
        <f t="shared" si="9"/>
        <v>92824</v>
      </c>
    </row>
    <row r="194" spans="1:38" s="17" customFormat="1" ht="18" customHeight="1" x14ac:dyDescent="0.3">
      <c r="A194" s="146">
        <v>189</v>
      </c>
      <c r="B194" s="19">
        <v>92825</v>
      </c>
      <c r="C194" s="36"/>
      <c r="D194" s="20" t="s">
        <v>39</v>
      </c>
      <c r="E194" s="19"/>
      <c r="F194" s="36"/>
      <c r="G194" s="36"/>
      <c r="H194" s="69"/>
      <c r="I194" s="36" t="s">
        <v>948</v>
      </c>
      <c r="J194" s="36"/>
      <c r="K194" s="36" t="s">
        <v>949</v>
      </c>
      <c r="L194" s="36" t="s">
        <v>950</v>
      </c>
      <c r="M194" s="36"/>
      <c r="N194" s="36" t="s">
        <v>931</v>
      </c>
      <c r="O194" s="38"/>
      <c r="P194" s="37" t="s">
        <v>141</v>
      </c>
      <c r="Q194" s="21" t="s">
        <v>932</v>
      </c>
      <c r="R194" s="21"/>
      <c r="S194" s="42" t="s">
        <v>34</v>
      </c>
      <c r="T194" s="38" t="s">
        <v>755</v>
      </c>
      <c r="U194" s="38"/>
      <c r="V194" s="36" t="s">
        <v>41</v>
      </c>
      <c r="W194" s="36" t="s">
        <v>36</v>
      </c>
      <c r="X194" s="36">
        <v>2</v>
      </c>
      <c r="Y194" s="36"/>
      <c r="Z194" s="36" t="s">
        <v>89</v>
      </c>
      <c r="AA194" s="38" t="s">
        <v>42</v>
      </c>
      <c r="AB194" s="24" t="s">
        <v>953</v>
      </c>
      <c r="AC194" s="36" t="s">
        <v>948</v>
      </c>
      <c r="AD194" s="36" t="s">
        <v>951</v>
      </c>
      <c r="AE194" s="36" t="s">
        <v>952</v>
      </c>
      <c r="AF194" s="38" t="s">
        <v>87</v>
      </c>
      <c r="AG194" s="36" t="s">
        <v>954</v>
      </c>
      <c r="AH194" s="36"/>
      <c r="AI194" s="36"/>
      <c r="AJ194" s="19" t="s">
        <v>39</v>
      </c>
      <c r="AK194" s="27">
        <v>44446</v>
      </c>
      <c r="AL194" s="26">
        <f t="shared" si="9"/>
        <v>92825</v>
      </c>
    </row>
    <row r="195" spans="1:38" s="17" customFormat="1" ht="18" customHeight="1" x14ac:dyDescent="0.3">
      <c r="A195" s="146">
        <v>190</v>
      </c>
      <c r="B195" s="19">
        <v>92826</v>
      </c>
      <c r="C195" s="36"/>
      <c r="D195" s="20" t="s">
        <v>39</v>
      </c>
      <c r="E195" s="19"/>
      <c r="F195" s="36"/>
      <c r="G195" s="36"/>
      <c r="H195" s="69"/>
      <c r="I195" s="36" t="s">
        <v>955</v>
      </c>
      <c r="J195" s="36"/>
      <c r="K195" s="36" t="s">
        <v>956</v>
      </c>
      <c r="L195" s="36"/>
      <c r="M195" s="36"/>
      <c r="N195" s="36" t="s">
        <v>931</v>
      </c>
      <c r="O195" s="38"/>
      <c r="P195" s="37" t="s">
        <v>141</v>
      </c>
      <c r="Q195" s="21" t="s">
        <v>932</v>
      </c>
      <c r="R195" s="21"/>
      <c r="S195" s="42" t="s">
        <v>34</v>
      </c>
      <c r="T195" s="38" t="s">
        <v>755</v>
      </c>
      <c r="U195" s="38"/>
      <c r="V195" s="36" t="s">
        <v>44</v>
      </c>
      <c r="W195" s="36" t="s">
        <v>36</v>
      </c>
      <c r="X195" s="36">
        <v>8</v>
      </c>
      <c r="Y195" s="36"/>
      <c r="Z195" s="36" t="s">
        <v>40</v>
      </c>
      <c r="AA195" s="38" t="s">
        <v>37</v>
      </c>
      <c r="AB195" s="36" t="s">
        <v>107</v>
      </c>
      <c r="AC195" s="36" t="s">
        <v>955</v>
      </c>
      <c r="AD195" s="36" t="s">
        <v>105</v>
      </c>
      <c r="AE195" s="36" t="s">
        <v>106</v>
      </c>
      <c r="AF195" s="38"/>
      <c r="AG195" s="36"/>
      <c r="AH195" s="25" t="s">
        <v>957</v>
      </c>
      <c r="AI195" s="36"/>
      <c r="AJ195" s="21" t="s">
        <v>39</v>
      </c>
      <c r="AK195" s="27">
        <v>44440</v>
      </c>
      <c r="AL195" s="26">
        <f t="shared" si="9"/>
        <v>92826</v>
      </c>
    </row>
    <row r="196" spans="1:38" s="17" customFormat="1" ht="18" customHeight="1" x14ac:dyDescent="0.3">
      <c r="A196" s="146">
        <v>191</v>
      </c>
      <c r="B196" s="19">
        <v>92827</v>
      </c>
      <c r="C196" s="36"/>
      <c r="D196" s="20" t="s">
        <v>39</v>
      </c>
      <c r="E196" s="19"/>
      <c r="F196" s="36"/>
      <c r="G196" s="36"/>
      <c r="H196" s="69"/>
      <c r="I196" s="36" t="s">
        <v>958</v>
      </c>
      <c r="J196" s="36"/>
      <c r="K196" s="36" t="s">
        <v>959</v>
      </c>
      <c r="L196" s="36"/>
      <c r="M196" s="36"/>
      <c r="N196" s="36" t="s">
        <v>931</v>
      </c>
      <c r="O196" s="38"/>
      <c r="P196" s="37" t="s">
        <v>141</v>
      </c>
      <c r="Q196" s="21" t="s">
        <v>932</v>
      </c>
      <c r="R196" s="21"/>
      <c r="S196" s="42" t="s">
        <v>34</v>
      </c>
      <c r="T196" s="38" t="s">
        <v>755</v>
      </c>
      <c r="U196" s="38"/>
      <c r="V196" s="36" t="s">
        <v>41</v>
      </c>
      <c r="W196" s="36" t="s">
        <v>36</v>
      </c>
      <c r="X196" s="36">
        <v>38</v>
      </c>
      <c r="Y196" s="36"/>
      <c r="Z196" s="36" t="s">
        <v>40</v>
      </c>
      <c r="AA196" s="38" t="s">
        <v>37</v>
      </c>
      <c r="AB196" s="36" t="s">
        <v>107</v>
      </c>
      <c r="AC196" s="36" t="s">
        <v>958</v>
      </c>
      <c r="AD196" s="36" t="s">
        <v>105</v>
      </c>
      <c r="AE196" s="36" t="s">
        <v>106</v>
      </c>
      <c r="AF196" s="38"/>
      <c r="AG196" s="36"/>
      <c r="AH196" s="25" t="s">
        <v>960</v>
      </c>
      <c r="AI196" s="36"/>
      <c r="AJ196" s="21" t="s">
        <v>39</v>
      </c>
      <c r="AK196" s="27">
        <v>44446</v>
      </c>
      <c r="AL196" s="26">
        <f t="shared" si="9"/>
        <v>92827</v>
      </c>
    </row>
    <row r="197" spans="1:38" s="17" customFormat="1" ht="18" customHeight="1" x14ac:dyDescent="0.3">
      <c r="A197" s="146">
        <v>192</v>
      </c>
      <c r="B197" s="19">
        <v>40508</v>
      </c>
      <c r="C197" s="38" t="s">
        <v>134</v>
      </c>
      <c r="D197" s="20" t="s">
        <v>45</v>
      </c>
      <c r="E197" s="19"/>
      <c r="F197" s="36" t="s">
        <v>964</v>
      </c>
      <c r="G197" s="36"/>
      <c r="H197" s="69"/>
      <c r="I197" s="36" t="s">
        <v>961</v>
      </c>
      <c r="J197" s="36"/>
      <c r="K197" s="36" t="s">
        <v>962</v>
      </c>
      <c r="L197" s="36"/>
      <c r="M197" s="36"/>
      <c r="N197" s="36" t="s">
        <v>931</v>
      </c>
      <c r="O197" s="36"/>
      <c r="P197" s="37" t="s">
        <v>141</v>
      </c>
      <c r="Q197" s="21" t="s">
        <v>932</v>
      </c>
      <c r="R197" s="19">
        <v>2017</v>
      </c>
      <c r="S197" s="42" t="s">
        <v>34</v>
      </c>
      <c r="T197" s="38" t="s">
        <v>755</v>
      </c>
      <c r="U197" s="36"/>
      <c r="V197" s="36" t="s">
        <v>44</v>
      </c>
      <c r="W197" s="36" t="s">
        <v>36</v>
      </c>
      <c r="X197" s="36">
        <v>137</v>
      </c>
      <c r="Y197" s="36"/>
      <c r="Z197" s="36" t="s">
        <v>965</v>
      </c>
      <c r="AA197" s="38" t="s">
        <v>87</v>
      </c>
      <c r="AB197" s="36" t="s">
        <v>963</v>
      </c>
      <c r="AC197" s="36" t="s">
        <v>961</v>
      </c>
      <c r="AD197" s="36" t="s">
        <v>764</v>
      </c>
      <c r="AE197" s="36" t="s">
        <v>118</v>
      </c>
      <c r="AF197" s="38"/>
      <c r="AG197" s="36"/>
      <c r="AH197" s="25" t="s">
        <v>966</v>
      </c>
      <c r="AI197" s="36"/>
      <c r="AJ197" s="19" t="s">
        <v>77</v>
      </c>
      <c r="AK197" s="27">
        <v>44446</v>
      </c>
      <c r="AL197" s="28">
        <f t="shared" si="9"/>
        <v>40508</v>
      </c>
    </row>
    <row r="198" spans="1:38" s="17" customFormat="1" ht="18" customHeight="1" x14ac:dyDescent="0.3">
      <c r="A198" s="146">
        <v>193</v>
      </c>
      <c r="B198" s="19">
        <v>92828</v>
      </c>
      <c r="C198" s="36"/>
      <c r="D198" s="20" t="s">
        <v>39</v>
      </c>
      <c r="E198" s="19"/>
      <c r="F198" s="36"/>
      <c r="G198" s="36"/>
      <c r="H198" s="69"/>
      <c r="I198" s="36" t="s">
        <v>967</v>
      </c>
      <c r="J198" s="36"/>
      <c r="K198" s="36" t="s">
        <v>32</v>
      </c>
      <c r="L198" s="36"/>
      <c r="M198" s="36"/>
      <c r="N198" s="36" t="s">
        <v>931</v>
      </c>
      <c r="O198" s="38"/>
      <c r="P198" s="37" t="s">
        <v>141</v>
      </c>
      <c r="Q198" s="21" t="s">
        <v>932</v>
      </c>
      <c r="R198" s="21"/>
      <c r="S198" s="42" t="s">
        <v>34</v>
      </c>
      <c r="T198" s="38" t="s">
        <v>755</v>
      </c>
      <c r="U198" s="38"/>
      <c r="V198" s="36" t="s">
        <v>35</v>
      </c>
      <c r="W198" s="36" t="s">
        <v>36</v>
      </c>
      <c r="X198" s="36">
        <v>4</v>
      </c>
      <c r="Y198" s="36"/>
      <c r="Z198" s="38" t="s">
        <v>40</v>
      </c>
      <c r="AA198" s="38" t="s">
        <v>87</v>
      </c>
      <c r="AB198" s="36" t="s">
        <v>207</v>
      </c>
      <c r="AC198" s="36" t="s">
        <v>122</v>
      </c>
      <c r="AD198" s="40" t="s">
        <v>205</v>
      </c>
      <c r="AE198" s="36" t="s">
        <v>206</v>
      </c>
      <c r="AF198" s="38" t="s">
        <v>86</v>
      </c>
      <c r="AG198" s="36" t="s">
        <v>208</v>
      </c>
      <c r="AH198" s="25" t="s">
        <v>209</v>
      </c>
      <c r="AI198" s="36"/>
      <c r="AJ198" s="21" t="s">
        <v>39</v>
      </c>
      <c r="AK198" s="27">
        <v>44446</v>
      </c>
      <c r="AL198" s="26">
        <f t="shared" si="9"/>
        <v>92828</v>
      </c>
    </row>
    <row r="199" spans="1:38" s="17" customFormat="1" ht="18" customHeight="1" x14ac:dyDescent="0.3">
      <c r="A199" s="146">
        <v>194</v>
      </c>
      <c r="B199" s="19">
        <v>92829</v>
      </c>
      <c r="C199" s="36"/>
      <c r="D199" s="20" t="s">
        <v>39</v>
      </c>
      <c r="E199" s="19"/>
      <c r="F199" s="36"/>
      <c r="G199" s="36"/>
      <c r="H199" s="69"/>
      <c r="I199" s="36" t="s">
        <v>968</v>
      </c>
      <c r="J199" s="36"/>
      <c r="K199" s="36" t="s">
        <v>969</v>
      </c>
      <c r="L199" s="36" t="s">
        <v>970</v>
      </c>
      <c r="M199" s="36"/>
      <c r="N199" s="36" t="s">
        <v>931</v>
      </c>
      <c r="O199" s="38"/>
      <c r="P199" s="37" t="s">
        <v>141</v>
      </c>
      <c r="Q199" s="21" t="s">
        <v>932</v>
      </c>
      <c r="R199" s="21"/>
      <c r="S199" s="42" t="s">
        <v>34</v>
      </c>
      <c r="T199" s="38" t="s">
        <v>755</v>
      </c>
      <c r="U199" s="38"/>
      <c r="V199" s="36" t="s">
        <v>41</v>
      </c>
      <c r="W199" s="36" t="s">
        <v>36</v>
      </c>
      <c r="X199" s="36">
        <f>4+1</f>
        <v>5</v>
      </c>
      <c r="Y199" s="36"/>
      <c r="Z199" s="40"/>
      <c r="AA199" s="24" t="s">
        <v>37</v>
      </c>
      <c r="AB199" s="24" t="s">
        <v>84</v>
      </c>
      <c r="AC199" s="36" t="s">
        <v>968</v>
      </c>
      <c r="AD199" s="40" t="s">
        <v>82</v>
      </c>
      <c r="AE199" s="36" t="s">
        <v>83</v>
      </c>
      <c r="AF199" s="24"/>
      <c r="AG199" s="24"/>
      <c r="AH199" s="25" t="s">
        <v>85</v>
      </c>
      <c r="AI199" s="36"/>
      <c r="AJ199" s="21" t="s">
        <v>39</v>
      </c>
      <c r="AK199" s="27">
        <v>44460</v>
      </c>
      <c r="AL199" s="26">
        <f t="shared" si="9"/>
        <v>92829</v>
      </c>
    </row>
    <row r="200" spans="1:38" s="17" customFormat="1" ht="18" customHeight="1" x14ac:dyDescent="0.3">
      <c r="A200" s="146">
        <v>195</v>
      </c>
      <c r="B200" s="19"/>
      <c r="C200" s="36"/>
      <c r="D200" s="20"/>
      <c r="E200" s="19"/>
      <c r="F200" s="36"/>
      <c r="G200" s="36"/>
      <c r="H200" s="69" t="s">
        <v>973</v>
      </c>
      <c r="I200" s="36"/>
      <c r="J200" s="36"/>
      <c r="K200" s="36"/>
      <c r="L200" s="36"/>
      <c r="M200" s="36"/>
      <c r="N200" s="36"/>
      <c r="O200" s="38"/>
      <c r="P200" s="37"/>
      <c r="Q200" s="21"/>
      <c r="R200" s="21"/>
      <c r="S200" s="42"/>
      <c r="T200" s="38"/>
      <c r="U200" s="38"/>
      <c r="V200" s="36"/>
      <c r="W200" s="36"/>
      <c r="X200" s="36"/>
      <c r="Y200" s="36"/>
      <c r="Z200" s="40"/>
      <c r="AA200" s="24"/>
      <c r="AB200" s="24"/>
      <c r="AC200" s="36"/>
      <c r="AD200" s="40"/>
      <c r="AE200" s="36"/>
      <c r="AF200" s="24"/>
      <c r="AG200" s="24"/>
      <c r="AH200" s="25"/>
      <c r="AI200" s="36"/>
      <c r="AJ200" s="21"/>
      <c r="AK200" s="27"/>
      <c r="AL200" s="26"/>
    </row>
    <row r="201" spans="1:38" s="17" customFormat="1" ht="18" customHeight="1" x14ac:dyDescent="0.3">
      <c r="A201" s="146">
        <v>196</v>
      </c>
      <c r="B201" s="19">
        <v>10519</v>
      </c>
      <c r="C201" s="19"/>
      <c r="D201" s="20" t="s">
        <v>52</v>
      </c>
      <c r="E201" s="19"/>
      <c r="F201" s="85" t="s">
        <v>980</v>
      </c>
      <c r="G201" s="23"/>
      <c r="H201" s="69"/>
      <c r="I201" s="44" t="s">
        <v>998</v>
      </c>
      <c r="J201" s="30"/>
      <c r="K201" s="44" t="s">
        <v>982</v>
      </c>
      <c r="L201" s="44"/>
      <c r="M201" s="36"/>
      <c r="N201" s="44" t="s">
        <v>973</v>
      </c>
      <c r="O201" s="30"/>
      <c r="P201" s="44" t="s">
        <v>141</v>
      </c>
      <c r="Q201" s="31" t="s">
        <v>974</v>
      </c>
      <c r="R201" s="76"/>
      <c r="S201" s="42" t="s">
        <v>34</v>
      </c>
      <c r="T201" s="45" t="s">
        <v>975</v>
      </c>
      <c r="U201" s="44"/>
      <c r="V201" s="44"/>
      <c r="W201" s="44"/>
      <c r="X201" s="32" t="s">
        <v>57</v>
      </c>
      <c r="Y201" s="44"/>
      <c r="Z201" s="44"/>
      <c r="AA201" s="45" t="s">
        <v>86</v>
      </c>
      <c r="AB201" s="44" t="s">
        <v>985</v>
      </c>
      <c r="AC201" s="36" t="s">
        <v>981</v>
      </c>
      <c r="AD201" s="45" t="s">
        <v>983</v>
      </c>
      <c r="AE201" s="44" t="s">
        <v>984</v>
      </c>
      <c r="AF201" s="45" t="s">
        <v>86</v>
      </c>
      <c r="AG201" s="44" t="s">
        <v>985</v>
      </c>
      <c r="AH201" s="30" t="s">
        <v>986</v>
      </c>
      <c r="AI201" s="30"/>
      <c r="AJ201" s="32" t="s">
        <v>54</v>
      </c>
      <c r="AK201" s="33">
        <v>44573</v>
      </c>
      <c r="AL201" s="26">
        <f t="shared" ref="AL201:AL210" si="10">B201</f>
        <v>10519</v>
      </c>
    </row>
    <row r="202" spans="1:38" s="17" customFormat="1" ht="18" customHeight="1" x14ac:dyDescent="0.3">
      <c r="A202" s="146">
        <v>197</v>
      </c>
      <c r="B202" s="19">
        <v>92830</v>
      </c>
      <c r="C202" s="36"/>
      <c r="D202" s="20" t="s">
        <v>39</v>
      </c>
      <c r="E202" s="19"/>
      <c r="F202" s="36"/>
      <c r="G202" s="36"/>
      <c r="H202" s="69"/>
      <c r="I202" s="36" t="s">
        <v>971</v>
      </c>
      <c r="J202" s="36"/>
      <c r="K202" s="36" t="s">
        <v>972</v>
      </c>
      <c r="L202" s="36"/>
      <c r="M202" s="36"/>
      <c r="N202" s="36" t="s">
        <v>973</v>
      </c>
      <c r="O202" s="38"/>
      <c r="P202" s="37" t="s">
        <v>141</v>
      </c>
      <c r="Q202" s="21" t="s">
        <v>974</v>
      </c>
      <c r="R202" s="21"/>
      <c r="S202" s="42" t="s">
        <v>34</v>
      </c>
      <c r="T202" s="38" t="s">
        <v>975</v>
      </c>
      <c r="U202" s="38"/>
      <c r="V202" s="36" t="s">
        <v>41</v>
      </c>
      <c r="W202" s="36" t="s">
        <v>36</v>
      </c>
      <c r="X202" s="36">
        <f>2+3</f>
        <v>5</v>
      </c>
      <c r="Y202" s="36"/>
      <c r="Z202" s="36" t="s">
        <v>40</v>
      </c>
      <c r="AA202" s="38" t="s">
        <v>86</v>
      </c>
      <c r="AB202" s="36" t="s">
        <v>978</v>
      </c>
      <c r="AC202" s="36" t="s">
        <v>971</v>
      </c>
      <c r="AD202" s="36" t="s">
        <v>976</v>
      </c>
      <c r="AE202" s="36" t="s">
        <v>977</v>
      </c>
      <c r="AF202" s="38" t="s">
        <v>86</v>
      </c>
      <c r="AG202" s="36" t="s">
        <v>978</v>
      </c>
      <c r="AH202" s="25" t="s">
        <v>979</v>
      </c>
      <c r="AI202" s="36"/>
      <c r="AJ202" s="21" t="s">
        <v>39</v>
      </c>
      <c r="AK202" s="19"/>
      <c r="AL202" s="26">
        <f t="shared" si="10"/>
        <v>92830</v>
      </c>
    </row>
    <row r="203" spans="1:38" s="17" customFormat="1" ht="18" customHeight="1" x14ac:dyDescent="0.3">
      <c r="A203" s="146">
        <v>198</v>
      </c>
      <c r="B203" s="19">
        <v>10520</v>
      </c>
      <c r="C203" s="19"/>
      <c r="D203" s="20" t="s">
        <v>52</v>
      </c>
      <c r="E203" s="19"/>
      <c r="F203" s="36" t="s">
        <v>987</v>
      </c>
      <c r="G203" s="23"/>
      <c r="H203" s="69"/>
      <c r="I203" s="36" t="s">
        <v>988</v>
      </c>
      <c r="J203" s="30"/>
      <c r="K203" s="36" t="s">
        <v>989</v>
      </c>
      <c r="L203" s="36"/>
      <c r="M203" s="36"/>
      <c r="N203" s="36" t="s">
        <v>973</v>
      </c>
      <c r="O203" s="30"/>
      <c r="P203" s="36" t="s">
        <v>141</v>
      </c>
      <c r="Q203" s="21" t="s">
        <v>974</v>
      </c>
      <c r="R203" s="76"/>
      <c r="S203" s="42" t="s">
        <v>34</v>
      </c>
      <c r="T203" s="38" t="s">
        <v>975</v>
      </c>
      <c r="U203" s="36"/>
      <c r="V203" s="36" t="s">
        <v>41</v>
      </c>
      <c r="W203" s="36" t="s">
        <v>36</v>
      </c>
      <c r="X203" s="26">
        <v>40</v>
      </c>
      <c r="Y203" s="36"/>
      <c r="Z203" s="36"/>
      <c r="AA203" s="38" t="s">
        <v>86</v>
      </c>
      <c r="AB203" s="36" t="s">
        <v>985</v>
      </c>
      <c r="AC203" s="36" t="s">
        <v>988</v>
      </c>
      <c r="AD203" s="38" t="s">
        <v>983</v>
      </c>
      <c r="AE203" s="36" t="s">
        <v>984</v>
      </c>
      <c r="AF203" s="38" t="s">
        <v>86</v>
      </c>
      <c r="AG203" s="36" t="s">
        <v>985</v>
      </c>
      <c r="AH203" s="30" t="s">
        <v>986</v>
      </c>
      <c r="AI203" s="30"/>
      <c r="AJ203" s="19" t="s">
        <v>54</v>
      </c>
      <c r="AK203" s="27">
        <v>44105</v>
      </c>
      <c r="AL203" s="26">
        <f t="shared" si="10"/>
        <v>10520</v>
      </c>
    </row>
    <row r="204" spans="1:38" s="17" customFormat="1" ht="18" customHeight="1" x14ac:dyDescent="0.3">
      <c r="A204" s="146">
        <v>199</v>
      </c>
      <c r="B204" s="19">
        <v>92831</v>
      </c>
      <c r="C204" s="36"/>
      <c r="D204" s="20" t="s">
        <v>39</v>
      </c>
      <c r="E204" s="19"/>
      <c r="F204" s="36"/>
      <c r="G204" s="36"/>
      <c r="H204" s="69"/>
      <c r="I204" s="36" t="s">
        <v>990</v>
      </c>
      <c r="J204" s="36"/>
      <c r="K204" s="36" t="s">
        <v>32</v>
      </c>
      <c r="L204" s="36"/>
      <c r="M204" s="36"/>
      <c r="N204" s="36" t="s">
        <v>973</v>
      </c>
      <c r="O204" s="38"/>
      <c r="P204" s="37" t="s">
        <v>141</v>
      </c>
      <c r="Q204" s="21" t="s">
        <v>974</v>
      </c>
      <c r="R204" s="21"/>
      <c r="S204" s="42" t="s">
        <v>34</v>
      </c>
      <c r="T204" s="38" t="s">
        <v>975</v>
      </c>
      <c r="U204" s="38"/>
      <c r="V204" s="36" t="s">
        <v>35</v>
      </c>
      <c r="W204" s="36" t="s">
        <v>36</v>
      </c>
      <c r="X204" s="26">
        <v>2</v>
      </c>
      <c r="Y204" s="36"/>
      <c r="Z204" s="36" t="s">
        <v>40</v>
      </c>
      <c r="AA204" s="38" t="s">
        <v>86</v>
      </c>
      <c r="AB204" s="36" t="s">
        <v>978</v>
      </c>
      <c r="AC204" s="36" t="s">
        <v>990</v>
      </c>
      <c r="AD204" s="36" t="s">
        <v>976</v>
      </c>
      <c r="AE204" s="36" t="s">
        <v>977</v>
      </c>
      <c r="AF204" s="38" t="s">
        <v>86</v>
      </c>
      <c r="AG204" s="36" t="s">
        <v>978</v>
      </c>
      <c r="AH204" s="25" t="s">
        <v>979</v>
      </c>
      <c r="AI204" s="36"/>
      <c r="AJ204" s="21" t="s">
        <v>39</v>
      </c>
      <c r="AK204" s="27">
        <v>44446</v>
      </c>
      <c r="AL204" s="26">
        <f t="shared" si="10"/>
        <v>92831</v>
      </c>
    </row>
    <row r="205" spans="1:38" s="17" customFormat="1" ht="18" customHeight="1" x14ac:dyDescent="0.3">
      <c r="A205" s="146">
        <v>200</v>
      </c>
      <c r="B205" s="19">
        <v>92832</v>
      </c>
      <c r="C205" s="36"/>
      <c r="D205" s="20" t="s">
        <v>39</v>
      </c>
      <c r="E205" s="19"/>
      <c r="F205" s="36"/>
      <c r="G205" s="36"/>
      <c r="H205" s="69"/>
      <c r="I205" s="36" t="s">
        <v>991</v>
      </c>
      <c r="J205" s="36"/>
      <c r="K205" s="36" t="s">
        <v>32</v>
      </c>
      <c r="L205" s="36"/>
      <c r="M205" s="36"/>
      <c r="N205" s="36" t="s">
        <v>973</v>
      </c>
      <c r="O205" s="38"/>
      <c r="P205" s="37" t="s">
        <v>141</v>
      </c>
      <c r="Q205" s="21" t="s">
        <v>974</v>
      </c>
      <c r="R205" s="21"/>
      <c r="S205" s="42" t="s">
        <v>34</v>
      </c>
      <c r="T205" s="38" t="s">
        <v>975</v>
      </c>
      <c r="U205" s="38"/>
      <c r="V205" s="36" t="s">
        <v>35</v>
      </c>
      <c r="W205" s="36" t="s">
        <v>36</v>
      </c>
      <c r="X205" s="26">
        <v>2</v>
      </c>
      <c r="Y205" s="36"/>
      <c r="Z205" s="36" t="s">
        <v>40</v>
      </c>
      <c r="AA205" s="38" t="s">
        <v>86</v>
      </c>
      <c r="AB205" s="36" t="s">
        <v>978</v>
      </c>
      <c r="AC205" s="36" t="s">
        <v>991</v>
      </c>
      <c r="AD205" s="36" t="s">
        <v>976</v>
      </c>
      <c r="AE205" s="36" t="s">
        <v>977</v>
      </c>
      <c r="AF205" s="38" t="s">
        <v>86</v>
      </c>
      <c r="AG205" s="36" t="s">
        <v>978</v>
      </c>
      <c r="AH205" s="25" t="s">
        <v>979</v>
      </c>
      <c r="AI205" s="36"/>
      <c r="AJ205" s="21" t="s">
        <v>39</v>
      </c>
      <c r="AK205" s="27">
        <v>44446</v>
      </c>
      <c r="AL205" s="26">
        <f t="shared" si="10"/>
        <v>92832</v>
      </c>
    </row>
    <row r="206" spans="1:38" s="17" customFormat="1" ht="18" customHeight="1" x14ac:dyDescent="0.3">
      <c r="A206" s="146">
        <v>201</v>
      </c>
      <c r="B206" s="19">
        <v>92833</v>
      </c>
      <c r="C206" s="36"/>
      <c r="D206" s="20" t="s">
        <v>39</v>
      </c>
      <c r="E206" s="19"/>
      <c r="F206" s="36"/>
      <c r="G206" s="36"/>
      <c r="H206" s="69"/>
      <c r="I206" s="36" t="s">
        <v>992</v>
      </c>
      <c r="J206" s="36"/>
      <c r="K206" s="36"/>
      <c r="L206" s="36"/>
      <c r="M206" s="36"/>
      <c r="N206" s="36" t="s">
        <v>973</v>
      </c>
      <c r="O206" s="38"/>
      <c r="P206" s="37" t="s">
        <v>141</v>
      </c>
      <c r="Q206" s="21" t="s">
        <v>974</v>
      </c>
      <c r="R206" s="21"/>
      <c r="S206" s="42" t="s">
        <v>34</v>
      </c>
      <c r="T206" s="38" t="s">
        <v>975</v>
      </c>
      <c r="U206" s="38"/>
      <c r="V206" s="36"/>
      <c r="W206" s="36"/>
      <c r="X206" s="26">
        <v>43</v>
      </c>
      <c r="Y206" s="36"/>
      <c r="Z206" s="36" t="s">
        <v>40</v>
      </c>
      <c r="AA206" s="38" t="s">
        <v>86</v>
      </c>
      <c r="AB206" s="36" t="s">
        <v>978</v>
      </c>
      <c r="AC206" s="36" t="s">
        <v>992</v>
      </c>
      <c r="AD206" s="36" t="s">
        <v>976</v>
      </c>
      <c r="AE206" s="36" t="s">
        <v>977</v>
      </c>
      <c r="AF206" s="38" t="s">
        <v>86</v>
      </c>
      <c r="AG206" s="36" t="s">
        <v>978</v>
      </c>
      <c r="AH206" s="25" t="s">
        <v>979</v>
      </c>
      <c r="AI206" s="36"/>
      <c r="AJ206" s="21" t="s">
        <v>39</v>
      </c>
      <c r="AK206" s="27">
        <v>44446</v>
      </c>
      <c r="AL206" s="26">
        <f t="shared" si="10"/>
        <v>92833</v>
      </c>
    </row>
    <row r="207" spans="1:38" s="17" customFormat="1" ht="18" customHeight="1" x14ac:dyDescent="0.3">
      <c r="A207" s="146">
        <v>202</v>
      </c>
      <c r="B207" s="19">
        <v>92834</v>
      </c>
      <c r="C207" s="36"/>
      <c r="D207" s="20" t="s">
        <v>39</v>
      </c>
      <c r="E207" s="19"/>
      <c r="F207" s="36"/>
      <c r="G207" s="36"/>
      <c r="H207" s="69"/>
      <c r="I207" s="36" t="s">
        <v>993</v>
      </c>
      <c r="J207" s="36"/>
      <c r="K207" s="36" t="s">
        <v>994</v>
      </c>
      <c r="L207" s="36"/>
      <c r="M207" s="36"/>
      <c r="N207" s="36" t="s">
        <v>973</v>
      </c>
      <c r="O207" s="38"/>
      <c r="P207" s="37" t="s">
        <v>141</v>
      </c>
      <c r="Q207" s="21" t="s">
        <v>974</v>
      </c>
      <c r="R207" s="21"/>
      <c r="S207" s="42" t="s">
        <v>34</v>
      </c>
      <c r="T207" s="38" t="s">
        <v>975</v>
      </c>
      <c r="U207" s="38"/>
      <c r="V207" s="36" t="s">
        <v>41</v>
      </c>
      <c r="W207" s="36" t="s">
        <v>36</v>
      </c>
      <c r="X207" s="26">
        <v>2</v>
      </c>
      <c r="Y207" s="36"/>
      <c r="Z207" s="36" t="s">
        <v>40</v>
      </c>
      <c r="AA207" s="38" t="s">
        <v>86</v>
      </c>
      <c r="AB207" s="36" t="s">
        <v>978</v>
      </c>
      <c r="AC207" s="36" t="s">
        <v>993</v>
      </c>
      <c r="AD207" s="36" t="s">
        <v>976</v>
      </c>
      <c r="AE207" s="36" t="s">
        <v>977</v>
      </c>
      <c r="AF207" s="38" t="s">
        <v>86</v>
      </c>
      <c r="AG207" s="36" t="s">
        <v>978</v>
      </c>
      <c r="AH207" s="25" t="s">
        <v>979</v>
      </c>
      <c r="AI207" s="36"/>
      <c r="AJ207" s="21" t="s">
        <v>39</v>
      </c>
      <c r="AK207" s="27">
        <v>44446</v>
      </c>
      <c r="AL207" s="26">
        <f t="shared" si="10"/>
        <v>92834</v>
      </c>
    </row>
    <row r="208" spans="1:38" s="17" customFormat="1" ht="18" customHeight="1" x14ac:dyDescent="0.3">
      <c r="A208" s="146">
        <v>203</v>
      </c>
      <c r="B208" s="19">
        <v>92835</v>
      </c>
      <c r="C208" s="36"/>
      <c r="D208" s="20" t="s">
        <v>39</v>
      </c>
      <c r="E208" s="19"/>
      <c r="F208" s="36"/>
      <c r="G208" s="36"/>
      <c r="H208" s="69"/>
      <c r="I208" s="36" t="s">
        <v>995</v>
      </c>
      <c r="J208" s="36"/>
      <c r="K208" s="36" t="s">
        <v>55</v>
      </c>
      <c r="L208" s="36"/>
      <c r="M208" s="36"/>
      <c r="N208" s="36" t="s">
        <v>973</v>
      </c>
      <c r="O208" s="38"/>
      <c r="P208" s="37" t="s">
        <v>141</v>
      </c>
      <c r="Q208" s="21" t="s">
        <v>974</v>
      </c>
      <c r="R208" s="21"/>
      <c r="S208" s="42" t="s">
        <v>34</v>
      </c>
      <c r="T208" s="38" t="s">
        <v>975</v>
      </c>
      <c r="U208" s="38"/>
      <c r="V208" s="36"/>
      <c r="W208" s="36"/>
      <c r="X208" s="26">
        <v>6</v>
      </c>
      <c r="Y208" s="36"/>
      <c r="Z208" s="36"/>
      <c r="AA208" s="38"/>
      <c r="AB208" s="36"/>
      <c r="AC208" s="36"/>
      <c r="AD208" s="36"/>
      <c r="AE208" s="36"/>
      <c r="AF208" s="38"/>
      <c r="AG208" s="36"/>
      <c r="AH208" s="25"/>
      <c r="AI208" s="36"/>
      <c r="AJ208" s="21" t="s">
        <v>39</v>
      </c>
      <c r="AK208" s="27">
        <v>44446</v>
      </c>
      <c r="AL208" s="26">
        <f t="shared" si="10"/>
        <v>92835</v>
      </c>
    </row>
    <row r="209" spans="1:38" s="17" customFormat="1" ht="18" customHeight="1" x14ac:dyDescent="0.3">
      <c r="A209" s="146">
        <v>204</v>
      </c>
      <c r="B209" s="19">
        <v>10521</v>
      </c>
      <c r="C209" s="19"/>
      <c r="D209" s="20" t="s">
        <v>52</v>
      </c>
      <c r="E209" s="19"/>
      <c r="F209" s="36" t="s">
        <v>987</v>
      </c>
      <c r="G209" s="23"/>
      <c r="H209" s="69"/>
      <c r="I209" s="36" t="s">
        <v>996</v>
      </c>
      <c r="J209" s="30"/>
      <c r="K209" s="36" t="s">
        <v>997</v>
      </c>
      <c r="L209" s="36"/>
      <c r="M209" s="36"/>
      <c r="N209" s="36" t="s">
        <v>973</v>
      </c>
      <c r="O209" s="30"/>
      <c r="P209" s="36" t="s">
        <v>141</v>
      </c>
      <c r="Q209" s="21" t="s">
        <v>974</v>
      </c>
      <c r="R209" s="76"/>
      <c r="S209" s="42" t="s">
        <v>34</v>
      </c>
      <c r="T209" s="38" t="s">
        <v>975</v>
      </c>
      <c r="U209" s="36"/>
      <c r="V209" s="36" t="s">
        <v>44</v>
      </c>
      <c r="W209" s="36" t="s">
        <v>36</v>
      </c>
      <c r="X209" s="26">
        <v>125</v>
      </c>
      <c r="Y209" s="36"/>
      <c r="Z209" s="36"/>
      <c r="AA209" s="38" t="s">
        <v>86</v>
      </c>
      <c r="AB209" s="36" t="s">
        <v>985</v>
      </c>
      <c r="AC209" s="36" t="s">
        <v>996</v>
      </c>
      <c r="AD209" s="38" t="s">
        <v>983</v>
      </c>
      <c r="AE209" s="36" t="s">
        <v>984</v>
      </c>
      <c r="AF209" s="38" t="s">
        <v>86</v>
      </c>
      <c r="AG209" s="36" t="s">
        <v>985</v>
      </c>
      <c r="AH209" s="30" t="s">
        <v>986</v>
      </c>
      <c r="AI209" s="30"/>
      <c r="AJ209" s="19" t="s">
        <v>497</v>
      </c>
      <c r="AK209" s="27">
        <v>44446</v>
      </c>
      <c r="AL209" s="26">
        <f t="shared" si="10"/>
        <v>10521</v>
      </c>
    </row>
    <row r="210" spans="1:38" s="17" customFormat="1" ht="18" customHeight="1" x14ac:dyDescent="0.3">
      <c r="A210" s="146">
        <v>205</v>
      </c>
      <c r="B210" s="19">
        <v>10523</v>
      </c>
      <c r="C210" s="19"/>
      <c r="D210" s="20" t="s">
        <v>52</v>
      </c>
      <c r="E210" s="19"/>
      <c r="F210" s="36" t="s">
        <v>987</v>
      </c>
      <c r="G210" s="23"/>
      <c r="H210" s="69"/>
      <c r="I210" s="36" t="s">
        <v>1063</v>
      </c>
      <c r="J210" s="30"/>
      <c r="K210" s="36" t="s">
        <v>1064</v>
      </c>
      <c r="L210" s="36"/>
      <c r="M210" s="36"/>
      <c r="N210" s="36" t="s">
        <v>973</v>
      </c>
      <c r="O210" s="30"/>
      <c r="P210" s="36" t="s">
        <v>141</v>
      </c>
      <c r="Q210" s="21" t="s">
        <v>974</v>
      </c>
      <c r="R210" s="76"/>
      <c r="S210" s="42" t="s">
        <v>34</v>
      </c>
      <c r="T210" s="38" t="s">
        <v>975</v>
      </c>
      <c r="U210" s="36"/>
      <c r="V210" s="36" t="s">
        <v>41</v>
      </c>
      <c r="W210" s="36" t="s">
        <v>36</v>
      </c>
      <c r="X210" s="26">
        <v>30</v>
      </c>
      <c r="Y210" s="36"/>
      <c r="Z210" s="36"/>
      <c r="AA210" s="38" t="s">
        <v>86</v>
      </c>
      <c r="AB210" s="36" t="s">
        <v>985</v>
      </c>
      <c r="AC210" s="36" t="s">
        <v>1063</v>
      </c>
      <c r="AD210" s="38" t="s">
        <v>983</v>
      </c>
      <c r="AE210" s="36" t="s">
        <v>984</v>
      </c>
      <c r="AF210" s="38" t="s">
        <v>86</v>
      </c>
      <c r="AG210" s="36" t="s">
        <v>985</v>
      </c>
      <c r="AH210" s="30" t="s">
        <v>986</v>
      </c>
      <c r="AI210" s="30"/>
      <c r="AJ210" s="19" t="s">
        <v>54</v>
      </c>
      <c r="AK210" s="27">
        <v>44105</v>
      </c>
      <c r="AL210" s="26">
        <f t="shared" si="10"/>
        <v>10523</v>
      </c>
    </row>
    <row r="211" spans="1:38" s="17" customFormat="1" ht="18" customHeight="1" x14ac:dyDescent="0.3">
      <c r="A211" s="146">
        <v>206</v>
      </c>
      <c r="B211" s="19"/>
      <c r="C211" s="36"/>
      <c r="D211" s="20"/>
      <c r="E211" s="19"/>
      <c r="F211" s="36"/>
      <c r="G211" s="36"/>
      <c r="H211" s="69" t="s">
        <v>1033</v>
      </c>
      <c r="I211" s="36"/>
      <c r="J211" s="36"/>
      <c r="K211" s="36"/>
      <c r="L211" s="36"/>
      <c r="M211" s="36"/>
      <c r="N211" s="36"/>
      <c r="O211" s="38"/>
      <c r="P211" s="37"/>
      <c r="Q211" s="21"/>
      <c r="R211" s="21"/>
      <c r="S211" s="42"/>
      <c r="T211" s="38"/>
      <c r="U211" s="38"/>
      <c r="V211" s="36"/>
      <c r="W211" s="36"/>
      <c r="X211" s="36"/>
      <c r="Y211" s="36"/>
      <c r="Z211" s="36"/>
      <c r="AA211" s="38"/>
      <c r="AB211" s="38"/>
      <c r="AC211" s="36"/>
      <c r="AD211" s="36"/>
      <c r="AE211" s="36"/>
      <c r="AF211" s="38"/>
      <c r="AG211" s="36"/>
      <c r="AH211" s="25"/>
      <c r="AI211" s="36"/>
      <c r="AJ211" s="21"/>
      <c r="AK211" s="27"/>
      <c r="AL211" s="26"/>
    </row>
    <row r="212" spans="1:38" s="17" customFormat="1" ht="18" customHeight="1" x14ac:dyDescent="0.3">
      <c r="A212" s="146">
        <v>207</v>
      </c>
      <c r="B212" s="19">
        <v>10522</v>
      </c>
      <c r="C212" s="19"/>
      <c r="D212" s="20" t="s">
        <v>52</v>
      </c>
      <c r="E212" s="19"/>
      <c r="F212" s="44" t="s">
        <v>999</v>
      </c>
      <c r="G212" s="32"/>
      <c r="H212" s="69"/>
      <c r="I212" s="44" t="s">
        <v>1005</v>
      </c>
      <c r="J212" s="30"/>
      <c r="K212" s="44" t="s">
        <v>1000</v>
      </c>
      <c r="L212" s="44"/>
      <c r="M212" s="36"/>
      <c r="N212" s="44" t="s">
        <v>1001</v>
      </c>
      <c r="O212" s="30"/>
      <c r="P212" s="44" t="s">
        <v>141</v>
      </c>
      <c r="Q212" s="31" t="s">
        <v>1002</v>
      </c>
      <c r="R212" s="76"/>
      <c r="S212" s="42" t="s">
        <v>34</v>
      </c>
      <c r="T212" s="45" t="s">
        <v>1003</v>
      </c>
      <c r="U212" s="44"/>
      <c r="V212" s="44"/>
      <c r="W212" s="44"/>
      <c r="X212" s="32" t="s">
        <v>1004</v>
      </c>
      <c r="Y212" s="44"/>
      <c r="Z212" s="44"/>
      <c r="AA212" s="45" t="s">
        <v>87</v>
      </c>
      <c r="AB212" s="45" t="s">
        <v>1006</v>
      </c>
      <c r="AC212" s="36" t="s">
        <v>1005</v>
      </c>
      <c r="AD212" s="45" t="s">
        <v>1005</v>
      </c>
      <c r="AE212" s="44"/>
      <c r="AF212" s="45" t="s">
        <v>87</v>
      </c>
      <c r="AG212" s="45" t="s">
        <v>1007</v>
      </c>
      <c r="AH212" s="30" t="s">
        <v>1008</v>
      </c>
      <c r="AI212" s="30"/>
      <c r="AJ212" s="32" t="s">
        <v>54</v>
      </c>
      <c r="AK212" s="33">
        <v>44573</v>
      </c>
      <c r="AL212" s="26">
        <f t="shared" ref="AL212:AL226" si="11">B212</f>
        <v>10522</v>
      </c>
    </row>
    <row r="213" spans="1:38" s="17" customFormat="1" ht="18" customHeight="1" x14ac:dyDescent="0.3">
      <c r="A213" s="146">
        <v>208</v>
      </c>
      <c r="B213" s="19">
        <v>92837</v>
      </c>
      <c r="C213" s="36"/>
      <c r="D213" s="20" t="s">
        <v>39</v>
      </c>
      <c r="E213" s="19"/>
      <c r="F213" s="36"/>
      <c r="G213" s="36"/>
      <c r="H213" s="69"/>
      <c r="I213" s="36" t="s">
        <v>1009</v>
      </c>
      <c r="J213" s="36"/>
      <c r="K213" s="36" t="s">
        <v>1010</v>
      </c>
      <c r="L213" s="36"/>
      <c r="M213" s="36"/>
      <c r="N213" s="36" t="s">
        <v>1033</v>
      </c>
      <c r="O213" s="38"/>
      <c r="P213" s="38" t="s">
        <v>141</v>
      </c>
      <c r="Q213" s="21" t="s">
        <v>1002</v>
      </c>
      <c r="R213" s="21"/>
      <c r="S213" s="42" t="s">
        <v>34</v>
      </c>
      <c r="T213" s="38" t="s">
        <v>1003</v>
      </c>
      <c r="U213" s="38"/>
      <c r="V213" s="36" t="s">
        <v>41</v>
      </c>
      <c r="W213" s="36" t="s">
        <v>36</v>
      </c>
      <c r="X213" s="36">
        <v>44</v>
      </c>
      <c r="Y213" s="36"/>
      <c r="Z213" s="36" t="s">
        <v>40</v>
      </c>
      <c r="AA213" s="38" t="s">
        <v>37</v>
      </c>
      <c r="AB213" s="36" t="s">
        <v>107</v>
      </c>
      <c r="AC213" s="36" t="s">
        <v>1009</v>
      </c>
      <c r="AD213" s="36" t="s">
        <v>105</v>
      </c>
      <c r="AE213" s="36" t="s">
        <v>106</v>
      </c>
      <c r="AF213" s="38"/>
      <c r="AG213" s="36"/>
      <c r="AH213" s="25" t="s">
        <v>1011</v>
      </c>
      <c r="AI213" s="36"/>
      <c r="AJ213" s="21" t="s">
        <v>39</v>
      </c>
      <c r="AK213" s="27">
        <v>44441</v>
      </c>
      <c r="AL213" s="26">
        <f t="shared" si="11"/>
        <v>92837</v>
      </c>
    </row>
    <row r="214" spans="1:38" s="17" customFormat="1" ht="18" customHeight="1" x14ac:dyDescent="0.3">
      <c r="A214" s="146">
        <v>209</v>
      </c>
      <c r="B214" s="19">
        <v>92838</v>
      </c>
      <c r="C214" s="36"/>
      <c r="D214" s="20" t="s">
        <v>39</v>
      </c>
      <c r="E214" s="19"/>
      <c r="F214" s="36"/>
      <c r="G214" s="36"/>
      <c r="H214" s="69"/>
      <c r="I214" s="36" t="s">
        <v>1012</v>
      </c>
      <c r="J214" s="36"/>
      <c r="K214" s="36" t="s">
        <v>1013</v>
      </c>
      <c r="L214" s="36"/>
      <c r="M214" s="36"/>
      <c r="N214" s="36" t="s">
        <v>1033</v>
      </c>
      <c r="O214" s="38"/>
      <c r="P214" s="38" t="s">
        <v>141</v>
      </c>
      <c r="Q214" s="21" t="s">
        <v>1002</v>
      </c>
      <c r="R214" s="21"/>
      <c r="S214" s="42" t="s">
        <v>34</v>
      </c>
      <c r="T214" s="38" t="s">
        <v>1003</v>
      </c>
      <c r="U214" s="38"/>
      <c r="V214" s="36" t="s">
        <v>41</v>
      </c>
      <c r="W214" s="36" t="s">
        <v>36</v>
      </c>
      <c r="X214" s="36">
        <v>23</v>
      </c>
      <c r="Y214" s="36"/>
      <c r="Z214" s="40"/>
      <c r="AA214" s="24" t="s">
        <v>37</v>
      </c>
      <c r="AB214" s="24" t="s">
        <v>84</v>
      </c>
      <c r="AC214" s="36" t="s">
        <v>1012</v>
      </c>
      <c r="AD214" s="40" t="s">
        <v>82</v>
      </c>
      <c r="AE214" s="36" t="s">
        <v>83</v>
      </c>
      <c r="AF214" s="24"/>
      <c r="AG214" s="24"/>
      <c r="AH214" s="25" t="s">
        <v>85</v>
      </c>
      <c r="AI214" s="36"/>
      <c r="AJ214" s="21" t="s">
        <v>39</v>
      </c>
      <c r="AK214" s="27">
        <v>44456</v>
      </c>
      <c r="AL214" s="26">
        <f t="shared" si="11"/>
        <v>92838</v>
      </c>
    </row>
    <row r="215" spans="1:38" s="17" customFormat="1" ht="18" customHeight="1" x14ac:dyDescent="0.3">
      <c r="A215" s="146">
        <v>210</v>
      </c>
      <c r="B215" s="19">
        <v>92839</v>
      </c>
      <c r="C215" s="36"/>
      <c r="D215" s="20" t="s">
        <v>39</v>
      </c>
      <c r="E215" s="19"/>
      <c r="F215" s="36"/>
      <c r="G215" s="36"/>
      <c r="H215" s="69"/>
      <c r="I215" s="36" t="s">
        <v>108</v>
      </c>
      <c r="J215" s="36"/>
      <c r="K215" s="36" t="s">
        <v>32</v>
      </c>
      <c r="L215" s="36"/>
      <c r="M215" s="36"/>
      <c r="N215" s="36" t="s">
        <v>1033</v>
      </c>
      <c r="O215" s="38"/>
      <c r="P215" s="38" t="s">
        <v>141</v>
      </c>
      <c r="Q215" s="21" t="s">
        <v>1002</v>
      </c>
      <c r="R215" s="21"/>
      <c r="S215" s="42" t="s">
        <v>34</v>
      </c>
      <c r="T215" s="38" t="s">
        <v>1003</v>
      </c>
      <c r="U215" s="38"/>
      <c r="V215" s="36" t="s">
        <v>35</v>
      </c>
      <c r="W215" s="36" t="s">
        <v>36</v>
      </c>
      <c r="X215" s="36">
        <v>4</v>
      </c>
      <c r="Y215" s="36"/>
      <c r="Z215" s="20" t="s">
        <v>40</v>
      </c>
      <c r="AA215" s="38" t="s">
        <v>86</v>
      </c>
      <c r="AB215" s="36" t="s">
        <v>1014</v>
      </c>
      <c r="AC215" s="36" t="s">
        <v>108</v>
      </c>
      <c r="AD215" s="36" t="s">
        <v>109</v>
      </c>
      <c r="AE215" s="36" t="s">
        <v>110</v>
      </c>
      <c r="AF215" s="86"/>
      <c r="AG215" s="43"/>
      <c r="AH215" s="25" t="s">
        <v>112</v>
      </c>
      <c r="AI215" s="36"/>
      <c r="AJ215" s="21" t="s">
        <v>39</v>
      </c>
      <c r="AK215" s="27">
        <v>44446</v>
      </c>
      <c r="AL215" s="26">
        <f t="shared" si="11"/>
        <v>92839</v>
      </c>
    </row>
    <row r="216" spans="1:38" s="17" customFormat="1" ht="18" customHeight="1" x14ac:dyDescent="0.3">
      <c r="A216" s="146">
        <v>211</v>
      </c>
      <c r="B216" s="19">
        <v>92840</v>
      </c>
      <c r="C216" s="36"/>
      <c r="D216" s="20" t="s">
        <v>39</v>
      </c>
      <c r="E216" s="19"/>
      <c r="F216" s="36"/>
      <c r="G216" s="36"/>
      <c r="H216" s="69"/>
      <c r="I216" s="36" t="s">
        <v>1015</v>
      </c>
      <c r="J216" s="36"/>
      <c r="K216" s="36" t="s">
        <v>32</v>
      </c>
      <c r="L216" s="36"/>
      <c r="M216" s="36"/>
      <c r="N216" s="36" t="s">
        <v>1033</v>
      </c>
      <c r="O216" s="38"/>
      <c r="P216" s="38" t="s">
        <v>141</v>
      </c>
      <c r="Q216" s="21" t="s">
        <v>1002</v>
      </c>
      <c r="R216" s="21"/>
      <c r="S216" s="42" t="s">
        <v>34</v>
      </c>
      <c r="T216" s="38" t="s">
        <v>1003</v>
      </c>
      <c r="U216" s="38"/>
      <c r="V216" s="36" t="s">
        <v>35</v>
      </c>
      <c r="W216" s="36" t="s">
        <v>36</v>
      </c>
      <c r="X216" s="36">
        <v>12</v>
      </c>
      <c r="Y216" s="36"/>
      <c r="Z216" s="20" t="s">
        <v>40</v>
      </c>
      <c r="AA216" s="38" t="s">
        <v>86</v>
      </c>
      <c r="AB216" s="36" t="s">
        <v>228</v>
      </c>
      <c r="AC216" s="36" t="s">
        <v>1015</v>
      </c>
      <c r="AD216" s="36" t="s">
        <v>226</v>
      </c>
      <c r="AE216" s="36" t="s">
        <v>227</v>
      </c>
      <c r="AF216" s="36"/>
      <c r="AG216" s="43"/>
      <c r="AH216" s="25" t="s">
        <v>229</v>
      </c>
      <c r="AI216" s="36"/>
      <c r="AJ216" s="21" t="s">
        <v>39</v>
      </c>
      <c r="AK216" s="27">
        <v>44446</v>
      </c>
      <c r="AL216" s="26">
        <f t="shared" si="11"/>
        <v>92840</v>
      </c>
    </row>
    <row r="217" spans="1:38" s="17" customFormat="1" ht="18" customHeight="1" x14ac:dyDescent="0.3">
      <c r="A217" s="146">
        <v>212</v>
      </c>
      <c r="B217" s="19">
        <v>92841</v>
      </c>
      <c r="C217" s="36"/>
      <c r="D217" s="20" t="s">
        <v>39</v>
      </c>
      <c r="E217" s="19"/>
      <c r="F217" s="36"/>
      <c r="G217" s="36"/>
      <c r="H217" s="69"/>
      <c r="I217" s="36" t="s">
        <v>1016</v>
      </c>
      <c r="J217" s="36"/>
      <c r="K217" s="36" t="s">
        <v>32</v>
      </c>
      <c r="L217" s="36"/>
      <c r="M217" s="36"/>
      <c r="N217" s="36" t="s">
        <v>1033</v>
      </c>
      <c r="O217" s="38"/>
      <c r="P217" s="38" t="s">
        <v>141</v>
      </c>
      <c r="Q217" s="21" t="s">
        <v>1002</v>
      </c>
      <c r="R217" s="21"/>
      <c r="S217" s="42" t="s">
        <v>34</v>
      </c>
      <c r="T217" s="38" t="s">
        <v>1003</v>
      </c>
      <c r="U217" s="38"/>
      <c r="V217" s="36" t="s">
        <v>35</v>
      </c>
      <c r="W217" s="36" t="s">
        <v>36</v>
      </c>
      <c r="X217" s="36">
        <v>4</v>
      </c>
      <c r="Y217" s="36"/>
      <c r="Z217" s="20" t="s">
        <v>40</v>
      </c>
      <c r="AA217" s="38" t="s">
        <v>51</v>
      </c>
      <c r="AB217" s="36" t="s">
        <v>116</v>
      </c>
      <c r="AC217" s="36" t="s">
        <v>1016</v>
      </c>
      <c r="AD217" s="36" t="s">
        <v>114</v>
      </c>
      <c r="AE217" s="36" t="s">
        <v>115</v>
      </c>
      <c r="AF217" s="87" t="s">
        <v>119</v>
      </c>
      <c r="AG217" s="43" t="s">
        <v>120</v>
      </c>
      <c r="AH217" s="25" t="s">
        <v>117</v>
      </c>
      <c r="AI217" s="36"/>
      <c r="AJ217" s="21" t="s">
        <v>39</v>
      </c>
      <c r="AK217" s="27">
        <v>44446</v>
      </c>
      <c r="AL217" s="26">
        <f t="shared" si="11"/>
        <v>92841</v>
      </c>
    </row>
    <row r="218" spans="1:38" s="17" customFormat="1" ht="18" customHeight="1" x14ac:dyDescent="0.3">
      <c r="A218" s="146">
        <v>213</v>
      </c>
      <c r="B218" s="19">
        <v>92842</v>
      </c>
      <c r="C218" s="36"/>
      <c r="D218" s="20" t="s">
        <v>39</v>
      </c>
      <c r="E218" s="19"/>
      <c r="F218" s="36"/>
      <c r="G218" s="36"/>
      <c r="H218" s="69"/>
      <c r="I218" s="36" t="s">
        <v>1017</v>
      </c>
      <c r="J218" s="36"/>
      <c r="K218" s="36" t="s">
        <v>32</v>
      </c>
      <c r="L218" s="36"/>
      <c r="M218" s="36"/>
      <c r="N218" s="36" t="s">
        <v>1033</v>
      </c>
      <c r="O218" s="38"/>
      <c r="P218" s="38" t="s">
        <v>141</v>
      </c>
      <c r="Q218" s="21" t="s">
        <v>1002</v>
      </c>
      <c r="R218" s="21"/>
      <c r="S218" s="42" t="s">
        <v>34</v>
      </c>
      <c r="T218" s="38" t="s">
        <v>1003</v>
      </c>
      <c r="U218" s="38"/>
      <c r="V218" s="36" t="s">
        <v>35</v>
      </c>
      <c r="W218" s="36" t="s">
        <v>36</v>
      </c>
      <c r="X218" s="36">
        <v>4</v>
      </c>
      <c r="Y218" s="36"/>
      <c r="Z218" s="36" t="s">
        <v>40</v>
      </c>
      <c r="AA218" s="38" t="s">
        <v>86</v>
      </c>
      <c r="AB218" s="36" t="s">
        <v>1020</v>
      </c>
      <c r="AC218" s="36" t="s">
        <v>1017</v>
      </c>
      <c r="AD218" s="36" t="s">
        <v>1018</v>
      </c>
      <c r="AE218" s="36" t="s">
        <v>1019</v>
      </c>
      <c r="AF218" s="38"/>
      <c r="AG218" s="36"/>
      <c r="AH218" s="36"/>
      <c r="AI218" s="36"/>
      <c r="AJ218" s="21" t="s">
        <v>39</v>
      </c>
      <c r="AK218" s="27">
        <v>44446</v>
      </c>
      <c r="AL218" s="26">
        <f t="shared" si="11"/>
        <v>92842</v>
      </c>
    </row>
    <row r="219" spans="1:38" s="17" customFormat="1" ht="18" customHeight="1" x14ac:dyDescent="0.3">
      <c r="A219" s="146">
        <v>214</v>
      </c>
      <c r="B219" s="19">
        <v>92843</v>
      </c>
      <c r="C219" s="36"/>
      <c r="D219" s="20" t="s">
        <v>39</v>
      </c>
      <c r="E219" s="19"/>
      <c r="F219" s="36"/>
      <c r="G219" s="36"/>
      <c r="H219" s="69"/>
      <c r="I219" s="36" t="s">
        <v>1021</v>
      </c>
      <c r="J219" s="36"/>
      <c r="K219" s="36" t="s">
        <v>1022</v>
      </c>
      <c r="L219" s="36" t="s">
        <v>1023</v>
      </c>
      <c r="M219" s="36"/>
      <c r="N219" s="36" t="s">
        <v>1033</v>
      </c>
      <c r="O219" s="38"/>
      <c r="P219" s="38" t="s">
        <v>141</v>
      </c>
      <c r="Q219" s="21" t="s">
        <v>1002</v>
      </c>
      <c r="R219" s="21"/>
      <c r="S219" s="42" t="s">
        <v>34</v>
      </c>
      <c r="T219" s="38" t="s">
        <v>1003</v>
      </c>
      <c r="U219" s="38"/>
      <c r="V219" s="36" t="s">
        <v>41</v>
      </c>
      <c r="W219" s="36" t="s">
        <v>81</v>
      </c>
      <c r="X219" s="36">
        <v>59</v>
      </c>
      <c r="Y219" s="36"/>
      <c r="Z219" s="36" t="s">
        <v>40</v>
      </c>
      <c r="AA219" s="38" t="s">
        <v>37</v>
      </c>
      <c r="AB219" s="36" t="s">
        <v>84</v>
      </c>
      <c r="AC219" s="36" t="s">
        <v>1021</v>
      </c>
      <c r="AD219" s="36" t="s">
        <v>102</v>
      </c>
      <c r="AE219" s="36" t="s">
        <v>83</v>
      </c>
      <c r="AF219" s="38"/>
      <c r="AG219" s="36"/>
      <c r="AH219" s="25" t="s">
        <v>121</v>
      </c>
      <c r="AI219" s="36"/>
      <c r="AJ219" s="21" t="s">
        <v>39</v>
      </c>
      <c r="AK219" s="27">
        <v>44446</v>
      </c>
      <c r="AL219" s="26">
        <f t="shared" si="11"/>
        <v>92843</v>
      </c>
    </row>
    <row r="220" spans="1:38" s="17" customFormat="1" ht="18" customHeight="1" x14ac:dyDescent="0.3">
      <c r="A220" s="146">
        <v>215</v>
      </c>
      <c r="B220" s="19">
        <v>92844</v>
      </c>
      <c r="C220" s="36"/>
      <c r="D220" s="20" t="s">
        <v>39</v>
      </c>
      <c r="E220" s="19"/>
      <c r="F220" s="36"/>
      <c r="G220" s="36"/>
      <c r="H220" s="69"/>
      <c r="I220" s="36" t="s">
        <v>1024</v>
      </c>
      <c r="J220" s="36"/>
      <c r="K220" s="36" t="s">
        <v>1025</v>
      </c>
      <c r="L220" s="36" t="s">
        <v>1026</v>
      </c>
      <c r="M220" s="36"/>
      <c r="N220" s="36" t="s">
        <v>1033</v>
      </c>
      <c r="O220" s="38" t="s">
        <v>1027</v>
      </c>
      <c r="P220" s="38" t="s">
        <v>141</v>
      </c>
      <c r="Q220" s="21" t="s">
        <v>1002</v>
      </c>
      <c r="R220" s="21"/>
      <c r="S220" s="42" t="s">
        <v>34</v>
      </c>
      <c r="T220" s="38" t="s">
        <v>1028</v>
      </c>
      <c r="U220" s="38"/>
      <c r="V220" s="36" t="s">
        <v>41</v>
      </c>
      <c r="W220" s="36" t="s">
        <v>81</v>
      </c>
      <c r="X220" s="36">
        <v>32</v>
      </c>
      <c r="Y220" s="36"/>
      <c r="Z220" s="36" t="s">
        <v>40</v>
      </c>
      <c r="AA220" s="38" t="s">
        <v>37</v>
      </c>
      <c r="AB220" s="36" t="s">
        <v>84</v>
      </c>
      <c r="AC220" s="36" t="s">
        <v>1024</v>
      </c>
      <c r="AD220" s="36" t="s">
        <v>102</v>
      </c>
      <c r="AE220" s="36" t="s">
        <v>83</v>
      </c>
      <c r="AF220" s="38"/>
      <c r="AG220" s="36"/>
      <c r="AH220" s="25" t="s">
        <v>121</v>
      </c>
      <c r="AI220" s="36"/>
      <c r="AJ220" s="21" t="s">
        <v>39</v>
      </c>
      <c r="AK220" s="27">
        <v>44446</v>
      </c>
      <c r="AL220" s="26">
        <f t="shared" si="11"/>
        <v>92844</v>
      </c>
    </row>
    <row r="221" spans="1:38" s="17" customFormat="1" ht="18" customHeight="1" x14ac:dyDescent="0.3">
      <c r="A221" s="146">
        <v>216</v>
      </c>
      <c r="B221" s="19">
        <v>30642</v>
      </c>
      <c r="C221" s="36"/>
      <c r="D221" s="20" t="s">
        <v>31</v>
      </c>
      <c r="E221" s="19"/>
      <c r="F221" s="37" t="s">
        <v>1029</v>
      </c>
      <c r="G221" s="38" t="s">
        <v>1039</v>
      </c>
      <c r="H221" s="69"/>
      <c r="I221" s="40" t="s">
        <v>1215</v>
      </c>
      <c r="J221" s="38" t="s">
        <v>1213</v>
      </c>
      <c r="K221" s="40" t="s">
        <v>1031</v>
      </c>
      <c r="L221" s="40" t="s">
        <v>1032</v>
      </c>
      <c r="M221" s="36"/>
      <c r="N221" s="36" t="s">
        <v>1033</v>
      </c>
      <c r="O221" s="37"/>
      <c r="P221" s="38" t="s">
        <v>141</v>
      </c>
      <c r="Q221" s="42" t="s">
        <v>1002</v>
      </c>
      <c r="R221" s="42"/>
      <c r="S221" s="42" t="s">
        <v>34</v>
      </c>
      <c r="T221" s="41" t="s">
        <v>1003</v>
      </c>
      <c r="U221" s="41"/>
      <c r="V221" s="41" t="s">
        <v>44</v>
      </c>
      <c r="W221" s="38" t="s">
        <v>36</v>
      </c>
      <c r="X221" s="22">
        <v>99</v>
      </c>
      <c r="Y221" s="23"/>
      <c r="Z221" s="41"/>
      <c r="AA221" s="24" t="s">
        <v>86</v>
      </c>
      <c r="AB221" s="20" t="s">
        <v>1036</v>
      </c>
      <c r="AC221" s="40" t="s">
        <v>1030</v>
      </c>
      <c r="AD221" s="41" t="s">
        <v>1034</v>
      </c>
      <c r="AE221" s="41" t="s">
        <v>1035</v>
      </c>
      <c r="AF221" s="39" t="s">
        <v>51</v>
      </c>
      <c r="AG221" s="39" t="s">
        <v>1037</v>
      </c>
      <c r="AH221" s="25" t="s">
        <v>1038</v>
      </c>
      <c r="AI221" s="25"/>
      <c r="AJ221" s="42" t="s">
        <v>38</v>
      </c>
      <c r="AK221" s="27">
        <v>44446</v>
      </c>
      <c r="AL221" s="26">
        <f t="shared" si="11"/>
        <v>30642</v>
      </c>
    </row>
    <row r="222" spans="1:38" s="17" customFormat="1" ht="18" customHeight="1" x14ac:dyDescent="0.3">
      <c r="A222" s="146">
        <v>217</v>
      </c>
      <c r="B222" s="19">
        <v>92846</v>
      </c>
      <c r="C222" s="36"/>
      <c r="D222" s="20" t="s">
        <v>39</v>
      </c>
      <c r="E222" s="19"/>
      <c r="F222" s="36"/>
      <c r="G222" s="36"/>
      <c r="H222" s="69"/>
      <c r="I222" s="36" t="s">
        <v>1040</v>
      </c>
      <c r="J222" s="36"/>
      <c r="K222" s="36" t="s">
        <v>32</v>
      </c>
      <c r="L222" s="36"/>
      <c r="M222" s="36"/>
      <c r="N222" s="36" t="s">
        <v>1033</v>
      </c>
      <c r="O222" s="38"/>
      <c r="P222" s="38" t="s">
        <v>141</v>
      </c>
      <c r="Q222" s="21" t="s">
        <v>1002</v>
      </c>
      <c r="R222" s="21"/>
      <c r="S222" s="42" t="s">
        <v>34</v>
      </c>
      <c r="T222" s="38" t="s">
        <v>1003</v>
      </c>
      <c r="U222" s="38"/>
      <c r="V222" s="36" t="s">
        <v>35</v>
      </c>
      <c r="W222" s="36" t="s">
        <v>36</v>
      </c>
      <c r="X222" s="36">
        <f>6+6</f>
        <v>12</v>
      </c>
      <c r="Y222" s="36"/>
      <c r="Z222" s="36" t="s">
        <v>40</v>
      </c>
      <c r="AA222" s="38" t="s">
        <v>86</v>
      </c>
      <c r="AB222" s="36" t="s">
        <v>93</v>
      </c>
      <c r="AC222" s="36" t="s">
        <v>1040</v>
      </c>
      <c r="AD222" s="36" t="s">
        <v>91</v>
      </c>
      <c r="AE222" s="36" t="s">
        <v>92</v>
      </c>
      <c r="AF222" s="38"/>
      <c r="AG222" s="36"/>
      <c r="AH222" s="25" t="s">
        <v>94</v>
      </c>
      <c r="AI222" s="36"/>
      <c r="AJ222" s="21" t="s">
        <v>39</v>
      </c>
      <c r="AK222" s="27">
        <v>44446</v>
      </c>
      <c r="AL222" s="26">
        <f t="shared" si="11"/>
        <v>92846</v>
      </c>
    </row>
    <row r="223" spans="1:38" s="17" customFormat="1" ht="18" customHeight="1" x14ac:dyDescent="0.3">
      <c r="A223" s="146">
        <v>218</v>
      </c>
      <c r="B223" s="19">
        <v>40509</v>
      </c>
      <c r="C223" s="38" t="s">
        <v>49</v>
      </c>
      <c r="D223" s="20" t="s">
        <v>45</v>
      </c>
      <c r="E223" s="19"/>
      <c r="F223" s="36" t="s">
        <v>1041</v>
      </c>
      <c r="G223" s="36"/>
      <c r="H223" s="69"/>
      <c r="I223" s="36" t="s">
        <v>1216</v>
      </c>
      <c r="J223" s="36" t="s">
        <v>1042</v>
      </c>
      <c r="K223" s="36" t="s">
        <v>1043</v>
      </c>
      <c r="L223" s="36" t="s">
        <v>1044</v>
      </c>
      <c r="M223" s="36"/>
      <c r="N223" s="36" t="s">
        <v>1033</v>
      </c>
      <c r="O223" s="36"/>
      <c r="P223" s="38" t="s">
        <v>141</v>
      </c>
      <c r="Q223" s="21" t="s">
        <v>1002</v>
      </c>
      <c r="R223" s="19">
        <v>2019</v>
      </c>
      <c r="S223" s="42" t="s">
        <v>34</v>
      </c>
      <c r="T223" s="38" t="s">
        <v>1003</v>
      </c>
      <c r="U223" s="36"/>
      <c r="V223" s="36" t="s">
        <v>44</v>
      </c>
      <c r="W223" s="36" t="s">
        <v>36</v>
      </c>
      <c r="X223" s="36">
        <v>156</v>
      </c>
      <c r="Y223" s="36"/>
      <c r="Z223" s="36"/>
      <c r="AA223" s="38" t="s">
        <v>86</v>
      </c>
      <c r="AB223" s="36" t="s">
        <v>1048</v>
      </c>
      <c r="AC223" s="36" t="s">
        <v>1045</v>
      </c>
      <c r="AD223" s="36" t="s">
        <v>1046</v>
      </c>
      <c r="AE223" s="36" t="s">
        <v>1047</v>
      </c>
      <c r="AF223" s="38"/>
      <c r="AG223" s="36"/>
      <c r="AH223" s="36"/>
      <c r="AI223" s="36"/>
      <c r="AJ223" s="19" t="s">
        <v>135</v>
      </c>
      <c r="AK223" s="27">
        <v>43252</v>
      </c>
      <c r="AL223" s="28">
        <f t="shared" si="11"/>
        <v>40509</v>
      </c>
    </row>
    <row r="224" spans="1:38" s="17" customFormat="1" ht="18" customHeight="1" x14ac:dyDescent="0.3">
      <c r="A224" s="146">
        <v>219</v>
      </c>
      <c r="B224" s="19">
        <v>40510</v>
      </c>
      <c r="C224" s="38" t="s">
        <v>49</v>
      </c>
      <c r="D224" s="20" t="s">
        <v>45</v>
      </c>
      <c r="E224" s="19"/>
      <c r="F224" s="36" t="s">
        <v>1051</v>
      </c>
      <c r="G224" s="36"/>
      <c r="H224" s="69"/>
      <c r="I224" s="36" t="s">
        <v>1214</v>
      </c>
      <c r="J224" s="36" t="s">
        <v>1052</v>
      </c>
      <c r="K224" s="36" t="s">
        <v>1049</v>
      </c>
      <c r="L224" s="36"/>
      <c r="M224" s="36"/>
      <c r="N224" s="36" t="s">
        <v>1033</v>
      </c>
      <c r="O224" s="36"/>
      <c r="P224" s="38" t="s">
        <v>141</v>
      </c>
      <c r="Q224" s="21" t="s">
        <v>1002</v>
      </c>
      <c r="R224" s="19">
        <v>2019</v>
      </c>
      <c r="S224" s="42" t="s">
        <v>34</v>
      </c>
      <c r="T224" s="38" t="s">
        <v>1003</v>
      </c>
      <c r="U224" s="36"/>
      <c r="V224" s="36" t="s">
        <v>44</v>
      </c>
      <c r="W224" s="36" t="s">
        <v>36</v>
      </c>
      <c r="X224" s="36">
        <v>233</v>
      </c>
      <c r="Y224" s="36"/>
      <c r="Z224" s="36"/>
      <c r="AA224" s="38" t="s">
        <v>86</v>
      </c>
      <c r="AB224" s="36" t="s">
        <v>1050</v>
      </c>
      <c r="AC224" s="36" t="s">
        <v>1052</v>
      </c>
      <c r="AD224" s="36" t="s">
        <v>1053</v>
      </c>
      <c r="AE224" s="36" t="s">
        <v>1054</v>
      </c>
      <c r="AF224" s="91"/>
      <c r="AG224" s="92"/>
      <c r="AH224" s="35" t="s">
        <v>1055</v>
      </c>
      <c r="AI224" s="122"/>
      <c r="AJ224" s="121" t="s">
        <v>95</v>
      </c>
      <c r="AK224" s="130">
        <v>44446</v>
      </c>
      <c r="AL224" s="28">
        <f t="shared" si="11"/>
        <v>40510</v>
      </c>
    </row>
    <row r="225" spans="1:38" s="17" customFormat="1" ht="18" customHeight="1" x14ac:dyDescent="0.3">
      <c r="A225" s="146">
        <v>220</v>
      </c>
      <c r="B225" s="19">
        <v>92848</v>
      </c>
      <c r="C225" s="36"/>
      <c r="D225" s="20" t="s">
        <v>39</v>
      </c>
      <c r="E225" s="19"/>
      <c r="F225" s="36"/>
      <c r="G225" s="36"/>
      <c r="H225" s="69"/>
      <c r="I225" s="36" t="s">
        <v>1056</v>
      </c>
      <c r="J225" s="36"/>
      <c r="K225" s="36"/>
      <c r="L225" s="36"/>
      <c r="M225" s="36"/>
      <c r="N225" s="36" t="s">
        <v>1033</v>
      </c>
      <c r="O225" s="38"/>
      <c r="P225" s="38" t="s">
        <v>141</v>
      </c>
      <c r="Q225" s="21" t="s">
        <v>1002</v>
      </c>
      <c r="R225" s="21"/>
      <c r="S225" s="42" t="s">
        <v>34</v>
      </c>
      <c r="T225" s="38" t="s">
        <v>1003</v>
      </c>
      <c r="U225" s="38"/>
      <c r="V225" s="36"/>
      <c r="W225" s="36"/>
      <c r="X225" s="36">
        <v>172</v>
      </c>
      <c r="Y225" s="36"/>
      <c r="Z225" s="36" t="s">
        <v>40</v>
      </c>
      <c r="AA225" s="38" t="s">
        <v>86</v>
      </c>
      <c r="AB225" s="36" t="s">
        <v>1058</v>
      </c>
      <c r="AC225" s="36" t="s">
        <v>1056</v>
      </c>
      <c r="AD225" s="36" t="s">
        <v>1033</v>
      </c>
      <c r="AE225" s="36" t="s">
        <v>1057</v>
      </c>
      <c r="AF225" s="38"/>
      <c r="AG225" s="36"/>
      <c r="AH225" s="25" t="s">
        <v>1059</v>
      </c>
      <c r="AI225" s="36"/>
      <c r="AJ225" s="21" t="s">
        <v>39</v>
      </c>
      <c r="AK225" s="27">
        <v>44446</v>
      </c>
      <c r="AL225" s="26">
        <f t="shared" si="11"/>
        <v>92848</v>
      </c>
    </row>
    <row r="226" spans="1:38" s="17" customFormat="1" ht="18" customHeight="1" x14ac:dyDescent="0.3">
      <c r="A226" s="146">
        <v>221</v>
      </c>
      <c r="B226" s="19">
        <v>92849</v>
      </c>
      <c r="C226" s="36"/>
      <c r="D226" s="20" t="s">
        <v>39</v>
      </c>
      <c r="E226" s="19"/>
      <c r="F226" s="36"/>
      <c r="G226" s="36"/>
      <c r="H226" s="69"/>
      <c r="I226" s="36" t="s">
        <v>1060</v>
      </c>
      <c r="J226" s="36"/>
      <c r="K226" s="36" t="s">
        <v>1061</v>
      </c>
      <c r="L226" s="36"/>
      <c r="M226" s="36"/>
      <c r="N226" s="36" t="s">
        <v>1033</v>
      </c>
      <c r="O226" s="38"/>
      <c r="P226" s="38" t="s">
        <v>141</v>
      </c>
      <c r="Q226" s="21" t="s">
        <v>1002</v>
      </c>
      <c r="R226" s="21"/>
      <c r="S226" s="42" t="s">
        <v>34</v>
      </c>
      <c r="T226" s="38" t="s">
        <v>1003</v>
      </c>
      <c r="U226" s="38"/>
      <c r="V226" s="36" t="s">
        <v>41</v>
      </c>
      <c r="W226" s="36" t="s">
        <v>36</v>
      </c>
      <c r="X226" s="36">
        <v>8</v>
      </c>
      <c r="Y226" s="36"/>
      <c r="Z226" s="36" t="s">
        <v>40</v>
      </c>
      <c r="AA226" s="38" t="s">
        <v>37</v>
      </c>
      <c r="AB226" s="36" t="s">
        <v>107</v>
      </c>
      <c r="AC226" s="36" t="s">
        <v>1060</v>
      </c>
      <c r="AD226" s="36" t="s">
        <v>105</v>
      </c>
      <c r="AE226" s="36" t="s">
        <v>106</v>
      </c>
      <c r="AF226" s="38"/>
      <c r="AG226" s="36"/>
      <c r="AH226" s="25" t="s">
        <v>1062</v>
      </c>
      <c r="AI226" s="36"/>
      <c r="AJ226" s="21" t="s">
        <v>39</v>
      </c>
      <c r="AK226" s="27">
        <v>44440</v>
      </c>
      <c r="AL226" s="26">
        <f t="shared" si="11"/>
        <v>92849</v>
      </c>
    </row>
    <row r="227" spans="1:38" s="17" customFormat="1" ht="18" customHeight="1" x14ac:dyDescent="0.3">
      <c r="A227" s="146">
        <v>222</v>
      </c>
      <c r="B227" s="19"/>
      <c r="C227" s="19"/>
      <c r="D227" s="20"/>
      <c r="E227" s="19"/>
      <c r="F227" s="36"/>
      <c r="G227" s="23"/>
      <c r="H227" s="69" t="s">
        <v>1067</v>
      </c>
      <c r="I227" s="36"/>
      <c r="J227" s="30"/>
      <c r="K227" s="36"/>
      <c r="L227" s="36"/>
      <c r="M227" s="36"/>
      <c r="N227" s="36"/>
      <c r="O227" s="30"/>
      <c r="P227" s="36"/>
      <c r="Q227" s="21"/>
      <c r="R227" s="76"/>
      <c r="S227" s="42"/>
      <c r="T227" s="38"/>
      <c r="U227" s="36"/>
      <c r="V227" s="36"/>
      <c r="W227" s="36"/>
      <c r="X227" s="19"/>
      <c r="Y227" s="36"/>
      <c r="Z227" s="36"/>
      <c r="AA227" s="38"/>
      <c r="AB227" s="36"/>
      <c r="AC227" s="36"/>
      <c r="AD227" s="38"/>
      <c r="AE227" s="36"/>
      <c r="AF227" s="38"/>
      <c r="AG227" s="38"/>
      <c r="AH227" s="30"/>
      <c r="AI227" s="30"/>
      <c r="AJ227" s="19"/>
      <c r="AK227" s="27"/>
      <c r="AL227" s="26"/>
    </row>
    <row r="228" spans="1:38" s="17" customFormat="1" ht="18" customHeight="1" x14ac:dyDescent="0.3">
      <c r="A228" s="146">
        <v>223</v>
      </c>
      <c r="B228" s="19">
        <v>92851</v>
      </c>
      <c r="C228" s="36"/>
      <c r="D228" s="20" t="s">
        <v>39</v>
      </c>
      <c r="E228" s="19"/>
      <c r="F228" s="36"/>
      <c r="G228" s="36"/>
      <c r="H228" s="69"/>
      <c r="I228" s="36" t="s">
        <v>1065</v>
      </c>
      <c r="J228" s="36"/>
      <c r="K228" s="36" t="s">
        <v>1066</v>
      </c>
      <c r="L228" s="36"/>
      <c r="M228" s="36"/>
      <c r="N228" s="36" t="s">
        <v>1067</v>
      </c>
      <c r="O228" s="38"/>
      <c r="P228" s="38" t="s">
        <v>141</v>
      </c>
      <c r="Q228" s="21" t="s">
        <v>1068</v>
      </c>
      <c r="R228" s="21"/>
      <c r="S228" s="42" t="s">
        <v>34</v>
      </c>
      <c r="T228" s="38" t="s">
        <v>1069</v>
      </c>
      <c r="U228" s="38"/>
      <c r="V228" s="36" t="s">
        <v>41</v>
      </c>
      <c r="W228" s="36" t="s">
        <v>36</v>
      </c>
      <c r="X228" s="36">
        <v>9</v>
      </c>
      <c r="Y228" s="36"/>
      <c r="Z228" s="36" t="s">
        <v>40</v>
      </c>
      <c r="AA228" s="38" t="s">
        <v>37</v>
      </c>
      <c r="AB228" s="36" t="s">
        <v>84</v>
      </c>
      <c r="AC228" s="36" t="s">
        <v>1065</v>
      </c>
      <c r="AD228" s="36" t="s">
        <v>102</v>
      </c>
      <c r="AE228" s="36" t="s">
        <v>83</v>
      </c>
      <c r="AF228" s="38"/>
      <c r="AG228" s="36"/>
      <c r="AH228" s="25" t="s">
        <v>85</v>
      </c>
      <c r="AI228" s="36"/>
      <c r="AJ228" s="21" t="s">
        <v>39</v>
      </c>
      <c r="AK228" s="27">
        <v>44455</v>
      </c>
      <c r="AL228" s="26">
        <f t="shared" ref="AL228:AL236" si="12">B228</f>
        <v>92851</v>
      </c>
    </row>
    <row r="229" spans="1:38" s="17" customFormat="1" ht="18" customHeight="1" x14ac:dyDescent="0.3">
      <c r="A229" s="146">
        <v>224</v>
      </c>
      <c r="B229" s="19">
        <v>92852</v>
      </c>
      <c r="C229" s="36"/>
      <c r="D229" s="20" t="s">
        <v>39</v>
      </c>
      <c r="E229" s="19"/>
      <c r="F229" s="36"/>
      <c r="G229" s="36"/>
      <c r="H229" s="69"/>
      <c r="I229" s="36" t="s">
        <v>1070</v>
      </c>
      <c r="J229" s="36"/>
      <c r="K229" s="36" t="s">
        <v>1071</v>
      </c>
      <c r="L229" s="36"/>
      <c r="M229" s="36"/>
      <c r="N229" s="36" t="s">
        <v>1067</v>
      </c>
      <c r="O229" s="38"/>
      <c r="P229" s="38" t="s">
        <v>141</v>
      </c>
      <c r="Q229" s="21" t="s">
        <v>1068</v>
      </c>
      <c r="R229" s="21"/>
      <c r="S229" s="42" t="s">
        <v>34</v>
      </c>
      <c r="T229" s="38" t="s">
        <v>1069</v>
      </c>
      <c r="U229" s="38"/>
      <c r="V229" s="36" t="s">
        <v>41</v>
      </c>
      <c r="W229" s="36" t="s">
        <v>36</v>
      </c>
      <c r="X229" s="36">
        <v>5</v>
      </c>
      <c r="Y229" s="36"/>
      <c r="Z229" s="36" t="s">
        <v>40</v>
      </c>
      <c r="AA229" s="38" t="s">
        <v>37</v>
      </c>
      <c r="AB229" s="36" t="s">
        <v>84</v>
      </c>
      <c r="AC229" s="36" t="s">
        <v>1070</v>
      </c>
      <c r="AD229" s="36" t="s">
        <v>102</v>
      </c>
      <c r="AE229" s="36" t="s">
        <v>83</v>
      </c>
      <c r="AF229" s="38"/>
      <c r="AG229" s="36"/>
      <c r="AH229" s="25" t="s">
        <v>85</v>
      </c>
      <c r="AI229" s="36"/>
      <c r="AJ229" s="21" t="s">
        <v>39</v>
      </c>
      <c r="AK229" s="27">
        <v>44455</v>
      </c>
      <c r="AL229" s="26">
        <f t="shared" si="12"/>
        <v>92852</v>
      </c>
    </row>
    <row r="230" spans="1:38" s="17" customFormat="1" ht="18" customHeight="1" x14ac:dyDescent="0.3">
      <c r="A230" s="146">
        <v>225</v>
      </c>
      <c r="B230" s="19">
        <v>30644</v>
      </c>
      <c r="C230" s="36" t="s">
        <v>1072</v>
      </c>
      <c r="D230" s="20" t="s">
        <v>31</v>
      </c>
      <c r="E230" s="19"/>
      <c r="F230" s="37" t="s">
        <v>1073</v>
      </c>
      <c r="G230" s="67"/>
      <c r="H230" s="69"/>
      <c r="I230" s="36" t="s">
        <v>1074</v>
      </c>
      <c r="J230" s="24" t="s">
        <v>1075</v>
      </c>
      <c r="K230" s="40" t="s">
        <v>1076</v>
      </c>
      <c r="L230" s="37" t="s">
        <v>1077</v>
      </c>
      <c r="M230" s="36"/>
      <c r="N230" s="40" t="s">
        <v>1067</v>
      </c>
      <c r="O230" s="37"/>
      <c r="P230" s="38" t="s">
        <v>141</v>
      </c>
      <c r="Q230" s="21" t="s">
        <v>1068</v>
      </c>
      <c r="R230" s="21"/>
      <c r="S230" s="42" t="s">
        <v>34</v>
      </c>
      <c r="T230" s="38" t="s">
        <v>1069</v>
      </c>
      <c r="U230" s="38"/>
      <c r="V230" s="38" t="s">
        <v>41</v>
      </c>
      <c r="W230" s="38" t="s">
        <v>36</v>
      </c>
      <c r="X230" s="22">
        <v>16</v>
      </c>
      <c r="Y230" s="23"/>
      <c r="Z230" s="38"/>
      <c r="AA230" s="24" t="s">
        <v>87</v>
      </c>
      <c r="AB230" s="20" t="s">
        <v>1080</v>
      </c>
      <c r="AC230" s="40" t="s">
        <v>1074</v>
      </c>
      <c r="AD230" s="36" t="s">
        <v>1078</v>
      </c>
      <c r="AE230" s="38" t="s">
        <v>1079</v>
      </c>
      <c r="AF230" s="24" t="s">
        <v>87</v>
      </c>
      <c r="AG230" s="24" t="s">
        <v>1081</v>
      </c>
      <c r="AH230" s="36" t="s">
        <v>1082</v>
      </c>
      <c r="AI230" s="36"/>
      <c r="AJ230" s="42" t="s">
        <v>247</v>
      </c>
      <c r="AK230" s="19"/>
      <c r="AL230" s="26">
        <f t="shared" si="12"/>
        <v>30644</v>
      </c>
    </row>
    <row r="231" spans="1:38" s="17" customFormat="1" ht="18" customHeight="1" x14ac:dyDescent="0.3">
      <c r="A231" s="146">
        <v>226</v>
      </c>
      <c r="B231" s="19">
        <v>92853</v>
      </c>
      <c r="C231" s="36"/>
      <c r="D231" s="20" t="s">
        <v>39</v>
      </c>
      <c r="E231" s="19"/>
      <c r="F231" s="36"/>
      <c r="G231" s="36"/>
      <c r="H231" s="69"/>
      <c r="I231" s="36" t="s">
        <v>1083</v>
      </c>
      <c r="J231" s="36"/>
      <c r="K231" s="36" t="s">
        <v>32</v>
      </c>
      <c r="L231" s="36"/>
      <c r="M231" s="36"/>
      <c r="N231" s="36" t="s">
        <v>1067</v>
      </c>
      <c r="O231" s="38"/>
      <c r="P231" s="38" t="s">
        <v>141</v>
      </c>
      <c r="Q231" s="21" t="s">
        <v>1068</v>
      </c>
      <c r="R231" s="21"/>
      <c r="S231" s="42" t="s">
        <v>34</v>
      </c>
      <c r="T231" s="38" t="s">
        <v>1069</v>
      </c>
      <c r="U231" s="38"/>
      <c r="V231" s="36" t="s">
        <v>35</v>
      </c>
      <c r="W231" s="36" t="s">
        <v>36</v>
      </c>
      <c r="X231" s="36">
        <v>2</v>
      </c>
      <c r="Y231" s="36"/>
      <c r="Z231" s="36" t="s">
        <v>40</v>
      </c>
      <c r="AA231" s="38" t="s">
        <v>86</v>
      </c>
      <c r="AB231" s="36" t="s">
        <v>727</v>
      </c>
      <c r="AC231" s="36" t="s">
        <v>1083</v>
      </c>
      <c r="AD231" s="36" t="s">
        <v>1084</v>
      </c>
      <c r="AE231" s="36" t="s">
        <v>1085</v>
      </c>
      <c r="AF231" s="38"/>
      <c r="AG231" s="36"/>
      <c r="AH231" s="25" t="s">
        <v>1086</v>
      </c>
      <c r="AI231" s="36"/>
      <c r="AJ231" s="21" t="s">
        <v>39</v>
      </c>
      <c r="AK231" s="27">
        <v>44446</v>
      </c>
      <c r="AL231" s="26">
        <f t="shared" si="12"/>
        <v>92853</v>
      </c>
    </row>
    <row r="232" spans="1:38" s="17" customFormat="1" ht="18" customHeight="1" x14ac:dyDescent="0.3">
      <c r="A232" s="146">
        <v>227</v>
      </c>
      <c r="B232" s="19">
        <v>30645</v>
      </c>
      <c r="C232" s="36"/>
      <c r="D232" s="20" t="s">
        <v>31</v>
      </c>
      <c r="E232" s="19"/>
      <c r="F232" s="37" t="s">
        <v>1087</v>
      </c>
      <c r="G232" s="67"/>
      <c r="H232" s="69"/>
      <c r="I232" s="40" t="s">
        <v>1088</v>
      </c>
      <c r="J232" s="38" t="s">
        <v>1089</v>
      </c>
      <c r="K232" s="37" t="s">
        <v>32</v>
      </c>
      <c r="L232" s="36"/>
      <c r="M232" s="36"/>
      <c r="N232" s="37" t="s">
        <v>1067</v>
      </c>
      <c r="O232" s="37"/>
      <c r="P232" s="38" t="s">
        <v>141</v>
      </c>
      <c r="Q232" s="42" t="s">
        <v>1068</v>
      </c>
      <c r="R232" s="42"/>
      <c r="S232" s="42" t="s">
        <v>34</v>
      </c>
      <c r="T232" s="41" t="s">
        <v>646</v>
      </c>
      <c r="U232" s="41"/>
      <c r="V232" s="41" t="s">
        <v>35</v>
      </c>
      <c r="W232" s="38" t="s">
        <v>36</v>
      </c>
      <c r="X232" s="22">
        <v>8</v>
      </c>
      <c r="Y232" s="23"/>
      <c r="Z232" s="38"/>
      <c r="AA232" s="24" t="s">
        <v>86</v>
      </c>
      <c r="AB232" s="20" t="s">
        <v>208</v>
      </c>
      <c r="AC232" s="40" t="s">
        <v>1088</v>
      </c>
      <c r="AD232" s="41" t="s">
        <v>1090</v>
      </c>
      <c r="AE232" s="38"/>
      <c r="AF232" s="39"/>
      <c r="AG232" s="39"/>
      <c r="AH232" s="25" t="s">
        <v>1091</v>
      </c>
      <c r="AI232" s="25"/>
      <c r="AJ232" s="42" t="s">
        <v>46</v>
      </c>
      <c r="AK232" s="19"/>
      <c r="AL232" s="26">
        <f t="shared" si="12"/>
        <v>30645</v>
      </c>
    </row>
    <row r="233" spans="1:38" s="17" customFormat="1" ht="18" customHeight="1" x14ac:dyDescent="0.3">
      <c r="A233" s="146">
        <v>228</v>
      </c>
      <c r="B233" s="19">
        <v>92854</v>
      </c>
      <c r="C233" s="36"/>
      <c r="D233" s="20" t="s">
        <v>39</v>
      </c>
      <c r="E233" s="19"/>
      <c r="F233" s="36"/>
      <c r="G233" s="36"/>
      <c r="H233" s="69"/>
      <c r="I233" s="36" t="s">
        <v>90</v>
      </c>
      <c r="J233" s="36"/>
      <c r="K233" s="36" t="s">
        <v>32</v>
      </c>
      <c r="L233" s="36"/>
      <c r="M233" s="36"/>
      <c r="N233" s="36" t="s">
        <v>1067</v>
      </c>
      <c r="O233" s="38"/>
      <c r="P233" s="38" t="s">
        <v>141</v>
      </c>
      <c r="Q233" s="21" t="s">
        <v>1068</v>
      </c>
      <c r="R233" s="21"/>
      <c r="S233" s="42" t="s">
        <v>34</v>
      </c>
      <c r="T233" s="38" t="s">
        <v>1069</v>
      </c>
      <c r="U233" s="38"/>
      <c r="V233" s="36" t="s">
        <v>35</v>
      </c>
      <c r="W233" s="36" t="s">
        <v>36</v>
      </c>
      <c r="X233" s="36">
        <v>6</v>
      </c>
      <c r="Y233" s="36"/>
      <c r="Z233" s="36" t="s">
        <v>40</v>
      </c>
      <c r="AA233" s="38" t="s">
        <v>86</v>
      </c>
      <c r="AB233" s="36" t="s">
        <v>93</v>
      </c>
      <c r="AC233" s="36" t="s">
        <v>90</v>
      </c>
      <c r="AD233" s="36" t="s">
        <v>91</v>
      </c>
      <c r="AE233" s="36" t="s">
        <v>92</v>
      </c>
      <c r="AF233" s="38"/>
      <c r="AG233" s="36"/>
      <c r="AH233" s="25" t="s">
        <v>94</v>
      </c>
      <c r="AI233" s="36"/>
      <c r="AJ233" s="21" t="s">
        <v>39</v>
      </c>
      <c r="AK233" s="27">
        <v>44446</v>
      </c>
      <c r="AL233" s="26">
        <f t="shared" si="12"/>
        <v>92854</v>
      </c>
    </row>
    <row r="234" spans="1:38" s="17" customFormat="1" ht="18" customHeight="1" x14ac:dyDescent="0.3">
      <c r="A234" s="146">
        <v>229</v>
      </c>
      <c r="B234" s="19">
        <v>92855</v>
      </c>
      <c r="C234" s="36"/>
      <c r="D234" s="20" t="s">
        <v>39</v>
      </c>
      <c r="E234" s="19"/>
      <c r="F234" s="36"/>
      <c r="G234" s="36"/>
      <c r="H234" s="69"/>
      <c r="I234" s="36" t="s">
        <v>1092</v>
      </c>
      <c r="J234" s="36"/>
      <c r="K234" s="36" t="s">
        <v>1093</v>
      </c>
      <c r="L234" s="36"/>
      <c r="M234" s="36"/>
      <c r="N234" s="36" t="s">
        <v>1067</v>
      </c>
      <c r="O234" s="38"/>
      <c r="P234" s="38" t="s">
        <v>141</v>
      </c>
      <c r="Q234" s="21" t="s">
        <v>1068</v>
      </c>
      <c r="R234" s="21"/>
      <c r="S234" s="42" t="s">
        <v>34</v>
      </c>
      <c r="T234" s="38" t="s">
        <v>1069</v>
      </c>
      <c r="U234" s="38"/>
      <c r="V234" s="36" t="s">
        <v>41</v>
      </c>
      <c r="W234" s="36" t="s">
        <v>36</v>
      </c>
      <c r="X234" s="36">
        <v>5</v>
      </c>
      <c r="Y234" s="36"/>
      <c r="Z234" s="36" t="s">
        <v>40</v>
      </c>
      <c r="AA234" s="38" t="s">
        <v>37</v>
      </c>
      <c r="AB234" s="36" t="s">
        <v>84</v>
      </c>
      <c r="AC234" s="36" t="s">
        <v>1092</v>
      </c>
      <c r="AD234" s="36" t="s">
        <v>102</v>
      </c>
      <c r="AE234" s="36" t="s">
        <v>83</v>
      </c>
      <c r="AF234" s="38"/>
      <c r="AG234" s="36"/>
      <c r="AH234" s="25" t="s">
        <v>85</v>
      </c>
      <c r="AI234" s="36"/>
      <c r="AJ234" s="21" t="s">
        <v>39</v>
      </c>
      <c r="AK234" s="27">
        <v>44456</v>
      </c>
      <c r="AL234" s="26">
        <f t="shared" si="12"/>
        <v>92855</v>
      </c>
    </row>
    <row r="235" spans="1:38" s="17" customFormat="1" ht="18" customHeight="1" x14ac:dyDescent="0.3">
      <c r="A235" s="146">
        <v>230</v>
      </c>
      <c r="B235" s="19">
        <v>92856</v>
      </c>
      <c r="C235" s="36"/>
      <c r="D235" s="20" t="s">
        <v>39</v>
      </c>
      <c r="E235" s="19"/>
      <c r="F235" s="36"/>
      <c r="G235" s="36"/>
      <c r="H235" s="69"/>
      <c r="I235" s="36" t="s">
        <v>1094</v>
      </c>
      <c r="J235" s="36"/>
      <c r="K235" s="36" t="s">
        <v>32</v>
      </c>
      <c r="L235" s="36"/>
      <c r="M235" s="36"/>
      <c r="N235" s="36" t="s">
        <v>1067</v>
      </c>
      <c r="O235" s="38"/>
      <c r="P235" s="38" t="s">
        <v>141</v>
      </c>
      <c r="Q235" s="21" t="s">
        <v>1068</v>
      </c>
      <c r="R235" s="21"/>
      <c r="S235" s="42" t="s">
        <v>34</v>
      </c>
      <c r="T235" s="38" t="s">
        <v>1069</v>
      </c>
      <c r="U235" s="38"/>
      <c r="V235" s="36" t="s">
        <v>35</v>
      </c>
      <c r="W235" s="36" t="s">
        <v>36</v>
      </c>
      <c r="X235" s="36">
        <f>4*2</f>
        <v>8</v>
      </c>
      <c r="Y235" s="36"/>
      <c r="Z235" s="38" t="s">
        <v>40</v>
      </c>
      <c r="AA235" s="38" t="s">
        <v>87</v>
      </c>
      <c r="AB235" s="36" t="s">
        <v>207</v>
      </c>
      <c r="AC235" s="36" t="s">
        <v>1095</v>
      </c>
      <c r="AD235" s="40" t="s">
        <v>205</v>
      </c>
      <c r="AE235" s="36" t="s">
        <v>206</v>
      </c>
      <c r="AF235" s="38" t="s">
        <v>86</v>
      </c>
      <c r="AG235" s="36" t="s">
        <v>208</v>
      </c>
      <c r="AH235" s="25" t="s">
        <v>209</v>
      </c>
      <c r="AI235" s="36"/>
      <c r="AJ235" s="21" t="s">
        <v>39</v>
      </c>
      <c r="AK235" s="27">
        <v>44446</v>
      </c>
      <c r="AL235" s="26">
        <f t="shared" si="12"/>
        <v>92856</v>
      </c>
    </row>
    <row r="236" spans="1:38" s="17" customFormat="1" ht="18" customHeight="1" x14ac:dyDescent="0.3">
      <c r="A236" s="146">
        <v>231</v>
      </c>
      <c r="B236" s="19">
        <v>40511</v>
      </c>
      <c r="C236" s="38"/>
      <c r="D236" s="20" t="s">
        <v>45</v>
      </c>
      <c r="E236" s="19"/>
      <c r="F236" s="36" t="s">
        <v>1100</v>
      </c>
      <c r="G236" s="36" t="s">
        <v>1217</v>
      </c>
      <c r="H236" s="69"/>
      <c r="I236" s="36" t="s">
        <v>1097</v>
      </c>
      <c r="J236" s="36"/>
      <c r="K236" s="36" t="s">
        <v>1098</v>
      </c>
      <c r="L236" s="36"/>
      <c r="M236" s="36"/>
      <c r="N236" s="36" t="s">
        <v>1067</v>
      </c>
      <c r="O236" s="36"/>
      <c r="P236" s="38" t="s">
        <v>141</v>
      </c>
      <c r="Q236" s="21" t="s">
        <v>1068</v>
      </c>
      <c r="R236" s="19">
        <v>2020</v>
      </c>
      <c r="S236" s="42" t="s">
        <v>34</v>
      </c>
      <c r="T236" s="38" t="s">
        <v>1069</v>
      </c>
      <c r="U236" s="36"/>
      <c r="V236" s="36" t="s">
        <v>44</v>
      </c>
      <c r="W236" s="36" t="s">
        <v>36</v>
      </c>
      <c r="X236" s="36">
        <v>172</v>
      </c>
      <c r="Y236" s="36"/>
      <c r="Z236" s="36"/>
      <c r="AA236" s="38" t="s">
        <v>86</v>
      </c>
      <c r="AB236" s="36" t="s">
        <v>575</v>
      </c>
      <c r="AC236" s="36" t="s">
        <v>1101</v>
      </c>
      <c r="AD236" s="36" t="s">
        <v>1101</v>
      </c>
      <c r="AE236" s="36" t="s">
        <v>1102</v>
      </c>
      <c r="AF236" s="38" t="s">
        <v>86</v>
      </c>
      <c r="AG236" s="36" t="s">
        <v>1103</v>
      </c>
      <c r="AH236" s="35" t="s">
        <v>1096</v>
      </c>
      <c r="AI236" s="25"/>
      <c r="AJ236" s="42" t="s">
        <v>1099</v>
      </c>
      <c r="AK236" s="27">
        <v>44446</v>
      </c>
      <c r="AL236" s="28">
        <f t="shared" si="12"/>
        <v>40511</v>
      </c>
    </row>
    <row r="237" spans="1:38" s="17" customFormat="1" ht="18" customHeight="1" x14ac:dyDescent="0.3">
      <c r="A237" s="146">
        <v>232</v>
      </c>
      <c r="B237" s="19"/>
      <c r="C237" s="36"/>
      <c r="D237" s="20"/>
      <c r="E237" s="19"/>
      <c r="F237" s="36"/>
      <c r="G237" s="36"/>
      <c r="H237" s="69" t="s">
        <v>641</v>
      </c>
      <c r="I237" s="36"/>
      <c r="J237" s="36"/>
      <c r="K237" s="36"/>
      <c r="L237" s="36"/>
      <c r="M237" s="36"/>
      <c r="N237" s="36"/>
      <c r="O237" s="38"/>
      <c r="P237" s="38"/>
      <c r="Q237" s="21"/>
      <c r="R237" s="21"/>
      <c r="S237" s="42"/>
      <c r="T237" s="38"/>
      <c r="U237" s="38"/>
      <c r="V237" s="36"/>
      <c r="W237" s="36"/>
      <c r="X237" s="36"/>
      <c r="Y237" s="36"/>
      <c r="Z237" s="36"/>
      <c r="AA237" s="38"/>
      <c r="AB237" s="36"/>
      <c r="AC237" s="36"/>
      <c r="AD237" s="36"/>
      <c r="AE237" s="36"/>
      <c r="AF237" s="38"/>
      <c r="AG237" s="36"/>
      <c r="AH237" s="25"/>
      <c r="AI237" s="36"/>
      <c r="AJ237" s="19"/>
      <c r="AK237" s="27"/>
      <c r="AL237" s="26"/>
    </row>
    <row r="238" spans="1:38" s="17" customFormat="1" ht="18" customHeight="1" x14ac:dyDescent="0.3">
      <c r="A238" s="146">
        <v>233</v>
      </c>
      <c r="B238" s="19">
        <v>30647</v>
      </c>
      <c r="C238" s="36" t="s">
        <v>132</v>
      </c>
      <c r="D238" s="20" t="s">
        <v>31</v>
      </c>
      <c r="E238" s="19"/>
      <c r="F238" s="37" t="s">
        <v>1104</v>
      </c>
      <c r="G238" s="67"/>
      <c r="H238" s="69"/>
      <c r="I238" s="40" t="s">
        <v>1105</v>
      </c>
      <c r="J238" s="36" t="s">
        <v>1106</v>
      </c>
      <c r="K238" s="40" t="s">
        <v>1107</v>
      </c>
      <c r="L238" s="37"/>
      <c r="M238" s="36"/>
      <c r="N238" s="37" t="s">
        <v>641</v>
      </c>
      <c r="O238" s="37" t="s">
        <v>641</v>
      </c>
      <c r="P238" s="38" t="s">
        <v>141</v>
      </c>
      <c r="Q238" s="42" t="s">
        <v>1108</v>
      </c>
      <c r="R238" s="42"/>
      <c r="S238" s="42" t="s">
        <v>34</v>
      </c>
      <c r="T238" s="38" t="s">
        <v>746</v>
      </c>
      <c r="U238" s="38"/>
      <c r="V238" s="38" t="s">
        <v>41</v>
      </c>
      <c r="W238" s="38" t="s">
        <v>36</v>
      </c>
      <c r="X238" s="22">
        <v>107</v>
      </c>
      <c r="Y238" s="23"/>
      <c r="Z238" s="38"/>
      <c r="AA238" s="24" t="s">
        <v>86</v>
      </c>
      <c r="AB238" s="20" t="s">
        <v>1111</v>
      </c>
      <c r="AC238" s="40" t="s">
        <v>1105</v>
      </c>
      <c r="AD238" s="38" t="s">
        <v>1109</v>
      </c>
      <c r="AE238" s="38" t="s">
        <v>1110</v>
      </c>
      <c r="AF238" s="39" t="s">
        <v>111</v>
      </c>
      <c r="AG238" s="39" t="s">
        <v>1112</v>
      </c>
      <c r="AH238" s="25" t="s">
        <v>1113</v>
      </c>
      <c r="AI238" s="25"/>
      <c r="AJ238" s="42" t="s">
        <v>247</v>
      </c>
      <c r="AK238" s="19"/>
      <c r="AL238" s="26">
        <f>B238</f>
        <v>30647</v>
      </c>
    </row>
    <row r="239" spans="1:38" x14ac:dyDescent="0.3">
      <c r="A239" t="s">
        <v>1218</v>
      </c>
    </row>
  </sheetData>
  <sortState xmlns:xlrd2="http://schemas.microsoft.com/office/spreadsheetml/2017/richdata2" ref="A6:AL239">
    <sortCondition ref="A6:A239"/>
  </sortState>
  <hyperlinks>
    <hyperlink ref="AH3" r:id="rId1" display="https://www.nj.gov/dca/divisions/dhcr/offices/section8hcv.html" xr:uid="{3372AE3B-66F8-4A11-A035-CC371BFCC9E8}"/>
    <hyperlink ref="AH4" r:id="rId2" display="https://www.nj.gov/dca/hmfa/" xr:uid="{B13F13BF-9F28-49FF-8448-C0742F06F0AC}"/>
    <hyperlink ref="AH58" r:id="rId3" display="https://www.nationalchurchresidences.org/communities/alexian-manor/" xr:uid="{80D4228B-540A-4A77-95D2-FB2956C6276F}"/>
    <hyperlink ref="AH155" r:id="rId4" display="https://affordablehousingonline.com/housing-search/New-Jersey/Rahway/Golden-Age-Towers,-Inc./10019825" xr:uid="{FF9AC9F5-C919-49D9-8167-05F03E398FCD}"/>
    <hyperlink ref="AH148" r:id="rId5" display="https://springpointsl.org/affordable-housing/" xr:uid="{DA4D3ED6-1C12-4C36-BA03-3D3B7D57D03C}"/>
    <hyperlink ref="AH197" r:id="rId6" display="https://housingapartments.org/rental_detail/5435" xr:uid="{E6BA5289-738E-445A-BAC4-6CC158DCE6EB}"/>
    <hyperlink ref="AH87" r:id="rId7" display="https://www.communityinvestmentstrategies.com/highlight-oakwood" xr:uid="{94390DDE-2124-428C-93F4-260345ED2668}"/>
    <hyperlink ref="AH93" r:id="rId8" display="https://www.cis-portside.com/" xr:uid="{9003D076-B8F7-4F2D-A8C2-47FFC5AF55BF}"/>
    <hyperlink ref="AH163" r:id="rId9" display="https://www.cis-hvrosegate.com/brochure.aspx" xr:uid="{87E3BEF0-55EB-491F-B3FE-C7F2EA868542}"/>
    <hyperlink ref="AH145" r:id="rId10" display="https://coniferllc.com/properties/leland-gardens-apartments/" xr:uid="{736CBAB3-F200-44C3-A517-AEA14BD1B7E3}"/>
    <hyperlink ref="AH92" r:id="rId11" display="https://coniferllc.com/properties/portside-commons/" xr:uid="{DE52B7D4-6061-475A-BA34-A8F27C70EC2C}"/>
    <hyperlink ref="AH98" r:id="rId12" display="https://coniferllc.com/properties/westport-homes/" xr:uid="{A292DF19-646B-4F1A-AC4B-2E3BB0F764E2}"/>
    <hyperlink ref="AH171" r:id="rId13" display="https://www.caunj.org/" xr:uid="{5970A94D-B794-4DD5-BDEE-B7F88BAD002B}"/>
    <hyperlink ref="AH173" r:id="rId14" display="https://www.cucs.org/contact/" xr:uid="{633AB7E0-141D-40E2-971F-4213782813BE}"/>
    <hyperlink ref="AH143" r:id="rId15" display="http://www.regandevelopment.com/new-york-new-jersey-real-estate-developers/horizons-at-plainfield-affordable-housing/" xr:uid="{FEA9C678-33B8-4FA9-8242-F62D554413FD}"/>
    <hyperlink ref="AH139" r:id="rId16" display="https://www.caunj.org/" xr:uid="{5615DAB3-400C-4488-AFEA-EC5C5E0344D1}"/>
    <hyperlink ref="AH110" r:id="rId17" display="https://www.caunj.org/" xr:uid="{8D5FF8F7-6B93-481D-8101-2D232136DB5A}"/>
    <hyperlink ref="AH83" r:id="rId18" display="https://www.voa.org/housing_search?utf8=%E2%9C%93&amp;housing_search%5Blocation%5D=07201" xr:uid="{4A956475-A932-4A38-822B-49ECEE541516}"/>
    <hyperlink ref="AH62" r:id="rId19" display="https://www.caunj.org/" xr:uid="{17BD0A62-F7C4-4EA3-B1E9-6ACE1BCFFC47}"/>
    <hyperlink ref="AH65" r:id="rId20" display="https://www.caunj.org/" xr:uid="{C18F41E0-875C-4D09-BE08-F3842D7592EB}"/>
    <hyperlink ref="AH64" r:id="rId21" display="https://www.caunj.org/" xr:uid="{9948DDFB-8883-4B25-B976-D1EC9C8726DA}"/>
    <hyperlink ref="AH63" r:id="rId22" display="https://www.caunj.org/" xr:uid="{BE2C098B-48C8-4BF3-838F-0DE8FFD654EC}"/>
    <hyperlink ref="AH34" r:id="rId23" display="https://leadingagenjde.org/providers/cranford-senior-housingedward-k-gill-apartments/" xr:uid="{5EBB4D5A-F862-4530-BBC6-F249E4214B24}"/>
    <hyperlink ref="AH196" r:id="rId24" xr:uid="{5E185738-F51B-4E18-BE7F-CE252E73A41D}"/>
    <hyperlink ref="AH231" r:id="rId25" xr:uid="{6B775AED-746D-49DF-865F-2633D51BE824}"/>
    <hyperlink ref="AH99" r:id="rId26" xr:uid="{94649E65-ED1E-4BF2-A322-B99383E48627}"/>
    <hyperlink ref="AH182" r:id="rId27" xr:uid="{D69E65BC-079D-4412-89EC-6D424E6B0861}"/>
    <hyperlink ref="AH17" r:id="rId28" display="https://berkeleyheights.gov/1399/03-Stratton-House" xr:uid="{5D9EDD32-D405-403E-9DEB-6836F0FEE0B9}"/>
    <hyperlink ref="AH13" r:id="rId29" display="https://berkeleyheights.gov/1401/05-Millcreek" xr:uid="{33A03CA8-FB09-49F1-8914-A74CFCA79AF1}"/>
    <hyperlink ref="AH23" r:id="rId30" display="https://berkeleyheights.gov/1402/06-Woodcrest-at-Berkeley-Heights" xr:uid="{989FAFCF-F83D-4B62-9A56-E0DD4FB98B7F}"/>
    <hyperlink ref="AH19" r:id="rId31" display="https://berkeleyheights.gov/1403/07-Toll-Brothers-Luxury-Townhomes" xr:uid="{E0C9A7C0-F7AD-4DDB-9AC0-097308140972}"/>
    <hyperlink ref="AH11" r:id="rId32" display="https://berkeleyheights.gov/1404/08-Mondelli-Property" xr:uid="{0A0935F3-BA1C-4C8C-8C56-1BD241AFA9AF}"/>
    <hyperlink ref="AH9" r:id="rId33" display="https://berkeleyheights.gov/1405/10-Connell-Development" xr:uid="{585DDCC1-A82A-4229-85C2-FE43F9E065F8}"/>
    <hyperlink ref="AH8" r:id="rId34" display="https://www.affordablehomesnewjersey.com/all-opportunities/developments/?did=a0J1N00001a6ZcRUAU" xr:uid="{E463394B-8D7B-46F4-B787-0CDACD27A82A}"/>
    <hyperlink ref="AH18" r:id="rId35" display="https://www.affordablehomesnewjersey.com/all-opportunities/developments/?did=a0J1N00001gCGrfUAG" xr:uid="{0C5C4F95-79E3-4A20-8086-A47A687B32DB}"/>
    <hyperlink ref="AH20" r:id="rId36" display="https://www.affordablehomesnewjersey.com/all-opportunities/developments/?did=a0J3m00001hxChVEAU" xr:uid="{FD52DDF9-FBCC-43E7-8328-29886E6EF417}"/>
    <hyperlink ref="AH25" r:id="rId37" display="https://www.affordablehomesnewjersey.com/all-opportunities/developments/?did=a0J1N00001hOihOUAS" xr:uid="{ECBF9AC0-74EA-4B1F-B09D-4B2698CF8BC0}"/>
    <hyperlink ref="AH29" r:id="rId38" display="https://www.affordablehomesnewjersey.com/all-opportunities/developments/?did=a0J1N00001hNJkYUAW" xr:uid="{0914438A-77B8-4820-B0E7-213312DD6C22}"/>
    <hyperlink ref="AH107" r:id="rId39" display="https://www.affordablehomesnewjersey.com/all-opportunities/developments/?did=a0J1N00001c4bf9UAA" xr:uid="{4A3E4286-A297-4283-97F0-BE083493466D}"/>
    <hyperlink ref="AH181" r:id="rId40" display="https://www.affordablehomesnewjersey.com/all-opportunities/developments/?did=a0J1N00001fCI9BUAW" xr:uid="{164483F4-A7C9-4CA2-B22B-C7B49A622928}"/>
    <hyperlink ref="AH186" r:id="rId41" display="https://www.affordablehomesnewjersey.com/all-opportunities/developments/?did=a0J1N00001fCI9BUAW" xr:uid="{7133D2A8-497E-4FF0-81B1-6F8C17722D91}"/>
    <hyperlink ref="AH199" r:id="rId42" display="https://www.affordablehomesnewjersey.com/all-opportunities/developments/?did=a0J1N00001eAHZeUAO" xr:uid="{6E603DF5-EA08-443F-967E-90CA0E8F8123}"/>
    <hyperlink ref="AH214" r:id="rId43" display="https://www.affordablehomesnewjersey.com/all-opportunities/developments/?did=a0J1N00001hNWxpUAG" xr:uid="{EF9B2F62-B1A7-4539-BE24-8C5CFA811022}"/>
    <hyperlink ref="AH234" r:id="rId44" display="https://www.affordablehomesnewjersey.com/all-opportunities/developments/?did=a0J1N00001a7UhGUAU" xr:uid="{821DC852-843A-4B6D-BB70-34964002E138}"/>
    <hyperlink ref="AH169" r:id="rId45" display="https://livewillows.com/communities/the-willows-at-rahway/" xr:uid="{4BBA60D6-1194-4A1D-AB16-6307472DFAA9}"/>
    <hyperlink ref="AH166" r:id="rId46" display="https://www.caringinc.net/" xr:uid="{8DAFE026-7545-472F-8409-3F988C766D57}"/>
    <hyperlink ref="AH215" r:id="rId47" display="https://www.cfsny.org/new-jersey-programs-and-services/" xr:uid="{99CB810D-A15A-4AEE-B4C5-A2820C066593}"/>
    <hyperlink ref="AH180" r:id="rId48" display="https://www.cfhh.org/" xr:uid="{E7CCA6A0-1940-42FD-8081-73841D678855}"/>
    <hyperlink ref="AH43" r:id="rId49" display="https://www.elizabethnj.org/" xr:uid="{854C5029-6E57-4826-99FF-0D565E146A82}"/>
    <hyperlink ref="AH71" r:id="rId50" display="https://www.elizabethnj.org/" xr:uid="{460751F9-6607-4115-9845-1A3EBFB39232}"/>
    <hyperlink ref="AH73" r:id="rId51" display="https://www.elizabethnj.org/" xr:uid="{042D339F-AEFC-446B-99E2-7879FD7F5176}"/>
    <hyperlink ref="AH72" r:id="rId52" display="https://www.elizabethnj.org/" xr:uid="{9E95ED8B-24C5-4844-8E9E-8E35DB52CC4B}"/>
    <hyperlink ref="AH70" r:id="rId53" display="https://www.elizabethnj.org/" xr:uid="{A2B84E76-044D-44EB-82B5-FAE0AD69B259}"/>
    <hyperlink ref="AH202" r:id="rId54" display="https://www.cityofsummit.org/" xr:uid="{0BFC5449-FF72-4775-A94C-BBA860F60886}"/>
    <hyperlink ref="AH204" r:id="rId55" display="https://www.cityofsummit.org/" xr:uid="{DF46963A-E30D-4777-89B4-0D4255B743E2}"/>
    <hyperlink ref="AH205" r:id="rId56" display="https://www.cityofsummit.org/" xr:uid="{342E7149-13D2-4BB3-9C19-A7F0DA1313EF}"/>
    <hyperlink ref="AH207" r:id="rId57" display="https://www.cityofsummit.org/" xr:uid="{39304F09-C85E-46BD-AFD3-D952A755C10F}"/>
    <hyperlink ref="AH206" r:id="rId58" display="https://www.cityofsummit.org/" xr:uid="{5F70F9B3-C412-42F6-9ECE-107C02951DE1}"/>
    <hyperlink ref="AH61" r:id="rId59" display="https://www.theelizabethcoalition.org/" xr:uid="{19811607-0C59-45E3-968F-E536A9F6B1E2}"/>
    <hyperlink ref="AH189" r:id="rId60" display="http://columbiacourtapartments.com/" xr:uid="{5AFB6984-7F58-44F4-A0C6-69C9EDB9E7DF}"/>
    <hyperlink ref="AH32" r:id="rId61" display="https://www.caunj.org/" xr:uid="{5AC02396-E5B2-480C-B438-C5FBDC4FB07E}"/>
    <hyperlink ref="AH216" r:id="rId62" display="https://www.caunj.org/" xr:uid="{2A9AAD85-B642-49BA-9F8D-F2A6541D93C9}"/>
    <hyperlink ref="AH124" r:id="rId63" display="https://www.caunj.org/" xr:uid="{F474405B-86B7-4F0B-BEA0-349976E8A1B1}"/>
    <hyperlink ref="AH125" r:id="rId64" display="https://www.caunj.org/" xr:uid="{66977095-2B38-4BB3-8245-00694A40689C}"/>
    <hyperlink ref="AH190" r:id="rId65" display="https://www.caunj.org/" xr:uid="{4D2D5E92-59AC-4717-AE65-677606AB0A3B}"/>
    <hyperlink ref="AH219" r:id="rId66" display="https://www.cgph.net/" xr:uid="{A52F60E4-97BE-46EE-AECE-D0FDCB073B84}"/>
    <hyperlink ref="AH220" r:id="rId67" display="https://www.cgph.net/" xr:uid="{B84CDE4D-6BFF-4EE9-8BF6-E4BB9F70131B}"/>
    <hyperlink ref="AH228" r:id="rId68" display="https://www.affordablehomesnewjersey.com/all-opportunities/developments/?did=a0Jo000000zA3qdEAC" xr:uid="{94A61FEF-B0AC-42EB-934D-355C05B2DE34}"/>
    <hyperlink ref="AH229" r:id="rId69" display="https://www.affordablehomesnewjersey.com/all-opportunities/developments/?did=a0J1N00001gEAL3UAO" xr:uid="{7754D3E6-2719-44B6-9D4C-9D2C463AF161}"/>
    <hyperlink ref="AH122" r:id="rId70" display="https://www.affordablehomesnewjersey.com/all-opportunities/developments/?did=a0J1N00001c1hkIUAQ" xr:uid="{F9C980CC-894F-41A1-8A55-F266B44359F7}"/>
    <hyperlink ref="AH91" r:id="rId71" display="https://www.cis-parkerswalk.com/" xr:uid="{61D5594B-6018-4491-A0B4-CCC19584B698}"/>
    <hyperlink ref="AH90" r:id="rId72" display="https://www.cis-parkersview.com/" xr:uid="{24BA117A-7FB3-45AD-8E66-DAD76DA7B9DC}"/>
    <hyperlink ref="AH85" r:id="rId73" display="https://www.apartments.com/millennium-gardens-elizabeth-nj/y9flv9r/" xr:uid="{A4DE4C2A-C1AE-4C0E-910B-AC8D741204A0}"/>
    <hyperlink ref="AH217" r:id="rId74" display="https://www.devereux.org/site/SPageServer/;jsessionid=00000000.app20116b?NONCE_TOKEN=D082992854F9C6649814165D4453F145" xr:uid="{494A302A-6684-48F3-97A3-A7B1E62E9F1B}"/>
    <hyperlink ref="AH101" r:id="rId75" display="https://www.fanwoodnj.org/" xr:uid="{B9934B91-3A05-44B8-85E2-8B8B0452DB9E}"/>
    <hyperlink ref="AH117" r:id="rId76" display="https://linden-nj.gov/" xr:uid="{FF48E0B0-82C8-43A3-8B1D-425B3FAAD79F}"/>
    <hyperlink ref="AH116" r:id="rId77" display="https://linden-nj.gov/" xr:uid="{150F29B0-8312-40D0-AB46-3BEC56427E34}"/>
    <hyperlink ref="AH115" r:id="rId78" display="https://linden-nj.gov/" xr:uid="{7CF6B855-2C96-423A-AEF3-1381D1F165CE}"/>
    <hyperlink ref="AH128" r:id="rId79" display="https://www.newprov.org/" xr:uid="{38CB52FF-31D1-4D8F-B2F8-D5AFFCC144E7}"/>
    <hyperlink ref="AH27" r:id="rId80" display="https://www.piazzanj.com/property/woodcrest-at-clark/" xr:uid="{E0E7A588-358F-4ACB-8D42-C46D3482A3EF}"/>
    <hyperlink ref="AH30" r:id="rId81" display="https://www.piazzanj.com/property/birchwood-park/" xr:uid="{5274E668-B63B-4B68-B548-A1F20A125F92}"/>
    <hyperlink ref="AH102" r:id="rId82" display="https://www.piazzanj.com/property/station-square-at-fanwood/" xr:uid="{715B4CC5-4739-430B-8C12-691E8AF7CCA8}"/>
    <hyperlink ref="AH226" r:id="rId83" display="https://www.piazzanj.com/property/vermella-union/" xr:uid="{A8D875F1-B40D-4AC1-9537-30C3FF0844AE}"/>
    <hyperlink ref="AH213" r:id="rId84" display="https://www.piazzanj.com/property/the-arbor-at-union/" xr:uid="{F07CE38F-19D7-4E92-AAE6-6A4C7C35C5D1}"/>
    <hyperlink ref="AH195" r:id="rId85" display="https://www.piazzanj.com/property/spring-mill-manor/" xr:uid="{633C6DB5-91EB-49A0-8CCF-0C0D7488D066}"/>
    <hyperlink ref="AH35" r:id="rId86" display="https://www.piazzanj.com/property/riverfront-at-cranford-station/" xr:uid="{C5FFBD12-86B0-4EBB-A500-AD2AF4CC7EF6}"/>
    <hyperlink ref="AH183" r:id="rId87" display="https://www.gardencommunities.com/Properties/NJ/Union/Lamberts-mill-Village.aspx" xr:uid="{B557C76B-50D5-49CC-929B-A964B74DAAE9}"/>
    <hyperlink ref="AH106" r:id="rId88" display="http://premiermanagement.net/" xr:uid="{7E792C55-A13A-4183-85CA-000B4DC17FF1}"/>
    <hyperlink ref="AH160" r:id="rId89" display="https://www.cityofrahway.org/" xr:uid="{7EB374D6-E19E-4AA0-85E0-C4FA5916DB0E}"/>
    <hyperlink ref="AH161" r:id="rId90" display="https://www.cityofrahway.org/" xr:uid="{92BCC1DC-0D33-42DD-82ED-CF1120B6ED22}"/>
    <hyperlink ref="AH82" r:id="rId91" display="https://www.rock.properties/elizabeth/" xr:uid="{FBA23FDC-E41C-4D89-9606-C61EC9812AEA}"/>
    <hyperlink ref="AH36" r:id="rId92" display="https://servbhs.net/" xr:uid="{EB4CA624-9D23-41E2-A260-54CB811FC0F1}"/>
    <hyperlink ref="AH103" r:id="rId93" display="https://www.voadv.org/" xr:uid="{F66D5D59-6A1F-4EE1-8AC6-7D5E6ACCA070}"/>
    <hyperlink ref="AH104" r:id="rId94" display="https://arcunion.org/" xr:uid="{62EB3D7E-07E8-4825-B90E-CE117CD82D7C}"/>
    <hyperlink ref="AH147" r:id="rId95" xr:uid="{F14125CA-0FFD-4260-9091-2AEAF8EDD642}"/>
    <hyperlink ref="AH138" r:id="rId96" display="https://pillarnj.org/" xr:uid="{5B6037E2-D87C-43C0-A796-3589E9B1864A}"/>
    <hyperlink ref="AH238" r:id="rId97" display="http://aspencos.com/projects/" xr:uid="{6A16668D-FC76-4609-A880-9057A8F3B514}"/>
    <hyperlink ref="AH192" r:id="rId98" display="https://njconnect.org/" xr:uid="{37AC87B4-0EBF-4082-A80B-7298089BC0AE}"/>
    <hyperlink ref="AH232" r:id="rId99" display="https://www.nj.gov/humanservices/doas/services/pasrr/" xr:uid="{E897B67E-7B2D-4404-90A1-739A9ADBFE4D}"/>
    <hyperlink ref="AH221" r:id="rId100" display="https://prd.net/residences/nora-gardens/" xr:uid="{DC7BC712-1DAE-4F09-8A9E-A5EBFF38ED78}"/>
    <hyperlink ref="AH159" r:id="rId101" display="https://npino.com/hospital/1255439287-catholic-community-services-mt-carmel-guild-of-arch-of-newark/" xr:uid="{0B602E2B-3567-4609-86E2-5C1680C717D8}"/>
    <hyperlink ref="AH120" r:id="rId102" display="https://njconnect.org/projects/the-apartments-at-st-elizabeths/" xr:uid="{4138EF54-3B41-48F5-B522-843CF2C771B4}"/>
    <hyperlink ref="AH172" r:id="rId103" display="https://www.caunj.org/" xr:uid="{42BB68D4-62F3-4452-84DE-BBE8A06EBF71}"/>
    <hyperlink ref="AH140" r:id="rId104" display="https://umcommunities.org/" xr:uid="{705E2C9D-A787-405F-8DAE-AE716E5FF853}"/>
    <hyperlink ref="AH167" r:id="rId105" display="https://www.voa.org/" xr:uid="{94BE6067-723E-4BED-9061-913C21F30F83}"/>
    <hyperlink ref="AH108" r:id="rId106" display="https://www.westfieldseniorhousing.com/" xr:uid="{D22A8D9D-9CCC-4D93-8431-6F1824BD6A86}"/>
    <hyperlink ref="AH201" r:id="rId107" display="http://www.summitnjha.org/" xr:uid="{6C54325B-9DC9-4459-A1D2-463EBE9098BF}"/>
    <hyperlink ref="AH203" r:id="rId108" display="http://www.summitnjha.org/shacommunities/glenwoodplace.html" xr:uid="{84A64BDC-D050-4B44-8535-77667D143D44}"/>
    <hyperlink ref="AH209" r:id="rId109" display="http://www.summitnjha.org/shacommunities/vitoagalloseniorbuilding.html" xr:uid="{4DE71C9E-BADB-4D68-8B51-CFBF638ECC63}"/>
    <hyperlink ref="AH210" r:id="rId110" display="http://www.summitnjha.org/shacommunities/weaverstreet.html" xr:uid="{A920C84E-0DE4-442A-A3EF-4801C604B653}"/>
    <hyperlink ref="AH39" r:id="rId111" display="https://www.elizabethnj.org/187/Housing-Authority" xr:uid="{F1C167BC-E40B-47D3-BB39-942E7285AA49}"/>
    <hyperlink ref="AH76" r:id="rId112" display="https://www.elizabethnj.org/187/Housing-Authority" xr:uid="{B2868721-2683-43C2-A657-7E97B003F039}"/>
    <hyperlink ref="AH80" r:id="rId113" display="https://www.elizabethnj.org/187/Housing-Authority" xr:uid="{666DD26D-C727-469B-8A0A-EB22F2728493}"/>
    <hyperlink ref="AH86" r:id="rId114" display="https://www.elizabethnj.org/187/Housing-Authority" xr:uid="{7F9FD1D1-7A9B-4255-9425-16460DD26B30}"/>
    <hyperlink ref="AH88" r:id="rId115" display="https://www.elizabethnj.org/187/Housing-Authority" xr:uid="{E2F3428E-0FD5-4030-BF86-686FB47B75C7}"/>
    <hyperlink ref="AH49" r:id="rId116" display="https://groundworkusa.org/" xr:uid="{AE707AB7-D383-4DFF-9E69-830D92128565}"/>
    <hyperlink ref="AH97" r:id="rId117" display="https://www.cis-westminsterheights.com/" xr:uid="{CB05913E-C71B-4BF5-8218-9A318D588814}"/>
    <hyperlink ref="AH151" r:id="rId118" display="https://www.rahwayhousingauthority.org/" xr:uid="{EFF541E9-2928-45CC-94F4-CE7115362821}"/>
    <hyperlink ref="AH154" r:id="rId119" display="https://www.rahwayhousingauthority.org/properties.aspx" xr:uid="{E5A46A46-D01E-4BFC-AD10-7338F30C52C8}"/>
    <hyperlink ref="AH157" r:id="rId120" display="https://www.rahwayhousingauthority.org/properties.aspx" xr:uid="{7DEA09A4-D4CC-4C16-B23C-26E8B062A627}"/>
    <hyperlink ref="AH158" r:id="rId121" display="https://www.rahwayhousingauthority.org/properties.aspx" xr:uid="{ECAA0C82-D143-4433-B7A0-5B33394ADD92}"/>
    <hyperlink ref="AH135" r:id="rId122" display="https://www.hapnj.org/" xr:uid="{3047BCA6-EEDE-434F-8D5A-71E2CFFDD85C}"/>
    <hyperlink ref="AH141" r:id="rId123" display="https://www.hapnj.org/elmwood-gardens" xr:uid="{A68143A7-2816-4DFC-BFED-ACCEF054A548}"/>
    <hyperlink ref="AH144" r:id="rId124" display="https://www.hapnj.org/joanne-hollis-gardens" xr:uid="{09DBFAFF-A6D9-4998-BF22-C48216A655A9}"/>
    <hyperlink ref="AH149" r:id="rId125" display="https://www.hapnj.org/richmond-towers" xr:uid="{3D495B32-8950-4445-86CA-6AF3F1ABF6EC}"/>
    <hyperlink ref="AH112" r:id="rId126" display="http://www.lindenhousingauthority.org/default.aspx" xr:uid="{5410AFDC-5BDD-4FBE-8520-74079101F502}"/>
    <hyperlink ref="AH113" r:id="rId127" display="http://www.lindenhousingauthority.org/properties.aspx" xr:uid="{4781740A-15B9-4B50-82CC-016C4620754A}"/>
    <hyperlink ref="AH114" r:id="rId128" display="http://www.lindenhousingauthority.org/properties.aspx" xr:uid="{4C0FC25B-747E-4832-882E-99BF1D26CBAD}"/>
    <hyperlink ref="AH212" r:id="rId129" display="https://www.uniontownship.com/174/Section-8-Housing-Assistance" xr:uid="{C6D74659-D9B9-4CC2-A588-2B131E61A1E2}"/>
    <hyperlink ref="AH5" r:id="rId130" display="https://ucnj.org/department-of-economic-development/" xr:uid="{6DAED9C5-22A3-4BC1-9EEA-1709C47A6ABA}"/>
    <hyperlink ref="AH33" r:id="rId131" display="https://affordablehousingonline.com/housing-search/New-Jersey/Cranford/Edward-K.-Gill-Apartments/10019604" xr:uid="{50B800C6-0632-4918-9402-02F62B26CD94}"/>
    <hyperlink ref="AH60" r:id="rId132" display="https://ambercourtal.com/location-post/elizabeth/" xr:uid="{2E0A569C-470F-449C-B7E4-923B3499797E}"/>
    <hyperlink ref="AH78" r:id="rId133" display="https://www.cis-hvelizabeth.com/" xr:uid="{D612F5BF-CA27-4E3A-9DFC-163736D1E8D9}"/>
    <hyperlink ref="AH84" r:id="rId134" display="https://www.fanwoodnj.org/" xr:uid="{8C5645CC-C1C0-4EA4-9A76-0B13D740778D}"/>
    <hyperlink ref="AH94" r:id="rId135" display="https://tgfymca.org/" xr:uid="{7A03D048-0FD8-410D-AAB7-9618435F040C}"/>
    <hyperlink ref="AH96" r:id="rId136" display="https://www.cis-watersedgecrescent.com/brochure.aspx" xr:uid="{96B4061C-106C-4824-AA0E-083AA3720361}"/>
    <hyperlink ref="AH137" r:id="rId137" display="https://www.silver-street.net/property/cedarbrook-apartments/" xr:uid="{E0E17760-0B7E-4D51-ACB9-2CF527CF365F}"/>
    <hyperlink ref="AH146" r:id="rId138" display="https://www.hapnj.org/" xr:uid="{4C168C4C-62F0-486B-BE69-E944923D7A72}"/>
    <hyperlink ref="AH164" r:id="rId139" display="https://www.rahwayhousingauthority.org/" xr:uid="{8DA46584-5E67-4C5B-B031-3F5796F40A03}"/>
    <hyperlink ref="AH224" r:id="rId140" display="https://affordablehousingonline.com/housing-search/New-Jersey/Union/Ehrhart-Gardens/10019533" xr:uid="{BDA9F3EF-25E5-403D-A56F-9A5CBF97BB05}"/>
    <hyperlink ref="AH236" r:id="rId141" display="https://housingapartments.org/rental_detail/5409" xr:uid="{7F13CD6D-C135-4D79-A2DD-304976078FC1}"/>
    <hyperlink ref="AH75" r:id="rId142" display="https://hacenj.com/housing/family-complexes/" xr:uid="{55F07CAA-1D6A-423C-B157-E1E6538A6491}"/>
    <hyperlink ref="AH81" r:id="rId143" display="http://www.marshallmoran.com/ContactUs.html" xr:uid="{C8CBB84B-3568-4222-8D11-956B205C784F}"/>
  </hyperlinks>
  <pageMargins left="0.7" right="0.7" top="0.75" bottom="0.75" header="0.3" footer="0.3"/>
  <pageSetup scale="30" fitToHeight="6" orientation="landscape" verticalDpi="0" r:id="rId1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F167-5802-4494-9ACD-7791E90ED3BA}">
  <dimension ref="E4"/>
  <sheetViews>
    <sheetView workbookViewId="0">
      <selection activeCell="E4" sqref="E4"/>
    </sheetView>
  </sheetViews>
  <sheetFormatPr defaultRowHeight="15" x14ac:dyDescent="0.25"/>
  <sheetData>
    <row r="4" spans="5:5" x14ac:dyDescent="0.25">
      <c r="E4" s="55" t="s">
        <v>76</v>
      </c>
    </row>
  </sheetData>
  <hyperlinks>
    <hyperlink ref="E4" r:id="rId1" display="https://www.censusreporter.org/locate/" xr:uid="{731D3E89-F6F1-48E2-87D5-0468624BAB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UNION COUNTY</vt:lpstr>
      <vt:lpstr>Census locator</vt:lpstr>
      <vt:lpstr>'UNION COUNTY'!Print_Area</vt:lpstr>
      <vt:lpstr>'UNION COUNTY'!Print_Titles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Lago, John</cp:lastModifiedBy>
  <cp:lastPrinted>2022-02-09T18:51:53Z</cp:lastPrinted>
  <dcterms:created xsi:type="dcterms:W3CDTF">2022-01-13T15:22:03Z</dcterms:created>
  <dcterms:modified xsi:type="dcterms:W3CDTF">2022-02-09T18:52:36Z</dcterms:modified>
</cp:coreProperties>
</file>