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Pivot Table 4" sheetId="2" r:id="rId5"/>
    <sheet state="visible" name="NYSE_FinanceModel" sheetId="3" r:id="rId6"/>
  </sheets>
  <definedNames>
    <definedName name="GICS_Sub_ind">data!$K$2:$K$231</definedName>
    <definedName name="R_D">data!$H$2:$H$231</definedName>
    <definedName name="GICS_op">data!$J$2:$J$231</definedName>
    <definedName name="Ticker_Symbol">data!$B$2:$B$231</definedName>
    <definedName name="Gross_Profit">data!$M$2:$M$231</definedName>
    <definedName name="operating_margin">data!$Q$2:$Q$17</definedName>
    <definedName name="Years">data!$C$2:$C$231</definedName>
    <definedName name="Sales_gen">data!$G$2:$G$231</definedName>
    <definedName name="Total_income">data!$O$2:$O$231</definedName>
    <definedName name="Other_op_items">data!$I$2:$I$231</definedName>
    <definedName name="Total_Op_Cost">data!$N$2:$N$231</definedName>
    <definedName name="Year_end">data!$L$2:$L$231</definedName>
    <definedName name="Total_Revenue">data!$E$2:$E$231</definedName>
    <definedName name="Gross_margin">data!$P$2:$P$17</definedName>
    <definedName name="cost_of_goods">data!$F$2:$F$231</definedName>
  </definedNames>
  <calcPr/>
  <pivotCaches>
    <pivotCache cacheId="0" r:id="rId7"/>
  </pivotCaches>
</workbook>
</file>

<file path=xl/sharedStrings.xml><?xml version="1.0" encoding="utf-8"?>
<sst xmlns="http://schemas.openxmlformats.org/spreadsheetml/2006/main" count="171" uniqueCount="72">
  <si>
    <t xml:space="preserve"> </t>
  </si>
  <si>
    <t>Ticker Symbol</t>
  </si>
  <si>
    <t>Years</t>
  </si>
  <si>
    <t>Period Ending</t>
  </si>
  <si>
    <t>Total Revenue</t>
  </si>
  <si>
    <t>Cost of Goods Sold</t>
  </si>
  <si>
    <t xml:space="preserve"> Sales, General and Admin. </t>
  </si>
  <si>
    <t>Research and Development</t>
  </si>
  <si>
    <t>Other Operating Items</t>
  </si>
  <si>
    <t>GICS Sector</t>
  </si>
  <si>
    <t>GICS Sub Industry</t>
  </si>
  <si>
    <t>yearof period ending</t>
  </si>
  <si>
    <t>gross profit</t>
  </si>
  <si>
    <t>total oprating cost</t>
  </si>
  <si>
    <t>total income</t>
  </si>
  <si>
    <t>Gross Margin 
 [1-(Cost of goods/Total Revenue)]</t>
  </si>
  <si>
    <t>Operating Margin
 [Operating Income/Total Revenue]</t>
  </si>
  <si>
    <t>SYMC</t>
  </si>
  <si>
    <t>Year 1</t>
  </si>
  <si>
    <t xml:space="preserve"> $1,175,000,000 </t>
  </si>
  <si>
    <t>Information Technology</t>
  </si>
  <si>
    <t>Application Software</t>
  </si>
  <si>
    <t>ADBE</t>
  </si>
  <si>
    <t>Year 4</t>
  </si>
  <si>
    <t xml:space="preserve"> $819,908,000 </t>
  </si>
  <si>
    <t>Year 3</t>
  </si>
  <si>
    <t xml:space="preserve"> $744,317,000 </t>
  </si>
  <si>
    <t>Year 2</t>
  </si>
  <si>
    <t xml:space="preserve"> $791,000,000 </t>
  </si>
  <si>
    <t xml:space="preserve"> $622,080,000 </t>
  </si>
  <si>
    <t xml:space="preserve"> $586,557,000 </t>
  </si>
  <si>
    <t xml:space="preserve"> $727,000,000 </t>
  </si>
  <si>
    <t xml:space="preserve"> $615,000,000 </t>
  </si>
  <si>
    <t>TDC</t>
  </si>
  <si>
    <t xml:space="preserve"> $1,253,000,000 </t>
  </si>
  <si>
    <t>$-</t>
  </si>
  <si>
    <t xml:space="preserve"> $1,219,000,000 </t>
  </si>
  <si>
    <t xml:space="preserve"> $1,174,000,000 </t>
  </si>
  <si>
    <t xml:space="preserve"> $1,254,000,000 </t>
  </si>
  <si>
    <t>ADSK</t>
  </si>
  <si>
    <t xml:space="preserve"> $342,100,000 </t>
  </si>
  <si>
    <t xml:space="preserve"> $370,700,000 </t>
  </si>
  <si>
    <t xml:space="preserve"> $238,500,000 </t>
  </si>
  <si>
    <t xml:space="preserve"> $274,300,000 </t>
  </si>
  <si>
    <t>Best case</t>
  </si>
  <si>
    <t>Base case</t>
  </si>
  <si>
    <t>Weak case</t>
  </si>
  <si>
    <t>Grand Total</t>
  </si>
  <si>
    <t>Income Statement</t>
  </si>
  <si>
    <t>Historical</t>
  </si>
  <si>
    <t>Forcast</t>
  </si>
  <si>
    <t>year 1</t>
  </si>
  <si>
    <t>year 2</t>
  </si>
  <si>
    <t>year 3</t>
  </si>
  <si>
    <t>year 4</t>
  </si>
  <si>
    <t>year 5</t>
  </si>
  <si>
    <t>year 6</t>
  </si>
  <si>
    <t>Revenue</t>
  </si>
  <si>
    <t>Cogs</t>
  </si>
  <si>
    <t>Gross Profit</t>
  </si>
  <si>
    <t>Sales, General and Admin.</t>
  </si>
  <si>
    <t>Total Oprating Cost</t>
  </si>
  <si>
    <t>Oprating Income/Ebit</t>
  </si>
  <si>
    <t>Operating Statistics</t>
  </si>
  <si>
    <t>Assumptions</t>
  </si>
  <si>
    <t>Revenue Growth %</t>
  </si>
  <si>
    <t>Gross margin</t>
  </si>
  <si>
    <t>Oprating Margin</t>
  </si>
  <si>
    <t>Scenario</t>
  </si>
  <si>
    <t>Oprating Scenario</t>
  </si>
  <si>
    <t>Revenue Growth</t>
  </si>
  <si>
    <t>Gross Margin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</si>
</sst>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&quot;$&quot;#,##0.00"/>
    <numFmt numFmtId="165" formatCode="m/d/yyyy"/>
    <numFmt numFmtId="166" formatCode="0.000"/>
    <numFmt numFmtId="167" formatCode="0.0"/>
  </numFmts>
  <fonts count="12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b/>
      <sz val="11.0"/>
      <color rgb="FF000000"/>
      <name val="Calibri"/>
    </font>
    <font>
      <color theme="1"/>
      <name val="Arial"/>
      <scheme val="minor"/>
    </font>
    <font>
      <b/>
      <color theme="1"/>
      <name val="Arial"/>
      <scheme val="minor"/>
    </font>
    <font/>
    <font>
      <color rgb="FF000000"/>
      <name val="Roboto"/>
    </font>
    <font>
      <b/>
      <sz val="10.0"/>
      <color rgb="FF000000"/>
      <name val="Arial"/>
      <scheme val="minor"/>
    </font>
    <font>
      <sz val="11.0"/>
      <color rgb="FF000000"/>
      <name val="Inconsolata"/>
    </font>
    <font>
      <i/>
      <sz val="11.0"/>
      <color rgb="FF0000FF"/>
      <name val="Calibri"/>
    </font>
    <font>
      <color rgb="FF0000FF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E599"/>
        <bgColor rgb="FFFFE599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vertical="bottom"/>
    </xf>
    <xf borderId="0" fillId="2" fontId="2" numFmtId="0" xfId="0" applyAlignment="1" applyFill="1" applyFont="1">
      <alignment vertical="bottom"/>
    </xf>
    <xf borderId="0" fillId="2" fontId="3" numFmtId="0" xfId="0" applyAlignment="1" applyFont="1">
      <alignment readingOrder="0" vertical="bottom"/>
    </xf>
    <xf borderId="0" fillId="0" fontId="4" numFmtId="0" xfId="0" applyFont="1"/>
    <xf borderId="0" fillId="0" fontId="1" numFmtId="0" xfId="0" applyAlignment="1" applyFont="1">
      <alignment horizontal="right" vertical="bottom"/>
    </xf>
    <xf borderId="0" fillId="0" fontId="1" numFmtId="165" xfId="0" applyAlignment="1" applyFont="1" applyNumberForma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2" fontId="1" numFmtId="164" xfId="0" applyAlignment="1" applyFont="1" applyNumberFormat="1">
      <alignment horizontal="right" vertical="bottom"/>
    </xf>
    <xf borderId="0" fillId="0" fontId="4" numFmtId="4" xfId="0" applyFont="1" applyNumberFormat="1"/>
    <xf borderId="0" fillId="0" fontId="4" numFmtId="166" xfId="0" applyFont="1" applyNumberFormat="1"/>
    <xf borderId="0" fillId="0" fontId="1" numFmtId="164" xfId="0" applyAlignment="1" applyFont="1" applyNumberFormat="1">
      <alignment vertical="bottom"/>
    </xf>
    <xf borderId="0" fillId="2" fontId="1" numFmtId="164" xfId="0" applyAlignment="1" applyFont="1" applyNumberFormat="1">
      <alignment horizontal="center" vertical="bottom"/>
    </xf>
    <xf borderId="0" fillId="2" fontId="1" numFmtId="0" xfId="0" applyAlignment="1" applyFont="1">
      <alignment horizontal="center" vertical="bottom"/>
    </xf>
    <xf borderId="0" fillId="2" fontId="1" numFmtId="0" xfId="0" applyAlignment="1" applyFont="1">
      <alignment vertical="bottom"/>
    </xf>
    <xf borderId="0" fillId="2" fontId="4" numFmtId="0" xfId="0" applyFont="1"/>
    <xf borderId="0" fillId="0" fontId="4" numFmtId="0" xfId="0" applyAlignment="1" applyFont="1">
      <alignment readingOrder="0"/>
    </xf>
    <xf borderId="1" fillId="0" fontId="5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3" fillId="3" fontId="5" numFmtId="0" xfId="0" applyAlignment="1" applyBorder="1" applyFill="1" applyFont="1">
      <alignment readingOrder="0"/>
    </xf>
    <xf borderId="4" fillId="3" fontId="6" numFmtId="0" xfId="0" applyBorder="1" applyFont="1"/>
    <xf borderId="5" fillId="3" fontId="6" numFmtId="0" xfId="0" applyBorder="1" applyFont="1"/>
    <xf borderId="6" fillId="0" fontId="4" numFmtId="0" xfId="0" applyBorder="1" applyFont="1"/>
    <xf borderId="0" fillId="4" fontId="5" numFmtId="0" xfId="0" applyAlignment="1" applyFill="1" applyFont="1">
      <alignment horizontal="center" readingOrder="0" shrinkToFit="0" textRotation="0" vertical="bottom" wrapText="0"/>
    </xf>
    <xf borderId="0" fillId="5" fontId="5" numFmtId="0" xfId="0" applyAlignment="1" applyFill="1" applyFont="1">
      <alignment horizontal="center" readingOrder="0" shrinkToFit="0" wrapText="0"/>
    </xf>
    <xf borderId="7" fillId="5" fontId="6" numFmtId="0" xfId="0" applyBorder="1" applyFont="1"/>
    <xf borderId="0" fillId="6" fontId="5" numFmtId="0" xfId="0" applyAlignment="1" applyFill="1" applyFont="1">
      <alignment readingOrder="0"/>
    </xf>
    <xf borderId="3" fillId="6" fontId="5" numFmtId="0" xfId="0" applyAlignment="1" applyBorder="1" applyFont="1">
      <alignment horizontal="center" readingOrder="0" shrinkToFit="0" wrapText="0"/>
    </xf>
    <xf borderId="5" fillId="6" fontId="5" numFmtId="0" xfId="0" applyAlignment="1" applyBorder="1" applyFont="1">
      <alignment readingOrder="0"/>
    </xf>
    <xf borderId="6" fillId="0" fontId="4" numFmtId="0" xfId="0" applyAlignment="1" applyBorder="1" applyFont="1">
      <alignment readingOrder="0"/>
    </xf>
    <xf borderId="0" fillId="6" fontId="4" numFmtId="0" xfId="0" applyAlignment="1" applyFont="1">
      <alignment readingOrder="0"/>
    </xf>
    <xf borderId="7" fillId="0" fontId="4" numFmtId="0" xfId="0" applyBorder="1" applyFont="1"/>
    <xf borderId="6" fillId="7" fontId="5" numFmtId="0" xfId="0" applyAlignment="1" applyBorder="1" applyFill="1" applyFont="1">
      <alignment readingOrder="0"/>
    </xf>
    <xf borderId="0" fillId="7" fontId="5" numFmtId="0" xfId="0" applyFont="1"/>
    <xf borderId="0" fillId="7" fontId="5" numFmtId="164" xfId="0" applyAlignment="1" applyFont="1" applyNumberFormat="1">
      <alignment readingOrder="0"/>
    </xf>
    <xf borderId="6" fillId="7" fontId="5" numFmtId="164" xfId="0" applyBorder="1" applyFont="1" applyNumberFormat="1"/>
    <xf borderId="7" fillId="7" fontId="5" numFmtId="164" xfId="0" applyBorder="1" applyFont="1" applyNumberFormat="1"/>
    <xf borderId="7" fillId="0" fontId="6" numFmtId="0" xfId="0" applyBorder="1" applyFont="1"/>
    <xf borderId="6" fillId="8" fontId="5" numFmtId="0" xfId="0" applyAlignment="1" applyBorder="1" applyFill="1" applyFont="1">
      <alignment readingOrder="0"/>
    </xf>
    <xf borderId="0" fillId="8" fontId="5" numFmtId="0" xfId="0" applyFont="1"/>
    <xf borderId="0" fillId="8" fontId="5" numFmtId="164" xfId="0" applyAlignment="1" applyFont="1" applyNumberFormat="1">
      <alignment readingOrder="0"/>
    </xf>
    <xf borderId="6" fillId="8" fontId="5" numFmtId="164" xfId="0" applyAlignment="1" applyBorder="1" applyFont="1" applyNumberFormat="1">
      <alignment readingOrder="0"/>
    </xf>
    <xf borderId="7" fillId="8" fontId="5" numFmtId="164" xfId="0" applyAlignment="1" applyBorder="1" applyFont="1" applyNumberFormat="1">
      <alignment readingOrder="0"/>
    </xf>
    <xf borderId="6" fillId="6" fontId="7" numFmtId="0" xfId="0" applyAlignment="1" applyBorder="1" applyFont="1">
      <alignment readingOrder="0"/>
    </xf>
    <xf borderId="0" fillId="6" fontId="4" numFmtId="164" xfId="0" applyAlignment="1" applyFont="1" applyNumberFormat="1">
      <alignment readingOrder="0"/>
    </xf>
    <xf borderId="0" fillId="6" fontId="0" numFmtId="164" xfId="0" applyFont="1" applyNumberFormat="1"/>
    <xf borderId="6" fillId="0" fontId="6" numFmtId="0" xfId="0" applyBorder="1" applyFont="1"/>
    <xf borderId="6" fillId="0" fontId="1" numFmtId="164" xfId="0" applyAlignment="1" applyBorder="1" applyFont="1" applyNumberFormat="1">
      <alignment vertical="bottom"/>
    </xf>
    <xf borderId="8" fillId="8" fontId="5" numFmtId="0" xfId="0" applyAlignment="1" applyBorder="1" applyFont="1">
      <alignment readingOrder="0"/>
    </xf>
    <xf borderId="9" fillId="0" fontId="6" numFmtId="0" xfId="0" applyBorder="1" applyFont="1"/>
    <xf borderId="9" fillId="8" fontId="5" numFmtId="0" xfId="0" applyBorder="1" applyFont="1"/>
    <xf borderId="9" fillId="8" fontId="8" numFmtId="164" xfId="0" applyBorder="1" applyFont="1" applyNumberFormat="1"/>
    <xf borderId="8" fillId="8" fontId="5" numFmtId="164" xfId="0" applyBorder="1" applyFont="1" applyNumberFormat="1"/>
    <xf borderId="10" fillId="8" fontId="5" numFmtId="164" xfId="0" applyBorder="1" applyFont="1" applyNumberFormat="1"/>
    <xf borderId="4" fillId="0" fontId="6" numFmtId="0" xfId="0" applyBorder="1" applyFont="1"/>
    <xf borderId="5" fillId="0" fontId="6" numFmtId="0" xfId="0" applyBorder="1" applyFont="1"/>
    <xf borderId="0" fillId="4" fontId="5" numFmtId="0" xfId="0" applyAlignment="1" applyFont="1">
      <alignment horizontal="center" readingOrder="0"/>
    </xf>
    <xf borderId="0" fillId="5" fontId="5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3" fillId="0" fontId="5" numFmtId="0" xfId="0" applyAlignment="1" applyBorder="1" applyFont="1">
      <alignment readingOrder="0"/>
    </xf>
    <xf borderId="5" fillId="0" fontId="5" numFmtId="0" xfId="0" applyAlignment="1" applyBorder="1" applyFont="1">
      <alignment readingOrder="0"/>
    </xf>
    <xf borderId="0" fillId="0" fontId="4" numFmtId="9" xfId="0" applyFont="1" applyNumberFormat="1"/>
    <xf borderId="6" fillId="0" fontId="4" numFmtId="10" xfId="0" applyBorder="1" applyFont="1" applyNumberFormat="1"/>
    <xf borderId="7" fillId="0" fontId="4" numFmtId="10" xfId="0" applyBorder="1" applyFont="1" applyNumberFormat="1"/>
    <xf borderId="6" fillId="6" fontId="9" numFmtId="4" xfId="0" applyBorder="1" applyFont="1" applyNumberFormat="1"/>
    <xf borderId="7" fillId="6" fontId="9" numFmtId="4" xfId="0" applyBorder="1" applyFont="1" applyNumberFormat="1"/>
    <xf borderId="8" fillId="0" fontId="4" numFmtId="0" xfId="0" applyAlignment="1" applyBorder="1" applyFont="1">
      <alignment readingOrder="0"/>
    </xf>
    <xf borderId="9" fillId="0" fontId="4" numFmtId="0" xfId="0" applyBorder="1" applyFont="1"/>
    <xf borderId="9" fillId="0" fontId="4" numFmtId="2" xfId="0" applyBorder="1" applyFont="1" applyNumberFormat="1"/>
    <xf borderId="8" fillId="0" fontId="4" numFmtId="2" xfId="0" applyBorder="1" applyFont="1" applyNumberFormat="1"/>
    <xf borderId="10" fillId="0" fontId="4" numFmtId="2" xfId="0" applyBorder="1" applyFont="1" applyNumberFormat="1"/>
    <xf borderId="2" fillId="9" fontId="4" numFmtId="0" xfId="0" applyAlignment="1" applyBorder="1" applyFill="1" applyFont="1">
      <alignment readingOrder="0"/>
    </xf>
    <xf borderId="8" fillId="10" fontId="5" numFmtId="0" xfId="0" applyAlignment="1" applyBorder="1" applyFill="1" applyFont="1">
      <alignment readingOrder="0"/>
    </xf>
    <xf borderId="9" fillId="2" fontId="5" numFmtId="0" xfId="0" applyBorder="1" applyFont="1"/>
    <xf borderId="9" fillId="0" fontId="5" numFmtId="0" xfId="0" applyAlignment="1" applyBorder="1" applyFont="1">
      <alignment readingOrder="0"/>
    </xf>
    <xf borderId="10" fillId="0" fontId="5" numFmtId="0" xfId="0" applyAlignment="1" applyBorder="1" applyFont="1">
      <alignment readingOrder="0"/>
    </xf>
    <xf borderId="0" fillId="0" fontId="10" numFmtId="10" xfId="0" applyAlignment="1" applyFont="1" applyNumberFormat="1">
      <alignment horizontal="right" readingOrder="0" shrinkToFit="0" vertical="bottom" wrapText="0"/>
    </xf>
    <xf borderId="9" fillId="2" fontId="4" numFmtId="0" xfId="0" applyBorder="1" applyFont="1"/>
    <xf borderId="9" fillId="2" fontId="11" numFmtId="0" xfId="0" applyBorder="1" applyFont="1"/>
    <xf borderId="10" fillId="2" fontId="11" numFmtId="0" xfId="0" applyBorder="1" applyFont="1"/>
    <xf borderId="0" fillId="0" fontId="10" numFmtId="4" xfId="0" applyAlignment="1" applyFont="1" applyNumberFormat="1">
      <alignment readingOrder="0"/>
    </xf>
    <xf borderId="9" fillId="2" fontId="10" numFmtId="0" xfId="0" applyBorder="1" applyFont="1"/>
    <xf borderId="10" fillId="2" fontId="10" numFmtId="0" xfId="0" applyBorder="1" applyFont="1"/>
    <xf borderId="0" fillId="0" fontId="2" numFmtId="0" xfId="0" applyAlignment="1" applyFont="1">
      <alignment vertical="bottom"/>
    </xf>
    <xf borderId="0" fillId="0" fontId="10" numFmtId="167" xfId="0" applyAlignment="1" applyFont="1" applyNumberFormat="1">
      <alignment readingOrder="0"/>
    </xf>
    <xf borderId="0" fillId="0" fontId="10" numFmtId="2" xfId="0" applyAlignment="1" applyFont="1" applyNumberFormat="1">
      <alignment readingOrder="0"/>
    </xf>
    <xf borderId="9" fillId="0" fontId="10" numFmtId="2" xfId="0" applyAlignment="1" applyBorder="1" applyFont="1" applyNumberFormat="1">
      <alignment readingOrder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  <tableStyles count="1">
    <tableStyle count="3" pivot="0" name="data-style">
      <tableStyleElement dxfId="1" type="headerRow"/>
      <tableStyleElement dxfId="1" type="firstRowStripe"/>
      <tableStyleElement dxfId="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Z1000" sheet="data"/>
  </cacheSource>
  <cacheFields>
    <cacheField name=" " numFmtId="0">
      <sharedItems containsString="0" containsBlank="1" containsNumber="1" containsInteger="1">
        <n v="1486.0"/>
        <n v="27.0"/>
        <n v="26.0"/>
        <n v="1487.0"/>
        <n v="25.0"/>
        <n v="24.0"/>
        <n v="1488.0"/>
        <n v="1489.0"/>
        <n v="1504.0"/>
        <n v="1503.0"/>
        <n v="1502.0"/>
        <n v="1505.0"/>
        <n v="42.0"/>
        <n v="43.0"/>
        <n v="40.0"/>
        <n v="41.0"/>
        <m/>
      </sharedItems>
    </cacheField>
    <cacheField name="Ticker Symbol" numFmtId="0">
      <sharedItems containsBlank="1">
        <s v="SYMC"/>
        <s v="ADBE"/>
        <s v="TDC"/>
        <s v="ADSK"/>
        <m/>
      </sharedItems>
    </cacheField>
    <cacheField name="Years" numFmtId="0">
      <sharedItems containsBlank="1">
        <s v="Year 1"/>
        <s v="Year 4"/>
        <s v="Year 3"/>
        <s v="Year 2"/>
        <m/>
      </sharedItems>
    </cacheField>
    <cacheField name="Period Ending" numFmtId="165">
      <sharedItems containsDate="1" containsString="0" containsBlank="1">
        <d v="2013-03-29T00:00:00Z"/>
        <d v="2016-12-02T00:00:00Z"/>
        <d v="2015-11-27T00:00:00Z"/>
        <d v="2014-03-28T00:00:00Z"/>
        <d v="2014-11-28T00:00:00Z"/>
        <d v="2013-11-29T00:00:00Z"/>
        <d v="2015-04-03T00:00:00Z"/>
        <d v="2016-04-01T00:00:00Z"/>
        <d v="2014-12-31T00:00:00Z"/>
        <d v="2013-12-31T00:00:00Z"/>
        <d v="2012-12-31T00:00:00Z"/>
        <d v="2015-12-31T00:00:00Z"/>
        <d v="2015-01-31T00:00:00Z"/>
        <d v="2016-01-31T00:00:00Z"/>
        <d v="2013-01-31T00:00:00Z"/>
        <d v="2014-01-31T00:00:00Z"/>
        <m/>
      </sharedItems>
    </cacheField>
    <cacheField name="Total Revenue" numFmtId="164">
      <sharedItems containsString="0" containsBlank="1" containsNumber="1" containsInteger="1">
        <n v="6.906E9"/>
        <n v="5.85443E9"/>
        <n v="4.795511E9"/>
        <n v="4.183E9"/>
        <n v="4.147065E9"/>
        <n v="4.05524E9"/>
        <n v="3.956E9"/>
        <n v="3.6E9"/>
        <n v="2.732E9"/>
        <n v="2.692E9"/>
        <n v="2.665E9"/>
        <n v="2.53E9"/>
        <n v="2.5122E9"/>
        <n v="2.5041E9"/>
        <n v="2.3122E9"/>
        <n v="2.2739E9"/>
        <m/>
      </sharedItems>
    </cacheField>
    <cacheField name="Cost of Goods Sold" numFmtId="0">
      <sharedItems containsBlank="1">
        <s v=" $1,175,000,000 "/>
        <s v=" $819,908,000 "/>
        <s v=" $744,317,000 "/>
        <s v=" $791,000,000 "/>
        <s v=" $622,080,000 "/>
        <s v=" $586,557,000 "/>
        <s v=" $727,000,000 "/>
        <s v=" $615,000,000 "/>
        <s v=" $1,253,000,000 "/>
        <s v=" $1,219,000,000 "/>
        <s v=" $1,174,000,000 "/>
        <s v=" $1,254,000,000 "/>
        <s v=" $342,100,000 "/>
        <s v=" $370,700,000 "/>
        <s v=" $238,500,000 "/>
        <s v=" $274,300,000 "/>
        <m/>
      </sharedItems>
    </cacheField>
    <cacheField name=" Sales, General and Admin. " numFmtId="164">
      <sharedItems containsString="0" containsBlank="1" containsNumber="1" containsInteger="1">
        <n v="3.236E9"/>
        <n v="2.487907E9"/>
        <n v="2.215161E9"/>
        <n v="2.186E9"/>
        <n v="2.19564E9"/>
        <n v="2.140578E9"/>
        <n v="2.012E9"/>
        <n v="1.587E9"/>
        <n v="7.7E8"/>
        <n v="7.57E8"/>
        <n v="7.28E8"/>
        <n v="7.65E8"/>
        <n v="1.2813E9"/>
        <n v="1.3089E9"/>
        <n v="1.0818E9"/>
        <n v="1.0544E9"/>
        <m/>
      </sharedItems>
    </cacheField>
    <cacheField name="Research and Development" numFmtId="164">
      <sharedItems containsString="0" containsBlank="1" containsNumber="1" containsInteger="1">
        <n v="1.026E9"/>
        <n v="9.75987E8"/>
        <n v="8.6273E8"/>
        <n v="7.22E8"/>
        <n v="8.44353E8"/>
        <n v="8.26631E8"/>
        <n v="8.12E8"/>
        <n v="7.48E8"/>
        <n v="2.06E8"/>
        <n v="1.84E8"/>
        <n v="1.83E8"/>
        <n v="2.28E8"/>
        <n v="7.252E8"/>
        <n v="7.9E8"/>
        <n v="6.0E8"/>
        <n v="6.111E8"/>
        <m/>
      </sharedItems>
    </cacheField>
    <cacheField name="Other Operating Items">
      <sharedItems containsBlank="1" containsMixedTypes="1" containsNumber="1" containsInteger="1">
        <n v="2.86E8"/>
        <n v="7.8534E7"/>
        <n v="6.8649E7"/>
        <n v="9.3E7"/>
        <n v="5.2424E7"/>
        <n v="5.2254E7"/>
        <n v="8.7E7"/>
        <n v="5.7E7"/>
        <s v="$-"/>
        <n v="3.98E7"/>
        <n v="3.32E7"/>
        <n v="4.21E7"/>
        <n v="3.65E7"/>
        <m/>
      </sharedItems>
    </cacheField>
    <cacheField name="GICS Sector" numFmtId="0">
      <sharedItems containsBlank="1">
        <s v="Information Technology"/>
        <m/>
      </sharedItems>
    </cacheField>
    <cacheField name="GICS Sub Industry" numFmtId="0">
      <sharedItems containsBlank="1">
        <s v="Application Software"/>
        <m/>
      </sharedItems>
    </cacheField>
    <cacheField name="yearof period ending" numFmtId="0">
      <sharedItems containsString="0" containsBlank="1" containsNumber="1" containsInteger="1">
        <n v="2013.0"/>
        <n v="2016.0"/>
        <n v="2015.0"/>
        <n v="2014.0"/>
        <n v="2012.0"/>
        <m/>
      </sharedItems>
    </cacheField>
    <cacheField name="gross profit" numFmtId="164">
      <sharedItems containsString="0" containsBlank="1" containsNumber="1" containsInteger="1">
        <n v="5.731E9"/>
        <n v="5.034522E9"/>
        <n v="4.051194E9"/>
        <n v="3.392E9"/>
        <n v="3.524985E9"/>
        <n v="3.468683E9"/>
        <n v="3.229E9"/>
        <n v="2.985E9"/>
        <n v="1.479E9"/>
        <n v="1.473E9"/>
        <n v="1.491E9"/>
        <n v="1.276E9"/>
        <n v="2.1701E9"/>
        <n v="2.1334E9"/>
        <n v="2.0737E9"/>
        <n v="1.9996E9"/>
        <m/>
      </sharedItems>
    </cacheField>
    <cacheField name="total oprating cost" numFmtId="164">
      <sharedItems containsString="0" containsBlank="1" containsNumber="1" containsInteger="1">
        <n v="4.548E9"/>
        <n v="3.542428E9"/>
        <n v="3.14654E9"/>
        <n v="3.001E9"/>
        <n v="3.092417E9"/>
        <n v="3.019463E9"/>
        <n v="2.911E9"/>
        <n v="2.392E9"/>
        <n v="9.76E8"/>
        <n v="9.41E8"/>
        <n v="9.11E8"/>
        <n v="9.93E8"/>
        <n v="2.0463E9"/>
        <n v="2.1321E9"/>
        <n v="1.7239E9"/>
        <n v="1.702E9"/>
        <m/>
      </sharedItems>
    </cacheField>
    <cacheField name="total income" numFmtId="164">
      <sharedItems containsString="0" containsBlank="1" containsNumber="1" containsInteger="1">
        <n v="1.183E9"/>
        <n v="1.492094E9"/>
        <n v="9.04654E8"/>
        <n v="3.91E8"/>
        <n v="4.32568E8"/>
        <n v="4.4922E8"/>
        <n v="3.18E8"/>
        <n v="5.93E8"/>
        <n v="5.03E8"/>
        <n v="5.32E8"/>
        <n v="5.8E8"/>
        <n v="2.83E8"/>
        <n v="1.238E8"/>
        <n v="1300000.0"/>
        <n v="3.498E8"/>
        <n v="2.976E8"/>
        <m/>
      </sharedItems>
    </cacheField>
    <cacheField name="Gross Margin &#10; [1-(Cost of goods/Total Revenue)]" numFmtId="4">
      <sharedItems containsString="0" containsBlank="1" containsNumber="1">
        <n v="0.8298580944106574"/>
        <n v="0.8599508406454599"/>
        <n v="0.844788803528967"/>
        <n v="0.8109012670332297"/>
        <n v="0.8499951170285491"/>
        <n v="0.8553582525325258"/>
        <n v="0.8162285136501517"/>
        <n v="0.8291666666666666"/>
        <n v="0.5413616398243045"/>
        <n v="0.5471768202080238"/>
        <n v="0.5594746716697936"/>
        <n v="0.5043478260869565"/>
        <n v="0.8638245362630363"/>
        <n v="0.851962781039096"/>
        <n v="0.896851483435689"/>
        <n v="0.8793702449536039"/>
        <m/>
      </sharedItems>
    </cacheField>
    <cacheField name="Operating Margin&#10; [Operating Income/Total Revenue]" numFmtId="166">
      <sharedItems containsString="0" containsBlank="1" containsNumber="1">
        <n v="0.17130031856356792"/>
        <n v="0.2548658024777818"/>
        <n v="0.18864600665080322"/>
        <n v="0.0934735835524743"/>
        <n v="0.10430702195408077"/>
        <n v="0.11077519456308381"/>
        <n v="0.08038422649140546"/>
        <n v="0.16472222222222221"/>
        <n v="0.18411420204978038"/>
        <n v="0.1976225854383358"/>
        <n v="0.2176360225140713"/>
        <n v="0.11185770750988143"/>
        <n v="0.049279515962104926"/>
        <n v="5.191485963020646E-4"/>
        <n v="0.15128449096098953"/>
        <n v="0.1308764677426448"/>
        <m/>
      </sharedItems>
    </cacheField>
    <cacheField name=" 2" numFmtId="0">
      <sharedItems containsString="0" containsBlank="1">
        <m/>
      </sharedItems>
    </cacheField>
    <cacheField name=" 3" numFmtId="0">
      <sharedItems containsString="0" containsBlank="1">
        <m/>
      </sharedItems>
    </cacheField>
    <cacheField name=" 4" numFmtId="0">
      <sharedItems containsString="0" containsBlank="1">
        <m/>
      </sharedItems>
    </cacheField>
    <cacheField name=" 5" numFmtId="0">
      <sharedItems containsString="0" containsBlank="1">
        <m/>
      </sharedItems>
    </cacheField>
    <cacheField name=" 6" numFmtId="0">
      <sharedItems containsString="0" containsBlank="1">
        <m/>
      </sharedItems>
    </cacheField>
    <cacheField name=" 7" numFmtId="0">
      <sharedItems containsString="0" containsBlank="1">
        <m/>
      </sharedItems>
    </cacheField>
    <cacheField name=" 8" numFmtId="0">
      <sharedItems containsString="0" containsBlank="1">
        <m/>
      </sharedItems>
    </cacheField>
    <cacheField name=" 9" numFmtId="0">
      <sharedItems containsString="0" containsBlank="1">
        <m/>
      </sharedItems>
    </cacheField>
    <cacheField name=" 10" numFmtId="0">
      <sharedItems containsString="0" containsBlank="1"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4" cacheId="0" dataCaption="" compact="0" compactData="0">
  <location ref="A1:B7" firstHeaderRow="0" firstDataRow="1" firstDataCol="0"/>
  <pivotFields>
    <pivotField name=" 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Ticker Symbol" axis="axisRow" compact="0" outline="0" multipleItemSelectionAllowed="1" showAll="0" sortType="ascending">
      <items>
        <item x="4"/>
        <item x="1"/>
        <item x="3"/>
        <item x="0"/>
        <item x="2"/>
        <item t="default"/>
      </items>
    </pivotField>
    <pivotField name="Year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eriod Ending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Total Revenu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Cost of Goods Sol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 Sales, General and Admin. 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Research and Development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Other Operating Item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GICS Sector" compact="0" outline="0" multipleItemSelectionAllowed="1" showAll="0">
      <items>
        <item x="0"/>
        <item x="1"/>
        <item t="default"/>
      </items>
    </pivotField>
    <pivotField name="GICS Sub Industry" compact="0" outline="0" multipleItemSelectionAllowed="1" showAll="0">
      <items>
        <item x="0"/>
        <item x="1"/>
        <item t="default"/>
      </items>
    </pivotField>
    <pivotField name="yearof period ending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gross profit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total oprating cost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total incom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Gross Margin &#10; [1-(Cost of goods/Total Revenue)]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Operating Margin&#10; [Operating Income/Total Revenue]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 2" compact="0" outline="0" multipleItemSelectionAllowed="1" showAll="0">
      <items>
        <item x="0"/>
        <item t="default"/>
      </items>
    </pivotField>
    <pivotField name=" 3" compact="0" outline="0" multipleItemSelectionAllowed="1" showAll="0">
      <items>
        <item x="0"/>
        <item t="default"/>
      </items>
    </pivotField>
    <pivotField name=" 4" compact="0" outline="0" multipleItemSelectionAllowed="1" showAll="0">
      <items>
        <item x="0"/>
        <item t="default"/>
      </items>
    </pivotField>
    <pivotField name=" 5" compact="0" outline="0" multipleItemSelectionAllowed="1" showAll="0">
      <items>
        <item x="0"/>
        <item t="default"/>
      </items>
    </pivotField>
    <pivotField name=" 6" compact="0" outline="0" multipleItemSelectionAllowed="1" showAll="0">
      <items>
        <item x="0"/>
        <item t="default"/>
      </items>
    </pivotField>
    <pivotField name=" 7" compact="0" outline="0" multipleItemSelectionAllowed="1" showAll="0">
      <items>
        <item x="0"/>
        <item t="default"/>
      </items>
    </pivotField>
    <pivotField name=" 8" compact="0" outline="0" multipleItemSelectionAllowed="1" showAll="0">
      <items>
        <item x="0"/>
        <item t="default"/>
      </items>
    </pivotField>
    <pivotField name=" 9" compact="0" outline="0" multipleItemSelectionAllowed="1" showAll="0">
      <items>
        <item x="0"/>
        <item t="default"/>
      </items>
    </pivotField>
    <pivotField name=" 10" compact="0" outline="0" multipleItemSelectionAllowed="1" showAll="0">
      <items>
        <item x="0"/>
        <item t="default"/>
      </items>
    </pivotField>
  </pivotFields>
  <rowFields>
    <field x="1"/>
  </rowFields>
</pivotTableDefinition>
</file>

<file path=xl/tables/table1.xml><?xml version="1.0" encoding="utf-8"?>
<table xmlns="http://schemas.openxmlformats.org/spreadsheetml/2006/main" headerRowCount="0" ref="M2:M231" displayName="Table_1" id="1">
  <tableColumns count="1">
    <tableColumn name="Column1" id="1"/>
  </tableColumns>
  <tableStyleInfo name="data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0"/>
    <col customWidth="1" min="2" max="2" width="8.88"/>
    <col customWidth="1" min="3" max="3" width="8.0"/>
    <col customWidth="1" min="4" max="4" width="8.25"/>
    <col customWidth="1" min="7" max="7" width="15.5"/>
    <col customWidth="1" min="8" max="8" width="11.63"/>
    <col customWidth="1" min="9" max="9" width="10.75"/>
    <col customWidth="1" min="12" max="12" width="7.13"/>
    <col customWidth="1" min="14" max="14" width="17.0"/>
    <col customWidth="1" min="16" max="16" width="8.0"/>
    <col customWidth="1" min="17" max="17" width="7.25"/>
    <col customWidth="1" min="18" max="18" width="7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6" t="s">
        <v>0</v>
      </c>
      <c r="S1" s="6" t="s">
        <v>0</v>
      </c>
      <c r="T1" s="6" t="s">
        <v>0</v>
      </c>
      <c r="U1" s="6" t="s">
        <v>0</v>
      </c>
      <c r="V1" s="6" t="s">
        <v>0</v>
      </c>
      <c r="W1" s="6" t="s">
        <v>0</v>
      </c>
      <c r="X1" s="6" t="s">
        <v>0</v>
      </c>
      <c r="Y1" s="6" t="s">
        <v>0</v>
      </c>
      <c r="Z1" s="6" t="s">
        <v>0</v>
      </c>
    </row>
    <row r="2">
      <c r="A2" s="7">
        <v>1486.0</v>
      </c>
      <c r="B2" s="1" t="s">
        <v>17</v>
      </c>
      <c r="C2" s="1" t="s">
        <v>18</v>
      </c>
      <c r="D2" s="8">
        <v>41362.0</v>
      </c>
      <c r="E2" s="9">
        <v>6.906E9</v>
      </c>
      <c r="F2" s="1" t="s">
        <v>19</v>
      </c>
      <c r="G2" s="9">
        <v>3.236E9</v>
      </c>
      <c r="H2" s="9">
        <v>1.026E9</v>
      </c>
      <c r="I2" s="9">
        <v>2.86E8</v>
      </c>
      <c r="J2" s="1" t="s">
        <v>20</v>
      </c>
      <c r="K2" s="1" t="s">
        <v>21</v>
      </c>
      <c r="L2" s="7">
        <f t="shared" ref="L2:L17" si="1">year(D2)</f>
        <v>2013</v>
      </c>
      <c r="M2" s="10">
        <f t="shared" ref="M2:M17" si="2">E2-F2</f>
        <v>5731000000</v>
      </c>
      <c r="N2" s="10">
        <f t="shared" ref="N2:N17" si="3">sum(G2:I2)</f>
        <v>4548000000</v>
      </c>
      <c r="O2" s="10">
        <f t="shared" ref="O2:O17" si="4">M2-N2</f>
        <v>1183000000</v>
      </c>
      <c r="P2" s="11">
        <f t="shared" ref="P2:P17" si="5">1-F2/E2</f>
        <v>0.8298580944</v>
      </c>
      <c r="Q2" s="12">
        <f t="shared" ref="Q2:Q17" si="6">O2/E2</f>
        <v>0.1713003186</v>
      </c>
      <c r="R2" s="12"/>
    </row>
    <row r="3">
      <c r="A3" s="7">
        <v>27.0</v>
      </c>
      <c r="B3" s="1" t="s">
        <v>22</v>
      </c>
      <c r="C3" s="1" t="s">
        <v>23</v>
      </c>
      <c r="D3" s="8">
        <v>42706.0</v>
      </c>
      <c r="E3" s="9">
        <v>5.85443E9</v>
      </c>
      <c r="F3" s="1" t="s">
        <v>24</v>
      </c>
      <c r="G3" s="9">
        <v>2.487907E9</v>
      </c>
      <c r="H3" s="9">
        <v>9.75987E8</v>
      </c>
      <c r="I3" s="9">
        <v>7.8534E7</v>
      </c>
      <c r="J3" s="1" t="s">
        <v>20</v>
      </c>
      <c r="K3" s="1" t="s">
        <v>21</v>
      </c>
      <c r="L3" s="7">
        <f t="shared" si="1"/>
        <v>2016</v>
      </c>
      <c r="M3" s="10">
        <f t="shared" si="2"/>
        <v>5034522000</v>
      </c>
      <c r="N3" s="10">
        <f t="shared" si="3"/>
        <v>3542428000</v>
      </c>
      <c r="O3" s="10">
        <f t="shared" si="4"/>
        <v>1492094000</v>
      </c>
      <c r="P3" s="11">
        <f t="shared" si="5"/>
        <v>0.8599508406</v>
      </c>
      <c r="Q3" s="12">
        <f t="shared" si="6"/>
        <v>0.2548658025</v>
      </c>
      <c r="R3" s="12"/>
    </row>
    <row r="4">
      <c r="A4" s="7">
        <v>26.0</v>
      </c>
      <c r="B4" s="1" t="s">
        <v>22</v>
      </c>
      <c r="C4" s="1" t="s">
        <v>25</v>
      </c>
      <c r="D4" s="8">
        <v>42335.0</v>
      </c>
      <c r="E4" s="9">
        <v>4.795511E9</v>
      </c>
      <c r="F4" s="1" t="s">
        <v>26</v>
      </c>
      <c r="G4" s="9">
        <v>2.215161E9</v>
      </c>
      <c r="H4" s="9">
        <v>8.6273E8</v>
      </c>
      <c r="I4" s="9">
        <v>6.8649E7</v>
      </c>
      <c r="J4" s="1" t="s">
        <v>20</v>
      </c>
      <c r="K4" s="1" t="s">
        <v>21</v>
      </c>
      <c r="L4" s="7">
        <f t="shared" si="1"/>
        <v>2015</v>
      </c>
      <c r="M4" s="10">
        <f t="shared" si="2"/>
        <v>4051194000</v>
      </c>
      <c r="N4" s="10">
        <f t="shared" si="3"/>
        <v>3146540000</v>
      </c>
      <c r="O4" s="10">
        <f t="shared" si="4"/>
        <v>904654000</v>
      </c>
      <c r="P4" s="11">
        <f t="shared" si="5"/>
        <v>0.8447888035</v>
      </c>
      <c r="Q4" s="12">
        <f t="shared" si="6"/>
        <v>0.1886460067</v>
      </c>
      <c r="R4" s="12"/>
    </row>
    <row r="5">
      <c r="A5" s="7">
        <v>1487.0</v>
      </c>
      <c r="B5" s="1" t="s">
        <v>17</v>
      </c>
      <c r="C5" s="1" t="s">
        <v>27</v>
      </c>
      <c r="D5" s="8">
        <v>41726.0</v>
      </c>
      <c r="E5" s="9">
        <v>4.183E9</v>
      </c>
      <c r="F5" s="1" t="s">
        <v>28</v>
      </c>
      <c r="G5" s="9">
        <v>2.186E9</v>
      </c>
      <c r="H5" s="9">
        <v>7.22E8</v>
      </c>
      <c r="I5" s="9">
        <v>9.3E7</v>
      </c>
      <c r="J5" s="1" t="s">
        <v>20</v>
      </c>
      <c r="K5" s="1" t="s">
        <v>21</v>
      </c>
      <c r="L5" s="7">
        <f t="shared" si="1"/>
        <v>2014</v>
      </c>
      <c r="M5" s="10">
        <f t="shared" si="2"/>
        <v>3392000000</v>
      </c>
      <c r="N5" s="10">
        <f t="shared" si="3"/>
        <v>3001000000</v>
      </c>
      <c r="O5" s="10">
        <f t="shared" si="4"/>
        <v>391000000</v>
      </c>
      <c r="P5" s="11">
        <f t="shared" si="5"/>
        <v>0.810901267</v>
      </c>
      <c r="Q5" s="12">
        <f t="shared" si="6"/>
        <v>0.09347358355</v>
      </c>
      <c r="R5" s="12"/>
    </row>
    <row r="6">
      <c r="A6" s="7">
        <v>25.0</v>
      </c>
      <c r="B6" s="1" t="s">
        <v>22</v>
      </c>
      <c r="C6" s="1" t="s">
        <v>27</v>
      </c>
      <c r="D6" s="8">
        <v>41971.0</v>
      </c>
      <c r="E6" s="9">
        <v>4.147065E9</v>
      </c>
      <c r="F6" s="1" t="s">
        <v>29</v>
      </c>
      <c r="G6" s="9">
        <v>2.19564E9</v>
      </c>
      <c r="H6" s="9">
        <v>8.44353E8</v>
      </c>
      <c r="I6" s="9">
        <v>5.2424E7</v>
      </c>
      <c r="J6" s="1" t="s">
        <v>20</v>
      </c>
      <c r="K6" s="1" t="s">
        <v>21</v>
      </c>
      <c r="L6" s="7">
        <f t="shared" si="1"/>
        <v>2014</v>
      </c>
      <c r="M6" s="10">
        <f t="shared" si="2"/>
        <v>3524985000</v>
      </c>
      <c r="N6" s="10">
        <f t="shared" si="3"/>
        <v>3092417000</v>
      </c>
      <c r="O6" s="10">
        <f t="shared" si="4"/>
        <v>432568000</v>
      </c>
      <c r="P6" s="11">
        <f t="shared" si="5"/>
        <v>0.849995117</v>
      </c>
      <c r="Q6" s="12">
        <f t="shared" si="6"/>
        <v>0.104307022</v>
      </c>
      <c r="R6" s="12"/>
    </row>
    <row r="7">
      <c r="A7" s="7">
        <v>24.0</v>
      </c>
      <c r="B7" s="1" t="s">
        <v>22</v>
      </c>
      <c r="C7" s="1" t="s">
        <v>18</v>
      </c>
      <c r="D7" s="8">
        <v>41607.0</v>
      </c>
      <c r="E7" s="9">
        <v>4.05524E9</v>
      </c>
      <c r="F7" s="1" t="s">
        <v>30</v>
      </c>
      <c r="G7" s="9">
        <v>2.140578E9</v>
      </c>
      <c r="H7" s="9">
        <v>8.26631E8</v>
      </c>
      <c r="I7" s="9">
        <v>5.2254E7</v>
      </c>
      <c r="J7" s="1" t="s">
        <v>20</v>
      </c>
      <c r="K7" s="1" t="s">
        <v>21</v>
      </c>
      <c r="L7" s="7">
        <f t="shared" si="1"/>
        <v>2013</v>
      </c>
      <c r="M7" s="10">
        <f t="shared" si="2"/>
        <v>3468683000</v>
      </c>
      <c r="N7" s="10">
        <f t="shared" si="3"/>
        <v>3019463000</v>
      </c>
      <c r="O7" s="10">
        <f t="shared" si="4"/>
        <v>449220000</v>
      </c>
      <c r="P7" s="11">
        <f t="shared" si="5"/>
        <v>0.8553582525</v>
      </c>
      <c r="Q7" s="12">
        <f t="shared" si="6"/>
        <v>0.1107751946</v>
      </c>
      <c r="R7" s="12"/>
    </row>
    <row r="8">
      <c r="A8" s="7">
        <v>1488.0</v>
      </c>
      <c r="B8" s="1" t="s">
        <v>17</v>
      </c>
      <c r="C8" s="1" t="s">
        <v>25</v>
      </c>
      <c r="D8" s="8">
        <v>42097.0</v>
      </c>
      <c r="E8" s="9">
        <v>3.956E9</v>
      </c>
      <c r="F8" s="1" t="s">
        <v>31</v>
      </c>
      <c r="G8" s="9">
        <v>2.012E9</v>
      </c>
      <c r="H8" s="9">
        <v>8.12E8</v>
      </c>
      <c r="I8" s="9">
        <v>8.7E7</v>
      </c>
      <c r="J8" s="1" t="s">
        <v>20</v>
      </c>
      <c r="K8" s="1" t="s">
        <v>21</v>
      </c>
      <c r="L8" s="7">
        <f t="shared" si="1"/>
        <v>2015</v>
      </c>
      <c r="M8" s="10">
        <f t="shared" si="2"/>
        <v>3229000000</v>
      </c>
      <c r="N8" s="10">
        <f t="shared" si="3"/>
        <v>2911000000</v>
      </c>
      <c r="O8" s="10">
        <f t="shared" si="4"/>
        <v>318000000</v>
      </c>
      <c r="P8" s="11">
        <f t="shared" si="5"/>
        <v>0.8162285137</v>
      </c>
      <c r="Q8" s="12">
        <f t="shared" si="6"/>
        <v>0.08038422649</v>
      </c>
      <c r="R8" s="12"/>
    </row>
    <row r="9">
      <c r="A9" s="7">
        <v>1489.0</v>
      </c>
      <c r="B9" s="1" t="s">
        <v>17</v>
      </c>
      <c r="C9" s="1" t="s">
        <v>23</v>
      </c>
      <c r="D9" s="8">
        <v>42461.0</v>
      </c>
      <c r="E9" s="9">
        <v>3.6E9</v>
      </c>
      <c r="F9" s="1" t="s">
        <v>32</v>
      </c>
      <c r="G9" s="9">
        <v>1.587E9</v>
      </c>
      <c r="H9" s="9">
        <v>7.48E8</v>
      </c>
      <c r="I9" s="9">
        <v>5.7E7</v>
      </c>
      <c r="J9" s="1" t="s">
        <v>20</v>
      </c>
      <c r="K9" s="1" t="s">
        <v>21</v>
      </c>
      <c r="L9" s="7">
        <f t="shared" si="1"/>
        <v>2016</v>
      </c>
      <c r="M9" s="10">
        <f t="shared" si="2"/>
        <v>2985000000</v>
      </c>
      <c r="N9" s="10">
        <f t="shared" si="3"/>
        <v>2392000000</v>
      </c>
      <c r="O9" s="10">
        <f t="shared" si="4"/>
        <v>593000000</v>
      </c>
      <c r="P9" s="11">
        <f t="shared" si="5"/>
        <v>0.8291666667</v>
      </c>
      <c r="Q9" s="12">
        <f t="shared" si="6"/>
        <v>0.1647222222</v>
      </c>
      <c r="R9" s="12"/>
    </row>
    <row r="10">
      <c r="A10" s="7">
        <v>1504.0</v>
      </c>
      <c r="B10" s="1" t="s">
        <v>33</v>
      </c>
      <c r="C10" s="1" t="s">
        <v>25</v>
      </c>
      <c r="D10" s="8">
        <v>42004.0</v>
      </c>
      <c r="E10" s="9">
        <v>2.732E9</v>
      </c>
      <c r="F10" s="1" t="s">
        <v>34</v>
      </c>
      <c r="G10" s="9">
        <v>7.7E8</v>
      </c>
      <c r="H10" s="9">
        <v>2.06E8</v>
      </c>
      <c r="I10" s="13" t="s">
        <v>35</v>
      </c>
      <c r="J10" s="1" t="s">
        <v>20</v>
      </c>
      <c r="K10" s="1" t="s">
        <v>21</v>
      </c>
      <c r="L10" s="7">
        <f t="shared" si="1"/>
        <v>2014</v>
      </c>
      <c r="M10" s="10">
        <f t="shared" si="2"/>
        <v>1479000000</v>
      </c>
      <c r="N10" s="10">
        <f t="shared" si="3"/>
        <v>976000000</v>
      </c>
      <c r="O10" s="10">
        <f t="shared" si="4"/>
        <v>503000000</v>
      </c>
      <c r="P10" s="11">
        <f t="shared" si="5"/>
        <v>0.5413616398</v>
      </c>
      <c r="Q10" s="12">
        <f t="shared" si="6"/>
        <v>0.184114202</v>
      </c>
      <c r="R10" s="12"/>
    </row>
    <row r="11">
      <c r="A11" s="7">
        <v>1503.0</v>
      </c>
      <c r="B11" s="1" t="s">
        <v>33</v>
      </c>
      <c r="C11" s="1" t="s">
        <v>27</v>
      </c>
      <c r="D11" s="8">
        <v>41639.0</v>
      </c>
      <c r="E11" s="9">
        <v>2.692E9</v>
      </c>
      <c r="F11" s="1" t="s">
        <v>36</v>
      </c>
      <c r="G11" s="9">
        <v>7.57E8</v>
      </c>
      <c r="H11" s="9">
        <v>1.84E8</v>
      </c>
      <c r="I11" s="13" t="s">
        <v>35</v>
      </c>
      <c r="J11" s="1" t="s">
        <v>20</v>
      </c>
      <c r="K11" s="1" t="s">
        <v>21</v>
      </c>
      <c r="L11" s="7">
        <f t="shared" si="1"/>
        <v>2013</v>
      </c>
      <c r="M11" s="10">
        <f t="shared" si="2"/>
        <v>1473000000</v>
      </c>
      <c r="N11" s="10">
        <f t="shared" si="3"/>
        <v>941000000</v>
      </c>
      <c r="O11" s="10">
        <f t="shared" si="4"/>
        <v>532000000</v>
      </c>
      <c r="P11" s="11">
        <f t="shared" si="5"/>
        <v>0.5471768202</v>
      </c>
      <c r="Q11" s="12">
        <f t="shared" si="6"/>
        <v>0.1976225854</v>
      </c>
      <c r="R11" s="12"/>
    </row>
    <row r="12">
      <c r="A12" s="7">
        <v>1502.0</v>
      </c>
      <c r="B12" s="1" t="s">
        <v>33</v>
      </c>
      <c r="C12" s="1" t="s">
        <v>18</v>
      </c>
      <c r="D12" s="8">
        <v>41274.0</v>
      </c>
      <c r="E12" s="9">
        <v>2.665E9</v>
      </c>
      <c r="F12" s="1" t="s">
        <v>37</v>
      </c>
      <c r="G12" s="9">
        <v>7.28E8</v>
      </c>
      <c r="H12" s="9">
        <v>1.83E8</v>
      </c>
      <c r="I12" s="13" t="s">
        <v>35</v>
      </c>
      <c r="J12" s="1" t="s">
        <v>20</v>
      </c>
      <c r="K12" s="1" t="s">
        <v>21</v>
      </c>
      <c r="L12" s="7">
        <f t="shared" si="1"/>
        <v>2012</v>
      </c>
      <c r="M12" s="10">
        <f t="shared" si="2"/>
        <v>1491000000</v>
      </c>
      <c r="N12" s="10">
        <f t="shared" si="3"/>
        <v>911000000</v>
      </c>
      <c r="O12" s="10">
        <f t="shared" si="4"/>
        <v>580000000</v>
      </c>
      <c r="P12" s="11">
        <f t="shared" si="5"/>
        <v>0.5594746717</v>
      </c>
      <c r="Q12" s="12">
        <f t="shared" si="6"/>
        <v>0.2176360225</v>
      </c>
      <c r="R12" s="12"/>
    </row>
    <row r="13">
      <c r="A13" s="7">
        <v>1505.0</v>
      </c>
      <c r="B13" s="1" t="s">
        <v>33</v>
      </c>
      <c r="C13" s="1" t="s">
        <v>23</v>
      </c>
      <c r="D13" s="8">
        <v>42369.0</v>
      </c>
      <c r="E13" s="9">
        <v>2.53E9</v>
      </c>
      <c r="F13" s="1" t="s">
        <v>38</v>
      </c>
      <c r="G13" s="9">
        <v>7.65E8</v>
      </c>
      <c r="H13" s="9">
        <v>2.28E8</v>
      </c>
      <c r="I13" s="13" t="s">
        <v>35</v>
      </c>
      <c r="J13" s="1" t="s">
        <v>20</v>
      </c>
      <c r="K13" s="1" t="s">
        <v>21</v>
      </c>
      <c r="L13" s="7">
        <f t="shared" si="1"/>
        <v>2015</v>
      </c>
      <c r="M13" s="10">
        <f t="shared" si="2"/>
        <v>1276000000</v>
      </c>
      <c r="N13" s="10">
        <f t="shared" si="3"/>
        <v>993000000</v>
      </c>
      <c r="O13" s="10">
        <f t="shared" si="4"/>
        <v>283000000</v>
      </c>
      <c r="P13" s="11">
        <f t="shared" si="5"/>
        <v>0.5043478261</v>
      </c>
      <c r="Q13" s="12">
        <f t="shared" si="6"/>
        <v>0.1118577075</v>
      </c>
      <c r="R13" s="12"/>
    </row>
    <row r="14">
      <c r="A14" s="7">
        <v>42.0</v>
      </c>
      <c r="B14" s="1" t="s">
        <v>39</v>
      </c>
      <c r="C14" s="1" t="s">
        <v>25</v>
      </c>
      <c r="D14" s="8">
        <v>42035.0</v>
      </c>
      <c r="E14" s="9">
        <v>2.5122E9</v>
      </c>
      <c r="F14" s="1" t="s">
        <v>40</v>
      </c>
      <c r="G14" s="9">
        <v>1.2813E9</v>
      </c>
      <c r="H14" s="9">
        <v>7.252E8</v>
      </c>
      <c r="I14" s="9">
        <v>3.98E7</v>
      </c>
      <c r="J14" s="1" t="s">
        <v>20</v>
      </c>
      <c r="K14" s="1" t="s">
        <v>21</v>
      </c>
      <c r="L14" s="7">
        <f t="shared" si="1"/>
        <v>2015</v>
      </c>
      <c r="M14" s="10">
        <f t="shared" si="2"/>
        <v>2170100000</v>
      </c>
      <c r="N14" s="10">
        <f t="shared" si="3"/>
        <v>2046300000</v>
      </c>
      <c r="O14" s="10">
        <f t="shared" si="4"/>
        <v>123800000</v>
      </c>
      <c r="P14" s="11">
        <f t="shared" si="5"/>
        <v>0.8638245363</v>
      </c>
      <c r="Q14" s="12">
        <f t="shared" si="6"/>
        <v>0.04927951596</v>
      </c>
      <c r="R14" s="12"/>
    </row>
    <row r="15">
      <c r="A15" s="7">
        <v>43.0</v>
      </c>
      <c r="B15" s="1" t="s">
        <v>39</v>
      </c>
      <c r="C15" s="1" t="s">
        <v>23</v>
      </c>
      <c r="D15" s="8">
        <v>42400.0</v>
      </c>
      <c r="E15" s="9">
        <v>2.5041E9</v>
      </c>
      <c r="F15" s="1" t="s">
        <v>41</v>
      </c>
      <c r="G15" s="9">
        <v>1.3089E9</v>
      </c>
      <c r="H15" s="9">
        <v>7.9E8</v>
      </c>
      <c r="I15" s="9">
        <v>3.32E7</v>
      </c>
      <c r="J15" s="1" t="s">
        <v>20</v>
      </c>
      <c r="K15" s="1" t="s">
        <v>21</v>
      </c>
      <c r="L15" s="7">
        <f t="shared" si="1"/>
        <v>2016</v>
      </c>
      <c r="M15" s="10">
        <f t="shared" si="2"/>
        <v>2133400000</v>
      </c>
      <c r="N15" s="10">
        <f t="shared" si="3"/>
        <v>2132100000</v>
      </c>
      <c r="O15" s="10">
        <f t="shared" si="4"/>
        <v>1300000</v>
      </c>
      <c r="P15" s="11">
        <f t="shared" si="5"/>
        <v>0.851962781</v>
      </c>
      <c r="Q15" s="12">
        <f t="shared" si="6"/>
        <v>0.0005191485963</v>
      </c>
      <c r="R15" s="12"/>
    </row>
    <row r="16">
      <c r="A16" s="7">
        <v>40.0</v>
      </c>
      <c r="B16" s="1" t="s">
        <v>39</v>
      </c>
      <c r="C16" s="1" t="s">
        <v>18</v>
      </c>
      <c r="D16" s="8">
        <v>41305.0</v>
      </c>
      <c r="E16" s="9">
        <v>2.3122E9</v>
      </c>
      <c r="F16" s="1" t="s">
        <v>42</v>
      </c>
      <c r="G16" s="9">
        <v>1.0818E9</v>
      </c>
      <c r="H16" s="9">
        <v>6.0E8</v>
      </c>
      <c r="I16" s="9">
        <v>4.21E7</v>
      </c>
      <c r="J16" s="1" t="s">
        <v>20</v>
      </c>
      <c r="K16" s="1" t="s">
        <v>21</v>
      </c>
      <c r="L16" s="7">
        <f t="shared" si="1"/>
        <v>2013</v>
      </c>
      <c r="M16" s="10">
        <f t="shared" si="2"/>
        <v>2073700000</v>
      </c>
      <c r="N16" s="10">
        <f t="shared" si="3"/>
        <v>1723900000</v>
      </c>
      <c r="O16" s="10">
        <f t="shared" si="4"/>
        <v>349800000</v>
      </c>
      <c r="P16" s="11">
        <f t="shared" si="5"/>
        <v>0.8968514834</v>
      </c>
      <c r="Q16" s="12">
        <f t="shared" si="6"/>
        <v>0.151284491</v>
      </c>
      <c r="R16" s="12"/>
    </row>
    <row r="17">
      <c r="A17" s="7">
        <v>41.0</v>
      </c>
      <c r="B17" s="1" t="s">
        <v>39</v>
      </c>
      <c r="C17" s="1" t="s">
        <v>27</v>
      </c>
      <c r="D17" s="8">
        <v>41670.0</v>
      </c>
      <c r="E17" s="9">
        <v>2.2739E9</v>
      </c>
      <c r="F17" s="1" t="s">
        <v>43</v>
      </c>
      <c r="G17" s="9">
        <v>1.0544E9</v>
      </c>
      <c r="H17" s="9">
        <v>6.111E8</v>
      </c>
      <c r="I17" s="9">
        <v>3.65E7</v>
      </c>
      <c r="J17" s="1" t="s">
        <v>20</v>
      </c>
      <c r="K17" s="1" t="s">
        <v>21</v>
      </c>
      <c r="L17" s="7">
        <f t="shared" si="1"/>
        <v>2014</v>
      </c>
      <c r="M17" s="10">
        <f t="shared" si="2"/>
        <v>1999600000</v>
      </c>
      <c r="N17" s="10">
        <f t="shared" si="3"/>
        <v>1702000000</v>
      </c>
      <c r="O17" s="10">
        <f t="shared" si="4"/>
        <v>297600000</v>
      </c>
      <c r="P17" s="11">
        <f t="shared" si="5"/>
        <v>0.879370245</v>
      </c>
      <c r="Q17" s="12">
        <f t="shared" si="6"/>
        <v>0.1308764677</v>
      </c>
      <c r="R17" s="12"/>
    </row>
    <row r="18">
      <c r="A18" s="7"/>
      <c r="B18" s="1"/>
      <c r="C18" s="1"/>
      <c r="D18" s="8"/>
      <c r="E18" s="9"/>
      <c r="F18" s="1"/>
      <c r="G18" s="9"/>
      <c r="H18" s="9"/>
      <c r="I18" s="9"/>
      <c r="J18" s="1"/>
      <c r="K18" s="1"/>
      <c r="L18" s="7"/>
      <c r="M18" s="10"/>
      <c r="N18" s="10"/>
      <c r="O18" s="10"/>
    </row>
    <row r="19">
      <c r="A19" s="7"/>
      <c r="B19" s="1"/>
      <c r="C19" s="1"/>
      <c r="D19" s="8"/>
      <c r="E19" s="9"/>
      <c r="F19" s="1"/>
      <c r="G19" s="9"/>
      <c r="H19" s="9"/>
      <c r="I19" s="9"/>
      <c r="J19" s="1"/>
      <c r="K19" s="1"/>
      <c r="L19" s="7"/>
      <c r="M19" s="10"/>
      <c r="N19" s="10"/>
      <c r="O19" s="10"/>
    </row>
    <row r="20">
      <c r="A20" s="7"/>
      <c r="B20" s="1"/>
      <c r="C20" s="1"/>
      <c r="D20" s="8"/>
      <c r="E20" s="9"/>
      <c r="F20" s="1"/>
      <c r="G20" s="9"/>
      <c r="H20" s="9"/>
      <c r="I20" s="9"/>
      <c r="J20" s="1"/>
      <c r="K20" s="1"/>
      <c r="L20" s="7"/>
      <c r="M20" s="10"/>
      <c r="N20" s="10"/>
      <c r="O20" s="10"/>
    </row>
    <row r="21">
      <c r="A21" s="7"/>
      <c r="B21" s="1"/>
      <c r="C21" s="1"/>
      <c r="D21" s="8"/>
      <c r="E21" s="9"/>
      <c r="F21" s="1"/>
      <c r="G21" s="9"/>
      <c r="H21" s="9"/>
      <c r="I21" s="9"/>
      <c r="J21" s="1"/>
      <c r="K21" s="1"/>
      <c r="L21" s="7"/>
      <c r="M21" s="10"/>
      <c r="N21" s="10"/>
      <c r="O21" s="10"/>
    </row>
    <row r="22">
      <c r="A22" s="7"/>
      <c r="B22" s="1"/>
      <c r="C22" s="1"/>
      <c r="D22" s="8"/>
      <c r="E22" s="9"/>
      <c r="F22" s="1"/>
      <c r="G22" s="9"/>
      <c r="H22" s="9"/>
      <c r="I22" s="9"/>
      <c r="J22" s="1"/>
      <c r="K22" s="1"/>
      <c r="L22" s="7"/>
      <c r="M22" s="10"/>
      <c r="N22" s="10"/>
      <c r="O22" s="10"/>
    </row>
    <row r="23">
      <c r="A23" s="7"/>
      <c r="B23" s="1"/>
      <c r="C23" s="1"/>
      <c r="D23" s="8"/>
      <c r="E23" s="9"/>
      <c r="F23" s="1"/>
      <c r="G23" s="9"/>
      <c r="H23" s="9"/>
      <c r="I23" s="9"/>
      <c r="J23" s="1"/>
      <c r="K23" s="1"/>
      <c r="L23" s="7"/>
      <c r="M23" s="10"/>
      <c r="N23" s="10"/>
      <c r="O23" s="10"/>
    </row>
    <row r="24">
      <c r="A24" s="7"/>
      <c r="B24" s="1"/>
      <c r="C24" s="1"/>
      <c r="D24" s="8"/>
      <c r="E24" s="9"/>
      <c r="F24" s="1"/>
      <c r="G24" s="9"/>
      <c r="H24" s="9"/>
      <c r="I24" s="9"/>
      <c r="J24" s="1"/>
      <c r="K24" s="1"/>
      <c r="L24" s="7"/>
      <c r="M24" s="10"/>
      <c r="N24" s="10"/>
      <c r="O24" s="10"/>
    </row>
    <row r="25">
      <c r="A25" s="7"/>
      <c r="B25" s="1"/>
      <c r="C25" s="1"/>
      <c r="D25" s="8"/>
      <c r="E25" s="9"/>
      <c r="F25" s="1"/>
      <c r="G25" s="9"/>
      <c r="H25" s="9"/>
      <c r="I25" s="9"/>
      <c r="J25" s="1"/>
      <c r="K25" s="1"/>
      <c r="L25" s="7"/>
      <c r="M25" s="10"/>
      <c r="N25" s="10"/>
      <c r="O25" s="10"/>
    </row>
    <row r="26">
      <c r="A26" s="7"/>
      <c r="B26" s="1"/>
      <c r="C26" s="1"/>
      <c r="D26" s="8"/>
      <c r="E26" s="9"/>
      <c r="F26" s="1"/>
      <c r="G26" s="9"/>
      <c r="H26" s="9"/>
      <c r="I26" s="9"/>
      <c r="J26" s="1"/>
      <c r="K26" s="1"/>
      <c r="L26" s="7"/>
      <c r="M26" s="10"/>
      <c r="N26" s="10"/>
      <c r="O26" s="10"/>
    </row>
    <row r="27">
      <c r="A27" s="7"/>
      <c r="B27" s="1"/>
      <c r="C27" s="1"/>
      <c r="D27" s="8"/>
      <c r="E27" s="9"/>
      <c r="F27" s="1"/>
      <c r="G27" s="9"/>
      <c r="H27" s="9"/>
      <c r="I27" s="9"/>
      <c r="J27" s="1"/>
      <c r="K27" s="1"/>
      <c r="L27" s="7"/>
      <c r="M27" s="10"/>
      <c r="N27" s="10"/>
      <c r="O27" s="10"/>
    </row>
    <row r="28">
      <c r="A28" s="7"/>
      <c r="B28" s="1"/>
      <c r="C28" s="1"/>
      <c r="D28" s="8"/>
      <c r="E28" s="9"/>
      <c r="F28" s="1"/>
      <c r="G28" s="9"/>
      <c r="H28" s="9"/>
      <c r="I28" s="9"/>
      <c r="J28" s="1"/>
      <c r="K28" s="1"/>
      <c r="L28" s="7"/>
      <c r="M28" s="10"/>
      <c r="N28" s="10"/>
      <c r="O28" s="10"/>
    </row>
    <row r="29">
      <c r="A29" s="7"/>
      <c r="B29" s="1"/>
      <c r="C29" s="1"/>
      <c r="D29" s="8"/>
      <c r="E29" s="9"/>
      <c r="F29" s="1"/>
      <c r="G29" s="9"/>
      <c r="H29" s="9"/>
      <c r="I29" s="13"/>
      <c r="J29" s="1"/>
      <c r="K29" s="1"/>
      <c r="L29" s="7"/>
      <c r="M29" s="10"/>
      <c r="N29" s="10"/>
      <c r="O29" s="10"/>
    </row>
    <row r="30">
      <c r="A30" s="7"/>
      <c r="B30" s="1"/>
      <c r="C30" s="1"/>
      <c r="D30" s="8"/>
      <c r="E30" s="9"/>
      <c r="F30" s="1"/>
      <c r="G30" s="9"/>
      <c r="H30" s="9"/>
      <c r="I30" s="13"/>
      <c r="J30" s="1"/>
      <c r="K30" s="1"/>
      <c r="L30" s="7"/>
      <c r="M30" s="10"/>
      <c r="N30" s="10"/>
      <c r="O30" s="10"/>
    </row>
    <row r="31">
      <c r="A31" s="7"/>
      <c r="B31" s="1"/>
      <c r="C31" s="1"/>
      <c r="D31" s="8"/>
      <c r="E31" s="9"/>
      <c r="F31" s="1"/>
      <c r="G31" s="9"/>
      <c r="H31" s="9"/>
      <c r="I31" s="13"/>
      <c r="J31" s="1"/>
      <c r="K31" s="1"/>
      <c r="L31" s="7"/>
      <c r="M31" s="10"/>
      <c r="N31" s="10"/>
      <c r="O31" s="10"/>
    </row>
    <row r="32">
      <c r="A32" s="7"/>
      <c r="B32" s="1"/>
      <c r="C32" s="1"/>
      <c r="D32" s="8"/>
      <c r="E32" s="9"/>
      <c r="F32" s="1"/>
      <c r="G32" s="9"/>
      <c r="H32" s="9"/>
      <c r="I32" s="13"/>
      <c r="J32" s="1"/>
      <c r="K32" s="1"/>
      <c r="L32" s="7"/>
      <c r="M32" s="10"/>
      <c r="N32" s="10"/>
      <c r="O32" s="10"/>
    </row>
    <row r="33">
      <c r="A33" s="7"/>
      <c r="B33" s="1"/>
      <c r="C33" s="1"/>
      <c r="D33" s="8"/>
      <c r="E33" s="9"/>
      <c r="F33" s="1"/>
      <c r="G33" s="9"/>
      <c r="H33" s="9"/>
      <c r="I33" s="13"/>
      <c r="J33" s="1"/>
      <c r="K33" s="1"/>
      <c r="L33" s="7"/>
      <c r="M33" s="10"/>
      <c r="N33" s="10"/>
      <c r="O33" s="10"/>
    </row>
    <row r="34">
      <c r="A34" s="7"/>
      <c r="B34" s="1"/>
      <c r="C34" s="1"/>
      <c r="D34" s="8"/>
      <c r="E34" s="9"/>
      <c r="F34" s="1"/>
      <c r="G34" s="9"/>
      <c r="H34" s="9"/>
      <c r="I34" s="9"/>
      <c r="J34" s="1"/>
      <c r="K34" s="1"/>
      <c r="L34" s="7"/>
      <c r="M34" s="10"/>
      <c r="N34" s="10"/>
      <c r="O34" s="10"/>
    </row>
    <row r="35">
      <c r="A35" s="7"/>
      <c r="B35" s="1"/>
      <c r="C35" s="1"/>
      <c r="D35" s="8"/>
      <c r="E35" s="9"/>
      <c r="F35" s="1"/>
      <c r="G35" s="9"/>
      <c r="H35" s="9"/>
      <c r="I35" s="9"/>
      <c r="J35" s="1"/>
      <c r="K35" s="1"/>
      <c r="L35" s="7"/>
      <c r="M35" s="10"/>
      <c r="N35" s="10"/>
      <c r="O35" s="10"/>
    </row>
    <row r="36">
      <c r="A36" s="7"/>
      <c r="B36" s="1"/>
      <c r="C36" s="1"/>
      <c r="D36" s="8"/>
      <c r="E36" s="9"/>
      <c r="F36" s="1"/>
      <c r="G36" s="9"/>
      <c r="H36" s="9"/>
      <c r="I36" s="9"/>
      <c r="J36" s="1"/>
      <c r="K36" s="1"/>
      <c r="L36" s="7"/>
      <c r="M36" s="10"/>
      <c r="N36" s="10"/>
      <c r="O36" s="10"/>
    </row>
    <row r="37">
      <c r="A37" s="7"/>
      <c r="B37" s="1"/>
      <c r="C37" s="1"/>
      <c r="D37" s="8"/>
      <c r="E37" s="9"/>
      <c r="F37" s="1"/>
      <c r="G37" s="9"/>
      <c r="H37" s="9"/>
      <c r="I37" s="9"/>
      <c r="J37" s="1"/>
      <c r="K37" s="1"/>
      <c r="L37" s="7"/>
      <c r="M37" s="10"/>
      <c r="N37" s="10"/>
      <c r="O37" s="10"/>
    </row>
    <row r="38">
      <c r="A38" s="7"/>
      <c r="B38" s="1"/>
      <c r="C38" s="1"/>
      <c r="D38" s="8"/>
      <c r="E38" s="9"/>
      <c r="F38" s="1"/>
      <c r="G38" s="9"/>
      <c r="H38" s="9"/>
      <c r="I38" s="13"/>
      <c r="J38" s="1"/>
      <c r="K38" s="1"/>
      <c r="L38" s="7"/>
      <c r="M38" s="10"/>
      <c r="N38" s="10"/>
      <c r="O38" s="10"/>
    </row>
    <row r="39">
      <c r="A39" s="7"/>
      <c r="B39" s="1"/>
      <c r="C39" s="1"/>
      <c r="D39" s="8"/>
      <c r="E39" s="9"/>
      <c r="F39" s="1"/>
      <c r="G39" s="9"/>
      <c r="H39" s="9"/>
      <c r="I39" s="13"/>
      <c r="J39" s="1"/>
      <c r="K39" s="1"/>
      <c r="L39" s="7"/>
      <c r="M39" s="10"/>
      <c r="N39" s="10"/>
      <c r="O39" s="10"/>
    </row>
    <row r="40">
      <c r="A40" s="7"/>
      <c r="B40" s="1"/>
      <c r="C40" s="1"/>
      <c r="D40" s="8"/>
      <c r="E40" s="9"/>
      <c r="F40" s="1"/>
      <c r="G40" s="9"/>
      <c r="H40" s="9"/>
      <c r="I40" s="13"/>
      <c r="J40" s="1"/>
      <c r="K40" s="1"/>
      <c r="L40" s="7"/>
      <c r="M40" s="10"/>
      <c r="N40" s="10"/>
      <c r="O40" s="10"/>
    </row>
    <row r="41">
      <c r="A41" s="7"/>
      <c r="B41" s="1"/>
      <c r="C41" s="1"/>
      <c r="D41" s="8"/>
      <c r="E41" s="9"/>
      <c r="F41" s="1"/>
      <c r="G41" s="9"/>
      <c r="H41" s="9"/>
      <c r="I41" s="13"/>
      <c r="J41" s="1"/>
      <c r="K41" s="1"/>
      <c r="L41" s="7"/>
      <c r="M41" s="10"/>
      <c r="N41" s="10"/>
      <c r="O41" s="10"/>
    </row>
    <row r="42">
      <c r="A42" s="7"/>
      <c r="B42" s="1"/>
      <c r="C42" s="1"/>
      <c r="D42" s="8"/>
      <c r="E42" s="9"/>
      <c r="F42" s="1"/>
      <c r="G42" s="9"/>
      <c r="H42" s="9"/>
      <c r="I42" s="13"/>
      <c r="J42" s="1"/>
      <c r="K42" s="1"/>
      <c r="L42" s="7"/>
      <c r="M42" s="10"/>
      <c r="N42" s="10"/>
      <c r="O42" s="10"/>
    </row>
    <row r="43">
      <c r="A43" s="7"/>
      <c r="B43" s="1"/>
      <c r="C43" s="1"/>
      <c r="D43" s="8"/>
      <c r="E43" s="9"/>
      <c r="F43" s="1"/>
      <c r="G43" s="9"/>
      <c r="H43" s="13"/>
      <c r="I43" s="9"/>
      <c r="J43" s="1"/>
      <c r="K43" s="1"/>
      <c r="L43" s="7"/>
      <c r="M43" s="10"/>
      <c r="N43" s="10"/>
      <c r="O43" s="10"/>
    </row>
    <row r="44">
      <c r="A44" s="7"/>
      <c r="B44" s="1"/>
      <c r="C44" s="1"/>
      <c r="D44" s="8"/>
      <c r="E44" s="9"/>
      <c r="F44" s="1"/>
      <c r="G44" s="9"/>
      <c r="H44" s="9"/>
      <c r="I44" s="13"/>
      <c r="J44" s="1"/>
      <c r="K44" s="1"/>
      <c r="L44" s="7"/>
      <c r="M44" s="10"/>
      <c r="N44" s="10"/>
      <c r="O44" s="10"/>
    </row>
    <row r="45">
      <c r="A45" s="7"/>
      <c r="B45" s="1"/>
      <c r="C45" s="1"/>
      <c r="D45" s="8"/>
      <c r="E45" s="9"/>
      <c r="F45" s="1"/>
      <c r="G45" s="9"/>
      <c r="H45" s="9"/>
      <c r="I45" s="9"/>
      <c r="J45" s="1"/>
      <c r="K45" s="1"/>
      <c r="L45" s="7"/>
      <c r="M45" s="10"/>
      <c r="N45" s="10"/>
      <c r="O45" s="10"/>
    </row>
    <row r="46">
      <c r="A46" s="7"/>
      <c r="B46" s="1"/>
      <c r="C46" s="1"/>
      <c r="D46" s="8"/>
      <c r="E46" s="9"/>
      <c r="F46" s="1"/>
      <c r="G46" s="9"/>
      <c r="H46" s="13"/>
      <c r="I46" s="9"/>
      <c r="J46" s="1"/>
      <c r="K46" s="1"/>
      <c r="L46" s="7"/>
      <c r="M46" s="10"/>
      <c r="N46" s="10"/>
      <c r="O46" s="10"/>
    </row>
    <row r="47">
      <c r="A47" s="7"/>
      <c r="B47" s="1"/>
      <c r="C47" s="1"/>
      <c r="D47" s="8"/>
      <c r="E47" s="9"/>
      <c r="F47" s="1"/>
      <c r="G47" s="9"/>
      <c r="H47" s="9"/>
      <c r="I47" s="9"/>
      <c r="J47" s="1"/>
      <c r="K47" s="1"/>
      <c r="L47" s="7"/>
      <c r="M47" s="10"/>
      <c r="N47" s="10"/>
      <c r="O47" s="10"/>
    </row>
    <row r="48">
      <c r="A48" s="7"/>
      <c r="B48" s="1"/>
      <c r="C48" s="1"/>
      <c r="D48" s="8"/>
      <c r="E48" s="9"/>
      <c r="F48" s="1"/>
      <c r="G48" s="9"/>
      <c r="H48" s="9"/>
      <c r="I48" s="9"/>
      <c r="J48" s="1"/>
      <c r="K48" s="1"/>
      <c r="L48" s="7"/>
      <c r="M48" s="10"/>
      <c r="N48" s="10"/>
      <c r="O48" s="10"/>
    </row>
    <row r="49">
      <c r="A49" s="7"/>
      <c r="B49" s="1"/>
      <c r="C49" s="1"/>
      <c r="D49" s="8"/>
      <c r="E49" s="9"/>
      <c r="F49" s="1"/>
      <c r="G49" s="9"/>
      <c r="H49" s="9"/>
      <c r="I49" s="9"/>
      <c r="J49" s="1"/>
      <c r="K49" s="1"/>
      <c r="L49" s="7"/>
      <c r="M49" s="10"/>
      <c r="N49" s="10"/>
      <c r="O49" s="10"/>
    </row>
    <row r="50">
      <c r="A50" s="7"/>
      <c r="B50" s="1"/>
      <c r="C50" s="1"/>
      <c r="D50" s="8"/>
      <c r="E50" s="9"/>
      <c r="F50" s="1"/>
      <c r="G50" s="9"/>
      <c r="H50" s="9"/>
      <c r="I50" s="13"/>
      <c r="J50" s="1"/>
      <c r="K50" s="1"/>
      <c r="L50" s="7"/>
      <c r="M50" s="10"/>
      <c r="N50" s="10"/>
      <c r="O50" s="10"/>
    </row>
    <row r="51">
      <c r="A51" s="7"/>
      <c r="B51" s="1"/>
      <c r="C51" s="1"/>
      <c r="D51" s="8"/>
      <c r="E51" s="9"/>
      <c r="F51" s="1"/>
      <c r="G51" s="9"/>
      <c r="H51" s="9"/>
      <c r="I51" s="13"/>
      <c r="J51" s="1"/>
      <c r="K51" s="1"/>
      <c r="L51" s="7"/>
      <c r="M51" s="10"/>
      <c r="N51" s="10"/>
      <c r="O51" s="10"/>
    </row>
    <row r="52">
      <c r="A52" s="7"/>
      <c r="B52" s="1"/>
      <c r="C52" s="1"/>
      <c r="D52" s="8"/>
      <c r="E52" s="9"/>
      <c r="F52" s="1"/>
      <c r="G52" s="9"/>
      <c r="H52" s="9"/>
      <c r="I52" s="13"/>
      <c r="J52" s="1"/>
      <c r="K52" s="1"/>
      <c r="L52" s="7"/>
      <c r="M52" s="10"/>
      <c r="N52" s="10"/>
      <c r="O52" s="10"/>
    </row>
    <row r="53">
      <c r="A53" s="7"/>
      <c r="B53" s="1"/>
      <c r="C53" s="1"/>
      <c r="D53" s="8"/>
      <c r="E53" s="9"/>
      <c r="F53" s="1"/>
      <c r="G53" s="9"/>
      <c r="H53" s="9"/>
      <c r="I53" s="13"/>
      <c r="J53" s="1"/>
      <c r="K53" s="1"/>
      <c r="L53" s="7"/>
      <c r="M53" s="10"/>
      <c r="N53" s="10"/>
      <c r="O53" s="10"/>
    </row>
    <row r="54">
      <c r="A54" s="7"/>
      <c r="B54" s="1"/>
      <c r="C54" s="1"/>
      <c r="D54" s="8"/>
      <c r="E54" s="9"/>
      <c r="F54" s="1"/>
      <c r="G54" s="9"/>
      <c r="H54" s="13"/>
      <c r="I54" s="9"/>
      <c r="J54" s="1"/>
      <c r="K54" s="1"/>
      <c r="L54" s="7"/>
      <c r="M54" s="10"/>
      <c r="N54" s="10"/>
      <c r="O54" s="10"/>
    </row>
    <row r="55">
      <c r="A55" s="7"/>
      <c r="B55" s="1"/>
      <c r="C55" s="1"/>
      <c r="D55" s="8"/>
      <c r="E55" s="9"/>
      <c r="F55" s="1"/>
      <c r="G55" s="9"/>
      <c r="H55" s="9"/>
      <c r="I55" s="13"/>
      <c r="J55" s="1"/>
      <c r="K55" s="1"/>
      <c r="L55" s="7"/>
      <c r="M55" s="10"/>
      <c r="N55" s="10"/>
      <c r="O55" s="10"/>
    </row>
    <row r="56">
      <c r="A56" s="7"/>
      <c r="B56" s="1"/>
      <c r="C56" s="1"/>
      <c r="D56" s="8"/>
      <c r="E56" s="9"/>
      <c r="F56" s="1"/>
      <c r="G56" s="9"/>
      <c r="H56" s="13"/>
      <c r="I56" s="9"/>
      <c r="J56" s="1"/>
      <c r="K56" s="1"/>
      <c r="L56" s="7"/>
      <c r="M56" s="10"/>
      <c r="N56" s="10"/>
      <c r="O56" s="10"/>
    </row>
    <row r="57">
      <c r="A57" s="7"/>
      <c r="B57" s="1"/>
      <c r="C57" s="1"/>
      <c r="D57" s="8"/>
      <c r="E57" s="9"/>
      <c r="F57" s="1"/>
      <c r="G57" s="9"/>
      <c r="H57" s="9"/>
      <c r="I57" s="13"/>
      <c r="J57" s="1"/>
      <c r="K57" s="1"/>
      <c r="L57" s="7"/>
      <c r="M57" s="10"/>
      <c r="N57" s="10"/>
      <c r="O57" s="10"/>
    </row>
    <row r="58">
      <c r="A58" s="7"/>
      <c r="B58" s="1"/>
      <c r="C58" s="1"/>
      <c r="D58" s="8"/>
      <c r="E58" s="9"/>
      <c r="F58" s="1"/>
      <c r="G58" s="9"/>
      <c r="H58" s="9"/>
      <c r="I58" s="13"/>
      <c r="J58" s="1"/>
      <c r="K58" s="1"/>
      <c r="L58" s="7"/>
      <c r="M58" s="10"/>
      <c r="N58" s="10"/>
      <c r="O58" s="10"/>
    </row>
    <row r="59">
      <c r="A59" s="7"/>
      <c r="B59" s="1"/>
      <c r="C59" s="1"/>
      <c r="D59" s="8"/>
      <c r="E59" s="9"/>
      <c r="F59" s="1"/>
      <c r="G59" s="9"/>
      <c r="H59" s="9"/>
      <c r="I59" s="13"/>
      <c r="J59" s="1"/>
      <c r="K59" s="1"/>
      <c r="L59" s="7"/>
      <c r="M59" s="10"/>
      <c r="N59" s="10"/>
      <c r="O59" s="10"/>
    </row>
    <row r="60">
      <c r="A60" s="7"/>
      <c r="B60" s="1"/>
      <c r="C60" s="1"/>
      <c r="D60" s="8"/>
      <c r="E60" s="9"/>
      <c r="F60" s="1"/>
      <c r="G60" s="9"/>
      <c r="H60" s="9"/>
      <c r="I60" s="13"/>
      <c r="J60" s="1"/>
      <c r="K60" s="1"/>
      <c r="L60" s="7"/>
      <c r="M60" s="10"/>
      <c r="N60" s="10"/>
      <c r="O60" s="10"/>
    </row>
    <row r="61">
      <c r="A61" s="7"/>
      <c r="B61" s="1"/>
      <c r="C61" s="1"/>
      <c r="D61" s="8"/>
      <c r="E61" s="9"/>
      <c r="F61" s="1"/>
      <c r="G61" s="9"/>
      <c r="H61" s="9"/>
      <c r="I61" s="13"/>
      <c r="J61" s="1"/>
      <c r="K61" s="1"/>
      <c r="L61" s="7"/>
      <c r="M61" s="10"/>
      <c r="N61" s="10"/>
      <c r="O61" s="10"/>
    </row>
    <row r="62">
      <c r="A62" s="7"/>
      <c r="B62" s="1"/>
      <c r="C62" s="1"/>
      <c r="D62" s="8"/>
      <c r="E62" s="9"/>
      <c r="F62" s="1"/>
      <c r="G62" s="9"/>
      <c r="H62" s="13"/>
      <c r="I62" s="9"/>
      <c r="J62" s="1"/>
      <c r="K62" s="1"/>
      <c r="L62" s="7"/>
      <c r="M62" s="10"/>
      <c r="N62" s="10"/>
      <c r="O62" s="10"/>
    </row>
    <row r="63">
      <c r="A63" s="7"/>
      <c r="B63" s="1"/>
      <c r="C63" s="1"/>
      <c r="D63" s="8"/>
      <c r="E63" s="9"/>
      <c r="F63" s="1"/>
      <c r="G63" s="9"/>
      <c r="H63" s="9"/>
      <c r="I63" s="13"/>
      <c r="J63" s="1"/>
      <c r="K63" s="1"/>
      <c r="L63" s="7"/>
      <c r="M63" s="10"/>
      <c r="N63" s="10"/>
      <c r="O63" s="10"/>
    </row>
    <row r="64">
      <c r="A64" s="7"/>
      <c r="B64" s="1"/>
      <c r="C64" s="1"/>
      <c r="D64" s="8"/>
      <c r="E64" s="9"/>
      <c r="F64" s="1"/>
      <c r="G64" s="9"/>
      <c r="H64" s="9"/>
      <c r="I64" s="9"/>
      <c r="J64" s="1"/>
      <c r="K64" s="1"/>
      <c r="L64" s="7"/>
      <c r="M64" s="10"/>
      <c r="N64" s="10"/>
      <c r="O64" s="10"/>
    </row>
    <row r="65">
      <c r="A65" s="7"/>
      <c r="B65" s="1"/>
      <c r="C65" s="1"/>
      <c r="D65" s="8"/>
      <c r="E65" s="9"/>
      <c r="F65" s="1"/>
      <c r="G65" s="9"/>
      <c r="H65" s="9"/>
      <c r="I65" s="13"/>
      <c r="J65" s="1"/>
      <c r="K65" s="1"/>
      <c r="L65" s="7"/>
      <c r="M65" s="10"/>
      <c r="N65" s="10"/>
      <c r="O65" s="10"/>
    </row>
    <row r="66">
      <c r="A66" s="7"/>
      <c r="B66" s="1"/>
      <c r="C66" s="1"/>
      <c r="D66" s="8"/>
      <c r="E66" s="9"/>
      <c r="F66" s="1"/>
      <c r="G66" s="9"/>
      <c r="H66" s="13"/>
      <c r="I66" s="9"/>
      <c r="J66" s="1"/>
      <c r="K66" s="1"/>
      <c r="L66" s="7"/>
      <c r="M66" s="14"/>
      <c r="N66" s="10"/>
      <c r="O66" s="15"/>
    </row>
    <row r="67">
      <c r="A67" s="7"/>
      <c r="B67" s="1"/>
      <c r="C67" s="1"/>
      <c r="D67" s="8"/>
      <c r="E67" s="9"/>
      <c r="F67" s="1"/>
      <c r="G67" s="9"/>
      <c r="H67" s="13"/>
      <c r="I67" s="9"/>
      <c r="J67" s="1"/>
      <c r="K67" s="1"/>
      <c r="L67" s="7"/>
      <c r="M67" s="10"/>
      <c r="N67" s="10"/>
      <c r="O67" s="10"/>
    </row>
    <row r="68">
      <c r="A68" s="7"/>
      <c r="B68" s="1"/>
      <c r="C68" s="1"/>
      <c r="D68" s="8"/>
      <c r="E68" s="9"/>
      <c r="F68" s="1"/>
      <c r="G68" s="9"/>
      <c r="H68" s="9"/>
      <c r="I68" s="9"/>
      <c r="J68" s="1"/>
      <c r="K68" s="1"/>
      <c r="L68" s="7"/>
      <c r="M68" s="10"/>
      <c r="N68" s="10"/>
      <c r="O68" s="10"/>
    </row>
    <row r="69">
      <c r="A69" s="7"/>
      <c r="B69" s="1"/>
      <c r="C69" s="1"/>
      <c r="D69" s="8"/>
      <c r="E69" s="9"/>
      <c r="F69" s="1"/>
      <c r="G69" s="9"/>
      <c r="H69" s="13"/>
      <c r="I69" s="9"/>
      <c r="J69" s="1"/>
      <c r="K69" s="1"/>
      <c r="L69" s="7"/>
      <c r="M69" s="14"/>
      <c r="N69" s="10"/>
      <c r="O69" s="15"/>
    </row>
    <row r="70">
      <c r="A70" s="7"/>
      <c r="B70" s="1"/>
      <c r="C70" s="1"/>
      <c r="D70" s="8"/>
      <c r="E70" s="9"/>
      <c r="F70" s="1"/>
      <c r="G70" s="9"/>
      <c r="H70" s="9"/>
      <c r="I70" s="13"/>
      <c r="J70" s="1"/>
      <c r="K70" s="1"/>
      <c r="L70" s="7"/>
      <c r="M70" s="10"/>
      <c r="N70" s="10"/>
      <c r="O70" s="10"/>
    </row>
    <row r="71">
      <c r="A71" s="7"/>
      <c r="B71" s="1"/>
      <c r="C71" s="1"/>
      <c r="D71" s="8"/>
      <c r="E71" s="9"/>
      <c r="F71" s="1"/>
      <c r="G71" s="9"/>
      <c r="H71" s="13"/>
      <c r="I71" s="9"/>
      <c r="J71" s="1"/>
      <c r="K71" s="1"/>
      <c r="L71" s="7"/>
      <c r="M71" s="14"/>
      <c r="N71" s="10"/>
      <c r="O71" s="15"/>
    </row>
    <row r="72">
      <c r="A72" s="7"/>
      <c r="B72" s="1"/>
      <c r="C72" s="1"/>
      <c r="D72" s="8"/>
      <c r="E72" s="9"/>
      <c r="F72" s="1"/>
      <c r="G72" s="9"/>
      <c r="H72" s="9"/>
      <c r="I72" s="9"/>
      <c r="J72" s="1"/>
      <c r="K72" s="1"/>
      <c r="L72" s="7"/>
      <c r="M72" s="10"/>
      <c r="N72" s="10"/>
      <c r="O72" s="10"/>
    </row>
    <row r="73">
      <c r="A73" s="7"/>
      <c r="B73" s="1"/>
      <c r="C73" s="1"/>
      <c r="D73" s="8"/>
      <c r="E73" s="9"/>
      <c r="F73" s="1"/>
      <c r="G73" s="9"/>
      <c r="H73" s="9"/>
      <c r="I73" s="9"/>
      <c r="J73" s="1"/>
      <c r="K73" s="1"/>
      <c r="L73" s="7"/>
      <c r="M73" s="10"/>
      <c r="N73" s="10"/>
      <c r="O73" s="10"/>
    </row>
    <row r="74">
      <c r="A74" s="7"/>
      <c r="B74" s="1"/>
      <c r="C74" s="1"/>
      <c r="D74" s="8"/>
      <c r="E74" s="9"/>
      <c r="F74" s="1"/>
      <c r="G74" s="9"/>
      <c r="H74" s="9"/>
      <c r="I74" s="13"/>
      <c r="J74" s="1"/>
      <c r="K74" s="1"/>
      <c r="L74" s="7"/>
      <c r="M74" s="10"/>
      <c r="N74" s="10"/>
      <c r="O74" s="10"/>
    </row>
    <row r="75">
      <c r="A75" s="7"/>
      <c r="B75" s="1"/>
      <c r="C75" s="1"/>
      <c r="D75" s="8"/>
      <c r="E75" s="9"/>
      <c r="F75" s="1"/>
      <c r="G75" s="9"/>
      <c r="H75" s="9"/>
      <c r="I75" s="13"/>
      <c r="J75" s="1"/>
      <c r="K75" s="1"/>
      <c r="L75" s="7"/>
      <c r="M75" s="10"/>
      <c r="N75" s="10"/>
      <c r="O75" s="10"/>
    </row>
    <row r="76">
      <c r="A76" s="7"/>
      <c r="B76" s="1"/>
      <c r="C76" s="1"/>
      <c r="D76" s="8"/>
      <c r="E76" s="9"/>
      <c r="F76" s="1"/>
      <c r="G76" s="9"/>
      <c r="H76" s="9"/>
      <c r="I76" s="9"/>
      <c r="J76" s="1"/>
      <c r="K76" s="1"/>
      <c r="L76" s="7"/>
      <c r="M76" s="10"/>
      <c r="N76" s="10"/>
      <c r="O76" s="10"/>
    </row>
    <row r="77">
      <c r="A77" s="7"/>
      <c r="B77" s="1"/>
      <c r="C77" s="1"/>
      <c r="D77" s="8"/>
      <c r="E77" s="9"/>
      <c r="F77" s="1"/>
      <c r="G77" s="9"/>
      <c r="H77" s="13"/>
      <c r="I77" s="9"/>
      <c r="J77" s="1"/>
      <c r="K77" s="1"/>
      <c r="L77" s="7"/>
      <c r="M77" s="10"/>
      <c r="N77" s="10"/>
      <c r="O77" s="10"/>
    </row>
    <row r="78">
      <c r="A78" s="7"/>
      <c r="B78" s="1"/>
      <c r="C78" s="1"/>
      <c r="D78" s="8"/>
      <c r="E78" s="9"/>
      <c r="F78" s="1"/>
      <c r="G78" s="9"/>
      <c r="H78" s="9"/>
      <c r="I78" s="13"/>
      <c r="J78" s="1"/>
      <c r="K78" s="1"/>
      <c r="L78" s="7"/>
      <c r="M78" s="10"/>
      <c r="N78" s="10"/>
      <c r="O78" s="10"/>
    </row>
    <row r="79">
      <c r="A79" s="7"/>
      <c r="B79" s="1"/>
      <c r="C79" s="1"/>
      <c r="D79" s="8"/>
      <c r="E79" s="9"/>
      <c r="F79" s="1"/>
      <c r="G79" s="9"/>
      <c r="H79" s="9"/>
      <c r="I79" s="9"/>
      <c r="J79" s="1"/>
      <c r="K79" s="1"/>
      <c r="L79" s="7"/>
      <c r="M79" s="10"/>
      <c r="N79" s="10"/>
      <c r="O79" s="10"/>
    </row>
    <row r="80">
      <c r="A80" s="7"/>
      <c r="B80" s="1"/>
      <c r="C80" s="1"/>
      <c r="D80" s="8"/>
      <c r="E80" s="9"/>
      <c r="F80" s="1"/>
      <c r="G80" s="9"/>
      <c r="H80" s="9"/>
      <c r="I80" s="9"/>
      <c r="J80" s="1"/>
      <c r="K80" s="1"/>
      <c r="L80" s="7"/>
      <c r="M80" s="10"/>
      <c r="N80" s="10"/>
      <c r="O80" s="10"/>
    </row>
    <row r="81">
      <c r="A81" s="7"/>
      <c r="B81" s="1"/>
      <c r="C81" s="1"/>
      <c r="D81" s="8"/>
      <c r="E81" s="9"/>
      <c r="F81" s="1"/>
      <c r="G81" s="9"/>
      <c r="H81" s="13"/>
      <c r="I81" s="9"/>
      <c r="J81" s="1"/>
      <c r="K81" s="1"/>
      <c r="L81" s="7"/>
      <c r="M81" s="14"/>
      <c r="N81" s="10"/>
      <c r="O81" s="15"/>
    </row>
    <row r="82">
      <c r="A82" s="7"/>
      <c r="B82" s="1"/>
      <c r="C82" s="1"/>
      <c r="D82" s="8"/>
      <c r="E82" s="9"/>
      <c r="F82" s="1"/>
      <c r="G82" s="9"/>
      <c r="H82" s="9"/>
      <c r="I82" s="9"/>
      <c r="J82" s="1"/>
      <c r="K82" s="1"/>
      <c r="L82" s="7"/>
      <c r="M82" s="10"/>
      <c r="N82" s="10"/>
      <c r="O82" s="10"/>
    </row>
    <row r="83">
      <c r="A83" s="7"/>
      <c r="B83" s="1"/>
      <c r="C83" s="1"/>
      <c r="D83" s="8"/>
      <c r="E83" s="9"/>
      <c r="F83" s="1"/>
      <c r="G83" s="9"/>
      <c r="H83" s="9"/>
      <c r="I83" s="13"/>
      <c r="J83" s="1"/>
      <c r="K83" s="1"/>
      <c r="L83" s="7"/>
      <c r="M83" s="10"/>
      <c r="N83" s="10"/>
      <c r="O83" s="10"/>
    </row>
    <row r="84">
      <c r="A84" s="7"/>
      <c r="B84" s="1"/>
      <c r="C84" s="1"/>
      <c r="D84" s="8"/>
      <c r="E84" s="9"/>
      <c r="F84" s="1"/>
      <c r="G84" s="9"/>
      <c r="H84" s="9"/>
      <c r="I84" s="9"/>
      <c r="J84" s="1"/>
      <c r="K84" s="1"/>
      <c r="L84" s="7"/>
      <c r="M84" s="10"/>
      <c r="N84" s="10"/>
      <c r="O84" s="10"/>
    </row>
    <row r="85">
      <c r="A85" s="7"/>
      <c r="B85" s="1"/>
      <c r="C85" s="1"/>
      <c r="D85" s="8"/>
      <c r="E85" s="9"/>
      <c r="F85" s="1"/>
      <c r="G85" s="9"/>
      <c r="H85" s="9"/>
      <c r="I85" s="13"/>
      <c r="J85" s="1"/>
      <c r="K85" s="1"/>
      <c r="L85" s="7"/>
      <c r="M85" s="10"/>
      <c r="N85" s="10"/>
      <c r="O85" s="10"/>
    </row>
    <row r="86">
      <c r="A86" s="7"/>
      <c r="B86" s="1"/>
      <c r="C86" s="1"/>
      <c r="D86" s="8"/>
      <c r="E86" s="9"/>
      <c r="F86" s="1"/>
      <c r="G86" s="9"/>
      <c r="H86" s="13"/>
      <c r="I86" s="13"/>
      <c r="J86" s="1"/>
      <c r="K86" s="1"/>
      <c r="L86" s="7"/>
      <c r="M86" s="10"/>
      <c r="N86" s="10"/>
      <c r="O86" s="10"/>
    </row>
    <row r="87">
      <c r="A87" s="7"/>
      <c r="B87" s="1"/>
      <c r="C87" s="1"/>
      <c r="D87" s="8"/>
      <c r="E87" s="9"/>
      <c r="F87" s="1"/>
      <c r="G87" s="9"/>
      <c r="H87" s="13"/>
      <c r="I87" s="9"/>
      <c r="J87" s="1"/>
      <c r="K87" s="1"/>
      <c r="L87" s="7"/>
      <c r="M87" s="10"/>
      <c r="N87" s="10"/>
      <c r="O87" s="10"/>
    </row>
    <row r="88">
      <c r="A88" s="7"/>
      <c r="B88" s="1"/>
      <c r="C88" s="1"/>
      <c r="D88" s="8"/>
      <c r="E88" s="9"/>
      <c r="F88" s="1"/>
      <c r="G88" s="9"/>
      <c r="H88" s="9"/>
      <c r="I88" s="9"/>
      <c r="J88" s="1"/>
      <c r="K88" s="1"/>
      <c r="L88" s="7"/>
      <c r="M88" s="10"/>
      <c r="N88" s="10"/>
      <c r="O88" s="10"/>
    </row>
    <row r="89">
      <c r="A89" s="7"/>
      <c r="B89" s="1"/>
      <c r="C89" s="1"/>
      <c r="D89" s="8"/>
      <c r="E89" s="9"/>
      <c r="F89" s="1"/>
      <c r="G89" s="9"/>
      <c r="H89" s="9"/>
      <c r="I89" s="9"/>
      <c r="J89" s="1"/>
      <c r="K89" s="1"/>
      <c r="L89" s="7"/>
      <c r="M89" s="10"/>
      <c r="N89" s="10"/>
      <c r="O89" s="10"/>
    </row>
    <row r="90">
      <c r="A90" s="7"/>
      <c r="B90" s="1"/>
      <c r="C90" s="1"/>
      <c r="D90" s="8"/>
      <c r="E90" s="9"/>
      <c r="F90" s="1"/>
      <c r="G90" s="9"/>
      <c r="H90" s="9"/>
      <c r="I90" s="13"/>
      <c r="J90" s="1"/>
      <c r="K90" s="1"/>
      <c r="L90" s="7"/>
      <c r="M90" s="10"/>
      <c r="N90" s="10"/>
      <c r="O90" s="10"/>
    </row>
    <row r="91">
      <c r="A91" s="7"/>
      <c r="B91" s="1"/>
      <c r="C91" s="1"/>
      <c r="D91" s="8"/>
      <c r="E91" s="9"/>
      <c r="F91" s="1"/>
      <c r="G91" s="9"/>
      <c r="H91" s="9"/>
      <c r="I91" s="13"/>
      <c r="J91" s="1"/>
      <c r="K91" s="1"/>
      <c r="L91" s="7"/>
      <c r="M91" s="10"/>
      <c r="N91" s="10"/>
      <c r="O91" s="10"/>
    </row>
    <row r="92">
      <c r="A92" s="7"/>
      <c r="B92" s="1"/>
      <c r="C92" s="1"/>
      <c r="D92" s="8"/>
      <c r="E92" s="9"/>
      <c r="F92" s="1"/>
      <c r="G92" s="9"/>
      <c r="H92" s="13"/>
      <c r="I92" s="13"/>
      <c r="J92" s="1"/>
      <c r="K92" s="1"/>
      <c r="L92" s="7"/>
      <c r="M92" s="10"/>
      <c r="N92" s="10"/>
      <c r="O92" s="10"/>
    </row>
    <row r="93">
      <c r="A93" s="7"/>
      <c r="B93" s="1"/>
      <c r="C93" s="1"/>
      <c r="D93" s="8"/>
      <c r="E93" s="9"/>
      <c r="F93" s="1"/>
      <c r="G93" s="9"/>
      <c r="H93" s="13"/>
      <c r="I93" s="9"/>
      <c r="J93" s="1"/>
      <c r="K93" s="1"/>
      <c r="L93" s="7"/>
      <c r="M93" s="10"/>
      <c r="N93" s="10"/>
      <c r="O93" s="10"/>
    </row>
    <row r="94">
      <c r="A94" s="7"/>
      <c r="B94" s="1"/>
      <c r="C94" s="1"/>
      <c r="D94" s="8"/>
      <c r="E94" s="9"/>
      <c r="F94" s="1"/>
      <c r="G94" s="9"/>
      <c r="H94" s="13"/>
      <c r="I94" s="13"/>
      <c r="J94" s="1"/>
      <c r="K94" s="1"/>
      <c r="L94" s="7"/>
      <c r="M94" s="10"/>
      <c r="N94" s="10"/>
      <c r="O94" s="10"/>
    </row>
    <row r="95">
      <c r="A95" s="7"/>
      <c r="B95" s="1"/>
      <c r="C95" s="1"/>
      <c r="D95" s="8"/>
      <c r="E95" s="9"/>
      <c r="F95" s="1"/>
      <c r="G95" s="9"/>
      <c r="H95" s="9"/>
      <c r="I95" s="13"/>
      <c r="J95" s="1"/>
      <c r="K95" s="1"/>
      <c r="L95" s="7"/>
      <c r="M95" s="10"/>
      <c r="N95" s="10"/>
      <c r="O95" s="10"/>
    </row>
    <row r="96">
      <c r="A96" s="7"/>
      <c r="B96" s="1"/>
      <c r="C96" s="1"/>
      <c r="D96" s="8"/>
      <c r="E96" s="9"/>
      <c r="F96" s="1"/>
      <c r="G96" s="9"/>
      <c r="H96" s="9"/>
      <c r="I96" s="13"/>
      <c r="J96" s="1"/>
      <c r="K96" s="1"/>
      <c r="L96" s="7"/>
      <c r="M96" s="10"/>
      <c r="N96" s="10"/>
      <c r="O96" s="10"/>
    </row>
    <row r="97">
      <c r="A97" s="7"/>
      <c r="B97" s="1"/>
      <c r="C97" s="1"/>
      <c r="D97" s="8"/>
      <c r="E97" s="9"/>
      <c r="F97" s="1"/>
      <c r="G97" s="9"/>
      <c r="H97" s="9"/>
      <c r="I97" s="13"/>
      <c r="J97" s="1"/>
      <c r="K97" s="1"/>
      <c r="L97" s="7"/>
      <c r="M97" s="10"/>
      <c r="N97" s="10"/>
      <c r="O97" s="10"/>
    </row>
    <row r="98">
      <c r="A98" s="7"/>
      <c r="B98" s="1"/>
      <c r="C98" s="1"/>
      <c r="D98" s="8"/>
      <c r="E98" s="9"/>
      <c r="F98" s="1"/>
      <c r="G98" s="9"/>
      <c r="H98" s="13"/>
      <c r="I98" s="13"/>
      <c r="J98" s="1"/>
      <c r="K98" s="1"/>
      <c r="L98" s="7"/>
      <c r="M98" s="10"/>
      <c r="N98" s="10"/>
      <c r="O98" s="10"/>
    </row>
    <row r="99">
      <c r="A99" s="7"/>
      <c r="B99" s="1"/>
      <c r="C99" s="1"/>
      <c r="D99" s="8"/>
      <c r="E99" s="9"/>
      <c r="F99" s="1"/>
      <c r="G99" s="9"/>
      <c r="H99" s="9"/>
      <c r="I99" s="13"/>
      <c r="J99" s="1"/>
      <c r="K99" s="1"/>
      <c r="L99" s="7"/>
      <c r="M99" s="10"/>
      <c r="N99" s="10"/>
      <c r="O99" s="10"/>
    </row>
    <row r="100">
      <c r="A100" s="7"/>
      <c r="B100" s="1"/>
      <c r="C100" s="1"/>
      <c r="D100" s="8"/>
      <c r="E100" s="9"/>
      <c r="F100" s="1"/>
      <c r="G100" s="9"/>
      <c r="H100" s="9"/>
      <c r="I100" s="9"/>
      <c r="J100" s="1"/>
      <c r="K100" s="1"/>
      <c r="L100" s="7"/>
      <c r="M100" s="10"/>
      <c r="N100" s="10"/>
      <c r="O100" s="10"/>
    </row>
    <row r="101">
      <c r="A101" s="7"/>
      <c r="B101" s="1"/>
      <c r="C101" s="1"/>
      <c r="D101" s="8"/>
      <c r="E101" s="9"/>
      <c r="F101" s="1"/>
      <c r="G101" s="9"/>
      <c r="H101" s="13"/>
      <c r="I101" s="13"/>
      <c r="J101" s="1"/>
      <c r="K101" s="1"/>
      <c r="L101" s="7"/>
      <c r="M101" s="10"/>
      <c r="N101" s="10"/>
      <c r="O101" s="10"/>
    </row>
    <row r="102">
      <c r="A102" s="7"/>
      <c r="B102" s="1"/>
      <c r="C102" s="1"/>
      <c r="D102" s="8"/>
      <c r="E102" s="9"/>
      <c r="F102" s="1"/>
      <c r="G102" s="9"/>
      <c r="H102" s="13"/>
      <c r="I102" s="13"/>
      <c r="J102" s="1"/>
      <c r="K102" s="1"/>
      <c r="L102" s="7"/>
      <c r="M102" s="10"/>
      <c r="N102" s="10"/>
      <c r="O102" s="10"/>
    </row>
    <row r="103">
      <c r="A103" s="7"/>
      <c r="B103" s="1"/>
      <c r="C103" s="1"/>
      <c r="D103" s="8"/>
      <c r="E103" s="9"/>
      <c r="F103" s="1"/>
      <c r="G103" s="9"/>
      <c r="H103" s="13"/>
      <c r="I103" s="13"/>
      <c r="J103" s="1"/>
      <c r="K103" s="1"/>
      <c r="L103" s="7"/>
      <c r="M103" s="10"/>
      <c r="N103" s="10"/>
      <c r="O103" s="10"/>
    </row>
    <row r="104">
      <c r="A104" s="7"/>
      <c r="B104" s="1"/>
      <c r="C104" s="1"/>
      <c r="D104" s="8"/>
      <c r="E104" s="9"/>
      <c r="F104" s="1"/>
      <c r="G104" s="9"/>
      <c r="H104" s="13"/>
      <c r="I104" s="13"/>
      <c r="J104" s="1"/>
      <c r="K104" s="1"/>
      <c r="L104" s="7"/>
      <c r="M104" s="10"/>
      <c r="N104" s="10"/>
      <c r="O104" s="10"/>
    </row>
    <row r="105">
      <c r="A105" s="7"/>
      <c r="B105" s="1"/>
      <c r="C105" s="1"/>
      <c r="D105" s="8"/>
      <c r="E105" s="9"/>
      <c r="F105" s="1"/>
      <c r="G105" s="9"/>
      <c r="H105" s="9"/>
      <c r="I105" s="13"/>
      <c r="J105" s="1"/>
      <c r="K105" s="1"/>
      <c r="L105" s="7"/>
      <c r="M105" s="10"/>
      <c r="N105" s="10"/>
      <c r="O105" s="10"/>
    </row>
    <row r="106">
      <c r="A106" s="7"/>
      <c r="B106" s="1"/>
      <c r="C106" s="1"/>
      <c r="D106" s="8"/>
      <c r="E106" s="9"/>
      <c r="F106" s="1"/>
      <c r="G106" s="9"/>
      <c r="H106" s="13"/>
      <c r="I106" s="13"/>
      <c r="J106" s="1"/>
      <c r="K106" s="1"/>
      <c r="L106" s="7"/>
      <c r="M106" s="10"/>
      <c r="N106" s="10"/>
      <c r="O106" s="10"/>
    </row>
    <row r="107">
      <c r="A107" s="7"/>
      <c r="B107" s="1"/>
      <c r="C107" s="1"/>
      <c r="D107" s="8"/>
      <c r="E107" s="9"/>
      <c r="F107" s="1"/>
      <c r="G107" s="9"/>
      <c r="H107" s="9"/>
      <c r="I107" s="13"/>
      <c r="J107" s="1"/>
      <c r="K107" s="1"/>
      <c r="L107" s="7"/>
      <c r="M107" s="10"/>
      <c r="N107" s="10"/>
      <c r="O107" s="10"/>
    </row>
    <row r="108">
      <c r="A108" s="7"/>
      <c r="B108" s="1"/>
      <c r="C108" s="1"/>
      <c r="D108" s="8"/>
      <c r="E108" s="9"/>
      <c r="F108" s="1"/>
      <c r="G108" s="9"/>
      <c r="H108" s="13"/>
      <c r="I108" s="13"/>
      <c r="J108" s="1"/>
      <c r="K108" s="1"/>
      <c r="L108" s="7"/>
      <c r="M108" s="10"/>
      <c r="N108" s="10"/>
      <c r="O108" s="10"/>
    </row>
    <row r="109">
      <c r="A109" s="7"/>
      <c r="B109" s="1"/>
      <c r="C109" s="1"/>
      <c r="D109" s="8"/>
      <c r="E109" s="9"/>
      <c r="F109" s="1"/>
      <c r="G109" s="9"/>
      <c r="H109" s="9"/>
      <c r="I109" s="13"/>
      <c r="J109" s="1"/>
      <c r="K109" s="1"/>
      <c r="L109" s="7"/>
      <c r="M109" s="10"/>
      <c r="N109" s="10"/>
      <c r="O109" s="10"/>
    </row>
    <row r="110">
      <c r="A110" s="7"/>
      <c r="B110" s="1"/>
      <c r="C110" s="1"/>
      <c r="D110" s="8"/>
      <c r="E110" s="9"/>
      <c r="F110" s="1"/>
      <c r="G110" s="9"/>
      <c r="H110" s="13"/>
      <c r="I110" s="13"/>
      <c r="J110" s="1"/>
      <c r="K110" s="1"/>
      <c r="L110" s="7"/>
      <c r="M110" s="10"/>
      <c r="N110" s="10"/>
      <c r="O110" s="10"/>
    </row>
    <row r="111">
      <c r="A111" s="7"/>
      <c r="B111" s="1"/>
      <c r="C111" s="1"/>
      <c r="D111" s="8"/>
      <c r="E111" s="9"/>
      <c r="F111" s="1"/>
      <c r="G111" s="9"/>
      <c r="H111" s="13"/>
      <c r="I111" s="9"/>
      <c r="J111" s="1"/>
      <c r="K111" s="1"/>
      <c r="L111" s="7"/>
      <c r="M111" s="10"/>
      <c r="N111" s="10"/>
      <c r="O111" s="10"/>
    </row>
    <row r="112">
      <c r="A112" s="7"/>
      <c r="B112" s="1"/>
      <c r="C112" s="1"/>
      <c r="D112" s="8"/>
      <c r="E112" s="9"/>
      <c r="F112" s="1"/>
      <c r="G112" s="9"/>
      <c r="H112" s="9"/>
      <c r="I112" s="13"/>
      <c r="J112" s="1"/>
      <c r="K112" s="1"/>
      <c r="L112" s="7"/>
      <c r="M112" s="10"/>
      <c r="N112" s="10"/>
      <c r="O112" s="10"/>
    </row>
    <row r="113">
      <c r="A113" s="7"/>
      <c r="B113" s="1"/>
      <c r="C113" s="1"/>
      <c r="D113" s="8"/>
      <c r="E113" s="9"/>
      <c r="F113" s="1"/>
      <c r="G113" s="9"/>
      <c r="H113" s="13"/>
      <c r="I113" s="13"/>
      <c r="J113" s="1"/>
      <c r="K113" s="1"/>
      <c r="L113" s="7"/>
      <c r="M113" s="10"/>
      <c r="N113" s="10"/>
      <c r="O113" s="10"/>
    </row>
    <row r="114">
      <c r="A114" s="7"/>
      <c r="B114" s="1"/>
      <c r="C114" s="1"/>
      <c r="D114" s="8"/>
      <c r="E114" s="9"/>
      <c r="F114" s="1"/>
      <c r="G114" s="9"/>
      <c r="H114" s="13"/>
      <c r="I114" s="13"/>
      <c r="J114" s="1"/>
      <c r="K114" s="1"/>
      <c r="L114" s="7"/>
      <c r="M114" s="10"/>
      <c r="N114" s="10"/>
      <c r="O114" s="10"/>
    </row>
    <row r="115">
      <c r="A115" s="7"/>
      <c r="B115" s="1"/>
      <c r="C115" s="1"/>
      <c r="D115" s="8"/>
      <c r="E115" s="9"/>
      <c r="F115" s="1"/>
      <c r="G115" s="9"/>
      <c r="H115" s="13"/>
      <c r="I115" s="13"/>
      <c r="J115" s="1"/>
      <c r="K115" s="1"/>
      <c r="L115" s="7"/>
      <c r="M115" s="10"/>
      <c r="N115" s="10"/>
      <c r="O115" s="10"/>
    </row>
    <row r="116">
      <c r="A116" s="7"/>
      <c r="B116" s="1"/>
      <c r="C116" s="1"/>
      <c r="D116" s="8"/>
      <c r="E116" s="9"/>
      <c r="F116" s="1"/>
      <c r="G116" s="9"/>
      <c r="H116" s="13"/>
      <c r="I116" s="13"/>
      <c r="J116" s="1"/>
      <c r="K116" s="1"/>
      <c r="L116" s="7"/>
      <c r="M116" s="10"/>
      <c r="N116" s="10"/>
      <c r="O116" s="10"/>
    </row>
    <row r="117">
      <c r="A117" s="7"/>
      <c r="B117" s="1"/>
      <c r="C117" s="1"/>
      <c r="D117" s="8"/>
      <c r="E117" s="9"/>
      <c r="F117" s="1"/>
      <c r="G117" s="9"/>
      <c r="H117" s="13"/>
      <c r="I117" s="13"/>
      <c r="J117" s="1"/>
      <c r="K117" s="1"/>
      <c r="L117" s="7"/>
      <c r="M117" s="10"/>
      <c r="N117" s="10"/>
      <c r="O117" s="10"/>
    </row>
    <row r="118">
      <c r="A118" s="7"/>
      <c r="B118" s="1"/>
      <c r="C118" s="1"/>
      <c r="D118" s="8"/>
      <c r="E118" s="9"/>
      <c r="F118" s="1"/>
      <c r="G118" s="9"/>
      <c r="H118" s="9"/>
      <c r="I118" s="13"/>
      <c r="J118" s="1"/>
      <c r="K118" s="1"/>
      <c r="L118" s="7"/>
      <c r="M118" s="10"/>
      <c r="N118" s="10"/>
      <c r="O118" s="10"/>
    </row>
    <row r="119">
      <c r="A119" s="7"/>
      <c r="B119" s="1"/>
      <c r="C119" s="1"/>
      <c r="D119" s="8"/>
      <c r="E119" s="9"/>
      <c r="F119" s="1"/>
      <c r="G119" s="9"/>
      <c r="H119" s="9"/>
      <c r="I119" s="9"/>
      <c r="J119" s="1"/>
      <c r="K119" s="1"/>
      <c r="L119" s="7"/>
      <c r="M119" s="10"/>
      <c r="N119" s="10"/>
      <c r="O119" s="10"/>
    </row>
    <row r="120">
      <c r="A120" s="7"/>
      <c r="B120" s="1"/>
      <c r="C120" s="1"/>
      <c r="D120" s="8"/>
      <c r="E120" s="9"/>
      <c r="F120" s="1"/>
      <c r="G120" s="9"/>
      <c r="H120" s="9"/>
      <c r="I120" s="9"/>
      <c r="J120" s="1"/>
      <c r="K120" s="1"/>
      <c r="L120" s="7"/>
      <c r="M120" s="10"/>
      <c r="N120" s="10"/>
      <c r="O120" s="10"/>
    </row>
    <row r="121">
      <c r="A121" s="7"/>
      <c r="B121" s="1"/>
      <c r="C121" s="1"/>
      <c r="D121" s="8"/>
      <c r="E121" s="9"/>
      <c r="F121" s="1"/>
      <c r="G121" s="9"/>
      <c r="H121" s="9"/>
      <c r="I121" s="13"/>
      <c r="J121" s="1"/>
      <c r="K121" s="1"/>
      <c r="L121" s="7"/>
      <c r="M121" s="10"/>
      <c r="N121" s="10"/>
      <c r="O121" s="10"/>
    </row>
    <row r="122">
      <c r="A122" s="7"/>
      <c r="B122" s="1"/>
      <c r="C122" s="1"/>
      <c r="D122" s="8"/>
      <c r="E122" s="9"/>
      <c r="F122" s="1"/>
      <c r="G122" s="9"/>
      <c r="H122" s="9"/>
      <c r="I122" s="13"/>
      <c r="J122" s="1"/>
      <c r="K122" s="1"/>
      <c r="L122" s="7"/>
      <c r="M122" s="10"/>
      <c r="N122" s="10"/>
      <c r="O122" s="10"/>
    </row>
    <row r="123">
      <c r="A123" s="7"/>
      <c r="B123" s="1"/>
      <c r="C123" s="1"/>
      <c r="D123" s="8"/>
      <c r="E123" s="9"/>
      <c r="F123" s="1"/>
      <c r="G123" s="9"/>
      <c r="H123" s="13"/>
      <c r="I123" s="13"/>
      <c r="J123" s="1"/>
      <c r="K123" s="1"/>
      <c r="L123" s="7"/>
      <c r="M123" s="10"/>
      <c r="N123" s="10"/>
      <c r="O123" s="10"/>
    </row>
    <row r="124">
      <c r="A124" s="7"/>
      <c r="B124" s="1"/>
      <c r="C124" s="1"/>
      <c r="D124" s="8"/>
      <c r="E124" s="9"/>
      <c r="F124" s="1"/>
      <c r="G124" s="9"/>
      <c r="H124" s="9"/>
      <c r="I124" s="9"/>
      <c r="J124" s="1"/>
      <c r="K124" s="1"/>
      <c r="L124" s="7"/>
      <c r="M124" s="10"/>
      <c r="N124" s="10"/>
      <c r="O124" s="10"/>
    </row>
    <row r="125">
      <c r="A125" s="7"/>
      <c r="B125" s="1"/>
      <c r="C125" s="1"/>
      <c r="D125" s="8"/>
      <c r="E125" s="9"/>
      <c r="F125" s="1"/>
      <c r="G125" s="9"/>
      <c r="H125" s="9"/>
      <c r="I125" s="9"/>
      <c r="J125" s="1"/>
      <c r="K125" s="1"/>
      <c r="L125" s="7"/>
      <c r="M125" s="10"/>
      <c r="N125" s="10"/>
      <c r="O125" s="10"/>
    </row>
    <row r="126">
      <c r="A126" s="7"/>
      <c r="B126" s="1"/>
      <c r="C126" s="1"/>
      <c r="D126" s="8"/>
      <c r="E126" s="9"/>
      <c r="F126" s="1"/>
      <c r="G126" s="9"/>
      <c r="H126" s="9"/>
      <c r="I126" s="13"/>
      <c r="J126" s="1"/>
      <c r="K126" s="1"/>
      <c r="L126" s="7"/>
      <c r="M126" s="10"/>
      <c r="N126" s="10"/>
      <c r="O126" s="10"/>
    </row>
    <row r="127">
      <c r="A127" s="7"/>
      <c r="B127" s="1"/>
      <c r="C127" s="1"/>
      <c r="D127" s="8"/>
      <c r="E127" s="9"/>
      <c r="F127" s="1"/>
      <c r="G127" s="9"/>
      <c r="H127" s="9"/>
      <c r="I127" s="9"/>
      <c r="J127" s="1"/>
      <c r="K127" s="1"/>
      <c r="L127" s="7"/>
      <c r="M127" s="10"/>
      <c r="N127" s="10"/>
      <c r="O127" s="10"/>
    </row>
    <row r="128">
      <c r="A128" s="7"/>
      <c r="B128" s="1"/>
      <c r="C128" s="1"/>
      <c r="D128" s="8"/>
      <c r="E128" s="9"/>
      <c r="F128" s="1"/>
      <c r="G128" s="9"/>
      <c r="H128" s="9"/>
      <c r="I128" s="13"/>
      <c r="J128" s="1"/>
      <c r="K128" s="1"/>
      <c r="L128" s="7"/>
      <c r="M128" s="10"/>
      <c r="N128" s="10"/>
      <c r="O128" s="10"/>
    </row>
    <row r="129">
      <c r="A129" s="7"/>
      <c r="B129" s="1"/>
      <c r="C129" s="1"/>
      <c r="D129" s="8"/>
      <c r="E129" s="9"/>
      <c r="F129" s="1"/>
      <c r="G129" s="9"/>
      <c r="H129" s="9"/>
      <c r="I129" s="13"/>
      <c r="J129" s="1"/>
      <c r="K129" s="1"/>
      <c r="L129" s="7"/>
      <c r="M129" s="10"/>
      <c r="N129" s="10"/>
      <c r="O129" s="10"/>
    </row>
    <row r="130">
      <c r="A130" s="7"/>
      <c r="B130" s="1"/>
      <c r="C130" s="1"/>
      <c r="D130" s="8"/>
      <c r="E130" s="9"/>
      <c r="F130" s="1"/>
      <c r="G130" s="9"/>
      <c r="H130" s="9"/>
      <c r="I130" s="13"/>
      <c r="J130" s="1"/>
      <c r="K130" s="1"/>
      <c r="L130" s="7"/>
      <c r="M130" s="10"/>
      <c r="N130" s="10"/>
      <c r="O130" s="10"/>
    </row>
    <row r="131">
      <c r="A131" s="7"/>
      <c r="B131" s="1"/>
      <c r="C131" s="1"/>
      <c r="D131" s="8"/>
      <c r="E131" s="9"/>
      <c r="F131" s="1"/>
      <c r="G131" s="9"/>
      <c r="H131" s="9"/>
      <c r="I131" s="9"/>
      <c r="J131" s="1"/>
      <c r="K131" s="1"/>
      <c r="L131" s="7"/>
      <c r="M131" s="10"/>
      <c r="N131" s="10"/>
      <c r="O131" s="10"/>
    </row>
    <row r="132">
      <c r="A132" s="7"/>
      <c r="B132" s="1"/>
      <c r="C132" s="1"/>
      <c r="D132" s="8"/>
      <c r="E132" s="9"/>
      <c r="F132" s="1"/>
      <c r="G132" s="9"/>
      <c r="H132" s="13"/>
      <c r="I132" s="13"/>
      <c r="J132" s="1"/>
      <c r="K132" s="1"/>
      <c r="L132" s="7"/>
      <c r="M132" s="10"/>
      <c r="N132" s="10"/>
      <c r="O132" s="10"/>
    </row>
    <row r="133">
      <c r="A133" s="7"/>
      <c r="B133" s="1"/>
      <c r="C133" s="1"/>
      <c r="D133" s="8"/>
      <c r="E133" s="9"/>
      <c r="F133" s="1"/>
      <c r="G133" s="9"/>
      <c r="H133" s="9"/>
      <c r="I133" s="13"/>
      <c r="J133" s="1"/>
      <c r="K133" s="1"/>
      <c r="L133" s="7"/>
      <c r="M133" s="10"/>
      <c r="N133" s="10"/>
      <c r="O133" s="10"/>
    </row>
    <row r="134">
      <c r="A134" s="7"/>
      <c r="B134" s="1"/>
      <c r="C134" s="1"/>
      <c r="D134" s="8"/>
      <c r="E134" s="9"/>
      <c r="F134" s="1"/>
      <c r="G134" s="9"/>
      <c r="H134" s="9"/>
      <c r="I134" s="13"/>
      <c r="J134" s="1"/>
      <c r="K134" s="1"/>
      <c r="L134" s="7"/>
      <c r="M134" s="10"/>
      <c r="N134" s="10"/>
      <c r="O134" s="10"/>
    </row>
    <row r="135">
      <c r="A135" s="7"/>
      <c r="B135" s="1"/>
      <c r="C135" s="1"/>
      <c r="D135" s="8"/>
      <c r="E135" s="9"/>
      <c r="F135" s="1"/>
      <c r="G135" s="9"/>
      <c r="H135" s="9"/>
      <c r="I135" s="9"/>
      <c r="J135" s="1"/>
      <c r="K135" s="1"/>
      <c r="L135" s="7"/>
      <c r="M135" s="10"/>
      <c r="N135" s="10"/>
      <c r="O135" s="10"/>
    </row>
    <row r="136">
      <c r="A136" s="7"/>
      <c r="B136" s="1"/>
      <c r="C136" s="1"/>
      <c r="D136" s="8"/>
      <c r="E136" s="9"/>
      <c r="F136" s="1"/>
      <c r="G136" s="9"/>
      <c r="H136" s="13"/>
      <c r="I136" s="13"/>
      <c r="J136" s="1"/>
      <c r="K136" s="1"/>
      <c r="L136" s="7"/>
      <c r="M136" s="10"/>
      <c r="N136" s="10"/>
      <c r="O136" s="10"/>
    </row>
    <row r="137">
      <c r="A137" s="7"/>
      <c r="B137" s="1"/>
      <c r="C137" s="1"/>
      <c r="D137" s="8"/>
      <c r="E137" s="9"/>
      <c r="F137" s="1"/>
      <c r="G137" s="9"/>
      <c r="H137" s="9"/>
      <c r="I137" s="13"/>
      <c r="J137" s="1"/>
      <c r="K137" s="1"/>
      <c r="L137" s="7"/>
      <c r="M137" s="10"/>
      <c r="N137" s="10"/>
      <c r="O137" s="10"/>
    </row>
    <row r="138">
      <c r="A138" s="7"/>
      <c r="B138" s="1"/>
      <c r="C138" s="1"/>
      <c r="D138" s="8"/>
      <c r="E138" s="9"/>
      <c r="F138" s="1"/>
      <c r="G138" s="9"/>
      <c r="H138" s="9"/>
      <c r="I138" s="9"/>
      <c r="J138" s="1"/>
      <c r="K138" s="1"/>
      <c r="L138" s="7"/>
      <c r="M138" s="10"/>
      <c r="N138" s="10"/>
      <c r="O138" s="10"/>
    </row>
    <row r="139">
      <c r="A139" s="7"/>
      <c r="B139" s="1"/>
      <c r="C139" s="1"/>
      <c r="D139" s="8"/>
      <c r="E139" s="9"/>
      <c r="F139" s="1"/>
      <c r="G139" s="9"/>
      <c r="H139" s="9"/>
      <c r="I139" s="13"/>
      <c r="J139" s="1"/>
      <c r="K139" s="1"/>
      <c r="L139" s="7"/>
      <c r="M139" s="10"/>
      <c r="N139" s="10"/>
      <c r="O139" s="10"/>
    </row>
    <row r="140">
      <c r="A140" s="7"/>
      <c r="B140" s="1"/>
      <c r="C140" s="1"/>
      <c r="D140" s="8"/>
      <c r="E140" s="9"/>
      <c r="F140" s="1"/>
      <c r="G140" s="9"/>
      <c r="H140" s="9"/>
      <c r="I140" s="13"/>
      <c r="J140" s="1"/>
      <c r="K140" s="1"/>
      <c r="L140" s="7"/>
      <c r="M140" s="10"/>
      <c r="N140" s="10"/>
      <c r="O140" s="10"/>
    </row>
    <row r="141">
      <c r="A141" s="7"/>
      <c r="B141" s="1"/>
      <c r="C141" s="1"/>
      <c r="D141" s="8"/>
      <c r="E141" s="9"/>
      <c r="F141" s="1"/>
      <c r="G141" s="9"/>
      <c r="H141" s="13"/>
      <c r="I141" s="9"/>
      <c r="J141" s="1"/>
      <c r="K141" s="1"/>
      <c r="L141" s="7"/>
      <c r="M141" s="10"/>
      <c r="N141" s="10"/>
      <c r="O141" s="10"/>
    </row>
    <row r="142">
      <c r="A142" s="7"/>
      <c r="B142" s="1"/>
      <c r="C142" s="1"/>
      <c r="D142" s="8"/>
      <c r="E142" s="9"/>
      <c r="F142" s="1"/>
      <c r="G142" s="9"/>
      <c r="H142" s="13"/>
      <c r="I142" s="13"/>
      <c r="J142" s="1"/>
      <c r="K142" s="1"/>
      <c r="L142" s="7"/>
      <c r="M142" s="10"/>
      <c r="N142" s="10"/>
      <c r="O142" s="10"/>
    </row>
    <row r="143">
      <c r="A143" s="7"/>
      <c r="B143" s="1"/>
      <c r="C143" s="1"/>
      <c r="D143" s="8"/>
      <c r="E143" s="9"/>
      <c r="F143" s="1"/>
      <c r="G143" s="9"/>
      <c r="H143" s="9"/>
      <c r="I143" s="13"/>
      <c r="J143" s="1"/>
      <c r="K143" s="1"/>
      <c r="L143" s="7"/>
      <c r="M143" s="10"/>
      <c r="N143" s="10"/>
      <c r="O143" s="10"/>
    </row>
    <row r="144">
      <c r="A144" s="7"/>
      <c r="B144" s="1"/>
      <c r="C144" s="1"/>
      <c r="D144" s="8"/>
      <c r="E144" s="9"/>
      <c r="F144" s="1"/>
      <c r="G144" s="9"/>
      <c r="H144" s="13"/>
      <c r="I144" s="9"/>
      <c r="J144" s="1"/>
      <c r="K144" s="1"/>
      <c r="L144" s="7"/>
      <c r="M144" s="10"/>
      <c r="N144" s="10"/>
      <c r="O144" s="10"/>
    </row>
    <row r="145">
      <c r="A145" s="7"/>
      <c r="B145" s="1"/>
      <c r="C145" s="1"/>
      <c r="D145" s="8"/>
      <c r="E145" s="9"/>
      <c r="F145" s="1"/>
      <c r="G145" s="9"/>
      <c r="H145" s="9"/>
      <c r="I145" s="9"/>
      <c r="J145" s="1"/>
      <c r="K145" s="1"/>
      <c r="L145" s="7"/>
      <c r="M145" s="10"/>
      <c r="N145" s="10"/>
      <c r="O145" s="10"/>
    </row>
    <row r="146">
      <c r="A146" s="7"/>
      <c r="B146" s="1"/>
      <c r="C146" s="1"/>
      <c r="D146" s="8"/>
      <c r="E146" s="9"/>
      <c r="F146" s="1"/>
      <c r="G146" s="9"/>
      <c r="H146" s="9"/>
      <c r="I146" s="9"/>
      <c r="J146" s="1"/>
      <c r="K146" s="1"/>
      <c r="L146" s="7"/>
      <c r="M146" s="10"/>
      <c r="N146" s="10"/>
      <c r="O146" s="10"/>
    </row>
    <row r="147">
      <c r="A147" s="7"/>
      <c r="B147" s="1"/>
      <c r="C147" s="1"/>
      <c r="D147" s="8"/>
      <c r="E147" s="9"/>
      <c r="F147" s="1"/>
      <c r="G147" s="9"/>
      <c r="H147" s="9"/>
      <c r="I147" s="9"/>
      <c r="J147" s="1"/>
      <c r="K147" s="1"/>
      <c r="L147" s="7"/>
      <c r="M147" s="10"/>
      <c r="N147" s="10"/>
      <c r="O147" s="10"/>
    </row>
    <row r="148">
      <c r="A148" s="7"/>
      <c r="B148" s="1"/>
      <c r="C148" s="1"/>
      <c r="D148" s="8"/>
      <c r="E148" s="9"/>
      <c r="F148" s="1"/>
      <c r="G148" s="9"/>
      <c r="H148" s="9"/>
      <c r="I148" s="9"/>
      <c r="J148" s="1"/>
      <c r="K148" s="1"/>
      <c r="L148" s="7"/>
      <c r="M148" s="10"/>
      <c r="N148" s="10"/>
      <c r="O148" s="10"/>
    </row>
    <row r="149">
      <c r="A149" s="7"/>
      <c r="B149" s="1"/>
      <c r="C149" s="1"/>
      <c r="D149" s="8"/>
      <c r="E149" s="9"/>
      <c r="F149" s="1"/>
      <c r="G149" s="9"/>
      <c r="H149" s="9"/>
      <c r="I149" s="13"/>
      <c r="J149" s="1"/>
      <c r="K149" s="1"/>
      <c r="L149" s="7"/>
      <c r="M149" s="10"/>
      <c r="N149" s="10"/>
      <c r="O149" s="10"/>
    </row>
    <row r="150">
      <c r="A150" s="7"/>
      <c r="B150" s="1"/>
      <c r="C150" s="1"/>
      <c r="D150" s="8"/>
      <c r="E150" s="9"/>
      <c r="F150" s="1"/>
      <c r="G150" s="9"/>
      <c r="H150" s="9"/>
      <c r="I150" s="13"/>
      <c r="J150" s="1"/>
      <c r="K150" s="1"/>
      <c r="L150" s="7"/>
      <c r="M150" s="10"/>
      <c r="N150" s="10"/>
      <c r="O150" s="10"/>
    </row>
    <row r="151">
      <c r="A151" s="7"/>
      <c r="B151" s="1"/>
      <c r="C151" s="1"/>
      <c r="D151" s="8"/>
      <c r="E151" s="9"/>
      <c r="F151" s="1"/>
      <c r="G151" s="9"/>
      <c r="H151" s="13"/>
      <c r="I151" s="9"/>
      <c r="J151" s="1"/>
      <c r="K151" s="1"/>
      <c r="L151" s="7"/>
      <c r="M151" s="10"/>
      <c r="N151" s="10"/>
      <c r="O151" s="10"/>
    </row>
    <row r="152">
      <c r="A152" s="7"/>
      <c r="B152" s="1"/>
      <c r="C152" s="1"/>
      <c r="D152" s="8"/>
      <c r="E152" s="9"/>
      <c r="F152" s="1"/>
      <c r="G152" s="9"/>
      <c r="H152" s="9"/>
      <c r="I152" s="9"/>
      <c r="J152" s="1"/>
      <c r="K152" s="1"/>
      <c r="L152" s="7"/>
      <c r="M152" s="10"/>
      <c r="N152" s="10"/>
      <c r="O152" s="10"/>
    </row>
    <row r="153">
      <c r="A153" s="7"/>
      <c r="B153" s="1"/>
      <c r="C153" s="1"/>
      <c r="D153" s="8"/>
      <c r="E153" s="9"/>
      <c r="F153" s="1"/>
      <c r="G153" s="9"/>
      <c r="H153" s="9"/>
      <c r="I153" s="9"/>
      <c r="J153" s="1"/>
      <c r="K153" s="1"/>
      <c r="L153" s="7"/>
      <c r="M153" s="10"/>
      <c r="N153" s="10"/>
      <c r="O153" s="10"/>
    </row>
    <row r="154">
      <c r="A154" s="7"/>
      <c r="B154" s="1"/>
      <c r="C154" s="1"/>
      <c r="D154" s="8"/>
      <c r="E154" s="9"/>
      <c r="F154" s="1"/>
      <c r="G154" s="9"/>
      <c r="H154" s="9"/>
      <c r="I154" s="9"/>
      <c r="J154" s="1"/>
      <c r="K154" s="1"/>
      <c r="L154" s="7"/>
      <c r="M154" s="10"/>
      <c r="N154" s="10"/>
      <c r="O154" s="10"/>
    </row>
    <row r="155">
      <c r="A155" s="7"/>
      <c r="B155" s="1"/>
      <c r="C155" s="1"/>
      <c r="D155" s="8"/>
      <c r="E155" s="9"/>
      <c r="F155" s="1"/>
      <c r="G155" s="9"/>
      <c r="H155" s="9"/>
      <c r="I155" s="9"/>
      <c r="J155" s="1"/>
      <c r="K155" s="1"/>
      <c r="L155" s="7"/>
      <c r="M155" s="10"/>
      <c r="N155" s="10"/>
      <c r="O155" s="10"/>
    </row>
    <row r="156">
      <c r="A156" s="7"/>
      <c r="B156" s="1"/>
      <c r="C156" s="1"/>
      <c r="D156" s="8"/>
      <c r="E156" s="9"/>
      <c r="F156" s="1"/>
      <c r="G156" s="9"/>
      <c r="H156" s="13"/>
      <c r="I156" s="9"/>
      <c r="J156" s="1"/>
      <c r="K156" s="1"/>
      <c r="L156" s="7"/>
      <c r="M156" s="10"/>
      <c r="N156" s="10"/>
      <c r="O156" s="10"/>
    </row>
    <row r="157">
      <c r="A157" s="7"/>
      <c r="B157" s="1"/>
      <c r="C157" s="1"/>
      <c r="D157" s="8"/>
      <c r="E157" s="9"/>
      <c r="F157" s="1"/>
      <c r="G157" s="9"/>
      <c r="H157" s="9"/>
      <c r="I157" s="9"/>
      <c r="J157" s="1"/>
      <c r="K157" s="1"/>
      <c r="L157" s="7"/>
      <c r="M157" s="10"/>
      <c r="N157" s="10"/>
      <c r="O157" s="10"/>
    </row>
    <row r="158">
      <c r="A158" s="7"/>
      <c r="B158" s="1"/>
      <c r="C158" s="1"/>
      <c r="D158" s="8"/>
      <c r="E158" s="9"/>
      <c r="F158" s="1"/>
      <c r="G158" s="9"/>
      <c r="H158" s="9"/>
      <c r="I158" s="13"/>
      <c r="J158" s="1"/>
      <c r="K158" s="1"/>
      <c r="L158" s="7"/>
      <c r="M158" s="10"/>
      <c r="N158" s="10"/>
      <c r="O158" s="10"/>
    </row>
    <row r="159">
      <c r="A159" s="7"/>
      <c r="B159" s="1"/>
      <c r="C159" s="1"/>
      <c r="D159" s="8"/>
      <c r="E159" s="9"/>
      <c r="F159" s="1"/>
      <c r="G159" s="9"/>
      <c r="H159" s="9"/>
      <c r="I159" s="13"/>
      <c r="J159" s="1"/>
      <c r="K159" s="1"/>
      <c r="L159" s="7"/>
      <c r="M159" s="10"/>
      <c r="N159" s="10"/>
      <c r="O159" s="10"/>
    </row>
    <row r="160">
      <c r="A160" s="7"/>
      <c r="B160" s="1"/>
      <c r="C160" s="1"/>
      <c r="D160" s="8"/>
      <c r="E160" s="9"/>
      <c r="F160" s="1"/>
      <c r="G160" s="9"/>
      <c r="H160" s="9"/>
      <c r="I160" s="9"/>
      <c r="J160" s="1"/>
      <c r="K160" s="1"/>
      <c r="L160" s="7"/>
      <c r="M160" s="10"/>
      <c r="N160" s="10"/>
      <c r="O160" s="10"/>
    </row>
    <row r="161">
      <c r="A161" s="7"/>
      <c r="B161" s="1"/>
      <c r="C161" s="1"/>
      <c r="D161" s="8"/>
      <c r="E161" s="9"/>
      <c r="F161" s="1"/>
      <c r="G161" s="9"/>
      <c r="H161" s="9"/>
      <c r="I161" s="9"/>
      <c r="J161" s="1"/>
      <c r="K161" s="1"/>
      <c r="L161" s="7"/>
      <c r="M161" s="10"/>
      <c r="N161" s="10"/>
      <c r="O161" s="10"/>
    </row>
    <row r="162">
      <c r="A162" s="7"/>
      <c r="B162" s="1"/>
      <c r="C162" s="1"/>
      <c r="D162" s="8"/>
      <c r="E162" s="9"/>
      <c r="F162" s="1"/>
      <c r="G162" s="9"/>
      <c r="H162" s="9"/>
      <c r="I162" s="9"/>
      <c r="J162" s="1"/>
      <c r="K162" s="1"/>
      <c r="L162" s="7"/>
      <c r="M162" s="10"/>
      <c r="N162" s="10"/>
      <c r="O162" s="10"/>
    </row>
    <row r="163">
      <c r="A163" s="7"/>
      <c r="B163" s="1"/>
      <c r="C163" s="1"/>
      <c r="D163" s="8"/>
      <c r="E163" s="9"/>
      <c r="F163" s="1"/>
      <c r="G163" s="9"/>
      <c r="H163" s="9"/>
      <c r="I163" s="9"/>
      <c r="J163" s="1"/>
      <c r="K163" s="1"/>
      <c r="L163" s="7"/>
      <c r="M163" s="10"/>
      <c r="N163" s="10"/>
      <c r="O163" s="10"/>
    </row>
    <row r="164">
      <c r="A164" s="7"/>
      <c r="B164" s="1"/>
      <c r="C164" s="1"/>
      <c r="D164" s="8"/>
      <c r="E164" s="9"/>
      <c r="F164" s="1"/>
      <c r="G164" s="9"/>
      <c r="H164" s="9"/>
      <c r="I164" s="13"/>
      <c r="J164" s="1"/>
      <c r="K164" s="1"/>
      <c r="L164" s="7"/>
      <c r="M164" s="10"/>
      <c r="N164" s="10"/>
      <c r="O164" s="10"/>
    </row>
    <row r="165">
      <c r="A165" s="7"/>
      <c r="B165" s="1"/>
      <c r="C165" s="1"/>
      <c r="D165" s="8"/>
      <c r="E165" s="9"/>
      <c r="F165" s="1"/>
      <c r="G165" s="9"/>
      <c r="H165" s="9"/>
      <c r="I165" s="13"/>
      <c r="J165" s="1"/>
      <c r="K165" s="1"/>
      <c r="L165" s="7"/>
      <c r="M165" s="10"/>
      <c r="N165" s="10"/>
      <c r="O165" s="10"/>
    </row>
    <row r="166">
      <c r="A166" s="7"/>
      <c r="B166" s="1"/>
      <c r="C166" s="1"/>
      <c r="D166" s="8"/>
      <c r="E166" s="9"/>
      <c r="F166" s="1"/>
      <c r="G166" s="9"/>
      <c r="H166" s="9"/>
      <c r="I166" s="13"/>
      <c r="J166" s="1"/>
      <c r="K166" s="1"/>
      <c r="L166" s="7"/>
      <c r="M166" s="10"/>
      <c r="N166" s="10"/>
      <c r="O166" s="10"/>
    </row>
    <row r="167">
      <c r="A167" s="7"/>
      <c r="B167" s="1"/>
      <c r="C167" s="1"/>
      <c r="D167" s="8"/>
      <c r="E167" s="9"/>
      <c r="F167" s="1"/>
      <c r="G167" s="9"/>
      <c r="H167" s="9"/>
      <c r="I167" s="9"/>
      <c r="J167" s="1"/>
      <c r="K167" s="1"/>
      <c r="L167" s="7"/>
      <c r="M167" s="10"/>
      <c r="N167" s="10"/>
      <c r="O167" s="10"/>
    </row>
    <row r="168">
      <c r="A168" s="7"/>
      <c r="B168" s="1"/>
      <c r="C168" s="1"/>
      <c r="D168" s="8"/>
      <c r="E168" s="9"/>
      <c r="F168" s="1"/>
      <c r="G168" s="9"/>
      <c r="H168" s="9"/>
      <c r="I168" s="9"/>
      <c r="J168" s="1"/>
      <c r="K168" s="1"/>
      <c r="L168" s="7"/>
      <c r="M168" s="10"/>
      <c r="N168" s="10"/>
      <c r="O168" s="10"/>
    </row>
    <row r="169">
      <c r="A169" s="7"/>
      <c r="B169" s="1"/>
      <c r="C169" s="1"/>
      <c r="D169" s="8"/>
      <c r="E169" s="9"/>
      <c r="F169" s="1"/>
      <c r="G169" s="9"/>
      <c r="H169" s="9"/>
      <c r="I169" s="9"/>
      <c r="J169" s="1"/>
      <c r="K169" s="1"/>
      <c r="L169" s="7"/>
      <c r="M169" s="10"/>
      <c r="N169" s="10"/>
      <c r="O169" s="10"/>
    </row>
    <row r="170">
      <c r="A170" s="7"/>
      <c r="B170" s="1"/>
      <c r="C170" s="1"/>
      <c r="D170" s="8"/>
      <c r="E170" s="9"/>
      <c r="F170" s="1"/>
      <c r="G170" s="9"/>
      <c r="H170" s="9"/>
      <c r="I170" s="9"/>
      <c r="J170" s="1"/>
      <c r="K170" s="1"/>
      <c r="L170" s="7"/>
      <c r="M170" s="10"/>
      <c r="N170" s="10"/>
      <c r="O170" s="10"/>
    </row>
    <row r="171">
      <c r="A171" s="7"/>
      <c r="B171" s="1"/>
      <c r="C171" s="1"/>
      <c r="D171" s="8"/>
      <c r="E171" s="9"/>
      <c r="F171" s="1"/>
      <c r="G171" s="9"/>
      <c r="H171" s="9"/>
      <c r="I171" s="13"/>
      <c r="J171" s="1"/>
      <c r="K171" s="1"/>
      <c r="L171" s="7"/>
      <c r="M171" s="10"/>
      <c r="N171" s="10"/>
      <c r="O171" s="10"/>
    </row>
    <row r="172">
      <c r="A172" s="7"/>
      <c r="B172" s="1"/>
      <c r="C172" s="1"/>
      <c r="D172" s="8"/>
      <c r="E172" s="9"/>
      <c r="F172" s="1"/>
      <c r="G172" s="9"/>
      <c r="H172" s="9"/>
      <c r="I172" s="13"/>
      <c r="J172" s="1"/>
      <c r="K172" s="1"/>
      <c r="L172" s="7"/>
      <c r="M172" s="10"/>
      <c r="N172" s="10"/>
      <c r="O172" s="10"/>
    </row>
    <row r="173">
      <c r="A173" s="7"/>
      <c r="B173" s="1"/>
      <c r="C173" s="1"/>
      <c r="D173" s="8"/>
      <c r="E173" s="9"/>
      <c r="F173" s="1"/>
      <c r="G173" s="9"/>
      <c r="H173" s="9"/>
      <c r="I173" s="13"/>
      <c r="J173" s="1"/>
      <c r="K173" s="1"/>
      <c r="L173" s="7"/>
      <c r="M173" s="10"/>
      <c r="N173" s="10"/>
      <c r="O173" s="10"/>
    </row>
    <row r="174">
      <c r="A174" s="7"/>
      <c r="B174" s="1"/>
      <c r="C174" s="1"/>
      <c r="D174" s="8"/>
      <c r="E174" s="9"/>
      <c r="F174" s="1"/>
      <c r="G174" s="9"/>
      <c r="H174" s="9"/>
      <c r="I174" s="9"/>
      <c r="J174" s="1"/>
      <c r="K174" s="1"/>
      <c r="L174" s="7"/>
      <c r="M174" s="10"/>
      <c r="N174" s="10"/>
      <c r="O174" s="10"/>
    </row>
    <row r="175">
      <c r="A175" s="7"/>
      <c r="B175" s="1"/>
      <c r="C175" s="1"/>
      <c r="D175" s="8"/>
      <c r="E175" s="9"/>
      <c r="F175" s="1"/>
      <c r="G175" s="9"/>
      <c r="H175" s="13"/>
      <c r="I175" s="13"/>
      <c r="J175" s="1"/>
      <c r="K175" s="1"/>
      <c r="L175" s="7"/>
      <c r="M175" s="10"/>
      <c r="N175" s="10"/>
      <c r="O175" s="10"/>
    </row>
    <row r="176">
      <c r="A176" s="7"/>
      <c r="B176" s="1"/>
      <c r="C176" s="1"/>
      <c r="D176" s="8"/>
      <c r="E176" s="9"/>
      <c r="F176" s="1"/>
      <c r="G176" s="9"/>
      <c r="H176" s="9"/>
      <c r="I176" s="9"/>
      <c r="J176" s="1"/>
      <c r="K176" s="1"/>
      <c r="L176" s="7"/>
      <c r="M176" s="10"/>
      <c r="N176" s="10"/>
      <c r="O176" s="10"/>
    </row>
    <row r="177">
      <c r="A177" s="7"/>
      <c r="B177" s="1"/>
      <c r="C177" s="1"/>
      <c r="D177" s="8"/>
      <c r="E177" s="9"/>
      <c r="F177" s="1"/>
      <c r="G177" s="9"/>
      <c r="H177" s="9"/>
      <c r="I177" s="13"/>
      <c r="J177" s="1"/>
      <c r="K177" s="1"/>
      <c r="L177" s="7"/>
      <c r="M177" s="10"/>
      <c r="N177" s="10"/>
      <c r="O177" s="10"/>
    </row>
    <row r="178">
      <c r="A178" s="7"/>
      <c r="B178" s="1"/>
      <c r="C178" s="1"/>
      <c r="D178" s="8"/>
      <c r="E178" s="9"/>
      <c r="F178" s="1"/>
      <c r="G178" s="9"/>
      <c r="H178" s="9"/>
      <c r="I178" s="13"/>
      <c r="J178" s="1"/>
      <c r="K178" s="1"/>
      <c r="L178" s="7"/>
      <c r="M178" s="10"/>
      <c r="N178" s="10"/>
      <c r="O178" s="10"/>
    </row>
    <row r="179">
      <c r="A179" s="7"/>
      <c r="B179" s="1"/>
      <c r="C179" s="1"/>
      <c r="D179" s="8"/>
      <c r="E179" s="9"/>
      <c r="F179" s="1"/>
      <c r="G179" s="9"/>
      <c r="H179" s="13"/>
      <c r="I179" s="13"/>
      <c r="J179" s="1"/>
      <c r="K179" s="1"/>
      <c r="L179" s="7"/>
      <c r="M179" s="10"/>
      <c r="N179" s="10"/>
      <c r="O179" s="10"/>
    </row>
    <row r="180">
      <c r="A180" s="7"/>
      <c r="B180" s="1"/>
      <c r="C180" s="1"/>
      <c r="D180" s="8"/>
      <c r="E180" s="9"/>
      <c r="F180" s="1"/>
      <c r="G180" s="9"/>
      <c r="H180" s="13"/>
      <c r="I180" s="13"/>
      <c r="J180" s="1"/>
      <c r="K180" s="1"/>
      <c r="L180" s="7"/>
      <c r="M180" s="10"/>
      <c r="N180" s="10"/>
      <c r="O180" s="10"/>
    </row>
    <row r="181">
      <c r="A181" s="7"/>
      <c r="B181" s="1"/>
      <c r="C181" s="1"/>
      <c r="D181" s="8"/>
      <c r="E181" s="9"/>
      <c r="F181" s="1"/>
      <c r="G181" s="9"/>
      <c r="H181" s="9"/>
      <c r="I181" s="13"/>
      <c r="J181" s="1"/>
      <c r="K181" s="1"/>
      <c r="L181" s="7"/>
      <c r="M181" s="10"/>
      <c r="N181" s="10"/>
      <c r="O181" s="10"/>
    </row>
    <row r="182">
      <c r="A182" s="7"/>
      <c r="B182" s="1"/>
      <c r="C182" s="1"/>
      <c r="D182" s="8"/>
      <c r="E182" s="9"/>
      <c r="F182" s="1"/>
      <c r="G182" s="9"/>
      <c r="H182" s="9"/>
      <c r="I182" s="13"/>
      <c r="J182" s="1"/>
      <c r="K182" s="1"/>
      <c r="L182" s="7"/>
      <c r="M182" s="10"/>
      <c r="N182" s="10"/>
      <c r="O182" s="10"/>
    </row>
    <row r="183">
      <c r="A183" s="7"/>
      <c r="B183" s="1"/>
      <c r="C183" s="1"/>
      <c r="D183" s="8"/>
      <c r="E183" s="9"/>
      <c r="F183" s="1"/>
      <c r="G183" s="9"/>
      <c r="H183" s="9"/>
      <c r="I183" s="13"/>
      <c r="J183" s="1"/>
      <c r="K183" s="1"/>
      <c r="L183" s="7"/>
      <c r="M183" s="10"/>
      <c r="N183" s="10"/>
      <c r="O183" s="10"/>
    </row>
    <row r="184">
      <c r="A184" s="7"/>
      <c r="B184" s="1"/>
      <c r="C184" s="1"/>
      <c r="D184" s="8"/>
      <c r="E184" s="9"/>
      <c r="F184" s="1"/>
      <c r="G184" s="9"/>
      <c r="H184" s="9"/>
      <c r="I184" s="9"/>
      <c r="J184" s="1"/>
      <c r="K184" s="1"/>
      <c r="L184" s="7"/>
      <c r="M184" s="10"/>
      <c r="N184" s="10"/>
      <c r="O184" s="10"/>
    </row>
    <row r="185">
      <c r="A185" s="7"/>
      <c r="B185" s="1"/>
      <c r="C185" s="1"/>
      <c r="D185" s="8"/>
      <c r="E185" s="9"/>
      <c r="F185" s="1"/>
      <c r="G185" s="9"/>
      <c r="H185" s="9"/>
      <c r="I185" s="13"/>
      <c r="J185" s="1"/>
      <c r="K185" s="1"/>
      <c r="L185" s="7"/>
      <c r="M185" s="10"/>
      <c r="N185" s="10"/>
      <c r="O185" s="10"/>
    </row>
    <row r="186">
      <c r="A186" s="7"/>
      <c r="B186" s="1"/>
      <c r="C186" s="1"/>
      <c r="D186" s="8"/>
      <c r="E186" s="9"/>
      <c r="F186" s="1"/>
      <c r="G186" s="9"/>
      <c r="H186" s="13"/>
      <c r="I186" s="13"/>
      <c r="J186" s="1"/>
      <c r="K186" s="1"/>
      <c r="L186" s="7"/>
      <c r="M186" s="10"/>
      <c r="N186" s="10"/>
      <c r="O186" s="10"/>
    </row>
    <row r="187">
      <c r="A187" s="7"/>
      <c r="B187" s="1"/>
      <c r="C187" s="1"/>
      <c r="D187" s="8"/>
      <c r="E187" s="9"/>
      <c r="F187" s="1"/>
      <c r="G187" s="9"/>
      <c r="H187" s="9"/>
      <c r="I187" s="13"/>
      <c r="J187" s="1"/>
      <c r="K187" s="1"/>
      <c r="L187" s="7"/>
      <c r="M187" s="10"/>
      <c r="N187" s="10"/>
      <c r="O187" s="10"/>
    </row>
    <row r="188">
      <c r="A188" s="7"/>
      <c r="B188" s="1"/>
      <c r="C188" s="1"/>
      <c r="D188" s="8"/>
      <c r="E188" s="9"/>
      <c r="F188" s="1"/>
      <c r="G188" s="9"/>
      <c r="H188" s="9"/>
      <c r="I188" s="9"/>
      <c r="J188" s="1"/>
      <c r="K188" s="1"/>
      <c r="L188" s="7"/>
      <c r="M188" s="10"/>
      <c r="N188" s="10"/>
      <c r="O188" s="10"/>
    </row>
    <row r="189">
      <c r="A189" s="7"/>
      <c r="B189" s="1"/>
      <c r="C189" s="1"/>
      <c r="D189" s="8"/>
      <c r="E189" s="9"/>
      <c r="F189" s="1"/>
      <c r="G189" s="9"/>
      <c r="H189" s="9"/>
      <c r="I189" s="9"/>
      <c r="J189" s="1"/>
      <c r="K189" s="1"/>
      <c r="L189" s="7"/>
      <c r="M189" s="10"/>
      <c r="N189" s="10"/>
      <c r="O189" s="10"/>
    </row>
    <row r="190">
      <c r="A190" s="7"/>
      <c r="B190" s="1"/>
      <c r="C190" s="1"/>
      <c r="D190" s="8"/>
      <c r="E190" s="9"/>
      <c r="F190" s="1"/>
      <c r="G190" s="9"/>
      <c r="H190" s="13"/>
      <c r="I190" s="13"/>
      <c r="J190" s="1"/>
      <c r="K190" s="1"/>
      <c r="L190" s="7"/>
      <c r="M190" s="10"/>
      <c r="N190" s="10"/>
      <c r="O190" s="10"/>
    </row>
    <row r="191">
      <c r="A191" s="7"/>
      <c r="B191" s="1"/>
      <c r="C191" s="1"/>
      <c r="D191" s="8"/>
      <c r="E191" s="9"/>
      <c r="F191" s="1"/>
      <c r="G191" s="9"/>
      <c r="H191" s="9"/>
      <c r="I191" s="9"/>
      <c r="J191" s="1"/>
      <c r="K191" s="1"/>
      <c r="L191" s="7"/>
      <c r="M191" s="10"/>
      <c r="N191" s="10"/>
      <c r="O191" s="10"/>
    </row>
    <row r="192">
      <c r="A192" s="7"/>
      <c r="B192" s="1"/>
      <c r="C192" s="1"/>
      <c r="D192" s="8"/>
      <c r="E192" s="9"/>
      <c r="F192" s="1"/>
      <c r="G192" s="9"/>
      <c r="H192" s="9"/>
      <c r="I192" s="9"/>
      <c r="J192" s="1"/>
      <c r="K192" s="1"/>
      <c r="L192" s="7"/>
      <c r="M192" s="10"/>
      <c r="N192" s="10"/>
      <c r="O192" s="10"/>
    </row>
    <row r="193">
      <c r="A193" s="7"/>
      <c r="B193" s="1"/>
      <c r="C193" s="1"/>
      <c r="D193" s="8"/>
      <c r="E193" s="9"/>
      <c r="F193" s="1"/>
      <c r="G193" s="9"/>
      <c r="H193" s="13"/>
      <c r="I193" s="13"/>
      <c r="J193" s="1"/>
      <c r="K193" s="1"/>
      <c r="L193" s="7"/>
      <c r="M193" s="10"/>
      <c r="N193" s="10"/>
      <c r="O193" s="10"/>
    </row>
    <row r="194">
      <c r="A194" s="7"/>
      <c r="B194" s="1"/>
      <c r="C194" s="1"/>
      <c r="D194" s="8"/>
      <c r="E194" s="9"/>
      <c r="F194" s="1"/>
      <c r="G194" s="9"/>
      <c r="H194" s="9"/>
      <c r="I194" s="9"/>
      <c r="J194" s="1"/>
      <c r="K194" s="1"/>
      <c r="L194" s="7"/>
      <c r="M194" s="10"/>
      <c r="N194" s="10"/>
      <c r="O194" s="10"/>
    </row>
    <row r="195">
      <c r="A195" s="7"/>
      <c r="B195" s="1"/>
      <c r="C195" s="1"/>
      <c r="D195" s="8"/>
      <c r="E195" s="9"/>
      <c r="F195" s="1"/>
      <c r="G195" s="9"/>
      <c r="H195" s="9"/>
      <c r="I195" s="9"/>
      <c r="J195" s="1"/>
      <c r="K195" s="1"/>
      <c r="L195" s="7"/>
      <c r="M195" s="10"/>
      <c r="N195" s="10"/>
      <c r="O195" s="10"/>
    </row>
    <row r="196">
      <c r="A196" s="7"/>
      <c r="B196" s="1"/>
      <c r="C196" s="1"/>
      <c r="D196" s="8"/>
      <c r="E196" s="9"/>
      <c r="F196" s="1"/>
      <c r="G196" s="9"/>
      <c r="H196" s="9"/>
      <c r="I196" s="9"/>
      <c r="J196" s="1"/>
      <c r="K196" s="1"/>
      <c r="L196" s="7"/>
      <c r="M196" s="10"/>
      <c r="N196" s="10"/>
      <c r="O196" s="10"/>
    </row>
    <row r="197">
      <c r="A197" s="7"/>
      <c r="B197" s="1"/>
      <c r="C197" s="1"/>
      <c r="D197" s="8"/>
      <c r="E197" s="9"/>
      <c r="F197" s="1"/>
      <c r="G197" s="9"/>
      <c r="H197" s="9"/>
      <c r="I197" s="9"/>
      <c r="J197" s="1"/>
      <c r="K197" s="1"/>
      <c r="L197" s="7"/>
      <c r="M197" s="10"/>
      <c r="N197" s="10"/>
      <c r="O197" s="10"/>
    </row>
    <row r="198">
      <c r="A198" s="7"/>
      <c r="B198" s="1"/>
      <c r="C198" s="1"/>
      <c r="D198" s="8"/>
      <c r="E198" s="9"/>
      <c r="F198" s="1"/>
      <c r="G198" s="9"/>
      <c r="H198" s="9"/>
      <c r="I198" s="9"/>
      <c r="J198" s="1"/>
      <c r="K198" s="1"/>
      <c r="L198" s="7"/>
      <c r="M198" s="10"/>
      <c r="N198" s="10"/>
      <c r="O198" s="10"/>
    </row>
    <row r="199">
      <c r="A199" s="7"/>
      <c r="B199" s="1"/>
      <c r="C199" s="1"/>
      <c r="D199" s="8"/>
      <c r="E199" s="9"/>
      <c r="F199" s="1"/>
      <c r="G199" s="9"/>
      <c r="H199" s="9"/>
      <c r="I199" s="9"/>
      <c r="J199" s="1"/>
      <c r="K199" s="1"/>
      <c r="L199" s="7"/>
      <c r="M199" s="10"/>
      <c r="N199" s="10"/>
      <c r="O199" s="10"/>
    </row>
    <row r="200">
      <c r="A200" s="7"/>
      <c r="B200" s="1"/>
      <c r="C200" s="1"/>
      <c r="D200" s="8"/>
      <c r="E200" s="9"/>
      <c r="F200" s="1"/>
      <c r="G200" s="9"/>
      <c r="H200" s="9"/>
      <c r="I200" s="9"/>
      <c r="J200" s="1"/>
      <c r="K200" s="1"/>
      <c r="L200" s="7"/>
      <c r="M200" s="10"/>
      <c r="N200" s="10"/>
      <c r="O200" s="10"/>
    </row>
    <row r="201">
      <c r="A201" s="7"/>
      <c r="B201" s="1"/>
      <c r="C201" s="1"/>
      <c r="D201" s="8"/>
      <c r="E201" s="9"/>
      <c r="F201" s="1"/>
      <c r="G201" s="9"/>
      <c r="H201" s="9"/>
      <c r="I201" s="9"/>
      <c r="J201" s="1"/>
      <c r="K201" s="1"/>
      <c r="L201" s="7"/>
      <c r="M201" s="10"/>
      <c r="N201" s="10"/>
      <c r="O201" s="10"/>
    </row>
    <row r="202">
      <c r="A202" s="7"/>
      <c r="B202" s="1"/>
      <c r="C202" s="1"/>
      <c r="D202" s="8"/>
      <c r="E202" s="9"/>
      <c r="F202" s="1"/>
      <c r="G202" s="9"/>
      <c r="H202" s="13"/>
      <c r="I202" s="13"/>
      <c r="J202" s="1"/>
      <c r="K202" s="1"/>
      <c r="L202" s="7"/>
      <c r="M202" s="10"/>
      <c r="N202" s="10"/>
      <c r="O202" s="10"/>
    </row>
    <row r="203">
      <c r="A203" s="7"/>
      <c r="B203" s="1"/>
      <c r="C203" s="1"/>
      <c r="D203" s="8"/>
      <c r="E203" s="9"/>
      <c r="F203" s="1"/>
      <c r="G203" s="9"/>
      <c r="H203" s="9"/>
      <c r="I203" s="13"/>
      <c r="J203" s="1"/>
      <c r="K203" s="1"/>
      <c r="L203" s="7"/>
      <c r="M203" s="10"/>
      <c r="N203" s="10"/>
      <c r="O203" s="10"/>
    </row>
    <row r="204">
      <c r="A204" s="7"/>
      <c r="B204" s="1"/>
      <c r="C204" s="1"/>
      <c r="D204" s="8"/>
      <c r="E204" s="9"/>
      <c r="F204" s="1"/>
      <c r="G204" s="9"/>
      <c r="H204" s="9"/>
      <c r="I204" s="13"/>
      <c r="J204" s="1"/>
      <c r="K204" s="1"/>
      <c r="L204" s="7"/>
      <c r="M204" s="10"/>
      <c r="N204" s="10"/>
      <c r="O204" s="10"/>
    </row>
    <row r="205">
      <c r="A205" s="7"/>
      <c r="B205" s="1"/>
      <c r="C205" s="1"/>
      <c r="D205" s="8"/>
      <c r="E205" s="9"/>
      <c r="F205" s="1"/>
      <c r="G205" s="9"/>
      <c r="H205" s="9"/>
      <c r="I205" s="9"/>
      <c r="J205" s="1"/>
      <c r="K205" s="1"/>
      <c r="L205" s="7"/>
      <c r="M205" s="10"/>
      <c r="N205" s="10"/>
      <c r="O205" s="10"/>
    </row>
    <row r="206">
      <c r="A206" s="7"/>
      <c r="B206" s="1"/>
      <c r="C206" s="1"/>
      <c r="D206" s="8"/>
      <c r="E206" s="9"/>
      <c r="F206" s="1"/>
      <c r="G206" s="9"/>
      <c r="H206" s="9"/>
      <c r="I206" s="9"/>
      <c r="J206" s="1"/>
      <c r="K206" s="1"/>
      <c r="L206" s="7"/>
      <c r="M206" s="10"/>
      <c r="N206" s="10"/>
      <c r="O206" s="10"/>
    </row>
    <row r="207">
      <c r="A207" s="7"/>
      <c r="B207" s="1"/>
      <c r="C207" s="1"/>
      <c r="D207" s="8"/>
      <c r="E207" s="9"/>
      <c r="F207" s="1"/>
      <c r="G207" s="9"/>
      <c r="H207" s="9"/>
      <c r="I207" s="13"/>
      <c r="J207" s="1"/>
      <c r="K207" s="1"/>
      <c r="L207" s="7"/>
      <c r="M207" s="10"/>
      <c r="N207" s="10"/>
      <c r="O207" s="10"/>
    </row>
    <row r="208">
      <c r="A208" s="7"/>
      <c r="B208" s="1"/>
      <c r="C208" s="1"/>
      <c r="D208" s="8"/>
      <c r="E208" s="9"/>
      <c r="F208" s="1"/>
      <c r="G208" s="9"/>
      <c r="H208" s="13"/>
      <c r="I208" s="13"/>
      <c r="J208" s="1"/>
      <c r="K208" s="1"/>
      <c r="L208" s="7"/>
      <c r="M208" s="10"/>
      <c r="N208" s="10"/>
      <c r="O208" s="10"/>
    </row>
    <row r="209">
      <c r="A209" s="7"/>
      <c r="B209" s="1"/>
      <c r="C209" s="1"/>
      <c r="D209" s="8"/>
      <c r="E209" s="9"/>
      <c r="F209" s="1"/>
      <c r="G209" s="9"/>
      <c r="H209" s="9"/>
      <c r="I209" s="9"/>
      <c r="J209" s="1"/>
      <c r="K209" s="1"/>
      <c r="L209" s="7"/>
      <c r="M209" s="10"/>
      <c r="N209" s="10"/>
      <c r="O209" s="10"/>
    </row>
    <row r="210">
      <c r="A210" s="7"/>
      <c r="B210" s="1"/>
      <c r="C210" s="1"/>
      <c r="D210" s="8"/>
      <c r="E210" s="9"/>
      <c r="F210" s="1"/>
      <c r="G210" s="9"/>
      <c r="H210" s="9"/>
      <c r="I210" s="13"/>
      <c r="J210" s="1"/>
      <c r="K210" s="1"/>
      <c r="L210" s="7"/>
      <c r="M210" s="10"/>
      <c r="N210" s="10"/>
      <c r="O210" s="10"/>
    </row>
    <row r="211">
      <c r="A211" s="7"/>
      <c r="B211" s="1"/>
      <c r="C211" s="1"/>
      <c r="D211" s="8"/>
      <c r="E211" s="9"/>
      <c r="F211" s="1"/>
      <c r="G211" s="9"/>
      <c r="H211" s="9"/>
      <c r="I211" s="13"/>
      <c r="J211" s="1"/>
      <c r="K211" s="1"/>
      <c r="L211" s="7"/>
      <c r="M211" s="10"/>
      <c r="N211" s="10"/>
      <c r="O211" s="10"/>
    </row>
    <row r="212">
      <c r="A212" s="7"/>
      <c r="B212" s="1"/>
      <c r="C212" s="1"/>
      <c r="D212" s="8"/>
      <c r="E212" s="9"/>
      <c r="F212" s="1"/>
      <c r="G212" s="9"/>
      <c r="H212" s="9"/>
      <c r="I212" s="13"/>
      <c r="J212" s="1"/>
      <c r="K212" s="1"/>
      <c r="L212" s="7"/>
      <c r="M212" s="10"/>
      <c r="N212" s="10"/>
      <c r="O212" s="10"/>
    </row>
    <row r="213">
      <c r="A213" s="7"/>
      <c r="B213" s="1"/>
      <c r="C213" s="1"/>
      <c r="D213" s="8"/>
      <c r="E213" s="9"/>
      <c r="F213" s="1"/>
      <c r="G213" s="9"/>
      <c r="H213" s="9"/>
      <c r="I213" s="9"/>
      <c r="J213" s="1"/>
      <c r="K213" s="1"/>
      <c r="L213" s="7"/>
      <c r="M213" s="10"/>
      <c r="N213" s="10"/>
      <c r="O213" s="10"/>
    </row>
    <row r="214">
      <c r="A214" s="7"/>
      <c r="B214" s="1"/>
      <c r="C214" s="1"/>
      <c r="D214" s="8"/>
      <c r="E214" s="9"/>
      <c r="F214" s="1"/>
      <c r="G214" s="9"/>
      <c r="H214" s="9"/>
      <c r="I214" s="9"/>
      <c r="J214" s="1"/>
      <c r="K214" s="1"/>
      <c r="L214" s="7"/>
      <c r="M214" s="10"/>
      <c r="N214" s="10"/>
      <c r="O214" s="10"/>
    </row>
    <row r="215">
      <c r="A215" s="7"/>
      <c r="B215" s="1"/>
      <c r="C215" s="1"/>
      <c r="D215" s="8"/>
      <c r="E215" s="9"/>
      <c r="F215" s="1"/>
      <c r="G215" s="9"/>
      <c r="H215" s="9"/>
      <c r="I215" s="13"/>
      <c r="J215" s="1"/>
      <c r="K215" s="1"/>
      <c r="L215" s="7"/>
      <c r="M215" s="10"/>
      <c r="N215" s="10"/>
      <c r="O215" s="10"/>
    </row>
    <row r="216">
      <c r="A216" s="7"/>
      <c r="B216" s="1"/>
      <c r="C216" s="1"/>
      <c r="D216" s="8"/>
      <c r="E216" s="9"/>
      <c r="F216" s="1"/>
      <c r="G216" s="9"/>
      <c r="H216" s="9"/>
      <c r="I216" s="13"/>
      <c r="J216" s="1"/>
      <c r="K216" s="1"/>
      <c r="L216" s="7"/>
      <c r="M216" s="10"/>
      <c r="N216" s="10"/>
      <c r="O216" s="10"/>
    </row>
    <row r="217">
      <c r="A217" s="7"/>
      <c r="B217" s="1"/>
      <c r="C217" s="1"/>
      <c r="D217" s="8"/>
      <c r="E217" s="9"/>
      <c r="F217" s="1"/>
      <c r="G217" s="9"/>
      <c r="H217" s="9"/>
      <c r="I217" s="13"/>
      <c r="J217" s="1"/>
      <c r="K217" s="1"/>
      <c r="L217" s="7"/>
      <c r="M217" s="10"/>
      <c r="N217" s="10"/>
      <c r="O217" s="10"/>
    </row>
    <row r="218">
      <c r="A218" s="7"/>
      <c r="B218" s="1"/>
      <c r="C218" s="1"/>
      <c r="D218" s="8"/>
      <c r="E218" s="9"/>
      <c r="F218" s="1"/>
      <c r="G218" s="9"/>
      <c r="H218" s="9"/>
      <c r="I218" s="13"/>
      <c r="J218" s="1"/>
      <c r="K218" s="1"/>
      <c r="L218" s="7"/>
      <c r="M218" s="10"/>
      <c r="N218" s="10"/>
      <c r="O218" s="10"/>
    </row>
    <row r="219">
      <c r="A219" s="7"/>
      <c r="B219" s="1"/>
      <c r="C219" s="1"/>
      <c r="D219" s="8"/>
      <c r="E219" s="9"/>
      <c r="F219" s="1"/>
      <c r="G219" s="9"/>
      <c r="H219" s="9"/>
      <c r="I219" s="13"/>
      <c r="J219" s="1"/>
      <c r="K219" s="1"/>
      <c r="L219" s="7"/>
      <c r="M219" s="10"/>
      <c r="N219" s="10"/>
      <c r="O219" s="10"/>
    </row>
    <row r="220">
      <c r="A220" s="7"/>
      <c r="B220" s="1"/>
      <c r="C220" s="1"/>
      <c r="D220" s="8"/>
      <c r="E220" s="9"/>
      <c r="F220" s="1"/>
      <c r="G220" s="9"/>
      <c r="H220" s="9"/>
      <c r="I220" s="13"/>
      <c r="J220" s="1"/>
      <c r="K220" s="1"/>
      <c r="L220" s="7"/>
      <c r="M220" s="10"/>
      <c r="N220" s="10"/>
      <c r="O220" s="10"/>
    </row>
    <row r="221">
      <c r="A221" s="7"/>
      <c r="B221" s="1"/>
      <c r="C221" s="1"/>
      <c r="D221" s="8"/>
      <c r="E221" s="9"/>
      <c r="F221" s="1"/>
      <c r="G221" s="9"/>
      <c r="H221" s="9"/>
      <c r="I221" s="13"/>
      <c r="J221" s="1"/>
      <c r="K221" s="1"/>
      <c r="L221" s="7"/>
      <c r="M221" s="10"/>
      <c r="N221" s="10"/>
      <c r="O221" s="10"/>
    </row>
    <row r="222">
      <c r="A222" s="7"/>
      <c r="B222" s="1"/>
      <c r="C222" s="1"/>
      <c r="D222" s="8"/>
      <c r="E222" s="9"/>
      <c r="F222" s="1"/>
      <c r="G222" s="9"/>
      <c r="H222" s="9"/>
      <c r="I222" s="13"/>
      <c r="J222" s="1"/>
      <c r="K222" s="1"/>
      <c r="L222" s="7"/>
      <c r="M222" s="10"/>
      <c r="N222" s="10"/>
      <c r="O222" s="10"/>
    </row>
    <row r="223">
      <c r="A223" s="7"/>
      <c r="B223" s="1"/>
      <c r="C223" s="1"/>
      <c r="D223" s="8"/>
      <c r="E223" s="9"/>
      <c r="F223" s="1"/>
      <c r="G223" s="9"/>
      <c r="H223" s="9"/>
      <c r="I223" s="13"/>
      <c r="J223" s="1"/>
      <c r="K223" s="1"/>
      <c r="L223" s="7"/>
      <c r="M223" s="10"/>
      <c r="N223" s="10"/>
      <c r="O223" s="10"/>
    </row>
    <row r="224">
      <c r="A224" s="7"/>
      <c r="B224" s="1"/>
      <c r="C224" s="1"/>
      <c r="D224" s="8"/>
      <c r="E224" s="9"/>
      <c r="F224" s="1"/>
      <c r="G224" s="9"/>
      <c r="H224" s="9"/>
      <c r="I224" s="9"/>
      <c r="J224" s="1"/>
      <c r="K224" s="1"/>
      <c r="L224" s="7"/>
      <c r="M224" s="10"/>
      <c r="N224" s="10"/>
      <c r="O224" s="10"/>
    </row>
    <row r="225">
      <c r="A225" s="7"/>
      <c r="B225" s="1"/>
      <c r="C225" s="1"/>
      <c r="D225" s="8"/>
      <c r="E225" s="9"/>
      <c r="F225" s="1"/>
      <c r="G225" s="9"/>
      <c r="H225" s="9"/>
      <c r="I225" s="13"/>
      <c r="J225" s="1"/>
      <c r="K225" s="1"/>
      <c r="L225" s="7"/>
      <c r="M225" s="10"/>
      <c r="N225" s="10"/>
      <c r="O225" s="10"/>
    </row>
    <row r="226">
      <c r="A226" s="7"/>
      <c r="B226" s="1"/>
      <c r="C226" s="1"/>
      <c r="D226" s="8"/>
      <c r="E226" s="9"/>
      <c r="F226" s="1"/>
      <c r="G226" s="9"/>
      <c r="H226" s="9"/>
      <c r="I226" s="13"/>
      <c r="J226" s="1"/>
      <c r="K226" s="1"/>
      <c r="L226" s="7"/>
      <c r="M226" s="10"/>
      <c r="N226" s="10"/>
      <c r="O226" s="10"/>
    </row>
    <row r="227">
      <c r="A227" s="7"/>
      <c r="B227" s="1"/>
      <c r="C227" s="1"/>
      <c r="D227" s="8"/>
      <c r="E227" s="9"/>
      <c r="F227" s="1"/>
      <c r="G227" s="9"/>
      <c r="H227" s="9"/>
      <c r="I227" s="13"/>
      <c r="J227" s="1"/>
      <c r="K227" s="1"/>
      <c r="L227" s="7"/>
      <c r="M227" s="10"/>
      <c r="N227" s="10"/>
      <c r="O227" s="10"/>
    </row>
    <row r="228">
      <c r="A228" s="7"/>
      <c r="B228" s="1"/>
      <c r="C228" s="1"/>
      <c r="D228" s="8"/>
      <c r="E228" s="9"/>
      <c r="F228" s="1"/>
      <c r="G228" s="9"/>
      <c r="H228" s="9"/>
      <c r="I228" s="13"/>
      <c r="J228" s="1"/>
      <c r="K228" s="1"/>
      <c r="L228" s="7"/>
      <c r="M228" s="10"/>
      <c r="N228" s="10"/>
      <c r="O228" s="10"/>
    </row>
    <row r="229">
      <c r="A229" s="7"/>
      <c r="B229" s="1"/>
      <c r="C229" s="1"/>
      <c r="D229" s="8"/>
      <c r="E229" s="9"/>
      <c r="F229" s="1"/>
      <c r="G229" s="9"/>
      <c r="H229" s="9"/>
      <c r="I229" s="13"/>
      <c r="J229" s="1"/>
      <c r="K229" s="1"/>
      <c r="L229" s="7"/>
      <c r="M229" s="10"/>
      <c r="N229" s="10"/>
      <c r="O229" s="10"/>
    </row>
    <row r="230">
      <c r="A230" s="7"/>
      <c r="B230" s="1"/>
      <c r="C230" s="1"/>
      <c r="D230" s="8"/>
      <c r="E230" s="9"/>
      <c r="F230" s="1"/>
      <c r="G230" s="9"/>
      <c r="H230" s="9"/>
      <c r="I230" s="13"/>
      <c r="J230" s="1"/>
      <c r="K230" s="1"/>
      <c r="L230" s="7"/>
      <c r="M230" s="10"/>
      <c r="N230" s="10"/>
      <c r="O230" s="10"/>
    </row>
    <row r="231">
      <c r="A231" s="7"/>
      <c r="B231" s="1"/>
      <c r="C231" s="1"/>
      <c r="D231" s="8"/>
      <c r="E231" s="9"/>
      <c r="F231" s="1"/>
      <c r="G231" s="9"/>
      <c r="H231" s="9"/>
      <c r="I231" s="13"/>
      <c r="J231" s="1"/>
      <c r="K231" s="1"/>
      <c r="L231" s="7"/>
      <c r="M231" s="10"/>
      <c r="N231" s="10"/>
      <c r="O231" s="10"/>
    </row>
    <row r="232">
      <c r="A232" s="1"/>
      <c r="B232" s="1"/>
      <c r="C232" s="1"/>
      <c r="D232" s="1"/>
      <c r="E232" s="13"/>
      <c r="F232" s="1"/>
      <c r="G232" s="13"/>
      <c r="H232" s="13"/>
      <c r="I232" s="13"/>
      <c r="J232" s="1"/>
      <c r="K232" s="1"/>
      <c r="L232" s="1"/>
      <c r="M232" s="16"/>
      <c r="N232" s="16"/>
      <c r="O232" s="16"/>
    </row>
    <row r="233">
      <c r="A233" s="1"/>
      <c r="B233" s="1"/>
      <c r="C233" s="1"/>
      <c r="D233" s="1"/>
      <c r="E233" s="13"/>
      <c r="F233" s="1"/>
      <c r="G233" s="13"/>
      <c r="H233" s="13"/>
      <c r="I233" s="13"/>
      <c r="J233" s="1"/>
      <c r="K233" s="1"/>
      <c r="L233" s="1"/>
      <c r="M233" s="16"/>
      <c r="N233" s="16"/>
      <c r="O233" s="16"/>
    </row>
    <row r="234">
      <c r="M234" s="17"/>
      <c r="N234" s="17"/>
      <c r="O234" s="17"/>
    </row>
    <row r="235">
      <c r="M235" s="17"/>
      <c r="N235" s="17"/>
      <c r="O235" s="17"/>
    </row>
    <row r="236">
      <c r="M236" s="17"/>
      <c r="N236" s="17"/>
      <c r="O236" s="17"/>
    </row>
    <row r="237">
      <c r="M237" s="17"/>
      <c r="N237" s="17"/>
      <c r="O237" s="17"/>
    </row>
    <row r="238">
      <c r="M238" s="17"/>
      <c r="N238" s="17"/>
      <c r="O238" s="17"/>
    </row>
    <row r="239">
      <c r="M239" s="17"/>
      <c r="N239" s="17"/>
      <c r="O239" s="17"/>
    </row>
    <row r="240">
      <c r="M240" s="17"/>
      <c r="N240" s="17"/>
      <c r="O240" s="17"/>
    </row>
    <row r="241">
      <c r="M241" s="17"/>
      <c r="N241" s="17"/>
      <c r="O241" s="17"/>
    </row>
    <row r="242">
      <c r="M242" s="17"/>
      <c r="N242" s="17"/>
      <c r="O242" s="17"/>
    </row>
    <row r="243">
      <c r="M243" s="17"/>
      <c r="N243" s="17"/>
      <c r="O243" s="17"/>
    </row>
    <row r="244">
      <c r="M244" s="17"/>
      <c r="N244" s="17"/>
      <c r="O244" s="17"/>
    </row>
    <row r="245">
      <c r="M245" s="17"/>
      <c r="N245" s="17"/>
      <c r="O245" s="17"/>
    </row>
    <row r="246">
      <c r="M246" s="17"/>
      <c r="N246" s="17"/>
      <c r="O246" s="17"/>
    </row>
    <row r="247">
      <c r="M247" s="17"/>
      <c r="N247" s="17"/>
      <c r="O247" s="17"/>
    </row>
    <row r="248">
      <c r="M248" s="17"/>
      <c r="N248" s="17"/>
      <c r="O248" s="17"/>
    </row>
    <row r="249">
      <c r="M249" s="17"/>
      <c r="N249" s="17"/>
      <c r="O249" s="17"/>
    </row>
    <row r="250">
      <c r="M250" s="17"/>
      <c r="N250" s="17"/>
      <c r="O250" s="17"/>
    </row>
    <row r="251">
      <c r="M251" s="17"/>
      <c r="N251" s="17"/>
      <c r="O251" s="17"/>
    </row>
    <row r="252">
      <c r="M252" s="17"/>
      <c r="N252" s="17"/>
      <c r="O252" s="17"/>
    </row>
    <row r="253">
      <c r="M253" s="17"/>
      <c r="N253" s="17"/>
      <c r="O253" s="17"/>
    </row>
    <row r="254">
      <c r="M254" s="17"/>
      <c r="N254" s="17"/>
      <c r="O254" s="17"/>
    </row>
    <row r="255">
      <c r="M255" s="17"/>
      <c r="N255" s="17"/>
      <c r="O255" s="17"/>
    </row>
    <row r="256">
      <c r="M256" s="17"/>
      <c r="N256" s="17"/>
      <c r="O256" s="17"/>
    </row>
    <row r="257">
      <c r="M257" s="17"/>
      <c r="N257" s="17"/>
      <c r="O257" s="17"/>
    </row>
    <row r="258">
      <c r="M258" s="17"/>
      <c r="N258" s="17"/>
      <c r="O258" s="17"/>
    </row>
    <row r="259">
      <c r="M259" s="17"/>
      <c r="N259" s="17"/>
      <c r="O259" s="17"/>
    </row>
    <row r="260">
      <c r="M260" s="17"/>
      <c r="N260" s="17"/>
      <c r="O260" s="17"/>
    </row>
    <row r="261">
      <c r="M261" s="17"/>
      <c r="N261" s="17"/>
      <c r="O261" s="17"/>
    </row>
    <row r="262">
      <c r="M262" s="17"/>
      <c r="N262" s="17"/>
      <c r="O262" s="17"/>
    </row>
    <row r="263">
      <c r="M263" s="17"/>
      <c r="N263" s="17"/>
      <c r="O263" s="17"/>
    </row>
    <row r="264">
      <c r="M264" s="17"/>
      <c r="N264" s="17"/>
      <c r="O264" s="17"/>
    </row>
    <row r="265">
      <c r="M265" s="17"/>
      <c r="N265" s="17"/>
      <c r="O265" s="17"/>
    </row>
    <row r="266">
      <c r="M266" s="17"/>
      <c r="N266" s="17"/>
      <c r="O266" s="17"/>
    </row>
    <row r="267">
      <c r="M267" s="17"/>
      <c r="N267" s="17"/>
      <c r="O267" s="17"/>
    </row>
    <row r="268">
      <c r="M268" s="17"/>
      <c r="N268" s="17"/>
      <c r="O268" s="17"/>
    </row>
    <row r="269">
      <c r="M269" s="17"/>
      <c r="N269" s="17"/>
      <c r="O269" s="17"/>
    </row>
    <row r="270">
      <c r="M270" s="17"/>
      <c r="N270" s="17"/>
      <c r="O270" s="17"/>
    </row>
    <row r="271">
      <c r="M271" s="17"/>
      <c r="N271" s="17"/>
      <c r="O271" s="17"/>
    </row>
    <row r="272">
      <c r="M272" s="17"/>
      <c r="N272" s="17"/>
      <c r="O272" s="17"/>
    </row>
    <row r="273">
      <c r="M273" s="17"/>
      <c r="N273" s="17"/>
      <c r="O273" s="17"/>
    </row>
    <row r="274">
      <c r="M274" s="17"/>
      <c r="N274" s="17"/>
      <c r="O274" s="17"/>
    </row>
    <row r="275">
      <c r="M275" s="17"/>
      <c r="N275" s="17"/>
      <c r="O275" s="17"/>
    </row>
    <row r="276">
      <c r="M276" s="17"/>
      <c r="N276" s="17"/>
      <c r="O276" s="17"/>
    </row>
    <row r="277">
      <c r="M277" s="17"/>
      <c r="N277" s="17"/>
      <c r="O277" s="17"/>
    </row>
    <row r="278">
      <c r="M278" s="17"/>
      <c r="N278" s="17"/>
      <c r="O278" s="17"/>
    </row>
    <row r="279">
      <c r="M279" s="17"/>
      <c r="N279" s="17"/>
      <c r="O279" s="17"/>
    </row>
    <row r="280">
      <c r="M280" s="17"/>
      <c r="N280" s="17"/>
      <c r="O280" s="17"/>
    </row>
    <row r="281">
      <c r="M281" s="17"/>
      <c r="N281" s="17"/>
      <c r="O281" s="17"/>
    </row>
    <row r="282">
      <c r="M282" s="17"/>
      <c r="N282" s="17"/>
      <c r="O282" s="17"/>
    </row>
    <row r="283">
      <c r="M283" s="17"/>
      <c r="N283" s="17"/>
      <c r="O283" s="17"/>
    </row>
    <row r="284">
      <c r="M284" s="17"/>
      <c r="N284" s="17"/>
      <c r="O284" s="17"/>
    </row>
    <row r="285">
      <c r="M285" s="17"/>
      <c r="N285" s="17"/>
      <c r="O285" s="17"/>
    </row>
    <row r="286">
      <c r="M286" s="17"/>
      <c r="N286" s="17"/>
      <c r="O286" s="17"/>
    </row>
    <row r="287">
      <c r="M287" s="17"/>
      <c r="N287" s="17"/>
      <c r="O287" s="17"/>
    </row>
    <row r="288">
      <c r="M288" s="17"/>
      <c r="N288" s="17"/>
      <c r="O288" s="17"/>
    </row>
    <row r="289">
      <c r="M289" s="17"/>
      <c r="N289" s="17"/>
      <c r="O289" s="17"/>
    </row>
    <row r="290">
      <c r="M290" s="17"/>
      <c r="N290" s="17"/>
      <c r="O290" s="17"/>
    </row>
    <row r="291">
      <c r="M291" s="17"/>
      <c r="N291" s="17"/>
      <c r="O291" s="17"/>
    </row>
    <row r="292">
      <c r="M292" s="17"/>
      <c r="N292" s="17"/>
      <c r="O292" s="17"/>
    </row>
    <row r="293">
      <c r="M293" s="17"/>
      <c r="N293" s="17"/>
      <c r="O293" s="17"/>
    </row>
    <row r="294">
      <c r="M294" s="17"/>
      <c r="N294" s="17"/>
      <c r="O294" s="17"/>
    </row>
    <row r="295">
      <c r="M295" s="17"/>
      <c r="N295" s="17"/>
      <c r="O295" s="17"/>
    </row>
    <row r="296">
      <c r="M296" s="17"/>
      <c r="N296" s="17"/>
      <c r="O296" s="17"/>
    </row>
    <row r="297">
      <c r="M297" s="17"/>
      <c r="N297" s="17"/>
      <c r="O297" s="17"/>
    </row>
    <row r="298">
      <c r="M298" s="17"/>
      <c r="N298" s="17"/>
      <c r="O298" s="17"/>
    </row>
    <row r="299">
      <c r="M299" s="17"/>
      <c r="N299" s="17"/>
      <c r="O299" s="17"/>
    </row>
    <row r="300">
      <c r="M300" s="17"/>
      <c r="N300" s="17"/>
      <c r="O300" s="17"/>
    </row>
    <row r="301">
      <c r="M301" s="17"/>
      <c r="N301" s="17"/>
      <c r="O301" s="17"/>
    </row>
    <row r="302">
      <c r="M302" s="17"/>
      <c r="N302" s="17"/>
      <c r="O302" s="17"/>
    </row>
    <row r="303">
      <c r="M303" s="17"/>
      <c r="N303" s="17"/>
      <c r="O303" s="17"/>
    </row>
    <row r="304">
      <c r="M304" s="17"/>
      <c r="N304" s="17"/>
      <c r="O304" s="17"/>
    </row>
    <row r="305">
      <c r="M305" s="17"/>
      <c r="N305" s="17"/>
      <c r="O305" s="17"/>
    </row>
    <row r="306">
      <c r="M306" s="17"/>
      <c r="N306" s="17"/>
      <c r="O306" s="17"/>
    </row>
    <row r="307">
      <c r="M307" s="17"/>
      <c r="N307" s="17"/>
      <c r="O307" s="17"/>
    </row>
    <row r="308">
      <c r="M308" s="17"/>
      <c r="N308" s="17"/>
      <c r="O308" s="17"/>
    </row>
    <row r="309">
      <c r="M309" s="17"/>
      <c r="N309" s="17"/>
      <c r="O309" s="17"/>
    </row>
    <row r="310">
      <c r="M310" s="17"/>
      <c r="N310" s="17"/>
      <c r="O310" s="17"/>
    </row>
    <row r="311">
      <c r="M311" s="17"/>
      <c r="N311" s="17"/>
      <c r="O311" s="17"/>
    </row>
    <row r="312">
      <c r="M312" s="17"/>
      <c r="N312" s="17"/>
      <c r="O312" s="17"/>
    </row>
    <row r="313">
      <c r="M313" s="17"/>
      <c r="N313" s="17"/>
      <c r="O313" s="17"/>
    </row>
    <row r="314">
      <c r="M314" s="17"/>
      <c r="N314" s="17"/>
      <c r="O314" s="17"/>
    </row>
    <row r="315">
      <c r="M315" s="17"/>
      <c r="N315" s="17"/>
      <c r="O315" s="17"/>
    </row>
    <row r="316">
      <c r="M316" s="17"/>
      <c r="N316" s="17"/>
      <c r="O316" s="17"/>
    </row>
    <row r="317">
      <c r="M317" s="17"/>
      <c r="N317" s="17"/>
      <c r="O317" s="17"/>
    </row>
    <row r="318">
      <c r="M318" s="17"/>
      <c r="N318" s="17"/>
      <c r="O318" s="17"/>
    </row>
    <row r="319">
      <c r="M319" s="17"/>
      <c r="N319" s="17"/>
      <c r="O319" s="17"/>
    </row>
    <row r="320">
      <c r="M320" s="17"/>
      <c r="N320" s="17"/>
      <c r="O320" s="17"/>
    </row>
    <row r="321">
      <c r="M321" s="17"/>
      <c r="N321" s="17"/>
      <c r="O321" s="17"/>
    </row>
    <row r="322">
      <c r="M322" s="17"/>
      <c r="N322" s="17"/>
      <c r="O322" s="17"/>
    </row>
    <row r="323">
      <c r="M323" s="17"/>
      <c r="N323" s="17"/>
      <c r="O323" s="17"/>
    </row>
    <row r="324">
      <c r="M324" s="17"/>
      <c r="N324" s="17"/>
      <c r="O324" s="17"/>
    </row>
    <row r="325">
      <c r="M325" s="17"/>
      <c r="N325" s="17"/>
      <c r="O325" s="17"/>
    </row>
    <row r="326">
      <c r="M326" s="17"/>
      <c r="N326" s="17"/>
      <c r="O326" s="17"/>
    </row>
    <row r="327">
      <c r="M327" s="17"/>
      <c r="N327" s="17"/>
      <c r="O327" s="17"/>
    </row>
    <row r="328">
      <c r="M328" s="17"/>
      <c r="N328" s="17"/>
      <c r="O328" s="17"/>
    </row>
    <row r="329">
      <c r="M329" s="17"/>
      <c r="N329" s="17"/>
      <c r="O329" s="17"/>
    </row>
    <row r="330">
      <c r="M330" s="17"/>
      <c r="N330" s="17"/>
      <c r="O330" s="17"/>
    </row>
    <row r="331">
      <c r="M331" s="17"/>
      <c r="N331" s="17"/>
      <c r="O331" s="17"/>
    </row>
    <row r="332">
      <c r="M332" s="17"/>
      <c r="N332" s="17"/>
      <c r="O332" s="17"/>
    </row>
    <row r="333">
      <c r="M333" s="17"/>
      <c r="N333" s="17"/>
      <c r="O333" s="17"/>
    </row>
    <row r="334">
      <c r="M334" s="17"/>
      <c r="N334" s="17"/>
      <c r="O334" s="17"/>
    </row>
    <row r="335">
      <c r="M335" s="17"/>
      <c r="N335" s="17"/>
      <c r="O335" s="17"/>
    </row>
    <row r="336">
      <c r="M336" s="17"/>
      <c r="N336" s="17"/>
      <c r="O336" s="17"/>
    </row>
    <row r="337">
      <c r="M337" s="17"/>
      <c r="N337" s="17"/>
      <c r="O337" s="17"/>
    </row>
    <row r="338">
      <c r="M338" s="17"/>
      <c r="N338" s="17"/>
      <c r="O338" s="17"/>
    </row>
    <row r="339">
      <c r="M339" s="17"/>
      <c r="N339" s="17"/>
      <c r="O339" s="17"/>
    </row>
    <row r="340">
      <c r="M340" s="17"/>
      <c r="N340" s="17"/>
      <c r="O340" s="17"/>
    </row>
    <row r="341">
      <c r="M341" s="17"/>
      <c r="N341" s="17"/>
      <c r="O341" s="17"/>
    </row>
    <row r="342">
      <c r="M342" s="17"/>
      <c r="N342" s="17"/>
      <c r="O342" s="17"/>
    </row>
    <row r="343">
      <c r="M343" s="17"/>
      <c r="N343" s="17"/>
      <c r="O343" s="17"/>
    </row>
    <row r="344">
      <c r="M344" s="17"/>
      <c r="N344" s="17"/>
      <c r="O344" s="17"/>
    </row>
    <row r="345">
      <c r="M345" s="17"/>
      <c r="N345" s="17"/>
      <c r="O345" s="17"/>
    </row>
    <row r="346">
      <c r="M346" s="17"/>
      <c r="N346" s="17"/>
      <c r="O346" s="17"/>
    </row>
    <row r="347">
      <c r="M347" s="17"/>
      <c r="N347" s="17"/>
      <c r="O347" s="17"/>
    </row>
    <row r="348">
      <c r="M348" s="17"/>
      <c r="N348" s="17"/>
      <c r="O348" s="17"/>
    </row>
    <row r="349">
      <c r="M349" s="17"/>
      <c r="N349" s="17"/>
      <c r="O349" s="17"/>
    </row>
    <row r="350">
      <c r="M350" s="17"/>
      <c r="N350" s="17"/>
      <c r="O350" s="17"/>
    </row>
    <row r="351">
      <c r="M351" s="17"/>
      <c r="N351" s="17"/>
      <c r="O351" s="17"/>
    </row>
    <row r="352">
      <c r="M352" s="17"/>
      <c r="N352" s="17"/>
      <c r="O352" s="17"/>
    </row>
    <row r="353">
      <c r="M353" s="17"/>
      <c r="N353" s="17"/>
      <c r="O353" s="17"/>
    </row>
    <row r="354">
      <c r="M354" s="17"/>
      <c r="N354" s="17"/>
      <c r="O354" s="17"/>
    </row>
    <row r="355">
      <c r="M355" s="17"/>
      <c r="N355" s="17"/>
      <c r="O355" s="17"/>
    </row>
    <row r="356">
      <c r="M356" s="17"/>
      <c r="N356" s="17"/>
      <c r="O356" s="17"/>
    </row>
    <row r="357">
      <c r="M357" s="17"/>
      <c r="N357" s="17"/>
      <c r="O357" s="17"/>
    </row>
    <row r="358">
      <c r="M358" s="17"/>
      <c r="N358" s="17"/>
      <c r="O358" s="17"/>
    </row>
    <row r="359">
      <c r="M359" s="17"/>
      <c r="N359" s="17"/>
      <c r="O359" s="17"/>
    </row>
    <row r="360">
      <c r="M360" s="17"/>
      <c r="N360" s="17"/>
      <c r="O360" s="17"/>
    </row>
    <row r="361">
      <c r="M361" s="17"/>
      <c r="N361" s="17"/>
      <c r="O361" s="17"/>
    </row>
    <row r="362">
      <c r="M362" s="17"/>
      <c r="N362" s="17"/>
      <c r="O362" s="17"/>
    </row>
    <row r="363">
      <c r="M363" s="17"/>
      <c r="N363" s="17"/>
      <c r="O363" s="17"/>
    </row>
    <row r="364">
      <c r="M364" s="17"/>
      <c r="N364" s="17"/>
      <c r="O364" s="17"/>
    </row>
    <row r="365">
      <c r="M365" s="17"/>
      <c r="N365" s="17"/>
      <c r="O365" s="17"/>
    </row>
    <row r="366">
      <c r="M366" s="17"/>
      <c r="N366" s="17"/>
      <c r="O366" s="17"/>
    </row>
    <row r="367">
      <c r="M367" s="17"/>
      <c r="N367" s="17"/>
      <c r="O367" s="17"/>
    </row>
    <row r="368">
      <c r="M368" s="17"/>
      <c r="N368" s="17"/>
      <c r="O368" s="17"/>
    </row>
    <row r="369">
      <c r="M369" s="17"/>
      <c r="N369" s="17"/>
      <c r="O369" s="17"/>
    </row>
    <row r="370">
      <c r="M370" s="17"/>
      <c r="N370" s="17"/>
      <c r="O370" s="17"/>
    </row>
    <row r="371">
      <c r="M371" s="17"/>
      <c r="N371" s="17"/>
      <c r="O371" s="17"/>
    </row>
    <row r="372">
      <c r="M372" s="17"/>
      <c r="N372" s="17"/>
      <c r="O372" s="17"/>
    </row>
    <row r="373">
      <c r="M373" s="17"/>
      <c r="N373" s="17"/>
      <c r="O373" s="17"/>
    </row>
    <row r="374">
      <c r="M374" s="17"/>
      <c r="N374" s="17"/>
      <c r="O374" s="17"/>
    </row>
    <row r="375">
      <c r="M375" s="17"/>
      <c r="N375" s="17"/>
      <c r="O375" s="17"/>
    </row>
    <row r="376">
      <c r="M376" s="17"/>
      <c r="N376" s="17"/>
      <c r="O376" s="17"/>
    </row>
    <row r="377">
      <c r="M377" s="17"/>
      <c r="N377" s="17"/>
      <c r="O377" s="17"/>
    </row>
    <row r="378">
      <c r="M378" s="17"/>
      <c r="N378" s="17"/>
      <c r="O378" s="17"/>
    </row>
    <row r="379">
      <c r="M379" s="17"/>
      <c r="N379" s="17"/>
      <c r="O379" s="17"/>
    </row>
    <row r="380">
      <c r="M380" s="17"/>
      <c r="N380" s="17"/>
      <c r="O380" s="17"/>
    </row>
    <row r="381">
      <c r="M381" s="17"/>
      <c r="N381" s="17"/>
      <c r="O381" s="17"/>
    </row>
    <row r="382">
      <c r="M382" s="17"/>
      <c r="N382" s="17"/>
      <c r="O382" s="17"/>
    </row>
    <row r="383">
      <c r="M383" s="17"/>
      <c r="N383" s="17"/>
      <c r="O383" s="17"/>
    </row>
    <row r="384">
      <c r="M384" s="17"/>
      <c r="N384" s="17"/>
      <c r="O384" s="17"/>
    </row>
    <row r="385">
      <c r="M385" s="17"/>
      <c r="N385" s="17"/>
      <c r="O385" s="17"/>
    </row>
    <row r="386">
      <c r="M386" s="17"/>
      <c r="N386" s="17"/>
      <c r="O386" s="17"/>
    </row>
    <row r="387">
      <c r="M387" s="17"/>
      <c r="N387" s="17"/>
      <c r="O387" s="17"/>
    </row>
    <row r="388">
      <c r="M388" s="17"/>
      <c r="N388" s="17"/>
      <c r="O388" s="17"/>
    </row>
    <row r="389">
      <c r="M389" s="17"/>
      <c r="N389" s="17"/>
      <c r="O389" s="17"/>
    </row>
    <row r="390">
      <c r="M390" s="17"/>
      <c r="N390" s="17"/>
      <c r="O390" s="17"/>
    </row>
    <row r="391">
      <c r="M391" s="17"/>
      <c r="N391" s="17"/>
      <c r="O391" s="17"/>
    </row>
    <row r="392">
      <c r="M392" s="17"/>
      <c r="N392" s="17"/>
      <c r="O392" s="17"/>
    </row>
    <row r="393">
      <c r="M393" s="17"/>
      <c r="N393" s="17"/>
      <c r="O393" s="17"/>
    </row>
    <row r="394">
      <c r="M394" s="17"/>
      <c r="N394" s="17"/>
      <c r="O394" s="17"/>
    </row>
    <row r="395">
      <c r="M395" s="17"/>
      <c r="N395" s="17"/>
      <c r="O395" s="17"/>
    </row>
    <row r="396">
      <c r="M396" s="17"/>
      <c r="N396" s="17"/>
      <c r="O396" s="17"/>
    </row>
    <row r="397">
      <c r="M397" s="17"/>
      <c r="N397" s="17"/>
      <c r="O397" s="17"/>
    </row>
    <row r="398">
      <c r="M398" s="17"/>
      <c r="N398" s="17"/>
      <c r="O398" s="17"/>
    </row>
    <row r="399">
      <c r="M399" s="17"/>
      <c r="N399" s="17"/>
      <c r="O399" s="17"/>
    </row>
    <row r="400">
      <c r="M400" s="17"/>
      <c r="N400" s="17"/>
      <c r="O400" s="17"/>
    </row>
    <row r="401">
      <c r="M401" s="17"/>
      <c r="N401" s="17"/>
      <c r="O401" s="17"/>
    </row>
    <row r="402">
      <c r="M402" s="17"/>
      <c r="N402" s="17"/>
      <c r="O402" s="17"/>
    </row>
    <row r="403">
      <c r="M403" s="17"/>
      <c r="N403" s="17"/>
      <c r="O403" s="17"/>
    </row>
    <row r="404">
      <c r="M404" s="17"/>
      <c r="N404" s="17"/>
      <c r="O404" s="17"/>
    </row>
    <row r="405">
      <c r="M405" s="17"/>
      <c r="N405" s="17"/>
      <c r="O405" s="17"/>
    </row>
    <row r="406">
      <c r="M406" s="17"/>
      <c r="N406" s="17"/>
      <c r="O406" s="17"/>
    </row>
    <row r="407">
      <c r="M407" s="17"/>
      <c r="N407" s="17"/>
      <c r="O407" s="17"/>
    </row>
    <row r="408">
      <c r="M408" s="17"/>
      <c r="N408" s="17"/>
      <c r="O408" s="17"/>
    </row>
    <row r="409">
      <c r="M409" s="17"/>
      <c r="N409" s="17"/>
      <c r="O409" s="17"/>
    </row>
    <row r="410">
      <c r="M410" s="17"/>
      <c r="N410" s="17"/>
      <c r="O410" s="17"/>
    </row>
    <row r="411">
      <c r="M411" s="17"/>
      <c r="N411" s="17"/>
      <c r="O411" s="17"/>
    </row>
    <row r="412">
      <c r="M412" s="17"/>
      <c r="N412" s="17"/>
      <c r="O412" s="17"/>
    </row>
    <row r="413">
      <c r="M413" s="17"/>
      <c r="N413" s="17"/>
      <c r="O413" s="17"/>
    </row>
    <row r="414">
      <c r="M414" s="17"/>
      <c r="N414" s="17"/>
      <c r="O414" s="17"/>
    </row>
    <row r="415">
      <c r="M415" s="17"/>
      <c r="N415" s="17"/>
      <c r="O415" s="17"/>
    </row>
    <row r="416">
      <c r="M416" s="17"/>
      <c r="N416" s="17"/>
      <c r="O416" s="17"/>
    </row>
    <row r="417">
      <c r="M417" s="17"/>
      <c r="N417" s="17"/>
      <c r="O417" s="17"/>
    </row>
    <row r="418">
      <c r="M418" s="17"/>
      <c r="N418" s="17"/>
      <c r="O418" s="17"/>
    </row>
    <row r="419">
      <c r="M419" s="17"/>
      <c r="N419" s="17"/>
      <c r="O419" s="17"/>
    </row>
    <row r="420">
      <c r="M420" s="17"/>
      <c r="N420" s="17"/>
      <c r="O420" s="17"/>
    </row>
    <row r="421">
      <c r="M421" s="17"/>
      <c r="N421" s="17"/>
      <c r="O421" s="17"/>
    </row>
    <row r="422">
      <c r="M422" s="17"/>
      <c r="N422" s="17"/>
      <c r="O422" s="17"/>
    </row>
    <row r="423">
      <c r="M423" s="17"/>
      <c r="N423" s="17"/>
      <c r="O423" s="17"/>
    </row>
    <row r="424">
      <c r="M424" s="17"/>
      <c r="N424" s="17"/>
      <c r="O424" s="17"/>
    </row>
    <row r="425">
      <c r="M425" s="17"/>
      <c r="N425" s="17"/>
      <c r="O425" s="17"/>
    </row>
    <row r="426">
      <c r="M426" s="17"/>
      <c r="N426" s="17"/>
      <c r="O426" s="17"/>
    </row>
    <row r="427">
      <c r="M427" s="17"/>
      <c r="N427" s="17"/>
      <c r="O427" s="17"/>
    </row>
    <row r="428">
      <c r="M428" s="17"/>
      <c r="N428" s="17"/>
      <c r="O428" s="17"/>
    </row>
    <row r="429">
      <c r="M429" s="17"/>
      <c r="N429" s="17"/>
      <c r="O429" s="17"/>
    </row>
    <row r="430">
      <c r="M430" s="17"/>
      <c r="N430" s="17"/>
      <c r="O430" s="17"/>
    </row>
    <row r="431">
      <c r="M431" s="17"/>
      <c r="N431" s="17"/>
      <c r="O431" s="17"/>
    </row>
    <row r="432">
      <c r="M432" s="17"/>
      <c r="N432" s="17"/>
      <c r="O432" s="17"/>
    </row>
    <row r="433">
      <c r="M433" s="17"/>
      <c r="N433" s="17"/>
      <c r="O433" s="17"/>
    </row>
    <row r="434">
      <c r="M434" s="17"/>
      <c r="N434" s="17"/>
      <c r="O434" s="17"/>
    </row>
    <row r="435">
      <c r="M435" s="17"/>
      <c r="N435" s="17"/>
      <c r="O435" s="17"/>
    </row>
    <row r="436">
      <c r="M436" s="17"/>
      <c r="N436" s="17"/>
      <c r="O436" s="17"/>
    </row>
    <row r="437">
      <c r="M437" s="17"/>
      <c r="N437" s="17"/>
      <c r="O437" s="17"/>
    </row>
    <row r="438">
      <c r="M438" s="17"/>
      <c r="N438" s="17"/>
      <c r="O438" s="17"/>
    </row>
    <row r="439">
      <c r="M439" s="17"/>
      <c r="N439" s="17"/>
      <c r="O439" s="17"/>
    </row>
    <row r="440">
      <c r="M440" s="17"/>
      <c r="N440" s="17"/>
      <c r="O440" s="17"/>
    </row>
    <row r="441">
      <c r="M441" s="17"/>
      <c r="N441" s="17"/>
      <c r="O441" s="17"/>
    </row>
    <row r="442">
      <c r="M442" s="17"/>
      <c r="N442" s="17"/>
      <c r="O442" s="17"/>
    </row>
    <row r="443">
      <c r="M443" s="17"/>
      <c r="N443" s="17"/>
      <c r="O443" s="17"/>
    </row>
    <row r="444">
      <c r="M444" s="17"/>
      <c r="N444" s="17"/>
      <c r="O444" s="17"/>
    </row>
    <row r="445">
      <c r="M445" s="17"/>
      <c r="N445" s="17"/>
      <c r="O445" s="17"/>
    </row>
    <row r="446">
      <c r="M446" s="17"/>
      <c r="N446" s="17"/>
      <c r="O446" s="17"/>
    </row>
    <row r="447">
      <c r="M447" s="17"/>
      <c r="N447" s="17"/>
      <c r="O447" s="17"/>
    </row>
    <row r="448">
      <c r="M448" s="17"/>
      <c r="N448" s="17"/>
      <c r="O448" s="17"/>
    </row>
    <row r="449">
      <c r="M449" s="17"/>
      <c r="N449" s="17"/>
      <c r="O449" s="17"/>
    </row>
    <row r="450">
      <c r="M450" s="17"/>
      <c r="N450" s="17"/>
      <c r="O450" s="17"/>
    </row>
    <row r="451">
      <c r="M451" s="17"/>
      <c r="N451" s="17"/>
      <c r="O451" s="17"/>
    </row>
    <row r="452">
      <c r="M452" s="17"/>
      <c r="N452" s="17"/>
      <c r="O452" s="17"/>
    </row>
    <row r="453">
      <c r="M453" s="17"/>
      <c r="N453" s="17"/>
      <c r="O453" s="17"/>
    </row>
    <row r="454">
      <c r="M454" s="17"/>
      <c r="N454" s="17"/>
      <c r="O454" s="17"/>
    </row>
    <row r="455">
      <c r="M455" s="17"/>
      <c r="N455" s="17"/>
      <c r="O455" s="17"/>
    </row>
    <row r="456">
      <c r="M456" s="17"/>
      <c r="N456" s="17"/>
      <c r="O456" s="17"/>
    </row>
    <row r="457">
      <c r="M457" s="17"/>
      <c r="N457" s="17"/>
      <c r="O457" s="17"/>
    </row>
    <row r="458">
      <c r="M458" s="17"/>
      <c r="N458" s="17"/>
      <c r="O458" s="17"/>
    </row>
    <row r="459">
      <c r="M459" s="17"/>
      <c r="N459" s="17"/>
      <c r="O459" s="17"/>
    </row>
    <row r="460">
      <c r="M460" s="17"/>
      <c r="N460" s="17"/>
      <c r="O460" s="17"/>
    </row>
    <row r="461">
      <c r="M461" s="17"/>
      <c r="N461" s="17"/>
      <c r="O461" s="17"/>
    </row>
    <row r="462">
      <c r="M462" s="17"/>
      <c r="N462" s="17"/>
      <c r="O462" s="17"/>
    </row>
    <row r="463">
      <c r="M463" s="17"/>
      <c r="N463" s="17"/>
      <c r="O463" s="17"/>
    </row>
    <row r="464">
      <c r="M464" s="17"/>
      <c r="N464" s="17"/>
      <c r="O464" s="17"/>
    </row>
    <row r="465">
      <c r="M465" s="17"/>
      <c r="N465" s="17"/>
      <c r="O465" s="17"/>
    </row>
    <row r="466">
      <c r="M466" s="17"/>
      <c r="N466" s="17"/>
      <c r="O466" s="17"/>
    </row>
    <row r="467">
      <c r="M467" s="17"/>
      <c r="N467" s="17"/>
      <c r="O467" s="17"/>
    </row>
    <row r="468">
      <c r="M468" s="17"/>
      <c r="N468" s="17"/>
      <c r="O468" s="17"/>
    </row>
    <row r="469">
      <c r="M469" s="17"/>
      <c r="N469" s="17"/>
      <c r="O469" s="17"/>
    </row>
    <row r="470">
      <c r="M470" s="17"/>
      <c r="N470" s="17"/>
      <c r="O470" s="17"/>
    </row>
    <row r="471">
      <c r="M471" s="17"/>
      <c r="N471" s="17"/>
      <c r="O471" s="17"/>
    </row>
    <row r="472">
      <c r="M472" s="17"/>
      <c r="N472" s="17"/>
      <c r="O472" s="17"/>
    </row>
    <row r="473">
      <c r="M473" s="17"/>
      <c r="N473" s="17"/>
      <c r="O473" s="17"/>
    </row>
    <row r="474">
      <c r="M474" s="17"/>
      <c r="N474" s="17"/>
      <c r="O474" s="17"/>
    </row>
    <row r="475">
      <c r="M475" s="17"/>
      <c r="N475" s="17"/>
      <c r="O475" s="17"/>
    </row>
    <row r="476">
      <c r="M476" s="17"/>
      <c r="N476" s="17"/>
      <c r="O476" s="17"/>
    </row>
    <row r="477">
      <c r="M477" s="17"/>
      <c r="N477" s="17"/>
      <c r="O477" s="17"/>
    </row>
    <row r="478">
      <c r="M478" s="17"/>
      <c r="N478" s="17"/>
      <c r="O478" s="17"/>
    </row>
    <row r="479">
      <c r="M479" s="17"/>
      <c r="N479" s="17"/>
      <c r="O479" s="17"/>
    </row>
    <row r="480">
      <c r="M480" s="17"/>
      <c r="N480" s="17"/>
      <c r="O480" s="17"/>
    </row>
    <row r="481">
      <c r="M481" s="17"/>
      <c r="N481" s="17"/>
      <c r="O481" s="17"/>
    </row>
    <row r="482">
      <c r="M482" s="17"/>
      <c r="N482" s="17"/>
      <c r="O482" s="17"/>
    </row>
    <row r="483">
      <c r="M483" s="17"/>
      <c r="N483" s="17"/>
      <c r="O483" s="17"/>
    </row>
    <row r="484">
      <c r="M484" s="17"/>
      <c r="N484" s="17"/>
      <c r="O484" s="17"/>
    </row>
    <row r="485">
      <c r="M485" s="17"/>
      <c r="N485" s="17"/>
      <c r="O485" s="17"/>
    </row>
    <row r="486">
      <c r="M486" s="17"/>
      <c r="N486" s="17"/>
      <c r="O486" s="17"/>
    </row>
    <row r="487">
      <c r="M487" s="17"/>
      <c r="N487" s="17"/>
      <c r="O487" s="17"/>
    </row>
    <row r="488">
      <c r="M488" s="17"/>
      <c r="N488" s="17"/>
      <c r="O488" s="17"/>
    </row>
    <row r="489">
      <c r="M489" s="17"/>
      <c r="N489" s="17"/>
      <c r="O489" s="17"/>
    </row>
    <row r="490">
      <c r="M490" s="17"/>
      <c r="N490" s="17"/>
      <c r="O490" s="17"/>
    </row>
    <row r="491">
      <c r="M491" s="17"/>
      <c r="N491" s="17"/>
      <c r="O491" s="17"/>
    </row>
    <row r="492">
      <c r="M492" s="17"/>
      <c r="N492" s="17"/>
      <c r="O492" s="17"/>
    </row>
    <row r="493">
      <c r="M493" s="17"/>
      <c r="N493" s="17"/>
      <c r="O493" s="17"/>
    </row>
    <row r="494">
      <c r="M494" s="17"/>
      <c r="N494" s="17"/>
      <c r="O494" s="17"/>
    </row>
    <row r="495">
      <c r="M495" s="17"/>
      <c r="N495" s="17"/>
      <c r="O495" s="17"/>
    </row>
    <row r="496">
      <c r="M496" s="17"/>
      <c r="N496" s="17"/>
      <c r="O496" s="17"/>
    </row>
    <row r="497">
      <c r="M497" s="17"/>
      <c r="N497" s="17"/>
      <c r="O497" s="17"/>
    </row>
    <row r="498">
      <c r="M498" s="17"/>
      <c r="N498" s="17"/>
      <c r="O498" s="17"/>
    </row>
    <row r="499">
      <c r="M499" s="17"/>
      <c r="N499" s="17"/>
      <c r="O499" s="17"/>
    </row>
    <row r="500">
      <c r="M500" s="17"/>
      <c r="N500" s="17"/>
      <c r="O500" s="17"/>
    </row>
    <row r="501">
      <c r="M501" s="17"/>
      <c r="N501" s="17"/>
      <c r="O501" s="17"/>
    </row>
    <row r="502">
      <c r="M502" s="17"/>
      <c r="N502" s="17"/>
      <c r="O502" s="17"/>
    </row>
    <row r="503">
      <c r="M503" s="17"/>
      <c r="N503" s="17"/>
      <c r="O503" s="17"/>
    </row>
    <row r="504">
      <c r="M504" s="17"/>
      <c r="N504" s="17"/>
      <c r="O504" s="17"/>
    </row>
    <row r="505">
      <c r="M505" s="17"/>
      <c r="N505" s="17"/>
      <c r="O505" s="17"/>
    </row>
    <row r="506">
      <c r="M506" s="17"/>
      <c r="N506" s="17"/>
      <c r="O506" s="17"/>
    </row>
    <row r="507">
      <c r="M507" s="17"/>
      <c r="N507" s="17"/>
      <c r="O507" s="17"/>
    </row>
    <row r="508">
      <c r="M508" s="17"/>
      <c r="N508" s="17"/>
      <c r="O508" s="17"/>
    </row>
    <row r="509">
      <c r="M509" s="17"/>
      <c r="N509" s="17"/>
      <c r="O509" s="17"/>
    </row>
    <row r="510">
      <c r="M510" s="17"/>
      <c r="N510" s="17"/>
      <c r="O510" s="17"/>
    </row>
    <row r="511">
      <c r="M511" s="17"/>
      <c r="N511" s="17"/>
      <c r="O511" s="17"/>
    </row>
    <row r="512">
      <c r="M512" s="17"/>
      <c r="N512" s="17"/>
      <c r="O512" s="17"/>
    </row>
    <row r="513">
      <c r="M513" s="17"/>
      <c r="N513" s="17"/>
      <c r="O513" s="17"/>
    </row>
    <row r="514">
      <c r="M514" s="17"/>
      <c r="N514" s="17"/>
      <c r="O514" s="17"/>
    </row>
    <row r="515">
      <c r="M515" s="17"/>
      <c r="N515" s="17"/>
      <c r="O515" s="17"/>
    </row>
    <row r="516">
      <c r="M516" s="17"/>
      <c r="N516" s="17"/>
      <c r="O516" s="17"/>
    </row>
    <row r="517">
      <c r="M517" s="17"/>
      <c r="N517" s="17"/>
      <c r="O517" s="17"/>
    </row>
    <row r="518">
      <c r="M518" s="17"/>
      <c r="N518" s="17"/>
      <c r="O518" s="17"/>
    </row>
    <row r="519">
      <c r="M519" s="17"/>
      <c r="N519" s="17"/>
      <c r="O519" s="17"/>
    </row>
    <row r="520">
      <c r="M520" s="17"/>
      <c r="N520" s="17"/>
      <c r="O520" s="17"/>
    </row>
    <row r="521">
      <c r="M521" s="17"/>
      <c r="N521" s="17"/>
      <c r="O521" s="17"/>
    </row>
    <row r="522">
      <c r="M522" s="17"/>
      <c r="N522" s="17"/>
      <c r="O522" s="17"/>
    </row>
    <row r="523">
      <c r="M523" s="17"/>
      <c r="N523" s="17"/>
      <c r="O523" s="17"/>
    </row>
    <row r="524">
      <c r="M524" s="17"/>
      <c r="N524" s="17"/>
      <c r="O524" s="17"/>
    </row>
    <row r="525">
      <c r="M525" s="17"/>
      <c r="N525" s="17"/>
      <c r="O525" s="17"/>
    </row>
    <row r="526">
      <c r="M526" s="17"/>
      <c r="N526" s="17"/>
      <c r="O526" s="17"/>
    </row>
    <row r="527">
      <c r="M527" s="17"/>
      <c r="N527" s="17"/>
      <c r="O527" s="17"/>
    </row>
    <row r="528">
      <c r="M528" s="17"/>
      <c r="N528" s="17"/>
      <c r="O528" s="17"/>
    </row>
    <row r="529">
      <c r="M529" s="17"/>
      <c r="N529" s="17"/>
      <c r="O529" s="17"/>
    </row>
    <row r="530">
      <c r="M530" s="17"/>
      <c r="N530" s="17"/>
      <c r="O530" s="17"/>
    </row>
    <row r="531">
      <c r="M531" s="17"/>
      <c r="N531" s="17"/>
      <c r="O531" s="17"/>
    </row>
    <row r="532">
      <c r="M532" s="17"/>
      <c r="N532" s="17"/>
      <c r="O532" s="17"/>
    </row>
    <row r="533">
      <c r="M533" s="17"/>
      <c r="N533" s="17"/>
      <c r="O533" s="17"/>
    </row>
    <row r="534">
      <c r="M534" s="17"/>
      <c r="N534" s="17"/>
      <c r="O534" s="17"/>
    </row>
    <row r="535">
      <c r="M535" s="17"/>
      <c r="N535" s="17"/>
      <c r="O535" s="17"/>
    </row>
    <row r="536">
      <c r="M536" s="17"/>
      <c r="N536" s="17"/>
      <c r="O536" s="17"/>
    </row>
    <row r="537">
      <c r="M537" s="17"/>
      <c r="N537" s="17"/>
      <c r="O537" s="17"/>
    </row>
    <row r="538">
      <c r="M538" s="17"/>
      <c r="N538" s="17"/>
      <c r="O538" s="17"/>
    </row>
    <row r="539">
      <c r="M539" s="17"/>
      <c r="N539" s="17"/>
      <c r="O539" s="17"/>
    </row>
    <row r="540">
      <c r="M540" s="17"/>
      <c r="N540" s="17"/>
      <c r="O540" s="17"/>
    </row>
    <row r="541">
      <c r="M541" s="17"/>
      <c r="N541" s="17"/>
      <c r="O541" s="17"/>
    </row>
    <row r="542">
      <c r="M542" s="17"/>
      <c r="N542" s="17"/>
      <c r="O542" s="17"/>
    </row>
    <row r="543">
      <c r="M543" s="17"/>
      <c r="N543" s="17"/>
      <c r="O543" s="17"/>
    </row>
    <row r="544">
      <c r="M544" s="17"/>
      <c r="N544" s="17"/>
      <c r="O544" s="17"/>
    </row>
    <row r="545">
      <c r="M545" s="17"/>
      <c r="N545" s="17"/>
      <c r="O545" s="17"/>
    </row>
    <row r="546">
      <c r="M546" s="17"/>
      <c r="N546" s="17"/>
      <c r="O546" s="17"/>
    </row>
    <row r="547">
      <c r="M547" s="17"/>
      <c r="N547" s="17"/>
      <c r="O547" s="17"/>
    </row>
    <row r="548">
      <c r="M548" s="17"/>
      <c r="N548" s="17"/>
      <c r="O548" s="17"/>
    </row>
    <row r="549">
      <c r="M549" s="17"/>
      <c r="N549" s="17"/>
      <c r="O549" s="17"/>
    </row>
    <row r="550">
      <c r="M550" s="17"/>
      <c r="N550" s="17"/>
      <c r="O550" s="17"/>
    </row>
    <row r="551">
      <c r="M551" s="17"/>
      <c r="N551" s="17"/>
      <c r="O551" s="17"/>
    </row>
    <row r="552">
      <c r="M552" s="17"/>
      <c r="N552" s="17"/>
      <c r="O552" s="17"/>
    </row>
    <row r="553">
      <c r="M553" s="17"/>
      <c r="N553" s="17"/>
      <c r="O553" s="17"/>
    </row>
    <row r="554">
      <c r="M554" s="17"/>
      <c r="N554" s="17"/>
      <c r="O554" s="17"/>
    </row>
    <row r="555">
      <c r="M555" s="17"/>
      <c r="N555" s="17"/>
      <c r="O555" s="17"/>
    </row>
    <row r="556">
      <c r="M556" s="17"/>
      <c r="N556" s="17"/>
      <c r="O556" s="17"/>
    </row>
    <row r="557">
      <c r="M557" s="17"/>
      <c r="N557" s="17"/>
      <c r="O557" s="17"/>
    </row>
    <row r="558">
      <c r="M558" s="17"/>
      <c r="N558" s="17"/>
      <c r="O558" s="17"/>
    </row>
    <row r="559">
      <c r="M559" s="17"/>
      <c r="N559" s="17"/>
      <c r="O559" s="17"/>
    </row>
    <row r="560">
      <c r="M560" s="17"/>
      <c r="N560" s="17"/>
      <c r="O560" s="17"/>
    </row>
    <row r="561">
      <c r="M561" s="17"/>
      <c r="N561" s="17"/>
      <c r="O561" s="17"/>
    </row>
    <row r="562">
      <c r="M562" s="17"/>
      <c r="N562" s="17"/>
      <c r="O562" s="17"/>
    </row>
    <row r="563">
      <c r="M563" s="17"/>
      <c r="N563" s="17"/>
      <c r="O563" s="17"/>
    </row>
    <row r="564">
      <c r="M564" s="17"/>
      <c r="N564" s="17"/>
      <c r="O564" s="17"/>
    </row>
    <row r="565">
      <c r="M565" s="17"/>
      <c r="N565" s="17"/>
      <c r="O565" s="17"/>
    </row>
    <row r="566">
      <c r="M566" s="17"/>
      <c r="N566" s="17"/>
      <c r="O566" s="17"/>
    </row>
    <row r="567">
      <c r="M567" s="17"/>
      <c r="N567" s="17"/>
      <c r="O567" s="17"/>
    </row>
    <row r="568">
      <c r="M568" s="17"/>
      <c r="N568" s="17"/>
      <c r="O568" s="17"/>
    </row>
    <row r="569">
      <c r="M569" s="17"/>
      <c r="N569" s="17"/>
      <c r="O569" s="17"/>
    </row>
    <row r="570">
      <c r="M570" s="17"/>
      <c r="N570" s="17"/>
      <c r="O570" s="17"/>
    </row>
    <row r="571">
      <c r="M571" s="17"/>
      <c r="N571" s="17"/>
      <c r="O571" s="17"/>
    </row>
    <row r="572">
      <c r="M572" s="17"/>
      <c r="N572" s="17"/>
      <c r="O572" s="17"/>
    </row>
    <row r="573">
      <c r="M573" s="17"/>
      <c r="N573" s="17"/>
      <c r="O573" s="17"/>
    </row>
    <row r="574">
      <c r="M574" s="17"/>
      <c r="N574" s="17"/>
      <c r="O574" s="17"/>
    </row>
    <row r="575">
      <c r="M575" s="17"/>
      <c r="N575" s="17"/>
      <c r="O575" s="17"/>
    </row>
    <row r="576">
      <c r="M576" s="17"/>
      <c r="N576" s="17"/>
      <c r="O576" s="17"/>
    </row>
    <row r="577">
      <c r="M577" s="17"/>
      <c r="N577" s="17"/>
      <c r="O577" s="17"/>
    </row>
    <row r="578">
      <c r="M578" s="17"/>
      <c r="N578" s="17"/>
      <c r="O578" s="17"/>
    </row>
    <row r="579">
      <c r="M579" s="17"/>
      <c r="N579" s="17"/>
      <c r="O579" s="17"/>
    </row>
    <row r="580">
      <c r="M580" s="17"/>
      <c r="N580" s="17"/>
      <c r="O580" s="17"/>
    </row>
    <row r="581">
      <c r="M581" s="17"/>
      <c r="N581" s="17"/>
      <c r="O581" s="17"/>
    </row>
    <row r="582">
      <c r="M582" s="17"/>
      <c r="N582" s="17"/>
      <c r="O582" s="17"/>
    </row>
    <row r="583">
      <c r="M583" s="17"/>
      <c r="N583" s="17"/>
      <c r="O583" s="17"/>
    </row>
    <row r="584">
      <c r="M584" s="17"/>
      <c r="N584" s="17"/>
      <c r="O584" s="17"/>
    </row>
    <row r="585">
      <c r="M585" s="17"/>
      <c r="N585" s="17"/>
      <c r="O585" s="17"/>
    </row>
    <row r="586">
      <c r="M586" s="17"/>
      <c r="N586" s="17"/>
      <c r="O586" s="17"/>
    </row>
    <row r="587">
      <c r="M587" s="17"/>
      <c r="N587" s="17"/>
      <c r="O587" s="17"/>
    </row>
    <row r="588">
      <c r="M588" s="17"/>
      <c r="N588" s="17"/>
      <c r="O588" s="17"/>
    </row>
    <row r="589">
      <c r="M589" s="17"/>
      <c r="N589" s="17"/>
      <c r="O589" s="17"/>
    </row>
    <row r="590">
      <c r="M590" s="17"/>
      <c r="N590" s="17"/>
      <c r="O590" s="17"/>
    </row>
    <row r="591">
      <c r="M591" s="17"/>
      <c r="N591" s="17"/>
      <c r="O591" s="17"/>
    </row>
    <row r="592">
      <c r="M592" s="17"/>
      <c r="N592" s="17"/>
      <c r="O592" s="17"/>
    </row>
    <row r="593">
      <c r="M593" s="17"/>
      <c r="N593" s="17"/>
      <c r="O593" s="17"/>
    </row>
    <row r="594">
      <c r="M594" s="17"/>
      <c r="N594" s="17"/>
      <c r="O594" s="17"/>
    </row>
    <row r="595">
      <c r="M595" s="17"/>
      <c r="N595" s="17"/>
      <c r="O595" s="17"/>
    </row>
    <row r="596">
      <c r="M596" s="17"/>
      <c r="N596" s="17"/>
      <c r="O596" s="17"/>
    </row>
    <row r="597">
      <c r="M597" s="17"/>
      <c r="N597" s="17"/>
      <c r="O597" s="17"/>
    </row>
    <row r="598">
      <c r="M598" s="17"/>
      <c r="N598" s="17"/>
      <c r="O598" s="17"/>
    </row>
    <row r="599">
      <c r="M599" s="17"/>
      <c r="N599" s="17"/>
      <c r="O599" s="17"/>
    </row>
    <row r="600">
      <c r="M600" s="17"/>
      <c r="N600" s="17"/>
      <c r="O600" s="17"/>
    </row>
    <row r="601">
      <c r="M601" s="17"/>
      <c r="N601" s="17"/>
      <c r="O601" s="17"/>
    </row>
    <row r="602">
      <c r="M602" s="17"/>
      <c r="N602" s="17"/>
      <c r="O602" s="17"/>
    </row>
    <row r="603">
      <c r="M603" s="17"/>
      <c r="N603" s="17"/>
      <c r="O603" s="17"/>
    </row>
    <row r="604">
      <c r="M604" s="17"/>
      <c r="N604" s="17"/>
      <c r="O604" s="17"/>
    </row>
    <row r="605">
      <c r="M605" s="17"/>
      <c r="N605" s="17"/>
      <c r="O605" s="17"/>
    </row>
    <row r="606">
      <c r="M606" s="17"/>
      <c r="N606" s="17"/>
      <c r="O606" s="17"/>
    </row>
    <row r="607">
      <c r="M607" s="17"/>
      <c r="N607" s="17"/>
      <c r="O607" s="17"/>
    </row>
    <row r="608">
      <c r="M608" s="17"/>
      <c r="N608" s="17"/>
      <c r="O608" s="17"/>
    </row>
    <row r="609">
      <c r="M609" s="17"/>
      <c r="N609" s="17"/>
      <c r="O609" s="17"/>
    </row>
    <row r="610">
      <c r="M610" s="17"/>
      <c r="N610" s="17"/>
      <c r="O610" s="17"/>
    </row>
    <row r="611">
      <c r="M611" s="17"/>
      <c r="N611" s="17"/>
      <c r="O611" s="17"/>
    </row>
    <row r="612">
      <c r="M612" s="17"/>
      <c r="N612" s="17"/>
      <c r="O612" s="17"/>
    </row>
    <row r="613">
      <c r="M613" s="17"/>
      <c r="N613" s="17"/>
      <c r="O613" s="17"/>
    </row>
    <row r="614">
      <c r="M614" s="17"/>
      <c r="N614" s="17"/>
      <c r="O614" s="17"/>
    </row>
    <row r="615">
      <c r="M615" s="17"/>
      <c r="N615" s="17"/>
      <c r="O615" s="17"/>
    </row>
    <row r="616">
      <c r="M616" s="17"/>
      <c r="N616" s="17"/>
      <c r="O616" s="17"/>
    </row>
    <row r="617">
      <c r="M617" s="17"/>
      <c r="N617" s="17"/>
      <c r="O617" s="17"/>
    </row>
    <row r="618">
      <c r="M618" s="17"/>
      <c r="N618" s="17"/>
      <c r="O618" s="17"/>
    </row>
    <row r="619">
      <c r="M619" s="17"/>
      <c r="N619" s="17"/>
      <c r="O619" s="17"/>
    </row>
    <row r="620">
      <c r="M620" s="17"/>
      <c r="N620" s="17"/>
      <c r="O620" s="17"/>
    </row>
    <row r="621">
      <c r="M621" s="17"/>
      <c r="N621" s="17"/>
      <c r="O621" s="17"/>
    </row>
    <row r="622">
      <c r="M622" s="17"/>
      <c r="N622" s="17"/>
      <c r="O622" s="17"/>
    </row>
    <row r="623">
      <c r="M623" s="17"/>
      <c r="N623" s="17"/>
      <c r="O623" s="17"/>
    </row>
    <row r="624">
      <c r="M624" s="17"/>
      <c r="N624" s="17"/>
      <c r="O624" s="17"/>
    </row>
    <row r="625">
      <c r="M625" s="17"/>
      <c r="N625" s="17"/>
      <c r="O625" s="17"/>
    </row>
    <row r="626">
      <c r="M626" s="17"/>
      <c r="N626" s="17"/>
      <c r="O626" s="17"/>
    </row>
    <row r="627">
      <c r="M627" s="17"/>
      <c r="N627" s="17"/>
      <c r="O627" s="17"/>
    </row>
    <row r="628">
      <c r="M628" s="17"/>
      <c r="N628" s="17"/>
      <c r="O628" s="17"/>
    </row>
    <row r="629">
      <c r="M629" s="17"/>
      <c r="N629" s="17"/>
      <c r="O629" s="17"/>
    </row>
    <row r="630">
      <c r="M630" s="17"/>
      <c r="N630" s="17"/>
      <c r="O630" s="17"/>
    </row>
    <row r="631">
      <c r="M631" s="17"/>
      <c r="N631" s="17"/>
      <c r="O631" s="17"/>
    </row>
    <row r="632">
      <c r="M632" s="17"/>
      <c r="N632" s="17"/>
      <c r="O632" s="17"/>
    </row>
    <row r="633">
      <c r="M633" s="17"/>
      <c r="N633" s="17"/>
      <c r="O633" s="17"/>
    </row>
    <row r="634">
      <c r="M634" s="17"/>
      <c r="N634" s="17"/>
      <c r="O634" s="17"/>
    </row>
    <row r="635">
      <c r="M635" s="17"/>
      <c r="N635" s="17"/>
      <c r="O635" s="17"/>
    </row>
    <row r="636">
      <c r="M636" s="17"/>
      <c r="N636" s="17"/>
      <c r="O636" s="17"/>
    </row>
    <row r="637">
      <c r="M637" s="17"/>
      <c r="N637" s="17"/>
      <c r="O637" s="17"/>
    </row>
    <row r="638">
      <c r="M638" s="17"/>
      <c r="N638" s="17"/>
      <c r="O638" s="17"/>
    </row>
    <row r="639">
      <c r="M639" s="17"/>
      <c r="N639" s="17"/>
      <c r="O639" s="17"/>
    </row>
    <row r="640">
      <c r="M640" s="17"/>
      <c r="N640" s="17"/>
      <c r="O640" s="17"/>
    </row>
    <row r="641">
      <c r="M641" s="17"/>
      <c r="N641" s="17"/>
      <c r="O641" s="17"/>
    </row>
    <row r="642">
      <c r="M642" s="17"/>
      <c r="N642" s="17"/>
      <c r="O642" s="17"/>
    </row>
    <row r="643">
      <c r="M643" s="17"/>
      <c r="N643" s="17"/>
      <c r="O643" s="17"/>
    </row>
    <row r="644">
      <c r="M644" s="17"/>
      <c r="N644" s="17"/>
      <c r="O644" s="17"/>
    </row>
    <row r="645">
      <c r="M645" s="17"/>
      <c r="N645" s="17"/>
      <c r="O645" s="17"/>
    </row>
    <row r="646">
      <c r="M646" s="17"/>
      <c r="N646" s="17"/>
      <c r="O646" s="17"/>
    </row>
    <row r="647">
      <c r="M647" s="17"/>
      <c r="N647" s="17"/>
      <c r="O647" s="17"/>
    </row>
    <row r="648">
      <c r="M648" s="17"/>
      <c r="N648" s="17"/>
      <c r="O648" s="17"/>
    </row>
    <row r="649">
      <c r="M649" s="17"/>
      <c r="N649" s="17"/>
      <c r="O649" s="17"/>
    </row>
    <row r="650">
      <c r="M650" s="17"/>
      <c r="N650" s="17"/>
      <c r="O650" s="17"/>
    </row>
    <row r="651">
      <c r="M651" s="17"/>
      <c r="N651" s="17"/>
      <c r="O651" s="17"/>
    </row>
    <row r="652">
      <c r="M652" s="17"/>
      <c r="N652" s="17"/>
      <c r="O652" s="17"/>
    </row>
    <row r="653">
      <c r="M653" s="17"/>
      <c r="N653" s="17"/>
      <c r="O653" s="17"/>
    </row>
    <row r="654">
      <c r="M654" s="17"/>
      <c r="N654" s="17"/>
      <c r="O654" s="17"/>
    </row>
    <row r="655">
      <c r="M655" s="17"/>
      <c r="N655" s="17"/>
      <c r="O655" s="17"/>
    </row>
    <row r="656">
      <c r="M656" s="17"/>
      <c r="N656" s="17"/>
      <c r="O656" s="17"/>
    </row>
    <row r="657">
      <c r="M657" s="17"/>
      <c r="N657" s="17"/>
      <c r="O657" s="17"/>
    </row>
    <row r="658">
      <c r="M658" s="17"/>
      <c r="N658" s="17"/>
      <c r="O658" s="17"/>
    </row>
    <row r="659">
      <c r="M659" s="17"/>
      <c r="N659" s="17"/>
      <c r="O659" s="17"/>
    </row>
    <row r="660">
      <c r="M660" s="17"/>
      <c r="N660" s="17"/>
      <c r="O660" s="17"/>
    </row>
    <row r="661">
      <c r="M661" s="17"/>
      <c r="N661" s="17"/>
      <c r="O661" s="17"/>
    </row>
    <row r="662">
      <c r="M662" s="17"/>
      <c r="N662" s="17"/>
      <c r="O662" s="17"/>
    </row>
    <row r="663">
      <c r="M663" s="17"/>
      <c r="N663" s="17"/>
      <c r="O663" s="17"/>
    </row>
    <row r="664">
      <c r="M664" s="17"/>
      <c r="N664" s="17"/>
      <c r="O664" s="17"/>
    </row>
    <row r="665">
      <c r="M665" s="17"/>
      <c r="N665" s="17"/>
      <c r="O665" s="17"/>
    </row>
    <row r="666">
      <c r="M666" s="17"/>
      <c r="N666" s="17"/>
      <c r="O666" s="17"/>
    </row>
    <row r="667">
      <c r="M667" s="17"/>
      <c r="N667" s="17"/>
      <c r="O667" s="17"/>
    </row>
    <row r="668">
      <c r="M668" s="17"/>
      <c r="N668" s="17"/>
      <c r="O668" s="17"/>
    </row>
    <row r="669">
      <c r="M669" s="17"/>
      <c r="N669" s="17"/>
      <c r="O669" s="17"/>
    </row>
    <row r="670">
      <c r="M670" s="17"/>
      <c r="N670" s="17"/>
      <c r="O670" s="17"/>
    </row>
    <row r="671">
      <c r="M671" s="17"/>
      <c r="N671" s="17"/>
      <c r="O671" s="17"/>
    </row>
    <row r="672">
      <c r="M672" s="17"/>
      <c r="N672" s="17"/>
      <c r="O672" s="17"/>
    </row>
    <row r="673">
      <c r="M673" s="17"/>
      <c r="N673" s="17"/>
      <c r="O673" s="17"/>
    </row>
    <row r="674">
      <c r="M674" s="17"/>
      <c r="N674" s="17"/>
      <c r="O674" s="17"/>
    </row>
    <row r="675">
      <c r="M675" s="17"/>
      <c r="N675" s="17"/>
      <c r="O675" s="17"/>
    </row>
    <row r="676">
      <c r="M676" s="17"/>
      <c r="N676" s="17"/>
      <c r="O676" s="17"/>
    </row>
    <row r="677">
      <c r="M677" s="17"/>
      <c r="N677" s="17"/>
      <c r="O677" s="17"/>
    </row>
    <row r="678">
      <c r="M678" s="17"/>
      <c r="N678" s="17"/>
      <c r="O678" s="17"/>
    </row>
    <row r="679">
      <c r="M679" s="17"/>
      <c r="N679" s="17"/>
      <c r="O679" s="17"/>
    </row>
    <row r="680">
      <c r="M680" s="17"/>
      <c r="N680" s="17"/>
      <c r="O680" s="17"/>
    </row>
    <row r="681">
      <c r="M681" s="17"/>
      <c r="N681" s="17"/>
      <c r="O681" s="17"/>
    </row>
    <row r="682">
      <c r="M682" s="17"/>
      <c r="N682" s="17"/>
      <c r="O682" s="17"/>
    </row>
    <row r="683">
      <c r="M683" s="17"/>
      <c r="N683" s="17"/>
      <c r="O683" s="17"/>
    </row>
    <row r="684">
      <c r="M684" s="17"/>
      <c r="N684" s="17"/>
      <c r="O684" s="17"/>
    </row>
    <row r="685">
      <c r="M685" s="17"/>
      <c r="N685" s="17"/>
      <c r="O685" s="17"/>
    </row>
    <row r="686">
      <c r="M686" s="17"/>
      <c r="N686" s="17"/>
      <c r="O686" s="17"/>
    </row>
    <row r="687">
      <c r="M687" s="17"/>
      <c r="N687" s="17"/>
      <c r="O687" s="17"/>
    </row>
    <row r="688">
      <c r="M688" s="17"/>
      <c r="N688" s="17"/>
      <c r="O688" s="17"/>
    </row>
    <row r="689">
      <c r="M689" s="17"/>
      <c r="N689" s="17"/>
      <c r="O689" s="17"/>
    </row>
    <row r="690">
      <c r="M690" s="17"/>
      <c r="N690" s="17"/>
      <c r="O690" s="17"/>
    </row>
    <row r="691">
      <c r="M691" s="17"/>
      <c r="N691" s="17"/>
      <c r="O691" s="17"/>
    </row>
    <row r="692">
      <c r="M692" s="17"/>
      <c r="N692" s="17"/>
      <c r="O692" s="17"/>
    </row>
    <row r="693">
      <c r="M693" s="17"/>
      <c r="N693" s="17"/>
      <c r="O693" s="17"/>
    </row>
    <row r="694">
      <c r="M694" s="17"/>
      <c r="N694" s="17"/>
      <c r="O694" s="17"/>
    </row>
    <row r="695">
      <c r="M695" s="17"/>
      <c r="N695" s="17"/>
      <c r="O695" s="17"/>
    </row>
    <row r="696">
      <c r="M696" s="17"/>
      <c r="N696" s="17"/>
      <c r="O696" s="17"/>
    </row>
    <row r="697">
      <c r="M697" s="17"/>
      <c r="N697" s="17"/>
      <c r="O697" s="17"/>
    </row>
    <row r="698">
      <c r="M698" s="17"/>
      <c r="N698" s="17"/>
      <c r="O698" s="17"/>
    </row>
    <row r="699">
      <c r="M699" s="17"/>
      <c r="N699" s="17"/>
      <c r="O699" s="17"/>
    </row>
    <row r="700">
      <c r="M700" s="17"/>
      <c r="N700" s="17"/>
      <c r="O700" s="17"/>
    </row>
    <row r="701">
      <c r="M701" s="17"/>
      <c r="N701" s="17"/>
      <c r="O701" s="17"/>
    </row>
    <row r="702">
      <c r="M702" s="17"/>
      <c r="N702" s="17"/>
      <c r="O702" s="17"/>
    </row>
    <row r="703">
      <c r="M703" s="17"/>
      <c r="N703" s="17"/>
      <c r="O703" s="17"/>
    </row>
    <row r="704">
      <c r="M704" s="17"/>
      <c r="N704" s="17"/>
      <c r="O704" s="17"/>
    </row>
    <row r="705">
      <c r="M705" s="17"/>
      <c r="N705" s="17"/>
      <c r="O705" s="17"/>
    </row>
    <row r="706">
      <c r="M706" s="17"/>
      <c r="N706" s="17"/>
      <c r="O706" s="17"/>
    </row>
    <row r="707">
      <c r="M707" s="17"/>
      <c r="N707" s="17"/>
      <c r="O707" s="17"/>
    </row>
    <row r="708">
      <c r="M708" s="17"/>
      <c r="N708" s="17"/>
      <c r="O708" s="17"/>
    </row>
    <row r="709">
      <c r="M709" s="17"/>
      <c r="N709" s="17"/>
      <c r="O709" s="17"/>
    </row>
    <row r="710">
      <c r="M710" s="17"/>
      <c r="N710" s="17"/>
      <c r="O710" s="17"/>
    </row>
    <row r="711">
      <c r="M711" s="17"/>
      <c r="N711" s="17"/>
      <c r="O711" s="17"/>
    </row>
    <row r="712">
      <c r="M712" s="17"/>
      <c r="N712" s="17"/>
      <c r="O712" s="17"/>
    </row>
    <row r="713">
      <c r="M713" s="17"/>
      <c r="N713" s="17"/>
      <c r="O713" s="17"/>
    </row>
    <row r="714">
      <c r="M714" s="17"/>
      <c r="N714" s="17"/>
      <c r="O714" s="17"/>
    </row>
    <row r="715">
      <c r="M715" s="17"/>
      <c r="N715" s="17"/>
      <c r="O715" s="17"/>
    </row>
    <row r="716">
      <c r="M716" s="17"/>
      <c r="N716" s="17"/>
      <c r="O716" s="17"/>
    </row>
    <row r="717">
      <c r="M717" s="17"/>
      <c r="N717" s="17"/>
      <c r="O717" s="17"/>
    </row>
    <row r="718">
      <c r="M718" s="17"/>
      <c r="N718" s="17"/>
      <c r="O718" s="17"/>
    </row>
    <row r="719">
      <c r="M719" s="17"/>
      <c r="N719" s="17"/>
      <c r="O719" s="17"/>
    </row>
    <row r="720">
      <c r="M720" s="17"/>
      <c r="N720" s="17"/>
      <c r="O720" s="17"/>
    </row>
    <row r="721">
      <c r="M721" s="17"/>
      <c r="N721" s="17"/>
      <c r="O721" s="17"/>
    </row>
    <row r="722">
      <c r="M722" s="17"/>
      <c r="N722" s="17"/>
      <c r="O722" s="17"/>
    </row>
    <row r="723">
      <c r="M723" s="17"/>
      <c r="N723" s="17"/>
      <c r="O723" s="17"/>
    </row>
    <row r="724">
      <c r="M724" s="17"/>
      <c r="N724" s="17"/>
      <c r="O724" s="17"/>
    </row>
    <row r="725">
      <c r="M725" s="17"/>
      <c r="N725" s="17"/>
      <c r="O725" s="17"/>
    </row>
    <row r="726">
      <c r="M726" s="17"/>
      <c r="N726" s="17"/>
      <c r="O726" s="17"/>
    </row>
    <row r="727">
      <c r="M727" s="17"/>
      <c r="N727" s="17"/>
      <c r="O727" s="17"/>
    </row>
    <row r="728">
      <c r="M728" s="17"/>
      <c r="N728" s="17"/>
      <c r="O728" s="17"/>
    </row>
    <row r="729">
      <c r="M729" s="17"/>
      <c r="N729" s="17"/>
      <c r="O729" s="17"/>
    </row>
    <row r="730">
      <c r="M730" s="17"/>
      <c r="N730" s="17"/>
      <c r="O730" s="17"/>
    </row>
    <row r="731">
      <c r="M731" s="17"/>
      <c r="N731" s="17"/>
      <c r="O731" s="17"/>
    </row>
    <row r="732">
      <c r="M732" s="17"/>
      <c r="N732" s="17"/>
      <c r="O732" s="17"/>
    </row>
    <row r="733">
      <c r="M733" s="17"/>
      <c r="N733" s="17"/>
      <c r="O733" s="17"/>
    </row>
    <row r="734">
      <c r="M734" s="17"/>
      <c r="N734" s="17"/>
      <c r="O734" s="17"/>
    </row>
    <row r="735">
      <c r="M735" s="17"/>
      <c r="N735" s="17"/>
      <c r="O735" s="17"/>
    </row>
    <row r="736">
      <c r="M736" s="17"/>
      <c r="N736" s="17"/>
      <c r="O736" s="17"/>
    </row>
    <row r="737">
      <c r="M737" s="17"/>
      <c r="N737" s="17"/>
      <c r="O737" s="17"/>
    </row>
    <row r="738">
      <c r="M738" s="17"/>
      <c r="N738" s="17"/>
      <c r="O738" s="17"/>
    </row>
    <row r="739">
      <c r="M739" s="17"/>
      <c r="N739" s="17"/>
      <c r="O739" s="17"/>
    </row>
    <row r="740">
      <c r="M740" s="17"/>
      <c r="N740" s="17"/>
      <c r="O740" s="17"/>
    </row>
    <row r="741">
      <c r="M741" s="17"/>
      <c r="N741" s="17"/>
      <c r="O741" s="17"/>
    </row>
    <row r="742">
      <c r="M742" s="17"/>
      <c r="N742" s="17"/>
      <c r="O742" s="17"/>
    </row>
    <row r="743">
      <c r="M743" s="17"/>
      <c r="N743" s="17"/>
      <c r="O743" s="17"/>
    </row>
    <row r="744">
      <c r="M744" s="17"/>
      <c r="N744" s="17"/>
      <c r="O744" s="17"/>
    </row>
    <row r="745">
      <c r="M745" s="17"/>
      <c r="N745" s="17"/>
      <c r="O745" s="17"/>
    </row>
    <row r="746">
      <c r="M746" s="17"/>
      <c r="N746" s="17"/>
      <c r="O746" s="17"/>
    </row>
    <row r="747">
      <c r="M747" s="17"/>
      <c r="N747" s="17"/>
      <c r="O747" s="17"/>
    </row>
    <row r="748">
      <c r="M748" s="17"/>
      <c r="N748" s="17"/>
      <c r="O748" s="17"/>
    </row>
    <row r="749">
      <c r="M749" s="17"/>
      <c r="N749" s="17"/>
      <c r="O749" s="17"/>
    </row>
    <row r="750">
      <c r="M750" s="17"/>
      <c r="N750" s="17"/>
      <c r="O750" s="17"/>
    </row>
    <row r="751">
      <c r="M751" s="17"/>
      <c r="N751" s="17"/>
      <c r="O751" s="17"/>
    </row>
    <row r="752">
      <c r="M752" s="17"/>
      <c r="N752" s="17"/>
      <c r="O752" s="17"/>
    </row>
    <row r="753">
      <c r="M753" s="17"/>
      <c r="N753" s="17"/>
      <c r="O753" s="17"/>
    </row>
    <row r="754">
      <c r="M754" s="17"/>
      <c r="N754" s="17"/>
      <c r="O754" s="17"/>
    </row>
    <row r="755">
      <c r="M755" s="17"/>
      <c r="N755" s="17"/>
      <c r="O755" s="17"/>
    </row>
    <row r="756">
      <c r="M756" s="17"/>
      <c r="N756" s="17"/>
      <c r="O756" s="17"/>
    </row>
    <row r="757">
      <c r="M757" s="17"/>
      <c r="N757" s="17"/>
      <c r="O757" s="17"/>
    </row>
    <row r="758">
      <c r="M758" s="17"/>
      <c r="N758" s="17"/>
      <c r="O758" s="17"/>
    </row>
    <row r="759">
      <c r="M759" s="17"/>
      <c r="N759" s="17"/>
      <c r="O759" s="17"/>
    </row>
    <row r="760">
      <c r="M760" s="17"/>
      <c r="N760" s="17"/>
      <c r="O760" s="17"/>
    </row>
    <row r="761">
      <c r="M761" s="17"/>
      <c r="N761" s="17"/>
      <c r="O761" s="17"/>
    </row>
    <row r="762">
      <c r="M762" s="17"/>
      <c r="N762" s="17"/>
      <c r="O762" s="17"/>
    </row>
    <row r="763">
      <c r="M763" s="17"/>
      <c r="N763" s="17"/>
      <c r="O763" s="17"/>
    </row>
    <row r="764">
      <c r="M764" s="17"/>
      <c r="N764" s="17"/>
      <c r="O764" s="17"/>
    </row>
    <row r="765">
      <c r="M765" s="17"/>
      <c r="N765" s="17"/>
      <c r="O765" s="17"/>
    </row>
    <row r="766">
      <c r="M766" s="17"/>
      <c r="N766" s="17"/>
      <c r="O766" s="17"/>
    </row>
    <row r="767">
      <c r="M767" s="17"/>
      <c r="N767" s="17"/>
      <c r="O767" s="17"/>
    </row>
    <row r="768">
      <c r="M768" s="17"/>
      <c r="N768" s="17"/>
      <c r="O768" s="17"/>
    </row>
    <row r="769">
      <c r="M769" s="17"/>
      <c r="N769" s="17"/>
      <c r="O769" s="17"/>
    </row>
    <row r="770">
      <c r="M770" s="17"/>
      <c r="N770" s="17"/>
      <c r="O770" s="17"/>
    </row>
    <row r="771">
      <c r="M771" s="17"/>
      <c r="N771" s="17"/>
      <c r="O771" s="17"/>
    </row>
    <row r="772">
      <c r="M772" s="17"/>
      <c r="N772" s="17"/>
      <c r="O772" s="17"/>
    </row>
    <row r="773">
      <c r="M773" s="17"/>
      <c r="N773" s="17"/>
      <c r="O773" s="17"/>
    </row>
    <row r="774">
      <c r="M774" s="17"/>
      <c r="N774" s="17"/>
      <c r="O774" s="17"/>
    </row>
    <row r="775">
      <c r="M775" s="17"/>
      <c r="N775" s="17"/>
      <c r="O775" s="17"/>
    </row>
    <row r="776">
      <c r="M776" s="17"/>
      <c r="N776" s="17"/>
      <c r="O776" s="17"/>
    </row>
    <row r="777">
      <c r="M777" s="17"/>
      <c r="N777" s="17"/>
      <c r="O777" s="17"/>
    </row>
    <row r="778">
      <c r="M778" s="17"/>
      <c r="N778" s="17"/>
      <c r="O778" s="17"/>
    </row>
    <row r="779">
      <c r="M779" s="17"/>
      <c r="N779" s="17"/>
      <c r="O779" s="17"/>
    </row>
    <row r="780">
      <c r="M780" s="17"/>
      <c r="N780" s="17"/>
      <c r="O780" s="17"/>
    </row>
    <row r="781">
      <c r="M781" s="17"/>
      <c r="N781" s="17"/>
      <c r="O781" s="17"/>
    </row>
    <row r="782">
      <c r="M782" s="17"/>
      <c r="N782" s="17"/>
      <c r="O782" s="17"/>
    </row>
    <row r="783">
      <c r="M783" s="17"/>
      <c r="N783" s="17"/>
      <c r="O783" s="17"/>
    </row>
    <row r="784">
      <c r="M784" s="17"/>
      <c r="N784" s="17"/>
      <c r="O784" s="17"/>
    </row>
    <row r="785">
      <c r="M785" s="17"/>
      <c r="N785" s="17"/>
      <c r="O785" s="17"/>
    </row>
    <row r="786">
      <c r="M786" s="17"/>
      <c r="N786" s="17"/>
      <c r="O786" s="17"/>
    </row>
    <row r="787">
      <c r="M787" s="17"/>
      <c r="N787" s="17"/>
      <c r="O787" s="17"/>
    </row>
    <row r="788">
      <c r="M788" s="17"/>
      <c r="N788" s="17"/>
      <c r="O788" s="17"/>
    </row>
    <row r="789">
      <c r="M789" s="17"/>
      <c r="N789" s="17"/>
      <c r="O789" s="17"/>
    </row>
    <row r="790">
      <c r="M790" s="17"/>
      <c r="N790" s="17"/>
      <c r="O790" s="17"/>
    </row>
    <row r="791">
      <c r="M791" s="17"/>
      <c r="N791" s="17"/>
      <c r="O791" s="17"/>
    </row>
    <row r="792">
      <c r="M792" s="17"/>
      <c r="N792" s="17"/>
      <c r="O792" s="17"/>
    </row>
    <row r="793">
      <c r="M793" s="17"/>
      <c r="N793" s="17"/>
      <c r="O793" s="17"/>
    </row>
    <row r="794">
      <c r="M794" s="17"/>
      <c r="N794" s="17"/>
      <c r="O794" s="17"/>
    </row>
    <row r="795">
      <c r="M795" s="17"/>
      <c r="N795" s="17"/>
      <c r="O795" s="17"/>
    </row>
    <row r="796">
      <c r="M796" s="17"/>
      <c r="N796" s="17"/>
      <c r="O796" s="17"/>
    </row>
    <row r="797">
      <c r="M797" s="17"/>
      <c r="N797" s="17"/>
      <c r="O797" s="17"/>
    </row>
    <row r="798">
      <c r="M798" s="17"/>
      <c r="N798" s="17"/>
      <c r="O798" s="17"/>
    </row>
    <row r="799">
      <c r="M799" s="17"/>
      <c r="N799" s="17"/>
      <c r="O799" s="17"/>
    </row>
    <row r="800">
      <c r="M800" s="17"/>
      <c r="N800" s="17"/>
      <c r="O800" s="17"/>
    </row>
    <row r="801">
      <c r="M801" s="17"/>
      <c r="N801" s="17"/>
      <c r="O801" s="17"/>
    </row>
    <row r="802">
      <c r="M802" s="17"/>
      <c r="N802" s="17"/>
      <c r="O802" s="17"/>
    </row>
    <row r="803">
      <c r="M803" s="17"/>
      <c r="N803" s="17"/>
      <c r="O803" s="17"/>
    </row>
    <row r="804">
      <c r="M804" s="17"/>
      <c r="N804" s="17"/>
      <c r="O804" s="17"/>
    </row>
    <row r="805">
      <c r="M805" s="17"/>
      <c r="N805" s="17"/>
      <c r="O805" s="17"/>
    </row>
    <row r="806">
      <c r="M806" s="17"/>
      <c r="N806" s="17"/>
      <c r="O806" s="17"/>
    </row>
    <row r="807">
      <c r="M807" s="17"/>
      <c r="N807" s="17"/>
      <c r="O807" s="17"/>
    </row>
    <row r="808">
      <c r="M808" s="17"/>
      <c r="N808" s="17"/>
      <c r="O808" s="17"/>
    </row>
    <row r="809">
      <c r="M809" s="17"/>
      <c r="N809" s="17"/>
      <c r="O809" s="17"/>
    </row>
    <row r="810">
      <c r="M810" s="17"/>
      <c r="N810" s="17"/>
      <c r="O810" s="17"/>
    </row>
    <row r="811">
      <c r="M811" s="17"/>
      <c r="N811" s="17"/>
      <c r="O811" s="17"/>
    </row>
    <row r="812">
      <c r="M812" s="17"/>
      <c r="N812" s="17"/>
      <c r="O812" s="17"/>
    </row>
    <row r="813">
      <c r="M813" s="17"/>
      <c r="N813" s="17"/>
      <c r="O813" s="17"/>
    </row>
    <row r="814">
      <c r="M814" s="17"/>
      <c r="N814" s="17"/>
      <c r="O814" s="17"/>
    </row>
    <row r="815">
      <c r="M815" s="17"/>
      <c r="N815" s="17"/>
      <c r="O815" s="17"/>
    </row>
    <row r="816">
      <c r="M816" s="17"/>
      <c r="N816" s="17"/>
      <c r="O816" s="17"/>
    </row>
    <row r="817">
      <c r="M817" s="17"/>
      <c r="N817" s="17"/>
      <c r="O817" s="17"/>
    </row>
    <row r="818">
      <c r="M818" s="17"/>
      <c r="N818" s="17"/>
      <c r="O818" s="17"/>
    </row>
    <row r="819">
      <c r="M819" s="17"/>
      <c r="N819" s="17"/>
      <c r="O819" s="17"/>
    </row>
    <row r="820">
      <c r="M820" s="17"/>
      <c r="N820" s="17"/>
      <c r="O820" s="17"/>
    </row>
    <row r="821">
      <c r="M821" s="17"/>
      <c r="N821" s="17"/>
      <c r="O821" s="17"/>
    </row>
    <row r="822">
      <c r="M822" s="17"/>
      <c r="N822" s="17"/>
      <c r="O822" s="17"/>
    </row>
    <row r="823">
      <c r="M823" s="17"/>
      <c r="N823" s="17"/>
      <c r="O823" s="17"/>
    </row>
    <row r="824">
      <c r="M824" s="17"/>
      <c r="N824" s="17"/>
      <c r="O824" s="17"/>
    </row>
    <row r="825">
      <c r="M825" s="17"/>
      <c r="N825" s="17"/>
      <c r="O825" s="17"/>
    </row>
    <row r="826">
      <c r="M826" s="17"/>
      <c r="N826" s="17"/>
      <c r="O826" s="17"/>
    </row>
    <row r="827">
      <c r="M827" s="17"/>
      <c r="N827" s="17"/>
      <c r="O827" s="17"/>
    </row>
    <row r="828">
      <c r="M828" s="17"/>
      <c r="N828" s="17"/>
      <c r="O828" s="17"/>
    </row>
    <row r="829">
      <c r="M829" s="17"/>
      <c r="N829" s="17"/>
      <c r="O829" s="17"/>
    </row>
    <row r="830">
      <c r="M830" s="17"/>
      <c r="N830" s="17"/>
      <c r="O830" s="17"/>
    </row>
    <row r="831">
      <c r="M831" s="17"/>
      <c r="N831" s="17"/>
      <c r="O831" s="17"/>
    </row>
    <row r="832">
      <c r="M832" s="17"/>
      <c r="N832" s="17"/>
      <c r="O832" s="17"/>
    </row>
    <row r="833">
      <c r="M833" s="17"/>
      <c r="N833" s="17"/>
      <c r="O833" s="17"/>
    </row>
    <row r="834">
      <c r="M834" s="17"/>
      <c r="N834" s="17"/>
      <c r="O834" s="17"/>
    </row>
    <row r="835">
      <c r="M835" s="17"/>
      <c r="N835" s="17"/>
      <c r="O835" s="17"/>
    </row>
    <row r="836">
      <c r="M836" s="17"/>
      <c r="N836" s="17"/>
      <c r="O836" s="17"/>
    </row>
    <row r="837">
      <c r="M837" s="17"/>
      <c r="N837" s="17"/>
      <c r="O837" s="17"/>
    </row>
    <row r="838">
      <c r="M838" s="17"/>
      <c r="N838" s="17"/>
      <c r="O838" s="17"/>
    </row>
    <row r="839">
      <c r="M839" s="17"/>
      <c r="N839" s="17"/>
      <c r="O839" s="17"/>
    </row>
    <row r="840">
      <c r="M840" s="17"/>
      <c r="N840" s="17"/>
      <c r="O840" s="17"/>
    </row>
    <row r="841">
      <c r="M841" s="17"/>
      <c r="N841" s="17"/>
      <c r="O841" s="17"/>
    </row>
    <row r="842">
      <c r="M842" s="17"/>
      <c r="N842" s="17"/>
      <c r="O842" s="17"/>
    </row>
    <row r="843">
      <c r="M843" s="17"/>
      <c r="N843" s="17"/>
      <c r="O843" s="17"/>
    </row>
    <row r="844">
      <c r="M844" s="17"/>
      <c r="N844" s="17"/>
      <c r="O844" s="17"/>
    </row>
    <row r="845">
      <c r="M845" s="17"/>
      <c r="N845" s="17"/>
      <c r="O845" s="17"/>
    </row>
    <row r="846">
      <c r="M846" s="17"/>
      <c r="N846" s="17"/>
      <c r="O846" s="17"/>
    </row>
    <row r="847">
      <c r="M847" s="17"/>
      <c r="N847" s="17"/>
      <c r="O847" s="17"/>
    </row>
    <row r="848">
      <c r="M848" s="17"/>
      <c r="N848" s="17"/>
      <c r="O848" s="17"/>
    </row>
    <row r="849">
      <c r="M849" s="17"/>
      <c r="N849" s="17"/>
      <c r="O849" s="17"/>
    </row>
    <row r="850">
      <c r="M850" s="17"/>
      <c r="N850" s="17"/>
      <c r="O850" s="17"/>
    </row>
    <row r="851">
      <c r="M851" s="17"/>
      <c r="N851" s="17"/>
      <c r="O851" s="17"/>
    </row>
    <row r="852">
      <c r="M852" s="17"/>
      <c r="N852" s="17"/>
      <c r="O852" s="17"/>
    </row>
    <row r="853">
      <c r="M853" s="17"/>
      <c r="N853" s="17"/>
      <c r="O853" s="17"/>
    </row>
    <row r="854">
      <c r="M854" s="17"/>
      <c r="N854" s="17"/>
      <c r="O854" s="17"/>
    </row>
    <row r="855">
      <c r="M855" s="17"/>
      <c r="N855" s="17"/>
      <c r="O855" s="17"/>
    </row>
    <row r="856">
      <c r="M856" s="17"/>
      <c r="N856" s="17"/>
      <c r="O856" s="17"/>
    </row>
    <row r="857">
      <c r="M857" s="17"/>
      <c r="N857" s="17"/>
      <c r="O857" s="17"/>
    </row>
    <row r="858">
      <c r="M858" s="17"/>
      <c r="N858" s="17"/>
      <c r="O858" s="17"/>
    </row>
    <row r="859">
      <c r="M859" s="17"/>
      <c r="N859" s="17"/>
      <c r="O859" s="17"/>
    </row>
    <row r="860">
      <c r="M860" s="17"/>
      <c r="N860" s="17"/>
      <c r="O860" s="17"/>
    </row>
    <row r="861">
      <c r="M861" s="17"/>
      <c r="N861" s="17"/>
      <c r="O861" s="17"/>
    </row>
    <row r="862">
      <c r="M862" s="17"/>
      <c r="N862" s="17"/>
      <c r="O862" s="17"/>
    </row>
    <row r="863">
      <c r="M863" s="17"/>
      <c r="N863" s="17"/>
      <c r="O863" s="17"/>
    </row>
    <row r="864">
      <c r="M864" s="17"/>
      <c r="N864" s="17"/>
      <c r="O864" s="17"/>
    </row>
    <row r="865">
      <c r="M865" s="17"/>
      <c r="N865" s="17"/>
      <c r="O865" s="17"/>
    </row>
    <row r="866">
      <c r="M866" s="17"/>
      <c r="N866" s="17"/>
      <c r="O866" s="17"/>
    </row>
    <row r="867">
      <c r="M867" s="17"/>
      <c r="N867" s="17"/>
      <c r="O867" s="17"/>
    </row>
    <row r="868">
      <c r="M868" s="17"/>
      <c r="N868" s="17"/>
      <c r="O868" s="17"/>
    </row>
    <row r="869">
      <c r="M869" s="17"/>
      <c r="N869" s="17"/>
      <c r="O869" s="17"/>
    </row>
    <row r="870">
      <c r="M870" s="17"/>
      <c r="N870" s="17"/>
      <c r="O870" s="17"/>
    </row>
    <row r="871">
      <c r="M871" s="17"/>
      <c r="N871" s="17"/>
      <c r="O871" s="17"/>
    </row>
    <row r="872">
      <c r="M872" s="17"/>
      <c r="N872" s="17"/>
      <c r="O872" s="17"/>
    </row>
    <row r="873">
      <c r="M873" s="17"/>
      <c r="N873" s="17"/>
      <c r="O873" s="17"/>
    </row>
    <row r="874">
      <c r="M874" s="17"/>
      <c r="N874" s="17"/>
      <c r="O874" s="17"/>
    </row>
    <row r="875">
      <c r="M875" s="17"/>
      <c r="N875" s="17"/>
      <c r="O875" s="17"/>
    </row>
    <row r="876">
      <c r="M876" s="17"/>
      <c r="N876" s="17"/>
      <c r="O876" s="17"/>
    </row>
    <row r="877">
      <c r="M877" s="17"/>
      <c r="N877" s="17"/>
      <c r="O877" s="17"/>
    </row>
    <row r="878">
      <c r="M878" s="17"/>
      <c r="N878" s="17"/>
      <c r="O878" s="17"/>
    </row>
    <row r="879">
      <c r="M879" s="17"/>
      <c r="N879" s="17"/>
      <c r="O879" s="17"/>
    </row>
    <row r="880">
      <c r="M880" s="17"/>
      <c r="N880" s="17"/>
      <c r="O880" s="17"/>
    </row>
    <row r="881">
      <c r="M881" s="17"/>
      <c r="N881" s="17"/>
      <c r="O881" s="17"/>
    </row>
    <row r="882">
      <c r="M882" s="17"/>
      <c r="N882" s="17"/>
      <c r="O882" s="17"/>
    </row>
    <row r="883">
      <c r="M883" s="17"/>
      <c r="N883" s="17"/>
      <c r="O883" s="17"/>
    </row>
    <row r="884">
      <c r="M884" s="17"/>
      <c r="N884" s="17"/>
      <c r="O884" s="17"/>
    </row>
    <row r="885">
      <c r="M885" s="17"/>
      <c r="N885" s="17"/>
      <c r="O885" s="17"/>
    </row>
    <row r="886">
      <c r="M886" s="17"/>
      <c r="N886" s="17"/>
      <c r="O886" s="17"/>
    </row>
    <row r="887">
      <c r="M887" s="17"/>
      <c r="N887" s="17"/>
      <c r="O887" s="17"/>
    </row>
    <row r="888">
      <c r="M888" s="17"/>
      <c r="N888" s="17"/>
      <c r="O888" s="17"/>
    </row>
    <row r="889">
      <c r="M889" s="17"/>
      <c r="N889" s="17"/>
      <c r="O889" s="17"/>
    </row>
    <row r="890">
      <c r="M890" s="17"/>
      <c r="N890" s="17"/>
      <c r="O890" s="17"/>
    </row>
    <row r="891">
      <c r="M891" s="17"/>
      <c r="N891" s="17"/>
      <c r="O891" s="17"/>
    </row>
    <row r="892">
      <c r="M892" s="17"/>
      <c r="N892" s="17"/>
      <c r="O892" s="17"/>
    </row>
    <row r="893">
      <c r="M893" s="17"/>
      <c r="N893" s="17"/>
      <c r="O893" s="17"/>
    </row>
    <row r="894">
      <c r="M894" s="17"/>
      <c r="N894" s="17"/>
      <c r="O894" s="17"/>
    </row>
    <row r="895">
      <c r="M895" s="17"/>
      <c r="N895" s="17"/>
      <c r="O895" s="17"/>
    </row>
    <row r="896">
      <c r="M896" s="17"/>
      <c r="N896" s="17"/>
      <c r="O896" s="17"/>
    </row>
    <row r="897">
      <c r="M897" s="17"/>
      <c r="N897" s="17"/>
      <c r="O897" s="17"/>
    </row>
    <row r="898">
      <c r="M898" s="17"/>
      <c r="N898" s="17"/>
      <c r="O898" s="17"/>
    </row>
    <row r="899">
      <c r="M899" s="17"/>
      <c r="N899" s="17"/>
      <c r="O899" s="17"/>
    </row>
    <row r="900">
      <c r="M900" s="17"/>
      <c r="N900" s="17"/>
      <c r="O900" s="17"/>
    </row>
    <row r="901">
      <c r="M901" s="17"/>
      <c r="N901" s="17"/>
      <c r="O901" s="17"/>
    </row>
    <row r="902">
      <c r="M902" s="17"/>
      <c r="N902" s="17"/>
      <c r="O902" s="17"/>
    </row>
    <row r="903">
      <c r="M903" s="17"/>
      <c r="N903" s="17"/>
      <c r="O903" s="17"/>
    </row>
    <row r="904">
      <c r="M904" s="17"/>
      <c r="N904" s="17"/>
      <c r="O904" s="17"/>
    </row>
    <row r="905">
      <c r="M905" s="17"/>
      <c r="N905" s="17"/>
      <c r="O905" s="17"/>
    </row>
    <row r="906">
      <c r="M906" s="17"/>
      <c r="N906" s="17"/>
      <c r="O906" s="17"/>
    </row>
    <row r="907">
      <c r="M907" s="17"/>
      <c r="N907" s="17"/>
      <c r="O907" s="17"/>
    </row>
    <row r="908">
      <c r="M908" s="17"/>
      <c r="N908" s="17"/>
      <c r="O908" s="17"/>
    </row>
    <row r="909">
      <c r="M909" s="17"/>
      <c r="N909" s="17"/>
      <c r="O909" s="17"/>
    </row>
    <row r="910">
      <c r="M910" s="17"/>
      <c r="N910" s="17"/>
      <c r="O910" s="17"/>
    </row>
    <row r="911">
      <c r="M911" s="17"/>
      <c r="N911" s="17"/>
      <c r="O911" s="17"/>
    </row>
    <row r="912">
      <c r="M912" s="17"/>
      <c r="N912" s="17"/>
      <c r="O912" s="17"/>
    </row>
    <row r="913">
      <c r="M913" s="17"/>
      <c r="N913" s="17"/>
      <c r="O913" s="17"/>
    </row>
    <row r="914">
      <c r="M914" s="17"/>
      <c r="N914" s="17"/>
      <c r="O914" s="17"/>
    </row>
    <row r="915">
      <c r="M915" s="17"/>
      <c r="N915" s="17"/>
      <c r="O915" s="17"/>
    </row>
    <row r="916">
      <c r="M916" s="17"/>
      <c r="N916" s="17"/>
      <c r="O916" s="17"/>
    </row>
    <row r="917">
      <c r="M917" s="17"/>
      <c r="N917" s="17"/>
      <c r="O917" s="17"/>
    </row>
    <row r="918">
      <c r="M918" s="17"/>
      <c r="N918" s="17"/>
      <c r="O918" s="17"/>
    </row>
    <row r="919">
      <c r="M919" s="17"/>
      <c r="N919" s="17"/>
      <c r="O919" s="17"/>
    </row>
    <row r="920">
      <c r="M920" s="17"/>
      <c r="N920" s="17"/>
      <c r="O920" s="17"/>
    </row>
    <row r="921">
      <c r="M921" s="17"/>
      <c r="N921" s="17"/>
      <c r="O921" s="17"/>
    </row>
    <row r="922">
      <c r="M922" s="17"/>
      <c r="N922" s="17"/>
      <c r="O922" s="17"/>
    </row>
    <row r="923">
      <c r="M923" s="17"/>
      <c r="N923" s="17"/>
      <c r="O923" s="17"/>
    </row>
    <row r="924">
      <c r="M924" s="17"/>
      <c r="N924" s="17"/>
      <c r="O924" s="17"/>
    </row>
    <row r="925">
      <c r="M925" s="17"/>
      <c r="N925" s="17"/>
      <c r="O925" s="17"/>
    </row>
    <row r="926">
      <c r="M926" s="17"/>
      <c r="N926" s="17"/>
      <c r="O926" s="17"/>
    </row>
    <row r="927">
      <c r="M927" s="17"/>
      <c r="N927" s="17"/>
      <c r="O927" s="17"/>
    </row>
    <row r="928">
      <c r="M928" s="17"/>
      <c r="N928" s="17"/>
      <c r="O928" s="17"/>
    </row>
    <row r="929">
      <c r="M929" s="17"/>
      <c r="N929" s="17"/>
      <c r="O929" s="17"/>
    </row>
    <row r="930">
      <c r="M930" s="17"/>
      <c r="N930" s="17"/>
      <c r="O930" s="17"/>
    </row>
    <row r="931">
      <c r="M931" s="17"/>
      <c r="N931" s="17"/>
      <c r="O931" s="17"/>
    </row>
    <row r="932">
      <c r="M932" s="17"/>
      <c r="N932" s="17"/>
      <c r="O932" s="17"/>
    </row>
    <row r="933">
      <c r="M933" s="17"/>
      <c r="N933" s="17"/>
      <c r="O933" s="17"/>
    </row>
    <row r="934">
      <c r="M934" s="17"/>
      <c r="N934" s="17"/>
      <c r="O934" s="17"/>
    </row>
    <row r="935">
      <c r="M935" s="17"/>
      <c r="N935" s="17"/>
      <c r="O935" s="17"/>
    </row>
    <row r="936">
      <c r="M936" s="17"/>
      <c r="N936" s="17"/>
      <c r="O936" s="17"/>
    </row>
    <row r="937">
      <c r="M937" s="17"/>
      <c r="N937" s="17"/>
      <c r="O937" s="17"/>
    </row>
    <row r="938">
      <c r="M938" s="17"/>
      <c r="N938" s="17"/>
      <c r="O938" s="17"/>
    </row>
    <row r="939">
      <c r="M939" s="17"/>
      <c r="N939" s="17"/>
      <c r="O939" s="17"/>
    </row>
    <row r="940">
      <c r="M940" s="17"/>
      <c r="N940" s="17"/>
      <c r="O940" s="17"/>
    </row>
    <row r="941">
      <c r="M941" s="17"/>
      <c r="N941" s="17"/>
      <c r="O941" s="17"/>
    </row>
    <row r="942">
      <c r="M942" s="17"/>
      <c r="N942" s="17"/>
      <c r="O942" s="17"/>
    </row>
    <row r="943">
      <c r="M943" s="17"/>
      <c r="N943" s="17"/>
      <c r="O943" s="17"/>
    </row>
    <row r="944">
      <c r="M944" s="17"/>
      <c r="N944" s="17"/>
      <c r="O944" s="17"/>
    </row>
    <row r="945">
      <c r="M945" s="17"/>
      <c r="N945" s="17"/>
      <c r="O945" s="17"/>
    </row>
    <row r="946">
      <c r="M946" s="17"/>
      <c r="N946" s="17"/>
      <c r="O946" s="17"/>
    </row>
    <row r="947">
      <c r="M947" s="17"/>
      <c r="N947" s="17"/>
      <c r="O947" s="17"/>
    </row>
    <row r="948">
      <c r="M948" s="17"/>
      <c r="N948" s="17"/>
      <c r="O948" s="17"/>
    </row>
    <row r="949">
      <c r="M949" s="17"/>
      <c r="N949" s="17"/>
      <c r="O949" s="17"/>
    </row>
    <row r="950">
      <c r="M950" s="17"/>
      <c r="N950" s="17"/>
      <c r="O950" s="17"/>
    </row>
    <row r="951">
      <c r="M951" s="17"/>
      <c r="N951" s="17"/>
      <c r="O951" s="17"/>
    </row>
    <row r="952">
      <c r="M952" s="17"/>
      <c r="N952" s="17"/>
      <c r="O952" s="17"/>
    </row>
    <row r="953">
      <c r="M953" s="17"/>
      <c r="N953" s="17"/>
      <c r="O953" s="17"/>
    </row>
    <row r="954">
      <c r="M954" s="17"/>
      <c r="N954" s="17"/>
      <c r="O954" s="17"/>
    </row>
    <row r="955">
      <c r="M955" s="17"/>
      <c r="N955" s="17"/>
      <c r="O955" s="17"/>
    </row>
    <row r="956">
      <c r="M956" s="17"/>
      <c r="N956" s="17"/>
      <c r="O956" s="17"/>
    </row>
    <row r="957">
      <c r="M957" s="17"/>
      <c r="N957" s="17"/>
      <c r="O957" s="17"/>
    </row>
    <row r="958">
      <c r="M958" s="17"/>
      <c r="N958" s="17"/>
      <c r="O958" s="17"/>
    </row>
    <row r="959">
      <c r="M959" s="17"/>
      <c r="N959" s="17"/>
      <c r="O959" s="17"/>
    </row>
    <row r="960">
      <c r="M960" s="17"/>
      <c r="N960" s="17"/>
      <c r="O960" s="17"/>
    </row>
    <row r="961">
      <c r="M961" s="17"/>
      <c r="N961" s="17"/>
      <c r="O961" s="17"/>
    </row>
    <row r="962">
      <c r="M962" s="17"/>
      <c r="N962" s="17"/>
      <c r="O962" s="17"/>
    </row>
    <row r="963">
      <c r="M963" s="17"/>
      <c r="N963" s="17"/>
      <c r="O963" s="17"/>
    </row>
    <row r="964">
      <c r="M964" s="17"/>
      <c r="N964" s="17"/>
      <c r="O964" s="17"/>
    </row>
    <row r="965">
      <c r="M965" s="17"/>
      <c r="N965" s="17"/>
      <c r="O965" s="17"/>
    </row>
    <row r="966">
      <c r="M966" s="17"/>
      <c r="N966" s="17"/>
      <c r="O966" s="17"/>
    </row>
    <row r="967">
      <c r="M967" s="17"/>
      <c r="N967" s="17"/>
      <c r="O967" s="17"/>
    </row>
    <row r="968">
      <c r="M968" s="17"/>
      <c r="N968" s="17"/>
      <c r="O968" s="17"/>
    </row>
    <row r="969">
      <c r="M969" s="17"/>
      <c r="N969" s="17"/>
      <c r="O969" s="17"/>
    </row>
    <row r="970">
      <c r="M970" s="17"/>
      <c r="N970" s="17"/>
      <c r="O970" s="17"/>
    </row>
    <row r="971">
      <c r="M971" s="17"/>
      <c r="N971" s="17"/>
      <c r="O971" s="17"/>
    </row>
    <row r="972">
      <c r="M972" s="17"/>
      <c r="N972" s="17"/>
      <c r="O972" s="17"/>
    </row>
    <row r="973">
      <c r="M973" s="17"/>
      <c r="N973" s="17"/>
      <c r="O973" s="17"/>
    </row>
    <row r="974">
      <c r="M974" s="17"/>
      <c r="N974" s="17"/>
      <c r="O974" s="17"/>
    </row>
    <row r="975">
      <c r="M975" s="17"/>
      <c r="N975" s="17"/>
      <c r="O975" s="17"/>
    </row>
    <row r="976">
      <c r="M976" s="17"/>
      <c r="N976" s="17"/>
      <c r="O976" s="17"/>
    </row>
    <row r="977">
      <c r="M977" s="17"/>
      <c r="N977" s="17"/>
      <c r="O977" s="17"/>
    </row>
    <row r="978">
      <c r="M978" s="17"/>
      <c r="N978" s="17"/>
      <c r="O978" s="17"/>
    </row>
    <row r="979">
      <c r="M979" s="17"/>
      <c r="N979" s="17"/>
      <c r="O979" s="17"/>
    </row>
    <row r="980">
      <c r="M980" s="17"/>
      <c r="N980" s="17"/>
      <c r="O980" s="17"/>
    </row>
    <row r="981">
      <c r="M981" s="17"/>
      <c r="N981" s="17"/>
      <c r="O981" s="17"/>
    </row>
    <row r="982">
      <c r="M982" s="17"/>
      <c r="N982" s="17"/>
      <c r="O982" s="17"/>
    </row>
    <row r="983">
      <c r="M983" s="17"/>
      <c r="N983" s="17"/>
      <c r="O983" s="17"/>
    </row>
    <row r="984">
      <c r="M984" s="17"/>
      <c r="N984" s="17"/>
      <c r="O984" s="17"/>
    </row>
    <row r="985">
      <c r="M985" s="17"/>
      <c r="N985" s="17"/>
      <c r="O985" s="17"/>
    </row>
    <row r="986">
      <c r="M986" s="17"/>
      <c r="N986" s="17"/>
      <c r="O986" s="17"/>
    </row>
    <row r="987">
      <c r="M987" s="17"/>
      <c r="N987" s="17"/>
      <c r="O987" s="17"/>
    </row>
    <row r="988">
      <c r="M988" s="17"/>
      <c r="N988" s="17"/>
      <c r="O988" s="17"/>
    </row>
    <row r="989">
      <c r="M989" s="17"/>
      <c r="N989" s="17"/>
      <c r="O989" s="17"/>
    </row>
    <row r="990">
      <c r="M990" s="17"/>
      <c r="N990" s="17"/>
      <c r="O990" s="17"/>
    </row>
    <row r="991">
      <c r="M991" s="17"/>
      <c r="N991" s="17"/>
      <c r="O991" s="17"/>
    </row>
    <row r="992">
      <c r="M992" s="17"/>
      <c r="N992" s="17"/>
      <c r="O992" s="17"/>
    </row>
    <row r="993">
      <c r="M993" s="17"/>
      <c r="N993" s="17"/>
      <c r="O993" s="17"/>
    </row>
    <row r="994">
      <c r="M994" s="17"/>
      <c r="N994" s="17"/>
      <c r="O994" s="17"/>
    </row>
    <row r="995">
      <c r="M995" s="17"/>
      <c r="N995" s="17"/>
      <c r="O995" s="17"/>
    </row>
    <row r="996">
      <c r="M996" s="17"/>
      <c r="N996" s="17"/>
      <c r="O996" s="17"/>
    </row>
    <row r="997">
      <c r="M997" s="17"/>
      <c r="N997" s="17"/>
      <c r="O997" s="17"/>
    </row>
    <row r="998">
      <c r="M998" s="17"/>
      <c r="N998" s="17"/>
      <c r="O998" s="17"/>
    </row>
    <row r="999">
      <c r="M999" s="17"/>
      <c r="N999" s="17"/>
      <c r="O999" s="17"/>
    </row>
    <row r="1000">
      <c r="M1000" s="17"/>
      <c r="N1000" s="17"/>
      <c r="O1000" s="17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>
      <c r="E4" s="6" t="s">
        <v>22</v>
      </c>
      <c r="G4" s="18" t="s">
        <v>44</v>
      </c>
    </row>
    <row r="5">
      <c r="E5" s="6" t="s">
        <v>39</v>
      </c>
      <c r="G5" s="18" t="s">
        <v>45</v>
      </c>
    </row>
    <row r="6">
      <c r="E6" s="6" t="s">
        <v>17</v>
      </c>
      <c r="G6" s="18" t="s">
        <v>46</v>
      </c>
    </row>
    <row r="7">
      <c r="E7" s="6" t="s">
        <v>33</v>
      </c>
    </row>
  </sheetData>
  <conditionalFormatting sqref="E4:E7">
    <cfRule type="notContainsBlanks" dxfId="2" priority="1">
      <formula>LEN(TRIM(E4))&gt;0</formula>
    </cfRule>
  </conditionalFormatting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9" t="s">
        <v>1</v>
      </c>
      <c r="C1" s="20" t="s">
        <v>17</v>
      </c>
    </row>
    <row r="3">
      <c r="B3" s="21" t="s">
        <v>48</v>
      </c>
      <c r="C3" s="22"/>
      <c r="D3" s="22"/>
      <c r="E3" s="22"/>
      <c r="F3" s="22"/>
      <c r="G3" s="22"/>
      <c r="H3" s="22"/>
      <c r="I3" s="22"/>
      <c r="J3" s="23"/>
    </row>
    <row r="4">
      <c r="B4" s="24"/>
      <c r="E4" s="25" t="s">
        <v>49</v>
      </c>
      <c r="I4" s="26" t="s">
        <v>50</v>
      </c>
      <c r="J4" s="27"/>
    </row>
    <row r="5">
      <c r="B5" s="24"/>
      <c r="E5" s="28" t="s">
        <v>51</v>
      </c>
      <c r="F5" s="28" t="s">
        <v>52</v>
      </c>
      <c r="G5" s="28" t="s">
        <v>53</v>
      </c>
      <c r="H5" s="28" t="s">
        <v>54</v>
      </c>
      <c r="I5" s="29" t="s">
        <v>55</v>
      </c>
      <c r="J5" s="30" t="s">
        <v>56</v>
      </c>
    </row>
    <row r="6">
      <c r="B6" s="31"/>
      <c r="E6" s="32"/>
      <c r="F6" s="32"/>
      <c r="G6" s="32"/>
      <c r="H6" s="32"/>
      <c r="I6" s="24"/>
      <c r="J6" s="33"/>
    </row>
    <row r="7">
      <c r="B7" s="34" t="s">
        <v>57</v>
      </c>
      <c r="D7" s="35"/>
      <c r="E7" s="36">
        <f t="array" ref="E7">index(Total_Revenue,match(1,($C$1=Ticker_Symbol)*(E5=Years),0))</f>
        <v>6906000000</v>
      </c>
      <c r="F7" s="36">
        <f t="array" ref="F7">index(Total_Revenue,match(1,($C$1=Ticker_Symbol)*(F5=Years),0))</f>
        <v>4183000000</v>
      </c>
      <c r="G7" s="36">
        <f t="array" ref="G7">index(Total_Revenue,match(1,($C$1=Ticker_Symbol)*(G5=Years),0))</f>
        <v>3956000000</v>
      </c>
      <c r="H7" s="36">
        <f t="array" ref="H7">index(Total_Revenue,match(1,($C$1=Ticker_Symbol)*(H5=Years),0))</f>
        <v>3600000000</v>
      </c>
      <c r="I7" s="37">
        <f t="shared" ref="I7:J7" si="1">H7*(1+I20)</f>
        <v>3626427795</v>
      </c>
      <c r="J7" s="38">
        <f t="shared" si="1"/>
        <v>3793608101</v>
      </c>
    </row>
    <row r="8">
      <c r="B8" s="31" t="s">
        <v>58</v>
      </c>
      <c r="E8" s="32" t="str">
        <f t="array" ref="E8">index(cost_of_goods,match(1,($C$1=Ticker_Symbol)*(E5=Years),0))</f>
        <v> $1,175,000,000 </v>
      </c>
      <c r="F8" s="32" t="str">
        <f t="array" ref="F8">index(cost_of_goods,match(1,($C$1=Ticker_Symbol)*(F5=Years),0))</f>
        <v> $791,000,000 </v>
      </c>
      <c r="G8" s="32" t="str">
        <f t="array" ref="G8">index(cost_of_goods,match(1,($C$1=Ticker_Symbol)*(G5=Years),0))</f>
        <v> $727,000,000 </v>
      </c>
      <c r="H8" s="32" t="str">
        <f t="array" ref="H8">index(cost_of_goods,match(1,($C$1=Ticker_Symbol)*(H5=Years),0))</f>
        <v> $615,000,000 </v>
      </c>
      <c r="I8" s="24"/>
      <c r="J8" s="39"/>
    </row>
    <row r="9">
      <c r="B9" s="40" t="s">
        <v>59</v>
      </c>
      <c r="D9" s="41"/>
      <c r="E9" s="42">
        <f t="shared" ref="E9:H9" si="2">E7-E8</f>
        <v>5731000000</v>
      </c>
      <c r="F9" s="42">
        <f t="shared" si="2"/>
        <v>3392000000</v>
      </c>
      <c r="G9" s="42">
        <f t="shared" si="2"/>
        <v>3229000000</v>
      </c>
      <c r="H9" s="42">
        <f t="shared" si="2"/>
        <v>2985000000</v>
      </c>
      <c r="I9" s="43">
        <f t="shared" ref="I9:J9" si="3">I7*I21</f>
        <v>3013574207</v>
      </c>
      <c r="J9" s="44">
        <f t="shared" si="3"/>
        <v>3158773669</v>
      </c>
    </row>
    <row r="10">
      <c r="B10" s="45" t="s">
        <v>60</v>
      </c>
      <c r="E10" s="46">
        <f t="array" ref="E10">index(Sales_gen,match(1,($C$1=Ticker_Symbol)*(E5=Years),0))</f>
        <v>3236000000</v>
      </c>
      <c r="F10" s="46">
        <f t="array" ref="F10">index(Sales_gen,match(1,($C$1=Ticker_Symbol)*(F5=Years),0))</f>
        <v>2186000000</v>
      </c>
      <c r="G10" s="46">
        <f t="array" ref="G10">index(Sales_gen,match(1,($C$1=Ticker_Symbol)*(G5=Years),0))</f>
        <v>2012000000</v>
      </c>
      <c r="H10" s="46">
        <f t="array" ref="H10">index(Sales_gen,match(1,($C$1=Ticker_Symbol)*(H5=Years),0))</f>
        <v>1587000000</v>
      </c>
      <c r="I10" s="24"/>
      <c r="J10" s="39"/>
    </row>
    <row r="11">
      <c r="B11" s="45" t="s">
        <v>7</v>
      </c>
      <c r="E11" s="47">
        <f t="array" ref="E11">index(R_D,match(1,($C$1=Ticker_Symbol)*(E5=Years),0))</f>
        <v>1026000000</v>
      </c>
      <c r="F11" s="47">
        <f t="array" ref="F11">index(R_D,match(1,($C$1=Ticker_Symbol)*(F5=Years),0))</f>
        <v>722000000</v>
      </c>
      <c r="G11" s="47">
        <f t="array" ref="G11">index(R_D,match(1,($C$1=Ticker_Symbol)*(G5=Years),0))</f>
        <v>812000000</v>
      </c>
      <c r="H11" s="47">
        <f t="array" ref="H11">index(R_D,match(1,($C$1=Ticker_Symbol)*(H5=Years),0))</f>
        <v>748000000</v>
      </c>
      <c r="I11" s="48"/>
      <c r="J11" s="39"/>
    </row>
    <row r="12">
      <c r="B12" s="49" t="s">
        <v>8</v>
      </c>
      <c r="E12" s="47">
        <f t="array" ref="E12">index(Other_op_items,match(1,($C$1=Ticker_Symbol)*(E5=Years),0))</f>
        <v>286000000</v>
      </c>
      <c r="F12" s="47">
        <f t="array" ref="F12">index(Other_op_items,match(1,($C$1=Ticker_Symbol)*(F5=Years),0))</f>
        <v>93000000</v>
      </c>
      <c r="G12" s="47">
        <f t="array" ref="G12">index(Other_op_items,match(1,($C$1=Ticker_Symbol)*(G5=Years),0))</f>
        <v>87000000</v>
      </c>
      <c r="H12" s="47">
        <f t="array" ref="H12">index(Other_op_items,match(1,($C$1=Ticker_Symbol)*(H5=Years),0))</f>
        <v>57000000</v>
      </c>
      <c r="I12" s="48"/>
      <c r="J12" s="39"/>
    </row>
    <row r="13">
      <c r="B13" s="45" t="s">
        <v>61</v>
      </c>
      <c r="E13" s="47">
        <f t="shared" ref="E13:H13" si="4">sum(E10:E12)</f>
        <v>4548000000</v>
      </c>
      <c r="F13" s="47">
        <f t="shared" si="4"/>
        <v>3001000000</v>
      </c>
      <c r="G13" s="47">
        <f t="shared" si="4"/>
        <v>2911000000</v>
      </c>
      <c r="H13" s="47">
        <f t="shared" si="4"/>
        <v>2392000000</v>
      </c>
      <c r="I13" s="48"/>
      <c r="J13" s="39"/>
    </row>
    <row r="14">
      <c r="B14" s="50" t="s">
        <v>62</v>
      </c>
      <c r="C14" s="51"/>
      <c r="D14" s="52"/>
      <c r="E14" s="53">
        <f t="shared" ref="E14:H14" si="5">E9-E13</f>
        <v>1183000000</v>
      </c>
      <c r="F14" s="53">
        <f t="shared" si="5"/>
        <v>391000000</v>
      </c>
      <c r="G14" s="53">
        <f t="shared" si="5"/>
        <v>318000000</v>
      </c>
      <c r="H14" s="53">
        <f t="shared" si="5"/>
        <v>593000000</v>
      </c>
      <c r="I14" s="54">
        <f t="shared" ref="I14:J14" si="6">I7*I22</f>
        <v>633404530.1</v>
      </c>
      <c r="J14" s="55">
        <f t="shared" si="6"/>
        <v>693878255.7</v>
      </c>
    </row>
    <row r="16">
      <c r="B16" s="21" t="s">
        <v>63</v>
      </c>
      <c r="C16" s="56"/>
      <c r="D16" s="56"/>
      <c r="E16" s="56"/>
      <c r="F16" s="56"/>
      <c r="G16" s="56"/>
      <c r="H16" s="56"/>
      <c r="I16" s="56"/>
      <c r="J16" s="57"/>
    </row>
    <row r="17">
      <c r="B17" s="24"/>
      <c r="E17" s="58" t="s">
        <v>49</v>
      </c>
      <c r="I17" s="59" t="s">
        <v>64</v>
      </c>
      <c r="J17" s="39"/>
    </row>
    <row r="18">
      <c r="B18" s="24"/>
      <c r="E18" s="60" t="s">
        <v>51</v>
      </c>
      <c r="F18" s="60" t="s">
        <v>52</v>
      </c>
      <c r="G18" s="60" t="s">
        <v>53</v>
      </c>
      <c r="H18" s="60" t="s">
        <v>54</v>
      </c>
      <c r="I18" s="61" t="s">
        <v>55</v>
      </c>
      <c r="J18" s="62" t="s">
        <v>56</v>
      </c>
    </row>
    <row r="19">
      <c r="B19" s="24"/>
      <c r="I19" s="24"/>
      <c r="J19" s="33"/>
    </row>
    <row r="20">
      <c r="B20" s="31" t="s">
        <v>65</v>
      </c>
      <c r="F20" s="63">
        <f t="shared" ref="F20:H20" si="7">(F7/E7)-1</f>
        <v>-0.3942948161</v>
      </c>
      <c r="G20" s="63">
        <f t="shared" si="7"/>
        <v>-0.05426727229</v>
      </c>
      <c r="H20" s="63">
        <f t="shared" si="7"/>
        <v>-0.08998988878</v>
      </c>
      <c r="I20" s="64">
        <f t="shared" ref="I20:J20" si="8">OFFSET(I28,match($C$24,$B$29:$B$31,0),0)</f>
        <v>0.007341054104</v>
      </c>
      <c r="J20" s="65">
        <f t="shared" si="8"/>
        <v>0.04610054739</v>
      </c>
    </row>
    <row r="21">
      <c r="B21" s="31" t="s">
        <v>66</v>
      </c>
      <c r="E21" s="11">
        <f t="array" ref="E21">index(Gross_margin,match(1,($C$1=Ticker_Symbol)*(E18=Years),0))</f>
        <v>0.8298580944</v>
      </c>
      <c r="F21" s="11">
        <f t="array" ref="F21">index(Gross_margin,match(1,($C$1=Ticker_Symbol)*(F18=Years),0))</f>
        <v>0.810901267</v>
      </c>
      <c r="G21" s="11">
        <f t="array" ref="G21">index(Gross_margin,match(1,($C$1=Ticker_Symbol)*(G18=Years),0))</f>
        <v>0.8162285137</v>
      </c>
      <c r="H21" s="11">
        <f t="array" ref="H21">index(Gross_margin,match(1,($C$1=Ticker_Symbol)*(H18=Years),0))</f>
        <v>0.8291666667</v>
      </c>
      <c r="I21" s="66">
        <f t="shared" ref="I21:J21" si="9">OFFSET(I32,match($C$24,$B$33:$B$35,0),0)</f>
        <v>0.8310035048</v>
      </c>
      <c r="J21" s="67">
        <f t="shared" si="9"/>
        <v>0.8326568229</v>
      </c>
    </row>
    <row r="22">
      <c r="B22" s="68" t="s">
        <v>67</v>
      </c>
      <c r="C22" s="69"/>
      <c r="D22" s="69"/>
      <c r="E22" s="70">
        <f t="array" ref="E22">index(operating_margin,match(1,($C$1=Ticker_Symbol)*(E18=Years),0))</f>
        <v>0.1713003186</v>
      </c>
      <c r="F22" s="70">
        <f t="array" ref="F22">index(operating_margin,match(1,($C$1=Ticker_Symbol)*(F18=Years),0))</f>
        <v>0.09347358355</v>
      </c>
      <c r="G22" s="70">
        <f t="array" ref="G22">index(operating_margin,match(1,($C$1=Ticker_Symbol)*(G18=Years),0))</f>
        <v>0.08038422649</v>
      </c>
      <c r="H22" s="70">
        <f t="array" ref="H22">index(operating_margin,match(1,($C$1=Ticker_Symbol)*(H18=Years),0))</f>
        <v>0.1647222222</v>
      </c>
      <c r="I22" s="71">
        <f t="shared" ref="I22:J22" si="10">OFFSET(I36,match($C$24,$B$37:$B$39,0),0)</f>
        <v>0.1746634887</v>
      </c>
      <c r="J22" s="72">
        <f t="shared" si="10"/>
        <v>0.1829072053</v>
      </c>
    </row>
    <row r="24">
      <c r="B24" s="19" t="s">
        <v>68</v>
      </c>
      <c r="C24" s="73" t="s">
        <v>44</v>
      </c>
    </row>
    <row r="26">
      <c r="B26" s="21" t="s">
        <v>69</v>
      </c>
      <c r="C26" s="56"/>
      <c r="D26" s="56"/>
      <c r="E26" s="56"/>
      <c r="F26" s="56"/>
      <c r="G26" s="56"/>
      <c r="H26" s="56"/>
      <c r="I26" s="56"/>
      <c r="J26" s="57"/>
    </row>
    <row r="27">
      <c r="B27" s="24"/>
      <c r="J27" s="33"/>
    </row>
    <row r="28">
      <c r="B28" s="74" t="s">
        <v>70</v>
      </c>
      <c r="C28" s="51"/>
      <c r="D28" s="75"/>
      <c r="E28" s="75"/>
      <c r="F28" s="75"/>
      <c r="G28" s="75"/>
      <c r="H28" s="75"/>
      <c r="I28" s="76" t="s">
        <v>55</v>
      </c>
      <c r="J28" s="77" t="s">
        <v>56</v>
      </c>
    </row>
    <row r="29">
      <c r="B29" s="31" t="s">
        <v>44</v>
      </c>
      <c r="I29" s="78">
        <f t="shared" ref="I29:J29" si="11">STDEV($F$20:H20)+AVERAGE($F$20:H20)</f>
        <v>0.007341054104</v>
      </c>
      <c r="J29" s="78">
        <f t="shared" si="11"/>
        <v>0.04610054739</v>
      </c>
    </row>
    <row r="30">
      <c r="B30" s="31" t="s">
        <v>45</v>
      </c>
      <c r="I30" s="78">
        <f t="shared" ref="I30:J30" si="12">AVERAGE($F$20:H20)</f>
        <v>-0.1795173257</v>
      </c>
      <c r="J30" s="78">
        <f t="shared" si="12"/>
        <v>-0.1328027308</v>
      </c>
    </row>
    <row r="31">
      <c r="B31" s="31" t="s">
        <v>46</v>
      </c>
      <c r="I31" s="78">
        <f t="shared" ref="I31:J31" si="13">AVERAGE($F$20:H20)-STDEV($F$20:H20)</f>
        <v>-0.3663757056</v>
      </c>
      <c r="J31" s="78">
        <f t="shared" si="13"/>
        <v>-0.3117060089</v>
      </c>
    </row>
    <row r="32">
      <c r="B32" s="74" t="s">
        <v>71</v>
      </c>
      <c r="C32" s="51"/>
      <c r="D32" s="79"/>
      <c r="E32" s="79"/>
      <c r="F32" s="79"/>
      <c r="G32" s="79"/>
      <c r="H32" s="79"/>
      <c r="I32" s="80"/>
      <c r="J32" s="81"/>
    </row>
    <row r="33">
      <c r="B33" s="31" t="s">
        <v>44</v>
      </c>
      <c r="I33" s="82">
        <f t="shared" ref="I33:J33" si="14">STDEV($E$21:H21)+AVERAGE($E$21:H21)</f>
        <v>0.8310035048</v>
      </c>
      <c r="J33" s="82">
        <f t="shared" si="14"/>
        <v>0.8326568229</v>
      </c>
    </row>
    <row r="34">
      <c r="B34" s="31" t="s">
        <v>45</v>
      </c>
      <c r="I34" s="82">
        <f t="shared" ref="I34:J34" si="15">AVERAGE($E$21:H21)</f>
        <v>0.8215386354</v>
      </c>
      <c r="J34" s="82">
        <f t="shared" si="15"/>
        <v>0.8234316093</v>
      </c>
    </row>
    <row r="35">
      <c r="B35" s="31" t="s">
        <v>46</v>
      </c>
      <c r="I35" s="82">
        <f t="shared" ref="I35:J35" si="16">AVERAGE($E$21:H21)-STDEV($E$21:H21)</f>
        <v>0.812073766</v>
      </c>
      <c r="J35" s="82">
        <f t="shared" si="16"/>
        <v>0.8142063958</v>
      </c>
    </row>
    <row r="36">
      <c r="B36" s="74" t="s">
        <v>67</v>
      </c>
      <c r="C36" s="51"/>
      <c r="D36" s="79"/>
      <c r="E36" s="79"/>
      <c r="F36" s="79"/>
      <c r="G36" s="79"/>
      <c r="H36" s="79"/>
      <c r="I36" s="83"/>
      <c r="J36" s="84"/>
    </row>
    <row r="37">
      <c r="B37" s="31" t="s">
        <v>44</v>
      </c>
      <c r="C37" s="85"/>
      <c r="I37" s="86">
        <f t="shared" ref="I37:J37" si="17">STDEV($E$22:H22)+AVERAGE($E$22:H22)</f>
        <v>0.1746634887</v>
      </c>
      <c r="J37" s="86">
        <f t="shared" si="17"/>
        <v>0.1829072053</v>
      </c>
      <c r="K37" s="86"/>
    </row>
    <row r="38">
      <c r="B38" s="31" t="s">
        <v>45</v>
      </c>
      <c r="I38" s="87">
        <f t="shared" ref="I38:J38" si="18">AVERAGE($E$22:H22)</f>
        <v>0.1274700877</v>
      </c>
      <c r="J38" s="87">
        <f t="shared" si="18"/>
        <v>0.1369087679</v>
      </c>
    </row>
    <row r="39">
      <c r="B39" s="68" t="s">
        <v>46</v>
      </c>
      <c r="C39" s="69"/>
      <c r="D39" s="69"/>
      <c r="E39" s="69"/>
      <c r="F39" s="69"/>
      <c r="G39" s="69"/>
      <c r="H39" s="69"/>
      <c r="I39" s="88">
        <f t="shared" ref="I39:J39" si="19">AVERAGE($E$22:H22)-STDEV($E$22:H22)</f>
        <v>0.08027668674</v>
      </c>
      <c r="J39" s="88">
        <f t="shared" si="19"/>
        <v>0.09091033054</v>
      </c>
    </row>
  </sheetData>
  <mergeCells count="20">
    <mergeCell ref="I8:J8"/>
    <mergeCell ref="I10:J13"/>
    <mergeCell ref="B3:J3"/>
    <mergeCell ref="E4:H4"/>
    <mergeCell ref="I4:J4"/>
    <mergeCell ref="B7:C7"/>
    <mergeCell ref="B8:C8"/>
    <mergeCell ref="B9:C9"/>
    <mergeCell ref="B10:C10"/>
    <mergeCell ref="B26:J26"/>
    <mergeCell ref="B28:C28"/>
    <mergeCell ref="B32:C32"/>
    <mergeCell ref="B36:C36"/>
    <mergeCell ref="B11:C11"/>
    <mergeCell ref="B12:C12"/>
    <mergeCell ref="B13:C13"/>
    <mergeCell ref="B14:C14"/>
    <mergeCell ref="B16:J16"/>
    <mergeCell ref="E17:H17"/>
    <mergeCell ref="I17:J17"/>
  </mergeCells>
  <conditionalFormatting sqref="C1">
    <cfRule type="notContainsBlanks" dxfId="2" priority="1">
      <formula>LEN(TRIM(C1))&gt;0</formula>
    </cfRule>
  </conditionalFormatting>
  <conditionalFormatting sqref="C24">
    <cfRule type="notContainsBlanks" dxfId="2" priority="2">
      <formula>LEN(TRIM(C24))&gt;0</formula>
    </cfRule>
  </conditionalFormatting>
  <dataValidations>
    <dataValidation type="list" allowBlank="1" sqref="C1">
      <formula1>'Pivot Table 4'!$E$4:$E$7</formula1>
    </dataValidation>
    <dataValidation type="list" allowBlank="1" sqref="C24">
      <formula1>'Pivot Table 4'!$G$4:$G$6</formula1>
    </dataValidation>
  </dataValidations>
  <drawing r:id="rId1"/>
</worksheet>
</file>