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B77ACBEA-6041-475A-A91F-51CA490A08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</calcChain>
</file>

<file path=xl/sharedStrings.xml><?xml version="1.0" encoding="utf-8"?>
<sst xmlns="http://schemas.openxmlformats.org/spreadsheetml/2006/main" count="172" uniqueCount="115">
  <si>
    <t>STATION</t>
  </si>
  <si>
    <t>TOTAL TIME OF OBSERVATION (s)</t>
  </si>
  <si>
    <t>1° CCR OBSERVED (s)</t>
  </si>
  <si>
    <t>2° CCR OBSERVED (s)</t>
  </si>
  <si>
    <t>NO OBSERVATION TIME (s)*</t>
  </si>
  <si>
    <t>CCR1 = +y</t>
  </si>
  <si>
    <t>ALTL</t>
  </si>
  <si>
    <t>CCR2 (106)</t>
  </si>
  <si>
    <t>CCR3 (120)</t>
  </si>
  <si>
    <t>CCR2 = -y</t>
  </si>
  <si>
    <t>CCR3 (72)</t>
  </si>
  <si>
    <t>CCR1 (74)</t>
  </si>
  <si>
    <t>CCR3 = -z</t>
  </si>
  <si>
    <t>ARKL</t>
  </si>
  <si>
    <t>CCR3 (110)</t>
  </si>
  <si>
    <t>CCR1 (45)</t>
  </si>
  <si>
    <t>2 weeks simulation</t>
  </si>
  <si>
    <t>CCR3 (48)</t>
  </si>
  <si>
    <t>CCR1 (98)</t>
  </si>
  <si>
    <t>BADL</t>
  </si>
  <si>
    <t>CCR3 (39)</t>
  </si>
  <si>
    <t>CCR1 (69)</t>
  </si>
  <si>
    <t>* It's the time between the 2 CCR observed</t>
  </si>
  <si>
    <t>CCR3 (87)</t>
  </si>
  <si>
    <t>CCR1 (47)</t>
  </si>
  <si>
    <t>CCR3 (93)</t>
  </si>
  <si>
    <t>CCR2 (107)</t>
  </si>
  <si>
    <t>CCR3 (32)</t>
  </si>
  <si>
    <t>CCR1 (76)</t>
  </si>
  <si>
    <t>CCR3 (128)</t>
  </si>
  <si>
    <t>CCR2 (103)</t>
  </si>
  <si>
    <t>BORL</t>
  </si>
  <si>
    <t>CCR3 (123)</t>
  </si>
  <si>
    <t>CCR1 (81)</t>
  </si>
  <si>
    <t>CCR2 (83)</t>
  </si>
  <si>
    <t>CCR3 (62)</t>
  </si>
  <si>
    <t>GRSM</t>
  </si>
  <si>
    <t>CCR2 (84)</t>
  </si>
  <si>
    <t>CCR3 (146)</t>
  </si>
  <si>
    <t>CCR3 (43)</t>
  </si>
  <si>
    <t>CCR1 (97)</t>
  </si>
  <si>
    <t>CCR1 (21)</t>
  </si>
  <si>
    <t>CCR3 (28)</t>
  </si>
  <si>
    <t>GRZL</t>
  </si>
  <si>
    <t>CCR3 (103)</t>
  </si>
  <si>
    <t>CCR1 (64)</t>
  </si>
  <si>
    <t>CCR2 (112)</t>
  </si>
  <si>
    <t>CCR3 (121)</t>
  </si>
  <si>
    <t>HERL</t>
  </si>
  <si>
    <t>CCR3 (117)</t>
  </si>
  <si>
    <t>CCR1 (112)</t>
  </si>
  <si>
    <t>CCR3 (95)</t>
  </si>
  <si>
    <t>CCR2 (69)</t>
  </si>
  <si>
    <t>CCR1 (67)</t>
  </si>
  <si>
    <t>CCR3 (83)</t>
  </si>
  <si>
    <t>CCR3 (14)</t>
  </si>
  <si>
    <t>CCR2 (114)</t>
  </si>
  <si>
    <t>IRKL</t>
  </si>
  <si>
    <t>CCR1 (31)</t>
  </si>
  <si>
    <t>CCR3 (116)</t>
  </si>
  <si>
    <t>CCR2 (110)</t>
  </si>
  <si>
    <t>CCR3 (112)</t>
  </si>
  <si>
    <t>CCR2 (89)</t>
  </si>
  <si>
    <t>KTZL</t>
  </si>
  <si>
    <t>CCR1 (110)</t>
  </si>
  <si>
    <t>CCR3 (1)</t>
  </si>
  <si>
    <t>CCR1 (85)</t>
  </si>
  <si>
    <t>MATM</t>
  </si>
  <si>
    <t>CCR3 (129)</t>
  </si>
  <si>
    <t>CCR2 (70)</t>
  </si>
  <si>
    <t>CCR3 (127)</t>
  </si>
  <si>
    <t>MDVS</t>
  </si>
  <si>
    <t>CCR2 (100)</t>
  </si>
  <si>
    <t>CCR3 (115)</t>
  </si>
  <si>
    <t>CCR1 (78)</t>
  </si>
  <si>
    <t>CCR3 (40)</t>
  </si>
  <si>
    <t>POT3</t>
  </si>
  <si>
    <t>CCR1 (13)</t>
  </si>
  <si>
    <t>RIGL</t>
  </si>
  <si>
    <t>CCR1 (80)</t>
  </si>
  <si>
    <t>CCR1 (119)</t>
  </si>
  <si>
    <t>CCR3 (100)</t>
  </si>
  <si>
    <t>CCR3 (122)</t>
  </si>
  <si>
    <t>CCR3 (60)</t>
  </si>
  <si>
    <t>CCR2 (111)</t>
  </si>
  <si>
    <t>SFEL</t>
  </si>
  <si>
    <t>CCR3 (133)</t>
  </si>
  <si>
    <t>CCR3 (85)</t>
  </si>
  <si>
    <t>CCR2 (61)</t>
  </si>
  <si>
    <t>SIML</t>
  </si>
  <si>
    <t>CCR3 (107)</t>
  </si>
  <si>
    <t>CCR1 (16)</t>
  </si>
  <si>
    <t>SVEL</t>
  </si>
  <si>
    <t>CCR3 (105)</t>
  </si>
  <si>
    <t>CCR2 (119)</t>
  </si>
  <si>
    <t>CCR1 (122)</t>
  </si>
  <si>
    <t>CCR2 (94)</t>
  </si>
  <si>
    <t>WETL</t>
  </si>
  <si>
    <t>CCR3 (114)</t>
  </si>
  <si>
    <t>CCR1 (27)</t>
  </si>
  <si>
    <t>CCR2 (80)</t>
  </si>
  <si>
    <t>ZELL</t>
  </si>
  <si>
    <t>CCR3 (109)</t>
  </si>
  <si>
    <t>CCR1 (46)</t>
  </si>
  <si>
    <t>CCR1 (96)</t>
  </si>
  <si>
    <t>CCR3 (80)</t>
  </si>
  <si>
    <t>CCR3 (71)</t>
  </si>
  <si>
    <t>CCR1 (42)</t>
  </si>
  <si>
    <t>CCR2 (74)</t>
  </si>
  <si>
    <t>CCR3 (44)</t>
  </si>
  <si>
    <t>CCR2 (95)</t>
  </si>
  <si>
    <t>ZIML</t>
  </si>
  <si>
    <t>CCR3 (138)</t>
  </si>
  <si>
    <t>CCR3 (66)</t>
  </si>
  <si>
    <t>CCR2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</si>
</sst>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8" zoomScaleNormal="100" workbookViewId="0">
      <selection activeCell="E1" sqref="E1"/>
    </sheetView>
  </sheetViews>
  <sheetFormatPr defaultRowHeight="15"/>
  <cols>
    <col min="1" max="1" width="21.5703125" style="1" customWidth="1"/>
    <col min="2" max="2" width="40.7109375" customWidth="1"/>
    <col min="3" max="3" width="28.140625" style="1" customWidth="1"/>
    <col min="4" max="4" width="29.85546875" style="1" customWidth="1"/>
    <col min="5" max="5" width="34.42578125" style="1" customWidth="1"/>
    <col min="6" max="6" width="24.42578125" customWidth="1"/>
    <col min="7" max="7" width="29.5703125" customWidth="1"/>
  </cols>
  <sheetData>
    <row r="1" spans="1:7" ht="15.75" thickBo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G1" s="21" t="s">
        <v>5</v>
      </c>
    </row>
    <row r="2" spans="1:7">
      <c r="A2" s="2" t="s">
        <v>6</v>
      </c>
      <c r="B2" s="3">
        <v>278</v>
      </c>
      <c r="C2" s="10" t="s">
        <v>7</v>
      </c>
      <c r="D2" s="14" t="s">
        <v>8</v>
      </c>
      <c r="E2" s="4">
        <v>52</v>
      </c>
      <c r="G2" s="13" t="s">
        <v>9</v>
      </c>
    </row>
    <row r="3" spans="1:7" ht="15.75" thickBot="1">
      <c r="A3" s="5" t="s">
        <v>6</v>
      </c>
      <c r="B3" s="6">
        <v>224</v>
      </c>
      <c r="C3" s="15" t="s">
        <v>10</v>
      </c>
      <c r="D3" s="18" t="s">
        <v>11</v>
      </c>
      <c r="E3" s="7">
        <v>78</v>
      </c>
      <c r="G3" s="17" t="s">
        <v>12</v>
      </c>
    </row>
    <row r="4" spans="1:7">
      <c r="A4" s="2" t="s">
        <v>13</v>
      </c>
      <c r="B4" s="3">
        <v>220</v>
      </c>
      <c r="C4" s="14" t="s">
        <v>14</v>
      </c>
      <c r="D4" s="19" t="s">
        <v>15</v>
      </c>
      <c r="E4" s="4">
        <v>65</v>
      </c>
      <c r="G4" s="22" t="s">
        <v>16</v>
      </c>
    </row>
    <row r="5" spans="1:7" ht="15.75" thickBot="1">
      <c r="A5" s="5" t="s">
        <v>13</v>
      </c>
      <c r="B5" s="6">
        <v>247</v>
      </c>
      <c r="C5" s="15" t="s">
        <v>17</v>
      </c>
      <c r="D5" s="18" t="s">
        <v>18</v>
      </c>
      <c r="E5" s="7">
        <v>101</v>
      </c>
    </row>
    <row r="6" spans="1:7">
      <c r="A6" s="2" t="s">
        <v>19</v>
      </c>
      <c r="B6" s="3">
        <v>193</v>
      </c>
      <c r="C6" s="14" t="s">
        <v>20</v>
      </c>
      <c r="D6" s="19" t="s">
        <v>21</v>
      </c>
      <c r="E6" s="4">
        <v>85</v>
      </c>
      <c r="G6" t="s">
        <v>22</v>
      </c>
    </row>
    <row r="7" spans="1:7">
      <c r="A7" s="8" t="s">
        <v>19</v>
      </c>
      <c r="B7" s="1">
        <v>216</v>
      </c>
      <c r="C7" s="16" t="s">
        <v>23</v>
      </c>
      <c r="D7" s="20" t="s">
        <v>24</v>
      </c>
      <c r="E7" s="9">
        <v>82</v>
      </c>
    </row>
    <row r="8" spans="1:7">
      <c r="A8" s="8" t="s">
        <v>19</v>
      </c>
      <c r="B8" s="1">
        <v>272</v>
      </c>
      <c r="C8" s="16" t="s">
        <v>25</v>
      </c>
      <c r="D8" s="12" t="s">
        <v>26</v>
      </c>
      <c r="E8" s="9">
        <v>72</v>
      </c>
    </row>
    <row r="9" spans="1:7">
      <c r="A9" s="8" t="s">
        <v>19</v>
      </c>
      <c r="B9" s="1">
        <v>237</v>
      </c>
      <c r="C9" s="16" t="s">
        <v>27</v>
      </c>
      <c r="D9" s="20" t="s">
        <v>28</v>
      </c>
      <c r="E9" s="9">
        <v>129</v>
      </c>
    </row>
    <row r="10" spans="1:7" ht="15.75" thickBot="1">
      <c r="A10" s="5" t="s">
        <v>19</v>
      </c>
      <c r="B10" s="6">
        <v>284</v>
      </c>
      <c r="C10" s="15" t="s">
        <v>29</v>
      </c>
      <c r="D10" s="11" t="s">
        <v>30</v>
      </c>
      <c r="E10" s="7">
        <v>53</v>
      </c>
    </row>
    <row r="11" spans="1:7">
      <c r="A11" s="2" t="s">
        <v>31</v>
      </c>
      <c r="B11" s="3">
        <v>260</v>
      </c>
      <c r="C11" s="14" t="s">
        <v>32</v>
      </c>
      <c r="D11" s="19" t="s">
        <v>33</v>
      </c>
      <c r="E11" s="4">
        <v>56</v>
      </c>
    </row>
    <row r="12" spans="1:7" ht="15.75" thickBot="1">
      <c r="A12" s="5" t="s">
        <v>31</v>
      </c>
      <c r="B12" s="6">
        <v>201</v>
      </c>
      <c r="C12" s="11" t="s">
        <v>34</v>
      </c>
      <c r="D12" s="15" t="s">
        <v>35</v>
      </c>
      <c r="E12" s="7">
        <v>56</v>
      </c>
    </row>
    <row r="13" spans="1:7">
      <c r="A13" s="2" t="s">
        <v>36</v>
      </c>
      <c r="B13" s="3">
        <v>284</v>
      </c>
      <c r="C13" s="10" t="s">
        <v>37</v>
      </c>
      <c r="D13" s="14" t="s">
        <v>38</v>
      </c>
      <c r="E13" s="4">
        <v>54</v>
      </c>
    </row>
    <row r="14" spans="1:7">
      <c r="A14" s="8" t="s">
        <v>36</v>
      </c>
      <c r="B14" s="1">
        <v>202</v>
      </c>
      <c r="C14" s="16" t="s">
        <v>39</v>
      </c>
      <c r="D14" s="20" t="s">
        <v>40</v>
      </c>
      <c r="E14" s="9">
        <v>62</v>
      </c>
    </row>
    <row r="15" spans="1:7" ht="15.75" thickBot="1">
      <c r="A15" s="5" t="s">
        <v>36</v>
      </c>
      <c r="B15" s="6">
        <v>150</v>
      </c>
      <c r="C15" s="18" t="s">
        <v>41</v>
      </c>
      <c r="D15" s="15" t="s">
        <v>42</v>
      </c>
      <c r="E15" s="7">
        <v>101</v>
      </c>
    </row>
    <row r="16" spans="1:7">
      <c r="A16" s="2" t="s">
        <v>43</v>
      </c>
      <c r="B16" s="3">
        <v>234</v>
      </c>
      <c r="C16" s="14" t="s">
        <v>44</v>
      </c>
      <c r="D16" s="19" t="s">
        <v>45</v>
      </c>
      <c r="E16" s="4">
        <v>67</v>
      </c>
    </row>
    <row r="17" spans="1:5" ht="15.75" thickBot="1">
      <c r="A17" s="5" t="s">
        <v>43</v>
      </c>
      <c r="B17" s="6">
        <v>277</v>
      </c>
      <c r="C17" s="11" t="s">
        <v>46</v>
      </c>
      <c r="D17" s="15" t="s">
        <v>47</v>
      </c>
      <c r="E17" s="7">
        <v>44</v>
      </c>
    </row>
    <row r="18" spans="1:5">
      <c r="A18" s="2" t="s">
        <v>48</v>
      </c>
      <c r="B18" s="3">
        <v>280</v>
      </c>
      <c r="C18" s="14" t="s">
        <v>49</v>
      </c>
      <c r="D18" s="19" t="s">
        <v>50</v>
      </c>
      <c r="E18" s="4">
        <v>51</v>
      </c>
    </row>
    <row r="19" spans="1:5">
      <c r="A19" s="8" t="s">
        <v>48</v>
      </c>
      <c r="B19" s="1">
        <v>231</v>
      </c>
      <c r="C19" s="16" t="s">
        <v>51</v>
      </c>
      <c r="D19" s="12" t="s">
        <v>52</v>
      </c>
      <c r="E19" s="9">
        <v>67</v>
      </c>
    </row>
    <row r="20" spans="1:5">
      <c r="A20" s="8" t="s">
        <v>48</v>
      </c>
      <c r="B20" s="1">
        <v>209</v>
      </c>
      <c r="C20" s="20" t="s">
        <v>53</v>
      </c>
      <c r="D20" s="16" t="s">
        <v>54</v>
      </c>
      <c r="E20" s="9">
        <v>59</v>
      </c>
    </row>
    <row r="21" spans="1:5" ht="15.75" thickBot="1">
      <c r="A21" s="5" t="s">
        <v>48</v>
      </c>
      <c r="B21" s="6">
        <v>251</v>
      </c>
      <c r="C21" s="15" t="s">
        <v>55</v>
      </c>
      <c r="D21" s="11" t="s">
        <v>56</v>
      </c>
      <c r="E21" s="7">
        <v>123</v>
      </c>
    </row>
    <row r="22" spans="1:5">
      <c r="A22" s="2" t="s">
        <v>57</v>
      </c>
      <c r="B22" s="3">
        <v>197</v>
      </c>
      <c r="C22" s="14" t="s">
        <v>17</v>
      </c>
      <c r="D22" s="19" t="s">
        <v>58</v>
      </c>
      <c r="E22" s="4">
        <v>118</v>
      </c>
    </row>
    <row r="23" spans="1:5">
      <c r="A23" s="8" t="s">
        <v>57</v>
      </c>
      <c r="B23" s="1">
        <v>276</v>
      </c>
      <c r="C23" s="16" t="s">
        <v>59</v>
      </c>
      <c r="D23" s="12" t="s">
        <v>60</v>
      </c>
      <c r="E23" s="9">
        <v>50</v>
      </c>
    </row>
    <row r="24" spans="1:5" ht="15.75" thickBot="1">
      <c r="A24" s="5" t="s">
        <v>57</v>
      </c>
      <c r="B24" s="6">
        <v>271</v>
      </c>
      <c r="C24" s="15" t="s">
        <v>61</v>
      </c>
      <c r="D24" s="11" t="s">
        <v>62</v>
      </c>
      <c r="E24" s="7">
        <v>70</v>
      </c>
    </row>
    <row r="25" spans="1:5">
      <c r="A25" s="2" t="s">
        <v>63</v>
      </c>
      <c r="B25" s="3">
        <v>281</v>
      </c>
      <c r="C25" s="14" t="s">
        <v>32</v>
      </c>
      <c r="D25" s="19" t="s">
        <v>64</v>
      </c>
      <c r="E25" s="4">
        <v>48</v>
      </c>
    </row>
    <row r="26" spans="1:5" ht="15.75" thickBot="1">
      <c r="A26" s="5" t="s">
        <v>63</v>
      </c>
      <c r="B26" s="6">
        <v>214</v>
      </c>
      <c r="C26" s="15" t="s">
        <v>65</v>
      </c>
      <c r="D26" s="18" t="s">
        <v>66</v>
      </c>
      <c r="E26" s="7">
        <v>128</v>
      </c>
    </row>
    <row r="27" spans="1:5">
      <c r="A27" s="2" t="s">
        <v>67</v>
      </c>
      <c r="B27" s="3">
        <v>281</v>
      </c>
      <c r="C27" s="14" t="s">
        <v>68</v>
      </c>
      <c r="D27" s="10" t="s">
        <v>69</v>
      </c>
      <c r="E27" s="4">
        <v>82</v>
      </c>
    </row>
    <row r="28" spans="1:5" ht="15.75" thickBot="1">
      <c r="A28" s="5" t="s">
        <v>67</v>
      </c>
      <c r="B28" s="6">
        <v>283</v>
      </c>
      <c r="C28" s="11" t="s">
        <v>60</v>
      </c>
      <c r="D28" s="15" t="s">
        <v>70</v>
      </c>
      <c r="E28" s="7">
        <v>46</v>
      </c>
    </row>
    <row r="29" spans="1:5">
      <c r="A29" s="2" t="s">
        <v>71</v>
      </c>
      <c r="B29" s="3">
        <v>276</v>
      </c>
      <c r="C29" s="14" t="s">
        <v>49</v>
      </c>
      <c r="D29" s="19" t="s">
        <v>50</v>
      </c>
      <c r="E29" s="4">
        <f>276-117-112</f>
        <v>47</v>
      </c>
    </row>
    <row r="30" spans="1:5">
      <c r="A30" s="8" t="s">
        <v>71</v>
      </c>
      <c r="B30" s="1">
        <v>280</v>
      </c>
      <c r="C30" s="12" t="s">
        <v>72</v>
      </c>
      <c r="D30" s="16" t="s">
        <v>73</v>
      </c>
      <c r="E30" s="9">
        <f>280-100-115</f>
        <v>65</v>
      </c>
    </row>
    <row r="31" spans="1:5" ht="15.75" thickBot="1">
      <c r="A31" s="5" t="s">
        <v>71</v>
      </c>
      <c r="B31" s="6">
        <v>179</v>
      </c>
      <c r="C31" s="18" t="s">
        <v>74</v>
      </c>
      <c r="D31" s="15" t="s">
        <v>75</v>
      </c>
      <c r="E31" s="7">
        <f>179-78-40</f>
        <v>61</v>
      </c>
    </row>
    <row r="32" spans="1:5">
      <c r="A32" s="2" t="s">
        <v>76</v>
      </c>
      <c r="B32" s="3">
        <v>256</v>
      </c>
      <c r="C32" s="14" t="s">
        <v>49</v>
      </c>
      <c r="D32" s="19" t="s">
        <v>77</v>
      </c>
      <c r="E32" s="4">
        <f>256-117-13</f>
        <v>126</v>
      </c>
    </row>
    <row r="33" spans="1:5" ht="15.75" thickBot="1">
      <c r="A33" s="5" t="s">
        <v>76</v>
      </c>
      <c r="B33" s="6">
        <v>262</v>
      </c>
      <c r="C33" s="11" t="s">
        <v>30</v>
      </c>
      <c r="D33" s="15" t="s">
        <v>61</v>
      </c>
      <c r="E33" s="7">
        <f>262-103-112</f>
        <v>47</v>
      </c>
    </row>
    <row r="34" spans="1:5">
      <c r="A34" s="2" t="s">
        <v>78</v>
      </c>
      <c r="B34" s="3">
        <v>213</v>
      </c>
      <c r="C34" s="14" t="s">
        <v>55</v>
      </c>
      <c r="D34" s="19" t="s">
        <v>79</v>
      </c>
      <c r="E34" s="4">
        <f>213-14-80</f>
        <v>119</v>
      </c>
    </row>
    <row r="35" spans="1:5">
      <c r="A35" s="8" t="s">
        <v>78</v>
      </c>
      <c r="B35" s="1">
        <v>287</v>
      </c>
      <c r="C35" s="16" t="s">
        <v>68</v>
      </c>
      <c r="D35" s="12" t="s">
        <v>60</v>
      </c>
      <c r="E35" s="9">
        <f>287-129-110</f>
        <v>48</v>
      </c>
    </row>
    <row r="36" spans="1:5">
      <c r="A36" s="8" t="s">
        <v>78</v>
      </c>
      <c r="B36" s="1">
        <v>277</v>
      </c>
      <c r="C36" s="20" t="s">
        <v>80</v>
      </c>
      <c r="D36" s="16" t="s">
        <v>81</v>
      </c>
      <c r="E36" s="9">
        <f>277-119-100</f>
        <v>58</v>
      </c>
    </row>
    <row r="37" spans="1:5">
      <c r="A37" s="8" t="s">
        <v>78</v>
      </c>
      <c r="B37" s="1">
        <v>232</v>
      </c>
      <c r="C37" s="16" t="s">
        <v>82</v>
      </c>
      <c r="D37" s="20" t="s">
        <v>24</v>
      </c>
      <c r="E37" s="9">
        <f>232-122-47</f>
        <v>63</v>
      </c>
    </row>
    <row r="38" spans="1:5" ht="15.75" thickBot="1">
      <c r="A38" s="5" t="s">
        <v>78</v>
      </c>
      <c r="B38" s="6">
        <v>238</v>
      </c>
      <c r="C38" s="15" t="s">
        <v>83</v>
      </c>
      <c r="D38" s="11" t="s">
        <v>84</v>
      </c>
      <c r="E38" s="7">
        <f>238-60-111</f>
        <v>67</v>
      </c>
    </row>
    <row r="39" spans="1:5">
      <c r="A39" s="2" t="s">
        <v>85</v>
      </c>
      <c r="B39" s="3">
        <v>267</v>
      </c>
      <c r="C39" s="19" t="s">
        <v>66</v>
      </c>
      <c r="D39" s="14" t="s">
        <v>86</v>
      </c>
      <c r="E39" s="4">
        <f>267-85-133</f>
        <v>49</v>
      </c>
    </row>
    <row r="40" spans="1:5" ht="15.75" thickBot="1">
      <c r="A40" s="5" t="s">
        <v>85</v>
      </c>
      <c r="B40" s="6">
        <v>226</v>
      </c>
      <c r="C40" s="15" t="s">
        <v>87</v>
      </c>
      <c r="D40" s="11" t="s">
        <v>88</v>
      </c>
      <c r="E40" s="7">
        <f>226-85-61</f>
        <v>80</v>
      </c>
    </row>
    <row r="41" spans="1:5">
      <c r="A41" s="2" t="s">
        <v>89</v>
      </c>
      <c r="B41" s="3">
        <v>281</v>
      </c>
      <c r="C41" s="14" t="s">
        <v>82</v>
      </c>
      <c r="D41" s="19" t="s">
        <v>64</v>
      </c>
      <c r="E41" s="4">
        <f>281-122-110</f>
        <v>49</v>
      </c>
    </row>
    <row r="42" spans="1:5" ht="15.75" thickBot="1">
      <c r="A42" s="5" t="s">
        <v>89</v>
      </c>
      <c r="B42" s="6">
        <v>260</v>
      </c>
      <c r="C42" s="15" t="s">
        <v>90</v>
      </c>
      <c r="D42" s="18" t="s">
        <v>91</v>
      </c>
      <c r="E42" s="7">
        <f>260-107-16</f>
        <v>137</v>
      </c>
    </row>
    <row r="43" spans="1:5">
      <c r="A43" s="2" t="s">
        <v>92</v>
      </c>
      <c r="B43" s="3">
        <v>268</v>
      </c>
      <c r="C43" s="14" t="s">
        <v>93</v>
      </c>
      <c r="D43" s="10" t="s">
        <v>94</v>
      </c>
      <c r="E43" s="4">
        <f>268-105-119</f>
        <v>44</v>
      </c>
    </row>
    <row r="44" spans="1:5">
      <c r="A44" s="8" t="s">
        <v>92</v>
      </c>
      <c r="B44" s="1">
        <v>272</v>
      </c>
      <c r="C44" s="16" t="s">
        <v>87</v>
      </c>
      <c r="D44" s="20" t="s">
        <v>95</v>
      </c>
      <c r="E44" s="9">
        <f>272-85-122</f>
        <v>65</v>
      </c>
    </row>
    <row r="45" spans="1:5" ht="15.75" thickBot="1">
      <c r="A45" s="5" t="s">
        <v>92</v>
      </c>
      <c r="B45" s="6">
        <v>258</v>
      </c>
      <c r="C45" s="15" t="s">
        <v>14</v>
      </c>
      <c r="D45" s="11" t="s">
        <v>96</v>
      </c>
      <c r="E45" s="7">
        <f>258-110-94</f>
        <v>54</v>
      </c>
    </row>
    <row r="46" spans="1:5">
      <c r="A46" s="2" t="s">
        <v>97</v>
      </c>
      <c r="B46" s="3">
        <v>246</v>
      </c>
      <c r="C46" s="14" t="s">
        <v>98</v>
      </c>
      <c r="D46" s="19" t="s">
        <v>99</v>
      </c>
      <c r="E46" s="4">
        <f>246-114-27</f>
        <v>105</v>
      </c>
    </row>
    <row r="47" spans="1:5" ht="15.75" thickBot="1">
      <c r="A47" s="5" t="s">
        <v>97</v>
      </c>
      <c r="B47" s="6">
        <v>276</v>
      </c>
      <c r="C47" s="11" t="s">
        <v>100</v>
      </c>
      <c r="D47" s="15" t="s">
        <v>29</v>
      </c>
      <c r="E47" s="7">
        <f>276-80-128</f>
        <v>68</v>
      </c>
    </row>
    <row r="48" spans="1:5">
      <c r="A48" s="2" t="s">
        <v>101</v>
      </c>
      <c r="B48" s="3">
        <v>223</v>
      </c>
      <c r="C48" s="14" t="s">
        <v>102</v>
      </c>
      <c r="D48" s="19" t="s">
        <v>103</v>
      </c>
      <c r="E48" s="4">
        <f>223-109-46</f>
        <v>68</v>
      </c>
    </row>
    <row r="49" spans="1:5">
      <c r="A49" s="8" t="s">
        <v>101</v>
      </c>
      <c r="B49" s="1">
        <v>244</v>
      </c>
      <c r="C49" s="16" t="s">
        <v>39</v>
      </c>
      <c r="D49" s="20" t="s">
        <v>104</v>
      </c>
      <c r="E49" s="9">
        <f>244-43-96</f>
        <v>105</v>
      </c>
    </row>
    <row r="50" spans="1:5">
      <c r="A50" s="8" t="s">
        <v>101</v>
      </c>
      <c r="B50" s="1">
        <v>219</v>
      </c>
      <c r="C50" s="16" t="s">
        <v>105</v>
      </c>
      <c r="D50" s="12" t="s">
        <v>62</v>
      </c>
      <c r="E50" s="9">
        <f>219-80-89</f>
        <v>50</v>
      </c>
    </row>
    <row r="51" spans="1:5">
      <c r="A51" s="8" t="s">
        <v>101</v>
      </c>
      <c r="B51" s="1">
        <v>192</v>
      </c>
      <c r="C51" s="16" t="s">
        <v>106</v>
      </c>
      <c r="D51" s="20" t="s">
        <v>107</v>
      </c>
      <c r="E51" s="9">
        <f>192-71-42</f>
        <v>79</v>
      </c>
    </row>
    <row r="52" spans="1:5">
      <c r="A52" s="8" t="s">
        <v>101</v>
      </c>
      <c r="B52" s="1">
        <v>202</v>
      </c>
      <c r="C52" s="12" t="s">
        <v>108</v>
      </c>
      <c r="D52" s="16" t="s">
        <v>109</v>
      </c>
      <c r="E52" s="9">
        <f>202-74-44</f>
        <v>84</v>
      </c>
    </row>
    <row r="53" spans="1:5" ht="15.75" thickBot="1">
      <c r="A53" s="5" t="s">
        <v>101</v>
      </c>
      <c r="B53" s="6">
        <v>231</v>
      </c>
      <c r="C53" s="11" t="s">
        <v>110</v>
      </c>
      <c r="D53" s="15" t="s">
        <v>87</v>
      </c>
      <c r="E53" s="7">
        <f>231-95-85</f>
        <v>51</v>
      </c>
    </row>
    <row r="54" spans="1:5">
      <c r="A54" s="2" t="s">
        <v>111</v>
      </c>
      <c r="B54" s="3">
        <v>274</v>
      </c>
      <c r="C54" s="10" t="s">
        <v>100</v>
      </c>
      <c r="D54" s="14" t="s">
        <v>112</v>
      </c>
      <c r="E54" s="4">
        <f>274-80-138</f>
        <v>56</v>
      </c>
    </row>
    <row r="55" spans="1:5" ht="15.75" thickBot="1">
      <c r="A55" s="5" t="s">
        <v>111</v>
      </c>
      <c r="B55" s="6">
        <v>185</v>
      </c>
      <c r="C55" s="15" t="s">
        <v>113</v>
      </c>
      <c r="D55" s="11" t="s">
        <v>114</v>
      </c>
      <c r="E55" s="7">
        <f>185-66-21</f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BC28666F2614EB00E42A3BBEE4450" ma:contentTypeVersion="22" ma:contentTypeDescription="Creare un nuovo documento." ma:contentTypeScope="" ma:versionID="ded313c8a56ba33fed0f6f5891672ea3">
  <xsd:schema xmlns:xsd="http://www.w3.org/2001/XMLSchema" xmlns:xs="http://www.w3.org/2001/XMLSchema" xmlns:p="http://schemas.microsoft.com/office/2006/metadata/properties" xmlns:ns2="73d6edf5-cd2a-4834-b664-4118164eece2" xmlns:ns3="ed23c019-a0ed-482e-b33f-9a4840e427a7" targetNamespace="http://schemas.microsoft.com/office/2006/metadata/properties" ma:root="true" ma:fieldsID="ebfaa4feb7fc564050dda3ed66286828" ns2:_="" ns3:_="">
    <xsd:import namespace="73d6edf5-cd2a-4834-b664-4118164eece2"/>
    <xsd:import namespace="ed23c019-a0ed-482e-b33f-9a4840e42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ottosistem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Notes" minOccurs="0"/>
                <xsd:element ref="ns2:MediaLengthInSeconds" minOccurs="0"/>
                <xsd:element ref="ns2:Responsable" minOccurs="0"/>
                <xsd:element ref="ns2:date" minOccurs="0"/>
                <xsd:element ref="ns2:MediaServiceObjectDetectorVersions" minOccurs="0"/>
                <xsd:element ref="ns2:Whatsinside" minOccurs="0"/>
                <xsd:element ref="ns2:MediaServiceLocation" minOccurs="0"/>
                <xsd:element ref="ns2:MediaServiceSearchProperties" minOccurs="0"/>
                <xsd:element ref="ns2:creat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6edf5-cd2a-4834-b664-4118164ee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ottosistema" ma:index="10" nillable="true" ma:displayName="subsystem" ma:format="Dropdown" ma:internalName="sottosistema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DCS"/>
                        <xsd:enumeration value="EPS"/>
                        <xsd:enumeration value="TCS"/>
                        <xsd:enumeration value="OBDH"/>
                        <xsd:enumeration value="OBSH"/>
                        <xsd:enumeration value="TTC"/>
                        <xsd:enumeration value="PL IS"/>
                        <xsd:enumeration value="PL CCR"/>
                        <xsd:enumeration value="PL MRR"/>
                        <xsd:enumeration value="MA"/>
                        <xsd:enumeration value="PL MV"/>
                        <xsd:enumeration value="GS"/>
                        <xsd:enumeration value="ST&amp;M"/>
                        <xsd:enumeration value="SE"/>
                        <xsd:enumeration value="Marketing"/>
                        <xsd:enumeration value="OPS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lcf76f155ced4ddcb4097134ff3c332f" ma:index="12" nillable="true" ma:taxonomy="true" ma:internalName="lcf76f155ced4ddcb4097134ff3c332f" ma:taxonomyFieldName="MediaServiceImageTags" ma:displayName="Tag immagine" ma:readOnly="false" ma:fieldId="{5cf76f15-5ced-4ddc-b409-7134ff3c332f}" ma:taxonomyMulti="true" ma:sspId="614aa15a-24bc-4ccf-9ea0-d8087ea069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Notes" ma:index="20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Responsable" ma:index="22" nillable="true" ma:displayName="Responsable" ma:format="Dropdown" ma:list="UserInfo" ma:SharePointGroup="0" ma:internalName="Responsa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te" ma:index="23" nillable="true" ma:displayName="date" ma:format="DateOnly" ma:internalName="date">
      <xsd:simpleType>
        <xsd:restriction base="dms:DateTim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Whatsinside" ma:index="25" nillable="true" ma:displayName="What's inside" ma:description="Description of what goes inside the folder" ma:format="Dropdown" ma:internalName="Whatsinsid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0" ma:index="28" nillable="true" ma:displayName="created" ma:default="[today]" ma:format="DateTime" ma:internalName="creat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3c019-a0ed-482e-b33f-9a4840e427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f6dbd1d-2c73-4b9d-9748-e7fb02a39d96}" ma:internalName="TaxCatchAll" ma:showField="CatchAllData" ma:web="ed23c019-a0ed-482e-b33f-9a4840e427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eated0 xmlns="73d6edf5-cd2a-4834-b664-4118164eece2">2024-03-03T16:12:29+00:00</created0>
    <lcf76f155ced4ddcb4097134ff3c332f xmlns="73d6edf5-cd2a-4834-b664-4118164eece2">
      <Terms xmlns="http://schemas.microsoft.com/office/infopath/2007/PartnerControls"/>
    </lcf76f155ced4ddcb4097134ff3c332f>
    <TaxCatchAll xmlns="ed23c019-a0ed-482e-b33f-9a4840e427a7" xsi:nil="true"/>
    <sottosistema xmlns="73d6edf5-cd2a-4834-b664-4118164eece2" xsi:nil="true"/>
    <Responsable xmlns="73d6edf5-cd2a-4834-b664-4118164eece2">
      <UserInfo>
        <DisplayName/>
        <AccountId xsi:nil="true"/>
        <AccountType/>
      </UserInfo>
    </Responsable>
    <Notes xmlns="73d6edf5-cd2a-4834-b664-4118164eece2" xsi:nil="true"/>
    <Whatsinside xmlns="73d6edf5-cd2a-4834-b664-4118164eece2" xsi:nil="true"/>
    <date xmlns="73d6edf5-cd2a-4834-b664-4118164eec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925203-6EB9-4343-95DC-62E2485FB136}"/>
</file>

<file path=customXml/itemProps2.xml><?xml version="1.0" encoding="utf-8"?>
<ds:datastoreItem xmlns:ds="http://schemas.openxmlformats.org/officeDocument/2006/customXml" ds:itemID="{E9BDDB64-D166-456D-8CE1-7C0364AA6C45}"/>
</file>

<file path=customXml/itemProps3.xml><?xml version="1.0" encoding="utf-8"?>
<ds:datastoreItem xmlns:ds="http://schemas.openxmlformats.org/officeDocument/2006/customXml" ds:itemID="{9E99F010-7A12-4727-B08C-D23C0F46F1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Sambo</dc:creator>
  <cp:keywords/>
  <dc:description/>
  <cp:lastModifiedBy>Mattia Sambo</cp:lastModifiedBy>
  <cp:revision/>
  <dcterms:created xsi:type="dcterms:W3CDTF">2015-06-05T18:17:20Z</dcterms:created>
  <dcterms:modified xsi:type="dcterms:W3CDTF">2024-03-03T22:41:50Z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0x010100638BC28666F2614EB00E42A3BBEE4450</vt:lpwstr>
  </property>
</Properties>
</file>