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150" windowHeight="7650" firstSheet="7" activeTab="11"/>
  </bookViews>
  <sheets>
    <sheet name="501" sheetId="5" r:id="rId1"/>
    <sheet name="502" sheetId="7" r:id="rId2"/>
    <sheet name="503" sheetId="6" r:id="rId3"/>
    <sheet name="504" sheetId="8" r:id="rId4"/>
    <sheet name="505" sheetId="9" r:id="rId5"/>
    <sheet name="506" sheetId="10" r:id="rId6"/>
    <sheet name="507" sheetId="11" r:id="rId7"/>
    <sheet name="531" sheetId="18" r:id="rId8"/>
    <sheet name="532" sheetId="19" r:id="rId9"/>
    <sheet name="533" sheetId="20" r:id="rId10"/>
    <sheet name="534" sheetId="21" r:id="rId11"/>
    <sheet name="535" sheetId="22" r:id="rId12"/>
    <sheet name="536" sheetId="23" r:id="rId13"/>
    <sheet name="537" sheetId="25" r:id="rId14"/>
    <sheet name="538" sheetId="26" r:id="rId15"/>
    <sheet name="539" sheetId="27" r:id="rId16"/>
    <sheet name="540" sheetId="28" r:id="rId17"/>
  </sheets>
  <calcPr calcId="124519"/>
</workbook>
</file>

<file path=xl/calcChain.xml><?xml version="1.0" encoding="utf-8"?>
<calcChain xmlns="http://schemas.openxmlformats.org/spreadsheetml/2006/main">
  <c r="F190" i="27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3"/>
  <c r="F160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5"/>
  <c r="F14"/>
  <c r="F191" l="1"/>
  <c r="B191" i="28" l="1"/>
  <c r="D222" i="26"/>
  <c r="B213" i="28"/>
  <c r="D213" s="1"/>
  <c r="C213"/>
  <c r="D212"/>
  <c r="D211"/>
  <c r="B210"/>
  <c r="D210" s="1"/>
  <c r="D209"/>
  <c r="D208"/>
  <c r="D207"/>
  <c r="D206"/>
  <c r="D205"/>
  <c r="D204"/>
  <c r="B204"/>
  <c r="D203"/>
  <c r="D202"/>
  <c r="G201"/>
  <c r="D201"/>
  <c r="D199"/>
  <c r="B199"/>
  <c r="B200" s="1"/>
  <c r="D200" s="1"/>
  <c r="D198"/>
  <c r="G198" l="1"/>
  <c r="B191" i="27" l="1"/>
  <c r="C212"/>
  <c r="G200" s="1"/>
  <c r="D210"/>
  <c r="D209"/>
  <c r="B209"/>
  <c r="D208"/>
  <c r="D197"/>
  <c r="B197"/>
  <c r="B198" s="1"/>
  <c r="D196"/>
  <c r="B202" i="26"/>
  <c r="C223"/>
  <c r="G211" s="1"/>
  <c r="D221"/>
  <c r="B220"/>
  <c r="D220" s="1"/>
  <c r="D219"/>
  <c r="B208"/>
  <c r="B209" s="1"/>
  <c r="D207"/>
  <c r="B202" i="25"/>
  <c r="C223"/>
  <c r="G211" s="1"/>
  <c r="D222"/>
  <c r="D221"/>
  <c r="D220"/>
  <c r="B220"/>
  <c r="D219"/>
  <c r="B208"/>
  <c r="B209" s="1"/>
  <c r="D207"/>
  <c r="B202" i="23"/>
  <c r="C223"/>
  <c r="G211" s="1"/>
  <c r="D222"/>
  <c r="D221"/>
  <c r="B220"/>
  <c r="D220" s="1"/>
  <c r="D219"/>
  <c r="D208"/>
  <c r="B208"/>
  <c r="B209" s="1"/>
  <c r="D207"/>
  <c r="B202" i="22"/>
  <c r="C223"/>
  <c r="G211" s="1"/>
  <c r="D222"/>
  <c r="D221"/>
  <c r="B220"/>
  <c r="D220" s="1"/>
  <c r="D219"/>
  <c r="D208"/>
  <c r="B208"/>
  <c r="B209" s="1"/>
  <c r="D207"/>
  <c r="B202" i="21"/>
  <c r="C223"/>
  <c r="G211" s="1"/>
  <c r="D222"/>
  <c r="D221"/>
  <c r="D220"/>
  <c r="B220"/>
  <c r="D219"/>
  <c r="D208"/>
  <c r="B208"/>
  <c r="B209" s="1"/>
  <c r="D207"/>
  <c r="B202" i="20"/>
  <c r="C223"/>
  <c r="G211" s="1"/>
  <c r="D222"/>
  <c r="D221"/>
  <c r="B220"/>
  <c r="D220" s="1"/>
  <c r="D219"/>
  <c r="B208"/>
  <c r="B209" s="1"/>
  <c r="D207"/>
  <c r="B202" i="19"/>
  <c r="C223"/>
  <c r="G211" s="1"/>
  <c r="D222"/>
  <c r="D221"/>
  <c r="D220"/>
  <c r="B220"/>
  <c r="D219"/>
  <c r="D208"/>
  <c r="B208"/>
  <c r="B209" s="1"/>
  <c r="D207"/>
  <c r="B202" i="18"/>
  <c r="B223" s="1"/>
  <c r="G208" s="1"/>
  <c r="C223"/>
  <c r="G211" s="1"/>
  <c r="D222"/>
  <c r="D221"/>
  <c r="D220"/>
  <c r="B220"/>
  <c r="D219"/>
  <c r="D208"/>
  <c r="B208"/>
  <c r="B209" s="1"/>
  <c r="D209" s="1"/>
  <c r="D207"/>
  <c r="D208" i="25" l="1"/>
  <c r="D208" i="26"/>
  <c r="B199" i="27"/>
  <c r="D198"/>
  <c r="D209" i="26"/>
  <c r="B210"/>
  <c r="B210" i="25"/>
  <c r="D209"/>
  <c r="B210" i="23"/>
  <c r="D209"/>
  <c r="B210" i="22"/>
  <c r="D209"/>
  <c r="B210" i="21"/>
  <c r="D209"/>
  <c r="D209" i="20"/>
  <c r="B210"/>
  <c r="D208"/>
  <c r="B210" i="19"/>
  <c r="D209"/>
  <c r="B210" i="18"/>
  <c r="D199" i="27" l="1"/>
  <c r="B200"/>
  <c r="D210" i="26"/>
  <c r="B211"/>
  <c r="D210" i="25"/>
  <c r="B211"/>
  <c r="D210" i="23"/>
  <c r="B211"/>
  <c r="D210" i="22"/>
  <c r="B211"/>
  <c r="D210" i="21"/>
  <c r="B211"/>
  <c r="D210" i="20"/>
  <c r="B211"/>
  <c r="D210" i="19"/>
  <c r="B211"/>
  <c r="B211" i="18"/>
  <c r="D210"/>
  <c r="D200" i="27" l="1"/>
  <c r="B201"/>
  <c r="B212" i="26"/>
  <c r="D211"/>
  <c r="D211" i="25"/>
  <c r="B212"/>
  <c r="D211" i="23"/>
  <c r="B212"/>
  <c r="D211" i="22"/>
  <c r="B212"/>
  <c r="D211" i="21"/>
  <c r="B212"/>
  <c r="B212" i="20"/>
  <c r="D211"/>
  <c r="D211" i="19"/>
  <c r="B212"/>
  <c r="D211" i="18"/>
  <c r="B212"/>
  <c r="B202" i="27" l="1"/>
  <c r="D201"/>
  <c r="B213" i="26"/>
  <c r="D212"/>
  <c r="B213" i="25"/>
  <c r="D212"/>
  <c r="B213" i="23"/>
  <c r="D212"/>
  <c r="B213" i="22"/>
  <c r="D212"/>
  <c r="B213" i="21"/>
  <c r="D212"/>
  <c r="B213" i="20"/>
  <c r="D212"/>
  <c r="B213" i="19"/>
  <c r="D212"/>
  <c r="B213" i="18"/>
  <c r="D212"/>
  <c r="D202" i="27" l="1"/>
  <c r="B203"/>
  <c r="B214" i="26"/>
  <c r="D213"/>
  <c r="D213" i="25"/>
  <c r="B214"/>
  <c r="D213" i="23"/>
  <c r="B214"/>
  <c r="D213" i="22"/>
  <c r="B214"/>
  <c r="D213" i="21"/>
  <c r="B214"/>
  <c r="D213" i="20"/>
  <c r="B214"/>
  <c r="D213" i="19"/>
  <c r="B214"/>
  <c r="D213" i="18"/>
  <c r="B214"/>
  <c r="D203" i="27" l="1"/>
  <c r="B204"/>
  <c r="B215" i="26"/>
  <c r="D214"/>
  <c r="D214" i="25"/>
  <c r="B215"/>
  <c r="D214" i="23"/>
  <c r="B215"/>
  <c r="D214" i="22"/>
  <c r="B215"/>
  <c r="D214" i="21"/>
  <c r="B215"/>
  <c r="B215" i="20"/>
  <c r="D214"/>
  <c r="D214" i="19"/>
  <c r="B215"/>
  <c r="D214" i="18"/>
  <c r="B215"/>
  <c r="D204" i="27" l="1"/>
  <c r="B205"/>
  <c r="D215" i="26"/>
  <c r="B216"/>
  <c r="D215" i="25"/>
  <c r="B216"/>
  <c r="D215" i="23"/>
  <c r="B216"/>
  <c r="D215" i="22"/>
  <c r="B216"/>
  <c r="D215" i="21"/>
  <c r="B216"/>
  <c r="D215" i="20"/>
  <c r="B216"/>
  <c r="D215" i="19"/>
  <c r="B216"/>
  <c r="D215" i="18"/>
  <c r="B216"/>
  <c r="D205" i="27" l="1"/>
  <c r="B206"/>
  <c r="B217" i="26"/>
  <c r="D216"/>
  <c r="D216" i="25"/>
  <c r="B217"/>
  <c r="D216" i="23"/>
  <c r="B217"/>
  <c r="D216" i="22"/>
  <c r="B217"/>
  <c r="D216" i="21"/>
  <c r="B217"/>
  <c r="B217" i="20"/>
  <c r="D216"/>
  <c r="D216" i="19"/>
  <c r="B217"/>
  <c r="D216" i="18"/>
  <c r="B217"/>
  <c r="D206" i="27" l="1"/>
  <c r="B207"/>
  <c r="D207" s="1"/>
  <c r="D217" i="26"/>
  <c r="B218"/>
  <c r="D218" s="1"/>
  <c r="D217" i="25"/>
  <c r="B218"/>
  <c r="D218" s="1"/>
  <c r="D217" i="23"/>
  <c r="B218"/>
  <c r="D218" s="1"/>
  <c r="D217" i="22"/>
  <c r="B218"/>
  <c r="D218" s="1"/>
  <c r="D217" i="21"/>
  <c r="B218"/>
  <c r="D218" s="1"/>
  <c r="D217" i="20"/>
  <c r="B218"/>
  <c r="D218" s="1"/>
  <c r="D217" i="19"/>
  <c r="B218"/>
  <c r="D218" s="1"/>
  <c r="D217" i="18"/>
  <c r="B218"/>
  <c r="D218" l="1"/>
  <c r="D223"/>
  <c r="G202" i="25" l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23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D223" l="1"/>
  <c r="G208"/>
  <c r="D202"/>
  <c r="F14"/>
  <c r="F22"/>
  <c r="F28"/>
  <c r="F34"/>
  <c r="F40"/>
  <c r="F46"/>
  <c r="F52"/>
  <c r="F58"/>
  <c r="F15"/>
  <c r="F19"/>
  <c r="F29"/>
  <c r="F33"/>
  <c r="F37"/>
  <c r="F43"/>
  <c r="F47"/>
  <c r="F51"/>
  <c r="F57"/>
  <c r="F18"/>
  <c r="F24"/>
  <c r="F30"/>
  <c r="F36"/>
  <c r="F42"/>
  <c r="F48"/>
  <c r="F54"/>
  <c r="F17"/>
  <c r="F21"/>
  <c r="F25"/>
  <c r="F27"/>
  <c r="F31"/>
  <c r="F35"/>
  <c r="F39"/>
  <c r="F41"/>
  <c r="F45"/>
  <c r="F49"/>
  <c r="F53"/>
  <c r="F55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20"/>
  <c r="F26"/>
  <c r="F32"/>
  <c r="F38"/>
  <c r="F44"/>
  <c r="F50"/>
  <c r="F56"/>
  <c r="G191" i="28"/>
  <c r="E14" s="1"/>
  <c r="C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191" i="27"/>
  <c r="C191"/>
  <c r="B212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E14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D14"/>
  <c r="D212" l="1"/>
  <c r="G197"/>
  <c r="F64" i="25"/>
  <c r="F117"/>
  <c r="F158"/>
  <c r="F125"/>
  <c r="F83"/>
  <c r="F112"/>
  <c r="F74"/>
  <c r="F182"/>
  <c r="F141"/>
  <c r="F93"/>
  <c r="F159"/>
  <c r="F144"/>
  <c r="F190"/>
  <c r="F150"/>
  <c r="F109"/>
  <c r="F173"/>
  <c r="F189"/>
  <c r="F77"/>
  <c r="F197"/>
  <c r="F98"/>
  <c r="F128"/>
  <c r="F198"/>
  <c r="F166"/>
  <c r="F133"/>
  <c r="F101"/>
  <c r="E202"/>
  <c r="F126"/>
  <c r="F67"/>
  <c r="F161"/>
  <c r="F92"/>
  <c r="F68"/>
  <c r="F142"/>
  <c r="F84"/>
  <c r="F179"/>
  <c r="F110"/>
  <c r="F200"/>
  <c r="F192"/>
  <c r="F184"/>
  <c r="F168"/>
  <c r="F160"/>
  <c r="F152"/>
  <c r="F143"/>
  <c r="F135"/>
  <c r="F127"/>
  <c r="F119"/>
  <c r="F111"/>
  <c r="F103"/>
  <c r="F95"/>
  <c r="F87"/>
  <c r="F194"/>
  <c r="F186"/>
  <c r="F178"/>
  <c r="F162"/>
  <c r="F154"/>
  <c r="F145"/>
  <c r="F137"/>
  <c r="F129"/>
  <c r="F121"/>
  <c r="F113"/>
  <c r="F105"/>
  <c r="F97"/>
  <c r="F89"/>
  <c r="F70"/>
  <c r="F181"/>
  <c r="F165"/>
  <c r="F151"/>
  <c r="F134"/>
  <c r="F120"/>
  <c r="F104"/>
  <c r="F90"/>
  <c r="F76"/>
  <c r="F59"/>
  <c r="F66"/>
  <c r="F193"/>
  <c r="F185"/>
  <c r="F171"/>
  <c r="F153"/>
  <c r="F136"/>
  <c r="F118"/>
  <c r="F102"/>
  <c r="F82"/>
  <c r="F65"/>
  <c r="F81"/>
  <c r="F196"/>
  <c r="F188"/>
  <c r="F180"/>
  <c r="F164"/>
  <c r="F156"/>
  <c r="F148"/>
  <c r="F139"/>
  <c r="F131"/>
  <c r="F123"/>
  <c r="F115"/>
  <c r="F107"/>
  <c r="F99"/>
  <c r="F91"/>
  <c r="F79"/>
  <c r="F199"/>
  <c r="F169"/>
  <c r="F155"/>
  <c r="F138"/>
  <c r="F122"/>
  <c r="F108"/>
  <c r="F94"/>
  <c r="F80"/>
  <c r="F63"/>
  <c r="F73"/>
  <c r="F195"/>
  <c r="F187"/>
  <c r="F175"/>
  <c r="F157"/>
  <c r="F140"/>
  <c r="F124"/>
  <c r="F106"/>
  <c r="F88"/>
  <c r="F69"/>
  <c r="F62"/>
  <c r="F177"/>
  <c r="F163"/>
  <c r="F146"/>
  <c r="F130"/>
  <c r="F116"/>
  <c r="F100"/>
  <c r="F86"/>
  <c r="F72"/>
  <c r="F85"/>
  <c r="F60"/>
  <c r="F191"/>
  <c r="F183"/>
  <c r="F167"/>
  <c r="F149"/>
  <c r="F132"/>
  <c r="F114"/>
  <c r="F96"/>
  <c r="F78"/>
  <c r="F61"/>
  <c r="F75"/>
  <c r="E15" i="28"/>
  <c r="F14"/>
  <c r="D191"/>
  <c r="F15"/>
  <c r="E16"/>
  <c r="D191" i="27"/>
  <c r="E48"/>
  <c r="E49" s="1"/>
  <c r="E50" s="1"/>
  <c r="E51" s="1"/>
  <c r="E52" s="1"/>
  <c r="E53" s="1"/>
  <c r="E54" s="1"/>
  <c r="E55" s="1"/>
  <c r="E56" s="1"/>
  <c r="E57" s="1"/>
  <c r="E58" s="1"/>
  <c r="E59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F202" i="25" l="1"/>
  <c r="E17" i="28"/>
  <c r="F16"/>
  <c r="E191" i="27"/>
  <c r="H202" i="25" l="1"/>
  <c r="G209"/>
  <c r="G210" s="1"/>
  <c r="G212" s="1"/>
  <c r="F17" i="28"/>
  <c r="E18"/>
  <c r="G202" i="26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23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23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23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22"/>
  <c r="E14" s="1"/>
  <c r="E15" s="1"/>
  <c r="C202"/>
  <c r="B223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2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23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20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23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9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8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H202" i="6"/>
  <c r="H15"/>
  <c r="F16"/>
  <c r="F14"/>
  <c r="D170" i="8"/>
  <c r="D171"/>
  <c r="D172"/>
  <c r="D173"/>
  <c r="D174"/>
  <c r="D175"/>
  <c r="D176"/>
  <c r="D177"/>
  <c r="D178"/>
  <c r="D179"/>
  <c r="D180"/>
  <c r="D181"/>
  <c r="C202" i="6"/>
  <c r="D178" i="11"/>
  <c r="H178"/>
  <c r="G202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0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9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8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H180"/>
  <c r="H179"/>
  <c r="H178"/>
  <c r="H177"/>
  <c r="H176"/>
  <c r="H175"/>
  <c r="H174"/>
  <c r="H173"/>
  <c r="H172"/>
  <c r="H171"/>
  <c r="H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3" i="7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3"/>
  <c r="B203"/>
  <c r="H202"/>
  <c r="D202"/>
  <c r="H201"/>
  <c r="D201"/>
  <c r="H200"/>
  <c r="D200"/>
  <c r="H199"/>
  <c r="D199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6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D15"/>
  <c r="H14"/>
  <c r="D14"/>
  <c r="H20" i="5"/>
  <c r="H19"/>
  <c r="H18"/>
  <c r="H17"/>
  <c r="H16"/>
  <c r="H15"/>
  <c r="H14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D69"/>
  <c r="H72"/>
  <c r="H148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14"/>
  <c r="G202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C202"/>
  <c r="B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0"/>
  <c r="D68"/>
  <c r="D67"/>
  <c r="D66"/>
  <c r="D65"/>
  <c r="D64"/>
  <c r="D63"/>
  <c r="D62"/>
  <c r="D61"/>
  <c r="D60"/>
  <c r="D59"/>
  <c r="D58"/>
  <c r="D57"/>
  <c r="D223" i="26" l="1"/>
  <c r="G208"/>
  <c r="D223" i="23"/>
  <c r="G208"/>
  <c r="D202" i="22"/>
  <c r="D223"/>
  <c r="G208"/>
  <c r="D223" i="21"/>
  <c r="G208"/>
  <c r="G208" i="20"/>
  <c r="D223"/>
  <c r="D202" i="19"/>
  <c r="B223"/>
  <c r="G208" s="1"/>
  <c r="E19" i="28"/>
  <c r="F18"/>
  <c r="D202" i="26"/>
  <c r="F14"/>
  <c r="F15"/>
  <c r="F17"/>
  <c r="F19"/>
  <c r="F21"/>
  <c r="F23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D202" i="23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4"/>
  <c r="F18"/>
  <c r="F22"/>
  <c r="F30"/>
  <c r="F34"/>
  <c r="F38"/>
  <c r="F42"/>
  <c r="F46"/>
  <c r="F50"/>
  <c r="F54"/>
  <c r="F58"/>
  <c r="F15"/>
  <c r="F19"/>
  <c r="F23"/>
  <c r="F27"/>
  <c r="F31"/>
  <c r="F35"/>
  <c r="F39"/>
  <c r="F43"/>
  <c r="F47"/>
  <c r="F51"/>
  <c r="F55"/>
  <c r="F63"/>
  <c r="F20"/>
  <c r="F24"/>
  <c r="F28"/>
  <c r="F32"/>
  <c r="F36"/>
  <c r="F40"/>
  <c r="F44"/>
  <c r="F48"/>
  <c r="F52"/>
  <c r="F56"/>
  <c r="F17"/>
  <c r="F21"/>
  <c r="F25"/>
  <c r="F29"/>
  <c r="F33"/>
  <c r="F37"/>
  <c r="F41"/>
  <c r="F45"/>
  <c r="F49"/>
  <c r="F53"/>
  <c r="F57"/>
  <c r="E16" i="22"/>
  <c r="F15"/>
  <c r="F14"/>
  <c r="D202" i="21"/>
  <c r="F39"/>
  <c r="F21"/>
  <c r="F29"/>
  <c r="F33"/>
  <c r="F37"/>
  <c r="F43"/>
  <c r="F47"/>
  <c r="F51"/>
  <c r="F57"/>
  <c r="F15"/>
  <c r="F19"/>
  <c r="F23"/>
  <c r="F31"/>
  <c r="F35"/>
  <c r="F41"/>
  <c r="F45"/>
  <c r="F49"/>
  <c r="F53"/>
  <c r="F55"/>
  <c r="F14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D202" i="20"/>
  <c r="F19"/>
  <c r="F17"/>
  <c r="F23"/>
  <c r="F29"/>
  <c r="F33"/>
  <c r="F37"/>
  <c r="F41"/>
  <c r="F45"/>
  <c r="F49"/>
  <c r="F53"/>
  <c r="F57"/>
  <c r="F15"/>
  <c r="F21"/>
  <c r="F31"/>
  <c r="F35"/>
  <c r="F39"/>
  <c r="F43"/>
  <c r="F47"/>
  <c r="F51"/>
  <c r="F55"/>
  <c r="F14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14" i="19"/>
  <c r="F15"/>
  <c r="F17"/>
  <c r="F19"/>
  <c r="F21"/>
  <c r="F23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125"/>
  <c r="F14" i="18"/>
  <c r="D202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14" i="11"/>
  <c r="D202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14" i="10"/>
  <c r="D202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20"/>
  <c r="F22"/>
  <c r="F28"/>
  <c r="F34"/>
  <c r="F40"/>
  <c r="F46"/>
  <c r="F52"/>
  <c r="F56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16"/>
  <c r="F26"/>
  <c r="F32"/>
  <c r="F38"/>
  <c r="F44"/>
  <c r="F50"/>
  <c r="F18"/>
  <c r="F24"/>
  <c r="F30"/>
  <c r="F36"/>
  <c r="F42"/>
  <c r="F48"/>
  <c r="F54"/>
  <c r="F58"/>
  <c r="F14" i="9"/>
  <c r="D202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20"/>
  <c r="F22"/>
  <c r="F26"/>
  <c r="F30"/>
  <c r="F34"/>
  <c r="F36"/>
  <c r="F38"/>
  <c r="F40"/>
  <c r="F44"/>
  <c r="F46"/>
  <c r="F48"/>
  <c r="F50"/>
  <c r="F52"/>
  <c r="F54"/>
  <c r="F56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18"/>
  <c r="F24"/>
  <c r="F32"/>
  <c r="F42"/>
  <c r="F58"/>
  <c r="F28"/>
  <c r="D202" i="8"/>
  <c r="F14"/>
  <c r="F18"/>
  <c r="F24"/>
  <c r="F28"/>
  <c r="F36"/>
  <c r="F48"/>
  <c r="F52"/>
  <c r="F58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16"/>
  <c r="F22"/>
  <c r="F32"/>
  <c r="F38"/>
  <c r="F42"/>
  <c r="F46"/>
  <c r="F54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20"/>
  <c r="F26"/>
  <c r="F30"/>
  <c r="F34"/>
  <c r="F40"/>
  <c r="F44"/>
  <c r="F50"/>
  <c r="F56"/>
  <c r="F14" i="7"/>
  <c r="D203"/>
  <c r="F18"/>
  <c r="F22"/>
  <c r="F26"/>
  <c r="F32"/>
  <c r="F38"/>
  <c r="F44"/>
  <c r="F50"/>
  <c r="F58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16"/>
  <c r="F24"/>
  <c r="F30"/>
  <c r="F36"/>
  <c r="F42"/>
  <c r="F48"/>
  <c r="F56"/>
  <c r="F54"/>
  <c r="E59"/>
  <c r="E60" s="1"/>
  <c r="E61" s="1"/>
  <c r="E62" s="1"/>
  <c r="E63" s="1"/>
  <c r="E64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9" s="1"/>
  <c r="E200" s="1"/>
  <c r="E201" s="1"/>
  <c r="E202" s="1"/>
  <c r="F202" s="1"/>
  <c r="F20"/>
  <c r="F28"/>
  <c r="F34"/>
  <c r="F40"/>
  <c r="F46"/>
  <c r="F52"/>
  <c r="D202" i="6"/>
  <c r="F18"/>
  <c r="F20"/>
  <c r="F24"/>
  <c r="F28"/>
  <c r="F32"/>
  <c r="F34"/>
  <c r="F38"/>
  <c r="F42"/>
  <c r="F44"/>
  <c r="F48"/>
  <c r="F52"/>
  <c r="F56"/>
  <c r="F58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22"/>
  <c r="F26"/>
  <c r="F30"/>
  <c r="F36"/>
  <c r="F40"/>
  <c r="F46"/>
  <c r="F50"/>
  <c r="F54"/>
  <c r="F54" i="5"/>
  <c r="F50"/>
  <c r="F38"/>
  <c r="F34"/>
  <c r="F22"/>
  <c r="F18"/>
  <c r="F15"/>
  <c r="F66"/>
  <c r="F58"/>
  <c r="F62"/>
  <c r="F42"/>
  <c r="F26"/>
  <c r="F46"/>
  <c r="F30"/>
  <c r="F68"/>
  <c r="F63"/>
  <c r="F55"/>
  <c r="F47"/>
  <c r="F39"/>
  <c r="F31"/>
  <c r="F23"/>
  <c r="F60"/>
  <c r="F65"/>
  <c r="F61"/>
  <c r="F57"/>
  <c r="F53"/>
  <c r="F49"/>
  <c r="F45"/>
  <c r="F41"/>
  <c r="F37"/>
  <c r="F33"/>
  <c r="F29"/>
  <c r="F25"/>
  <c r="F21"/>
  <c r="F17"/>
  <c r="F67"/>
  <c r="F59"/>
  <c r="F51"/>
  <c r="F43"/>
  <c r="F35"/>
  <c r="F27"/>
  <c r="F19"/>
  <c r="F64"/>
  <c r="F56"/>
  <c r="F52"/>
  <c r="F48"/>
  <c r="F44"/>
  <c r="F40"/>
  <c r="F36"/>
  <c r="F32"/>
  <c r="F28"/>
  <c r="F24"/>
  <c r="F20"/>
  <c r="F16"/>
  <c r="E69"/>
  <c r="F69" s="1"/>
  <c r="D202"/>
  <c r="D223" i="19" l="1"/>
  <c r="F118" i="23"/>
  <c r="F121"/>
  <c r="F122"/>
  <c r="F61"/>
  <c r="F198"/>
  <c r="F133"/>
  <c r="F96"/>
  <c r="F136"/>
  <c r="F182"/>
  <c r="F86"/>
  <c r="F160"/>
  <c r="F68"/>
  <c r="F124"/>
  <c r="F144"/>
  <c r="F90"/>
  <c r="F166"/>
  <c r="F101"/>
  <c r="F59"/>
  <c r="F177"/>
  <c r="E20" i="28"/>
  <c r="F19"/>
  <c r="F73" i="26"/>
  <c r="F62"/>
  <c r="F95"/>
  <c r="F105"/>
  <c r="F85"/>
  <c r="F140"/>
  <c r="F108"/>
  <c r="F76"/>
  <c r="F190"/>
  <c r="F174"/>
  <c r="F158"/>
  <c r="F141"/>
  <c r="F125"/>
  <c r="F109"/>
  <c r="F97"/>
  <c r="F87"/>
  <c r="F77"/>
  <c r="F64"/>
  <c r="F181"/>
  <c r="F149"/>
  <c r="F116"/>
  <c r="F84"/>
  <c r="F194"/>
  <c r="F178"/>
  <c r="F162"/>
  <c r="F145"/>
  <c r="F129"/>
  <c r="F113"/>
  <c r="F101"/>
  <c r="F89"/>
  <c r="F79"/>
  <c r="F68"/>
  <c r="F189"/>
  <c r="F157"/>
  <c r="F124"/>
  <c r="F92"/>
  <c r="F59"/>
  <c r="F186"/>
  <c r="F154"/>
  <c r="F137"/>
  <c r="F121"/>
  <c r="F198"/>
  <c r="F182"/>
  <c r="F166"/>
  <c r="F150"/>
  <c r="F133"/>
  <c r="F117"/>
  <c r="F103"/>
  <c r="F93"/>
  <c r="F81"/>
  <c r="F70"/>
  <c r="F60"/>
  <c r="F197"/>
  <c r="F165"/>
  <c r="F132"/>
  <c r="F100"/>
  <c r="F67"/>
  <c r="F196"/>
  <c r="F188"/>
  <c r="F180"/>
  <c r="F164"/>
  <c r="F156"/>
  <c r="F148"/>
  <c r="F139"/>
  <c r="F131"/>
  <c r="F123"/>
  <c r="F115"/>
  <c r="F107"/>
  <c r="F99"/>
  <c r="F91"/>
  <c r="F83"/>
  <c r="F75"/>
  <c r="F66"/>
  <c r="E202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200"/>
  <c r="F192"/>
  <c r="F184"/>
  <c r="F176"/>
  <c r="F168"/>
  <c r="F160"/>
  <c r="F152"/>
  <c r="F143"/>
  <c r="F135"/>
  <c r="F127"/>
  <c r="F119"/>
  <c r="F111"/>
  <c r="F199"/>
  <c r="F195"/>
  <c r="F187"/>
  <c r="F179"/>
  <c r="F171"/>
  <c r="F163"/>
  <c r="F155"/>
  <c r="F146"/>
  <c r="F138"/>
  <c r="F130"/>
  <c r="F122"/>
  <c r="F114"/>
  <c r="F106"/>
  <c r="F98"/>
  <c r="F90"/>
  <c r="F82"/>
  <c r="F74"/>
  <c r="F65"/>
  <c r="F192" i="23"/>
  <c r="F150"/>
  <c r="F128"/>
  <c r="F91"/>
  <c r="F143"/>
  <c r="F89"/>
  <c r="F92"/>
  <c r="F169"/>
  <c r="F79"/>
  <c r="F102"/>
  <c r="F69"/>
  <c r="F168"/>
  <c r="F152"/>
  <c r="F135"/>
  <c r="F105"/>
  <c r="F73"/>
  <c r="F108"/>
  <c r="F76"/>
  <c r="F185"/>
  <c r="F153"/>
  <c r="F107"/>
  <c r="F62"/>
  <c r="F106"/>
  <c r="F74"/>
  <c r="F190"/>
  <c r="F158"/>
  <c r="F141"/>
  <c r="F117"/>
  <c r="F85"/>
  <c r="F112"/>
  <c r="F80"/>
  <c r="F193"/>
  <c r="F161"/>
  <c r="F123"/>
  <c r="F75"/>
  <c r="F157"/>
  <c r="F130"/>
  <c r="F114"/>
  <c r="F98"/>
  <c r="F82"/>
  <c r="F65"/>
  <c r="F196"/>
  <c r="F188"/>
  <c r="F180"/>
  <c r="F164"/>
  <c r="F156"/>
  <c r="F148"/>
  <c r="F139"/>
  <c r="F129"/>
  <c r="F113"/>
  <c r="F97"/>
  <c r="F81"/>
  <c r="F64"/>
  <c r="F120"/>
  <c r="F104"/>
  <c r="F88"/>
  <c r="F72"/>
  <c r="F199"/>
  <c r="F191"/>
  <c r="F183"/>
  <c r="F175"/>
  <c r="F167"/>
  <c r="F159"/>
  <c r="F151"/>
  <c r="F142"/>
  <c r="F134"/>
  <c r="F119"/>
  <c r="F103"/>
  <c r="F87"/>
  <c r="F70"/>
  <c r="E202"/>
  <c r="F200"/>
  <c r="F195"/>
  <c r="F187"/>
  <c r="F179"/>
  <c r="F171"/>
  <c r="F163"/>
  <c r="F155"/>
  <c r="F146"/>
  <c r="F138"/>
  <c r="F127"/>
  <c r="F111"/>
  <c r="F95"/>
  <c r="F126"/>
  <c r="F110"/>
  <c r="F94"/>
  <c r="F78"/>
  <c r="F194"/>
  <c r="F178"/>
  <c r="F162"/>
  <c r="F154"/>
  <c r="F145"/>
  <c r="F137"/>
  <c r="F125"/>
  <c r="F109"/>
  <c r="F93"/>
  <c r="F77"/>
  <c r="F60"/>
  <c r="F132"/>
  <c r="F116"/>
  <c r="F100"/>
  <c r="F84"/>
  <c r="F67"/>
  <c r="F197"/>
  <c r="F189"/>
  <c r="F181"/>
  <c r="F165"/>
  <c r="F149"/>
  <c r="F140"/>
  <c r="F131"/>
  <c r="F115"/>
  <c r="F99"/>
  <c r="F83"/>
  <c r="F66"/>
  <c r="E17" i="22"/>
  <c r="F16"/>
  <c r="F73" i="21"/>
  <c r="F85"/>
  <c r="F62"/>
  <c r="F127"/>
  <c r="F150"/>
  <c r="F117"/>
  <c r="F164"/>
  <c r="F105"/>
  <c r="F186"/>
  <c r="F137"/>
  <c r="F95"/>
  <c r="F144"/>
  <c r="F80"/>
  <c r="F194"/>
  <c r="F152"/>
  <c r="F141"/>
  <c r="F129"/>
  <c r="F119"/>
  <c r="F109"/>
  <c r="F97"/>
  <c r="F87"/>
  <c r="F77"/>
  <c r="F64"/>
  <c r="F161"/>
  <c r="F96"/>
  <c r="F196"/>
  <c r="F176"/>
  <c r="F154"/>
  <c r="F143"/>
  <c r="F133"/>
  <c r="F121"/>
  <c r="F111"/>
  <c r="F101"/>
  <c r="F89"/>
  <c r="F79"/>
  <c r="F68"/>
  <c r="F112"/>
  <c r="F162"/>
  <c r="F145"/>
  <c r="F135"/>
  <c r="F125"/>
  <c r="F113"/>
  <c r="F103"/>
  <c r="F93"/>
  <c r="F81"/>
  <c r="F70"/>
  <c r="F60"/>
  <c r="F193"/>
  <c r="F128"/>
  <c r="F63"/>
  <c r="F200"/>
  <c r="F188"/>
  <c r="F168"/>
  <c r="F156"/>
  <c r="F148"/>
  <c r="F139"/>
  <c r="F131"/>
  <c r="F123"/>
  <c r="F115"/>
  <c r="F107"/>
  <c r="F99"/>
  <c r="F91"/>
  <c r="F83"/>
  <c r="F75"/>
  <c r="F66"/>
  <c r="F199"/>
  <c r="F183"/>
  <c r="F167"/>
  <c r="F151"/>
  <c r="F134"/>
  <c r="F118"/>
  <c r="F102"/>
  <c r="F86"/>
  <c r="F69"/>
  <c r="F192"/>
  <c r="F180"/>
  <c r="F160"/>
  <c r="F185"/>
  <c r="F169"/>
  <c r="F153"/>
  <c r="F136"/>
  <c r="F120"/>
  <c r="F104"/>
  <c r="F88"/>
  <c r="F72"/>
  <c r="F191"/>
  <c r="F175"/>
  <c r="F159"/>
  <c r="F142"/>
  <c r="F126"/>
  <c r="F110"/>
  <c r="F94"/>
  <c r="F78"/>
  <c r="F61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98"/>
  <c r="F182"/>
  <c r="F174"/>
  <c r="F166"/>
  <c r="F158"/>
  <c r="E202"/>
  <c r="F195"/>
  <c r="F187"/>
  <c r="F179"/>
  <c r="F171"/>
  <c r="F163"/>
  <c r="F155"/>
  <c r="F146"/>
  <c r="F138"/>
  <c r="F130"/>
  <c r="F122"/>
  <c r="F114"/>
  <c r="F106"/>
  <c r="F98"/>
  <c r="F90"/>
  <c r="F82"/>
  <c r="F74"/>
  <c r="F65"/>
  <c r="F66" i="20"/>
  <c r="F128"/>
  <c r="F59"/>
  <c r="F115"/>
  <c r="F68"/>
  <c r="F124"/>
  <c r="F101"/>
  <c r="F161"/>
  <c r="F80"/>
  <c r="F133"/>
  <c r="F85"/>
  <c r="F191"/>
  <c r="F182"/>
  <c r="F177"/>
  <c r="F96"/>
  <c r="F141"/>
  <c r="F93"/>
  <c r="F60"/>
  <c r="F144"/>
  <c r="F92"/>
  <c r="F150"/>
  <c r="F109"/>
  <c r="F83"/>
  <c r="F157"/>
  <c r="F114"/>
  <c r="F63"/>
  <c r="F166"/>
  <c r="F117"/>
  <c r="F99"/>
  <c r="F77"/>
  <c r="F174"/>
  <c r="F138"/>
  <c r="F110"/>
  <c r="F76"/>
  <c r="F190"/>
  <c r="F158"/>
  <c r="F125"/>
  <c r="F107"/>
  <c r="F91"/>
  <c r="F75"/>
  <c r="F198"/>
  <c r="F195"/>
  <c r="F183"/>
  <c r="F169"/>
  <c r="F153"/>
  <c r="F134"/>
  <c r="F120"/>
  <c r="F106"/>
  <c r="F88"/>
  <c r="F72"/>
  <c r="F194"/>
  <c r="F186"/>
  <c r="F162"/>
  <c r="F154"/>
  <c r="F145"/>
  <c r="F137"/>
  <c r="F129"/>
  <c r="F121"/>
  <c r="F113"/>
  <c r="F105"/>
  <c r="F97"/>
  <c r="F89"/>
  <c r="F81"/>
  <c r="F73"/>
  <c r="F64"/>
  <c r="F175"/>
  <c r="F159"/>
  <c r="F142"/>
  <c r="F126"/>
  <c r="F108"/>
  <c r="F94"/>
  <c r="F78"/>
  <c r="F61"/>
  <c r="F197"/>
  <c r="F187"/>
  <c r="F196"/>
  <c r="F188"/>
  <c r="F180"/>
  <c r="F172"/>
  <c r="F164"/>
  <c r="F156"/>
  <c r="F148"/>
  <c r="F139"/>
  <c r="F131"/>
  <c r="F123"/>
  <c r="E202"/>
  <c r="F179"/>
  <c r="F163"/>
  <c r="F146"/>
  <c r="F130"/>
  <c r="F112"/>
  <c r="F98"/>
  <c r="F82"/>
  <c r="F65"/>
  <c r="F185"/>
  <c r="F167"/>
  <c r="F151"/>
  <c r="F136"/>
  <c r="F118"/>
  <c r="F102"/>
  <c r="F86"/>
  <c r="F69"/>
  <c r="F193"/>
  <c r="F181"/>
  <c r="F165"/>
  <c r="F149"/>
  <c r="F132"/>
  <c r="F116"/>
  <c r="F100"/>
  <c r="F84"/>
  <c r="F67"/>
  <c r="F200"/>
  <c r="F192"/>
  <c r="F184"/>
  <c r="F168"/>
  <c r="F160"/>
  <c r="F152"/>
  <c r="F143"/>
  <c r="F135"/>
  <c r="F127"/>
  <c r="F119"/>
  <c r="F111"/>
  <c r="F103"/>
  <c r="F95"/>
  <c r="F87"/>
  <c r="F79"/>
  <c r="F70"/>
  <c r="F62"/>
  <c r="F199"/>
  <c r="F189"/>
  <c r="F155"/>
  <c r="F140"/>
  <c r="F122"/>
  <c r="F104"/>
  <c r="F90"/>
  <c r="F74"/>
  <c r="F62" i="19"/>
  <c r="F68"/>
  <c r="F93"/>
  <c r="F101"/>
  <c r="F60"/>
  <c r="F158"/>
  <c r="F85"/>
  <c r="F166"/>
  <c r="F190"/>
  <c r="F117"/>
  <c r="F79"/>
  <c r="F198"/>
  <c r="F133"/>
  <c r="F95"/>
  <c r="F77"/>
  <c r="F174"/>
  <c r="F141"/>
  <c r="F109"/>
  <c r="F87"/>
  <c r="F70"/>
  <c r="F182"/>
  <c r="F150"/>
  <c r="F154"/>
  <c r="F137"/>
  <c r="F121"/>
  <c r="F105"/>
  <c r="F97"/>
  <c r="F81"/>
  <c r="F73"/>
  <c r="F64"/>
  <c r="F191"/>
  <c r="F196"/>
  <c r="F188"/>
  <c r="F180"/>
  <c r="F172"/>
  <c r="F164"/>
  <c r="F156"/>
  <c r="F148"/>
  <c r="F139"/>
  <c r="F131"/>
  <c r="F123"/>
  <c r="F115"/>
  <c r="F107"/>
  <c r="F99"/>
  <c r="F91"/>
  <c r="F83"/>
  <c r="F75"/>
  <c r="F66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95"/>
  <c r="F187"/>
  <c r="F179"/>
  <c r="F171"/>
  <c r="F163"/>
  <c r="F155"/>
  <c r="F146"/>
  <c r="F138"/>
  <c r="F130"/>
  <c r="F122"/>
  <c r="F114"/>
  <c r="F106"/>
  <c r="F98"/>
  <c r="F90"/>
  <c r="F82"/>
  <c r="F74"/>
  <c r="F65"/>
  <c r="F200"/>
  <c r="F192"/>
  <c r="F184"/>
  <c r="F176"/>
  <c r="F168"/>
  <c r="F160"/>
  <c r="F152"/>
  <c r="F143"/>
  <c r="F135"/>
  <c r="F127"/>
  <c r="F119"/>
  <c r="F111"/>
  <c r="F103"/>
  <c r="E202"/>
  <c r="F197"/>
  <c r="F181"/>
  <c r="F173"/>
  <c r="F165"/>
  <c r="F157"/>
  <c r="F149"/>
  <c r="F140"/>
  <c r="F132"/>
  <c r="F124"/>
  <c r="F116"/>
  <c r="F108"/>
  <c r="F100"/>
  <c r="F92"/>
  <c r="F84"/>
  <c r="F76"/>
  <c r="F67"/>
  <c r="F59"/>
  <c r="F194"/>
  <c r="F162"/>
  <c r="F145"/>
  <c r="F129"/>
  <c r="F113"/>
  <c r="F89"/>
  <c r="F199"/>
  <c r="F183"/>
  <c r="F175"/>
  <c r="F167"/>
  <c r="F159"/>
  <c r="F151"/>
  <c r="F142"/>
  <c r="F134"/>
  <c r="F126"/>
  <c r="F118"/>
  <c r="F110"/>
  <c r="F102"/>
  <c r="F94"/>
  <c r="F86"/>
  <c r="F78"/>
  <c r="F69"/>
  <c r="F61"/>
  <c r="F79" i="18"/>
  <c r="F95"/>
  <c r="F119"/>
  <c r="F152"/>
  <c r="F62"/>
  <c r="F192"/>
  <c r="F160"/>
  <c r="F127"/>
  <c r="F101"/>
  <c r="F85"/>
  <c r="F68"/>
  <c r="F184"/>
  <c r="F200"/>
  <c r="F168"/>
  <c r="F135"/>
  <c r="F103"/>
  <c r="F87"/>
  <c r="F70"/>
  <c r="F176"/>
  <c r="F143"/>
  <c r="F111"/>
  <c r="F93"/>
  <c r="F77"/>
  <c r="F60"/>
  <c r="F196"/>
  <c r="F188"/>
  <c r="F180"/>
  <c r="F164"/>
  <c r="F156"/>
  <c r="F148"/>
  <c r="F139"/>
  <c r="F131"/>
  <c r="F123"/>
  <c r="F115"/>
  <c r="F107"/>
  <c r="F99"/>
  <c r="F91"/>
  <c r="F83"/>
  <c r="F75"/>
  <c r="F66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98"/>
  <c r="F190"/>
  <c r="F182"/>
  <c r="F174"/>
  <c r="F166"/>
  <c r="F158"/>
  <c r="F150"/>
  <c r="F141"/>
  <c r="F133"/>
  <c r="F125"/>
  <c r="F117"/>
  <c r="F109"/>
  <c r="E202"/>
  <c r="F195"/>
  <c r="F187"/>
  <c r="F179"/>
  <c r="F171"/>
  <c r="F163"/>
  <c r="F155"/>
  <c r="F146"/>
  <c r="F138"/>
  <c r="F130"/>
  <c r="F122"/>
  <c r="F114"/>
  <c r="F106"/>
  <c r="F98"/>
  <c r="F90"/>
  <c r="F82"/>
  <c r="F74"/>
  <c r="F65"/>
  <c r="F197"/>
  <c r="F189"/>
  <c r="F181"/>
  <c r="F165"/>
  <c r="F157"/>
  <c r="F149"/>
  <c r="F140"/>
  <c r="F132"/>
  <c r="F124"/>
  <c r="F116"/>
  <c r="F108"/>
  <c r="F100"/>
  <c r="F92"/>
  <c r="F84"/>
  <c r="F76"/>
  <c r="F67"/>
  <c r="F59"/>
  <c r="F194"/>
  <c r="F186"/>
  <c r="F178"/>
  <c r="F162"/>
  <c r="F154"/>
  <c r="F145"/>
  <c r="F137"/>
  <c r="F129"/>
  <c r="F121"/>
  <c r="F113"/>
  <c r="F105"/>
  <c r="F97"/>
  <c r="F89"/>
  <c r="F81"/>
  <c r="F73"/>
  <c r="F64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E178" i="11"/>
  <c r="F178" s="1"/>
  <c r="F62"/>
  <c r="F164"/>
  <c r="F154"/>
  <c r="F127"/>
  <c r="F107"/>
  <c r="F85"/>
  <c r="F177"/>
  <c r="F128"/>
  <c r="F63"/>
  <c r="F168"/>
  <c r="F156"/>
  <c r="F145"/>
  <c r="F131"/>
  <c r="F119"/>
  <c r="F109"/>
  <c r="F99"/>
  <c r="F87"/>
  <c r="F77"/>
  <c r="F66"/>
  <c r="F163"/>
  <c r="F146"/>
  <c r="F130"/>
  <c r="F114"/>
  <c r="F98"/>
  <c r="F82"/>
  <c r="F65"/>
  <c r="F161"/>
  <c r="F112"/>
  <c r="F80"/>
  <c r="F139"/>
  <c r="F170"/>
  <c r="F160"/>
  <c r="F148"/>
  <c r="F133"/>
  <c r="F123"/>
  <c r="F111"/>
  <c r="F101"/>
  <c r="F91"/>
  <c r="F79"/>
  <c r="F68"/>
  <c r="F169"/>
  <c r="F153"/>
  <c r="F136"/>
  <c r="F120"/>
  <c r="F104"/>
  <c r="F88"/>
  <c r="F72"/>
  <c r="F176"/>
  <c r="F141"/>
  <c r="F117"/>
  <c r="F95"/>
  <c r="F75"/>
  <c r="F144"/>
  <c r="F96"/>
  <c r="F172"/>
  <c r="F162"/>
  <c r="F152"/>
  <c r="F135"/>
  <c r="F125"/>
  <c r="F115"/>
  <c r="F103"/>
  <c r="F93"/>
  <c r="F83"/>
  <c r="F70"/>
  <c r="F60"/>
  <c r="F171"/>
  <c r="F155"/>
  <c r="F138"/>
  <c r="F122"/>
  <c r="F106"/>
  <c r="F90"/>
  <c r="F74"/>
  <c r="F173"/>
  <c r="F165"/>
  <c r="F157"/>
  <c r="F149"/>
  <c r="F140"/>
  <c r="F132"/>
  <c r="F124"/>
  <c r="F116"/>
  <c r="F108"/>
  <c r="F100"/>
  <c r="F92"/>
  <c r="F84"/>
  <c r="F76"/>
  <c r="F67"/>
  <c r="F59"/>
  <c r="F174"/>
  <c r="F166"/>
  <c r="F158"/>
  <c r="F150"/>
  <c r="F137"/>
  <c r="F129"/>
  <c r="F121"/>
  <c r="F113"/>
  <c r="F105"/>
  <c r="F97"/>
  <c r="F89"/>
  <c r="F81"/>
  <c r="F73"/>
  <c r="F64"/>
  <c r="F175"/>
  <c r="F167"/>
  <c r="F159"/>
  <c r="F151"/>
  <c r="F142"/>
  <c r="F134"/>
  <c r="F126"/>
  <c r="F118"/>
  <c r="F110"/>
  <c r="F102"/>
  <c r="F94"/>
  <c r="F86"/>
  <c r="F78"/>
  <c r="F69"/>
  <c r="F61"/>
  <c r="F143"/>
  <c r="F104" i="10"/>
  <c r="F190"/>
  <c r="F136"/>
  <c r="F72"/>
  <c r="F129"/>
  <c r="F103"/>
  <c r="F169"/>
  <c r="F88"/>
  <c r="F180"/>
  <c r="F83"/>
  <c r="F120"/>
  <c r="F95"/>
  <c r="F152"/>
  <c r="F185"/>
  <c r="F153"/>
  <c r="F154"/>
  <c r="F107"/>
  <c r="F174"/>
  <c r="F68"/>
  <c r="F193"/>
  <c r="F161"/>
  <c r="F128"/>
  <c r="F96"/>
  <c r="F63"/>
  <c r="F166"/>
  <c r="F113"/>
  <c r="F198"/>
  <c r="F127"/>
  <c r="F177"/>
  <c r="F144"/>
  <c r="F112"/>
  <c r="F80"/>
  <c r="F141"/>
  <c r="F79"/>
  <c r="F123"/>
  <c r="F89"/>
  <c r="F64"/>
  <c r="F192"/>
  <c r="F178"/>
  <c r="F156"/>
  <c r="F133"/>
  <c r="F109"/>
  <c r="F75"/>
  <c r="F195"/>
  <c r="F187"/>
  <c r="F179"/>
  <c r="F171"/>
  <c r="F163"/>
  <c r="F155"/>
  <c r="F146"/>
  <c r="F138"/>
  <c r="F130"/>
  <c r="F122"/>
  <c r="F114"/>
  <c r="F106"/>
  <c r="F98"/>
  <c r="F90"/>
  <c r="F82"/>
  <c r="F74"/>
  <c r="F65"/>
  <c r="F184"/>
  <c r="F170"/>
  <c r="F158"/>
  <c r="F143"/>
  <c r="F131"/>
  <c r="F117"/>
  <c r="F99"/>
  <c r="F81"/>
  <c r="F62"/>
  <c r="F200"/>
  <c r="F97"/>
  <c r="F70"/>
  <c r="F194"/>
  <c r="F182"/>
  <c r="F162"/>
  <c r="F139"/>
  <c r="F115"/>
  <c r="F85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88"/>
  <c r="F172"/>
  <c r="F160"/>
  <c r="F148"/>
  <c r="F135"/>
  <c r="F121"/>
  <c r="F105"/>
  <c r="F87"/>
  <c r="F66"/>
  <c r="F101"/>
  <c r="F77"/>
  <c r="F196"/>
  <c r="F186"/>
  <c r="F168"/>
  <c r="F145"/>
  <c r="F119"/>
  <c r="F93"/>
  <c r="F60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76"/>
  <c r="F164"/>
  <c r="F150"/>
  <c r="F137"/>
  <c r="F125"/>
  <c r="F111"/>
  <c r="F91"/>
  <c r="F73"/>
  <c r="E202"/>
  <c r="F114" i="9"/>
  <c r="F195"/>
  <c r="F125"/>
  <c r="F146"/>
  <c r="F82"/>
  <c r="F192"/>
  <c r="F91"/>
  <c r="F163"/>
  <c r="F98"/>
  <c r="F109"/>
  <c r="F130"/>
  <c r="F65"/>
  <c r="F158"/>
  <c r="F75"/>
  <c r="F179"/>
  <c r="F176"/>
  <c r="F141"/>
  <c r="F187"/>
  <c r="F155"/>
  <c r="F122"/>
  <c r="F90"/>
  <c r="F184"/>
  <c r="F150"/>
  <c r="F117"/>
  <c r="F83"/>
  <c r="F171"/>
  <c r="F138"/>
  <c r="F106"/>
  <c r="F74"/>
  <c r="F200"/>
  <c r="F166"/>
  <c r="F133"/>
  <c r="F101"/>
  <c r="F66"/>
  <c r="F99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94"/>
  <c r="F186"/>
  <c r="F178"/>
  <c r="F168"/>
  <c r="F160"/>
  <c r="F152"/>
  <c r="F143"/>
  <c r="F135"/>
  <c r="F127"/>
  <c r="F119"/>
  <c r="F111"/>
  <c r="F103"/>
  <c r="F93"/>
  <c r="F85"/>
  <c r="F77"/>
  <c r="F68"/>
  <c r="F60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96"/>
  <c r="F188"/>
  <c r="F180"/>
  <c r="F170"/>
  <c r="F162"/>
  <c r="F154"/>
  <c r="F145"/>
  <c r="F137"/>
  <c r="F129"/>
  <c r="F121"/>
  <c r="F113"/>
  <c r="F105"/>
  <c r="F95"/>
  <c r="F87"/>
  <c r="F79"/>
  <c r="F70"/>
  <c r="F62"/>
  <c r="F172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98"/>
  <c r="F190"/>
  <c r="F182"/>
  <c r="F174"/>
  <c r="F164"/>
  <c r="F156"/>
  <c r="F148"/>
  <c r="F139"/>
  <c r="F131"/>
  <c r="F123"/>
  <c r="F115"/>
  <c r="F107"/>
  <c r="F97"/>
  <c r="F89"/>
  <c r="F81"/>
  <c r="F73"/>
  <c r="F64"/>
  <c r="E202"/>
  <c r="F102" i="8"/>
  <c r="F101"/>
  <c r="F180"/>
  <c r="F179"/>
  <c r="F200"/>
  <c r="E202"/>
  <c r="F68"/>
  <c r="F199"/>
  <c r="F116"/>
  <c r="F59"/>
  <c r="F103"/>
  <c r="F111"/>
  <c r="F134"/>
  <c r="F74"/>
  <c r="F145"/>
  <c r="F77"/>
  <c r="F152"/>
  <c r="F157"/>
  <c r="F86"/>
  <c r="F184"/>
  <c r="F123"/>
  <c r="F183"/>
  <c r="F163"/>
  <c r="F118"/>
  <c r="F106"/>
  <c r="F92"/>
  <c r="F76"/>
  <c r="F61"/>
  <c r="F160"/>
  <c r="F117"/>
  <c r="F62"/>
  <c r="F113"/>
  <c r="F89"/>
  <c r="F64"/>
  <c r="F190"/>
  <c r="F168"/>
  <c r="F135"/>
  <c r="F85"/>
  <c r="F189"/>
  <c r="F167"/>
  <c r="F146"/>
  <c r="F124"/>
  <c r="F108"/>
  <c r="F94"/>
  <c r="F82"/>
  <c r="F65"/>
  <c r="F129"/>
  <c r="F75"/>
  <c r="F107"/>
  <c r="F83"/>
  <c r="F162"/>
  <c r="F79"/>
  <c r="F140"/>
  <c r="F127"/>
  <c r="F95"/>
  <c r="F70"/>
  <c r="F196"/>
  <c r="F174"/>
  <c r="F148"/>
  <c r="F105"/>
  <c r="F195"/>
  <c r="F173"/>
  <c r="F151"/>
  <c r="F130"/>
  <c r="F114"/>
  <c r="F98"/>
  <c r="F84"/>
  <c r="F69"/>
  <c r="F137"/>
  <c r="F93"/>
  <c r="F198"/>
  <c r="F188"/>
  <c r="F176"/>
  <c r="F164"/>
  <c r="F191"/>
  <c r="F181"/>
  <c r="F171"/>
  <c r="F159"/>
  <c r="F149"/>
  <c r="F138"/>
  <c r="F126"/>
  <c r="F166"/>
  <c r="F143"/>
  <c r="F121"/>
  <c r="F99"/>
  <c r="F73"/>
  <c r="F192"/>
  <c r="F182"/>
  <c r="F172"/>
  <c r="F156"/>
  <c r="F131"/>
  <c r="F97"/>
  <c r="F197"/>
  <c r="F187"/>
  <c r="F175"/>
  <c r="F165"/>
  <c r="F155"/>
  <c r="F142"/>
  <c r="F132"/>
  <c r="F122"/>
  <c r="F110"/>
  <c r="F100"/>
  <c r="F90"/>
  <c r="F78"/>
  <c r="F67"/>
  <c r="F150"/>
  <c r="F133"/>
  <c r="F115"/>
  <c r="F81"/>
  <c r="F194"/>
  <c r="F186"/>
  <c r="F178"/>
  <c r="F170"/>
  <c r="F158"/>
  <c r="F141"/>
  <c r="F119"/>
  <c r="F91"/>
  <c r="F60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54"/>
  <c r="F139"/>
  <c r="F125"/>
  <c r="F109"/>
  <c r="F87"/>
  <c r="F66"/>
  <c r="F123" i="7"/>
  <c r="F95"/>
  <c r="F67"/>
  <c r="F190"/>
  <c r="F146"/>
  <c r="F105"/>
  <c r="F200"/>
  <c r="F183"/>
  <c r="F167"/>
  <c r="F151"/>
  <c r="F135"/>
  <c r="F118"/>
  <c r="F102"/>
  <c r="F86"/>
  <c r="F70"/>
  <c r="F61"/>
  <c r="F192"/>
  <c r="F168"/>
  <c r="F140"/>
  <c r="F97"/>
  <c r="F75"/>
  <c r="F138"/>
  <c r="F73"/>
  <c r="F150"/>
  <c r="F111"/>
  <c r="F89"/>
  <c r="F193"/>
  <c r="F177"/>
  <c r="F161"/>
  <c r="F145"/>
  <c r="F128"/>
  <c r="F112"/>
  <c r="F104"/>
  <c r="F96"/>
  <c r="F88"/>
  <c r="F80"/>
  <c r="F72"/>
  <c r="F63"/>
  <c r="F194"/>
  <c r="F184"/>
  <c r="F172"/>
  <c r="F158"/>
  <c r="F144"/>
  <c r="F125"/>
  <c r="F103"/>
  <c r="F81"/>
  <c r="F199"/>
  <c r="F107"/>
  <c r="F79"/>
  <c r="F176"/>
  <c r="F156"/>
  <c r="F136"/>
  <c r="F115"/>
  <c r="F93"/>
  <c r="F69"/>
  <c r="F195"/>
  <c r="F187"/>
  <c r="F179"/>
  <c r="F171"/>
  <c r="F163"/>
  <c r="F155"/>
  <c r="F147"/>
  <c r="F139"/>
  <c r="F130"/>
  <c r="F122"/>
  <c r="F114"/>
  <c r="F106"/>
  <c r="F98"/>
  <c r="F90"/>
  <c r="F82"/>
  <c r="F74"/>
  <c r="F66"/>
  <c r="F196"/>
  <c r="F186"/>
  <c r="F174"/>
  <c r="F162"/>
  <c r="F148"/>
  <c r="F129"/>
  <c r="F109"/>
  <c r="F85"/>
  <c r="F64"/>
  <c r="F166"/>
  <c r="F127"/>
  <c r="F83"/>
  <c r="F191"/>
  <c r="F175"/>
  <c r="F159"/>
  <c r="F143"/>
  <c r="F126"/>
  <c r="F110"/>
  <c r="F94"/>
  <c r="F78"/>
  <c r="F180"/>
  <c r="F154"/>
  <c r="F119"/>
  <c r="F101"/>
  <c r="F170"/>
  <c r="F131"/>
  <c r="F62"/>
  <c r="F185"/>
  <c r="F169"/>
  <c r="F153"/>
  <c r="F137"/>
  <c r="F120"/>
  <c r="F117"/>
  <c r="F87"/>
  <c r="F60"/>
  <c r="E203"/>
  <c r="F182"/>
  <c r="F160"/>
  <c r="F142"/>
  <c r="F121"/>
  <c r="F99"/>
  <c r="F77"/>
  <c r="F197"/>
  <c r="F189"/>
  <c r="F181"/>
  <c r="F173"/>
  <c r="F165"/>
  <c r="F157"/>
  <c r="F149"/>
  <c r="F141"/>
  <c r="F133"/>
  <c r="F124"/>
  <c r="F116"/>
  <c r="F108"/>
  <c r="F100"/>
  <c r="F92"/>
  <c r="F84"/>
  <c r="F76"/>
  <c r="F68"/>
  <c r="F59"/>
  <c r="F201"/>
  <c r="F188"/>
  <c r="F178"/>
  <c r="F164"/>
  <c r="F152"/>
  <c r="F134"/>
  <c r="F113"/>
  <c r="F91"/>
  <c r="F71"/>
  <c r="F75" i="6"/>
  <c r="F136"/>
  <c r="F60"/>
  <c r="F104"/>
  <c r="F72"/>
  <c r="F120"/>
  <c r="F88"/>
  <c r="F73"/>
  <c r="F185"/>
  <c r="F169"/>
  <c r="F153"/>
  <c r="F190"/>
  <c r="F174"/>
  <c r="F158"/>
  <c r="F142"/>
  <c r="F123"/>
  <c r="F107"/>
  <c r="F91"/>
  <c r="F64"/>
  <c r="E202"/>
  <c r="F187"/>
  <c r="F171"/>
  <c r="F155"/>
  <c r="F138"/>
  <c r="F122"/>
  <c r="F106"/>
  <c r="F90"/>
  <c r="F74"/>
  <c r="F192"/>
  <c r="F176"/>
  <c r="F160"/>
  <c r="F144"/>
  <c r="F125"/>
  <c r="F109"/>
  <c r="F93"/>
  <c r="F77"/>
  <c r="F193"/>
  <c r="F177"/>
  <c r="F161"/>
  <c r="F145"/>
  <c r="F128"/>
  <c r="F112"/>
  <c r="F96"/>
  <c r="F80"/>
  <c r="F63"/>
  <c r="F198"/>
  <c r="F182"/>
  <c r="F166"/>
  <c r="F150"/>
  <c r="F133"/>
  <c r="F115"/>
  <c r="F99"/>
  <c r="F83"/>
  <c r="F62"/>
  <c r="F195"/>
  <c r="F179"/>
  <c r="F163"/>
  <c r="F147"/>
  <c r="F130"/>
  <c r="F114"/>
  <c r="F98"/>
  <c r="F82"/>
  <c r="F65"/>
  <c r="F200"/>
  <c r="F184"/>
  <c r="F168"/>
  <c r="F152"/>
  <c r="F135"/>
  <c r="F117"/>
  <c r="F101"/>
  <c r="F85"/>
  <c r="F66"/>
  <c r="F197"/>
  <c r="F189"/>
  <c r="F181"/>
  <c r="F173"/>
  <c r="F165"/>
  <c r="F157"/>
  <c r="F149"/>
  <c r="F141"/>
  <c r="F132"/>
  <c r="F124"/>
  <c r="F116"/>
  <c r="F108"/>
  <c r="F100"/>
  <c r="F92"/>
  <c r="F84"/>
  <c r="F76"/>
  <c r="F67"/>
  <c r="F59"/>
  <c r="F194"/>
  <c r="F186"/>
  <c r="F178"/>
  <c r="F170"/>
  <c r="F162"/>
  <c r="F154"/>
  <c r="F146"/>
  <c r="F137"/>
  <c r="F127"/>
  <c r="F119"/>
  <c r="F111"/>
  <c r="F103"/>
  <c r="F95"/>
  <c r="F87"/>
  <c r="F79"/>
  <c r="F68"/>
  <c r="F129"/>
  <c r="F199"/>
  <c r="F191"/>
  <c r="F183"/>
  <c r="F175"/>
  <c r="F167"/>
  <c r="F159"/>
  <c r="F151"/>
  <c r="F143"/>
  <c r="F134"/>
  <c r="F126"/>
  <c r="F118"/>
  <c r="F110"/>
  <c r="F102"/>
  <c r="F94"/>
  <c r="F86"/>
  <c r="F78"/>
  <c r="F70"/>
  <c r="F61"/>
  <c r="F196"/>
  <c r="F188"/>
  <c r="F180"/>
  <c r="F172"/>
  <c r="F164"/>
  <c r="F156"/>
  <c r="F148"/>
  <c r="F140"/>
  <c r="F131"/>
  <c r="F121"/>
  <c r="F113"/>
  <c r="F105"/>
  <c r="F97"/>
  <c r="F89"/>
  <c r="F81"/>
  <c r="F71"/>
  <c r="E70" i="5"/>
  <c r="F14"/>
  <c r="F20" i="28" l="1"/>
  <c r="E21"/>
  <c r="F202" i="26"/>
  <c r="F202" i="23"/>
  <c r="E18" i="22"/>
  <c r="F202" i="21"/>
  <c r="F202" i="20"/>
  <c r="F202" i="19"/>
  <c r="F202" i="18"/>
  <c r="E179" i="11"/>
  <c r="F202" i="10"/>
  <c r="H202" s="1"/>
  <c r="F202" i="9"/>
  <c r="H202" s="1"/>
  <c r="F202" i="8"/>
  <c r="H202" s="1"/>
  <c r="F203" i="7"/>
  <c r="H203" s="1"/>
  <c r="F202" i="6"/>
  <c r="E72" i="5"/>
  <c r="F70"/>
  <c r="H202" i="18" l="1"/>
  <c r="G209"/>
  <c r="G210" s="1"/>
  <c r="G212" s="1"/>
  <c r="H202" i="26"/>
  <c r="G209"/>
  <c r="G210" s="1"/>
  <c r="G212" s="1"/>
  <c r="H202" i="23"/>
  <c r="G209"/>
  <c r="G210" s="1"/>
  <c r="G212" s="1"/>
  <c r="H202" i="21"/>
  <c r="G209"/>
  <c r="G210" s="1"/>
  <c r="G212" s="1"/>
  <c r="H202" i="20"/>
  <c r="G209"/>
  <c r="G210" s="1"/>
  <c r="G212" s="1"/>
  <c r="H202" i="19"/>
  <c r="G209"/>
  <c r="G210" s="1"/>
  <c r="G212" s="1"/>
  <c r="E22" i="28"/>
  <c r="F21"/>
  <c r="E19" i="22"/>
  <c r="F18"/>
  <c r="E180" i="11"/>
  <c r="F179"/>
  <c r="E73" i="5"/>
  <c r="F72"/>
  <c r="E23" i="28" l="1"/>
  <c r="F22"/>
  <c r="E20" i="22"/>
  <c r="F19"/>
  <c r="E181" i="11"/>
  <c r="F180"/>
  <c r="E74" i="5"/>
  <c r="F73"/>
  <c r="F23" i="28" l="1"/>
  <c r="E24"/>
  <c r="E21" i="22"/>
  <c r="F20"/>
  <c r="E182" i="11"/>
  <c r="F181"/>
  <c r="E75" i="5"/>
  <c r="F74"/>
  <c r="E25" i="28" l="1"/>
  <c r="F24"/>
  <c r="E22" i="22"/>
  <c r="F21"/>
  <c r="E183" i="11"/>
  <c r="F182"/>
  <c r="E76" i="5"/>
  <c r="F75"/>
  <c r="E26" i="28" l="1"/>
  <c r="F25"/>
  <c r="E23" i="22"/>
  <c r="F22"/>
  <c r="E184" i="11"/>
  <c r="F183"/>
  <c r="E77" i="5"/>
  <c r="F76"/>
  <c r="F26" i="28" l="1"/>
  <c r="E27"/>
  <c r="E24" i="22"/>
  <c r="F23"/>
  <c r="E185" i="11"/>
  <c r="F184"/>
  <c r="E78" i="5"/>
  <c r="F77"/>
  <c r="E28" i="28" l="1"/>
  <c r="F27"/>
  <c r="E25" i="22"/>
  <c r="F24"/>
  <c r="E186" i="11"/>
  <c r="F185"/>
  <c r="E79" i="5"/>
  <c r="F78"/>
  <c r="F28" i="28" l="1"/>
  <c r="E29"/>
  <c r="E26" i="22"/>
  <c r="E187" i="11"/>
  <c r="F186"/>
  <c r="E80" i="5"/>
  <c r="F79"/>
  <c r="E30" i="28" l="1"/>
  <c r="F29"/>
  <c r="E27" i="22"/>
  <c r="F26"/>
  <c r="E188" i="11"/>
  <c r="F187"/>
  <c r="E81" i="5"/>
  <c r="F80"/>
  <c r="F30" i="28" l="1"/>
  <c r="E31"/>
  <c r="E28" i="22"/>
  <c r="F27"/>
  <c r="E189" i="11"/>
  <c r="F188"/>
  <c r="E82" i="5"/>
  <c r="F81"/>
  <c r="E32" i="28" l="1"/>
  <c r="F31"/>
  <c r="E29" i="22"/>
  <c r="F28"/>
  <c r="E190" i="11"/>
  <c r="F189"/>
  <c r="E83" i="5"/>
  <c r="F82"/>
  <c r="F32" i="28" l="1"/>
  <c r="E33"/>
  <c r="E30" i="22"/>
  <c r="F29"/>
  <c r="E191" i="11"/>
  <c r="F190"/>
  <c r="E84" i="5"/>
  <c r="F83"/>
  <c r="F33" i="28" l="1"/>
  <c r="E34"/>
  <c r="E31" i="22"/>
  <c r="F30"/>
  <c r="E192" i="11"/>
  <c r="F191"/>
  <c r="E85" i="5"/>
  <c r="F84"/>
  <c r="E35" i="28" l="1"/>
  <c r="F34"/>
  <c r="E32" i="22"/>
  <c r="F31"/>
  <c r="E193" i="11"/>
  <c r="F192"/>
  <c r="E86" i="5"/>
  <c r="E87" s="1"/>
  <c r="F85"/>
  <c r="E36" i="28" l="1"/>
  <c r="F35"/>
  <c r="E33" i="22"/>
  <c r="F32"/>
  <c r="E194" i="11"/>
  <c r="F193"/>
  <c r="E88" i="5"/>
  <c r="F87"/>
  <c r="E37" i="28" l="1"/>
  <c r="F36"/>
  <c r="E34" i="22"/>
  <c r="F33"/>
  <c r="E195" i="11"/>
  <c r="F194"/>
  <c r="E89" i="5"/>
  <c r="F88"/>
  <c r="E38" i="28" l="1"/>
  <c r="F37"/>
  <c r="E35" i="22"/>
  <c r="F34"/>
  <c r="E196" i="11"/>
  <c r="F195"/>
  <c r="E90" i="5"/>
  <c r="F89"/>
  <c r="E39" i="28" l="1"/>
  <c r="F38"/>
  <c r="E36" i="22"/>
  <c r="F35"/>
  <c r="E197" i="11"/>
  <c r="F196"/>
  <c r="E91" i="5"/>
  <c r="F90"/>
  <c r="E40" i="28" l="1"/>
  <c r="F39"/>
  <c r="E37" i="22"/>
  <c r="F36"/>
  <c r="E198" i="11"/>
  <c r="F197"/>
  <c r="F202" s="1"/>
  <c r="H202" s="1"/>
  <c r="E202"/>
  <c r="E92" i="5"/>
  <c r="F91"/>
  <c r="E41" i="28" l="1"/>
  <c r="F40"/>
  <c r="E38" i="22"/>
  <c r="F37"/>
  <c r="E199" i="11"/>
  <c r="F198"/>
  <c r="E93" i="5"/>
  <c r="F92"/>
  <c r="E42" i="28" l="1"/>
  <c r="F41"/>
  <c r="E39" i="22"/>
  <c r="F38"/>
  <c r="E200" i="11"/>
  <c r="F199"/>
  <c r="E94" i="5"/>
  <c r="F93"/>
  <c r="E43" i="28" l="1"/>
  <c r="F42"/>
  <c r="E40" i="22"/>
  <c r="F39"/>
  <c r="E201" i="11"/>
  <c r="F201" s="1"/>
  <c r="F200"/>
  <c r="E95" i="5"/>
  <c r="F94"/>
  <c r="E44" i="28" l="1"/>
  <c r="F43"/>
  <c r="E41" i="22"/>
  <c r="F40"/>
  <c r="E96" i="5"/>
  <c r="F95"/>
  <c r="E45" i="28" l="1"/>
  <c r="F44"/>
  <c r="E42" i="22"/>
  <c r="F41"/>
  <c r="E97" i="5"/>
  <c r="F96"/>
  <c r="E46" i="28" l="1"/>
  <c r="F45"/>
  <c r="E43" i="22"/>
  <c r="F42"/>
  <c r="E98" i="5"/>
  <c r="F97"/>
  <c r="E47" i="28" l="1"/>
  <c r="F46"/>
  <c r="E44" i="22"/>
  <c r="F43"/>
  <c r="E99" i="5"/>
  <c r="F98"/>
  <c r="E48" i="28" l="1"/>
  <c r="F47"/>
  <c r="E45" i="22"/>
  <c r="F44"/>
  <c r="E100" i="5"/>
  <c r="F99"/>
  <c r="F86"/>
  <c r="E49" i="28" l="1"/>
  <c r="F48"/>
  <c r="E46" i="22"/>
  <c r="F45"/>
  <c r="E101" i="5"/>
  <c r="F100"/>
  <c r="E50" i="28" l="1"/>
  <c r="F49"/>
  <c r="E47" i="22"/>
  <c r="F46"/>
  <c r="E102" i="5"/>
  <c r="F101"/>
  <c r="E51" i="28" l="1"/>
  <c r="F50"/>
  <c r="E48" i="22"/>
  <c r="F47"/>
  <c r="E103" i="5"/>
  <c r="F102"/>
  <c r="E52" i="28" l="1"/>
  <c r="F51"/>
  <c r="E49" i="22"/>
  <c r="F48"/>
  <c r="E104" i="5"/>
  <c r="F103"/>
  <c r="E53" i="28" l="1"/>
  <c r="F52"/>
  <c r="E50" i="22"/>
  <c r="F49"/>
  <c r="E105" i="5"/>
  <c r="F104"/>
  <c r="E54" i="28" l="1"/>
  <c r="F53"/>
  <c r="E51" i="22"/>
  <c r="F50"/>
  <c r="E106" i="5"/>
  <c r="F105"/>
  <c r="E55" i="28" l="1"/>
  <c r="F54"/>
  <c r="E52" i="22"/>
  <c r="F51"/>
  <c r="E107" i="5"/>
  <c r="F106"/>
  <c r="E56" i="28" l="1"/>
  <c r="F55"/>
  <c r="E53" i="22"/>
  <c r="F52"/>
  <c r="E108" i="5"/>
  <c r="F107"/>
  <c r="E57" i="28" l="1"/>
  <c r="F56"/>
  <c r="E54" i="22"/>
  <c r="F53"/>
  <c r="E109" i="5"/>
  <c r="F108"/>
  <c r="E58" i="28" l="1"/>
  <c r="F57"/>
  <c r="E55" i="22"/>
  <c r="F54"/>
  <c r="E110" i="5"/>
  <c r="F109"/>
  <c r="E59" i="28" l="1"/>
  <c r="F58"/>
  <c r="E56" i="22"/>
  <c r="F55"/>
  <c r="E111" i="5"/>
  <c r="F110"/>
  <c r="E61" i="28" l="1"/>
  <c r="F59"/>
  <c r="E57" i="22"/>
  <c r="F56"/>
  <c r="E112" i="5"/>
  <c r="F111"/>
  <c r="E62" i="28" l="1"/>
  <c r="F61"/>
  <c r="E58" i="22"/>
  <c r="F57"/>
  <c r="E113" i="5"/>
  <c r="F112"/>
  <c r="E63" i="28" l="1"/>
  <c r="F62"/>
  <c r="E59" i="22"/>
  <c r="F58"/>
  <c r="E114" i="5"/>
  <c r="F113"/>
  <c r="E64" i="28" l="1"/>
  <c r="F63"/>
  <c r="E60" i="22"/>
  <c r="F59"/>
  <c r="E115" i="5"/>
  <c r="F114"/>
  <c r="E65" i="28" l="1"/>
  <c r="F64"/>
  <c r="E61" i="22"/>
  <c r="F60"/>
  <c r="E116" i="5"/>
  <c r="F115"/>
  <c r="E66" i="28" l="1"/>
  <c r="F65"/>
  <c r="E62" i="22"/>
  <c r="F61"/>
  <c r="E117" i="5"/>
  <c r="F116"/>
  <c r="E67" i="28" l="1"/>
  <c r="F66"/>
  <c r="E63" i="22"/>
  <c r="F62"/>
  <c r="E118" i="5"/>
  <c r="F117"/>
  <c r="E68" i="28" l="1"/>
  <c r="F67"/>
  <c r="E64" i="22"/>
  <c r="F63"/>
  <c r="E119" i="5"/>
  <c r="F118"/>
  <c r="E69" i="28" l="1"/>
  <c r="F68"/>
  <c r="E65" i="22"/>
  <c r="F64"/>
  <c r="E120" i="5"/>
  <c r="F119"/>
  <c r="E70" i="28" l="1"/>
  <c r="F69"/>
  <c r="E66" i="22"/>
  <c r="F65"/>
  <c r="E121" i="5"/>
  <c r="F120"/>
  <c r="E71" i="28" l="1"/>
  <c r="F70"/>
  <c r="E67" i="22"/>
  <c r="F66"/>
  <c r="E122" i="5"/>
  <c r="F121"/>
  <c r="E72" i="28" l="1"/>
  <c r="F71"/>
  <c r="E68" i="22"/>
  <c r="F67"/>
  <c r="E123" i="5"/>
  <c r="F122"/>
  <c r="E73" i="28" l="1"/>
  <c r="F72"/>
  <c r="E69" i="22"/>
  <c r="F68"/>
  <c r="E124" i="5"/>
  <c r="F123"/>
  <c r="E74" i="28" l="1"/>
  <c r="F73"/>
  <c r="E70" i="22"/>
  <c r="F69"/>
  <c r="E125" i="5"/>
  <c r="F124"/>
  <c r="E75" i="28" l="1"/>
  <c r="F74"/>
  <c r="E72" i="22"/>
  <c r="F70"/>
  <c r="E126" i="5"/>
  <c r="F125"/>
  <c r="E76" i="28" l="1"/>
  <c r="F75"/>
  <c r="E73" i="22"/>
  <c r="F72"/>
  <c r="E127" i="5"/>
  <c r="F126"/>
  <c r="E77" i="28" l="1"/>
  <c r="F76"/>
  <c r="E74" i="22"/>
  <c r="F73"/>
  <c r="E128" i="5"/>
  <c r="F127"/>
  <c r="E78" i="28" l="1"/>
  <c r="F77"/>
  <c r="E75" i="22"/>
  <c r="F74"/>
  <c r="E129" i="5"/>
  <c r="F128"/>
  <c r="E79" i="28" l="1"/>
  <c r="F78"/>
  <c r="E76" i="22"/>
  <c r="F75"/>
  <c r="E130" i="5"/>
  <c r="F129"/>
  <c r="E80" i="28" l="1"/>
  <c r="F79"/>
  <c r="E77" i="22"/>
  <c r="F76"/>
  <c r="E131" i="5"/>
  <c r="F130"/>
  <c r="E81" i="28" l="1"/>
  <c r="F80"/>
  <c r="E78" i="22"/>
  <c r="F77"/>
  <c r="E132" i="5"/>
  <c r="F131"/>
  <c r="E82" i="28" l="1"/>
  <c r="F81"/>
  <c r="E79" i="22"/>
  <c r="F78"/>
  <c r="E133" i="5"/>
  <c r="F132"/>
  <c r="E83" i="28" l="1"/>
  <c r="F82"/>
  <c r="E80" i="22"/>
  <c r="F79"/>
  <c r="E134" i="5"/>
  <c r="F133"/>
  <c r="E84" i="28" l="1"/>
  <c r="F83"/>
  <c r="E81" i="22"/>
  <c r="F80"/>
  <c r="E135" i="5"/>
  <c r="F134"/>
  <c r="E85" i="28" l="1"/>
  <c r="F84"/>
  <c r="E82" i="22"/>
  <c r="F81"/>
  <c r="E136" i="5"/>
  <c r="F135"/>
  <c r="E86" i="28" l="1"/>
  <c r="F85"/>
  <c r="E83" i="22"/>
  <c r="F82"/>
  <c r="E137" i="5"/>
  <c r="F136"/>
  <c r="E87" i="28" l="1"/>
  <c r="F86"/>
  <c r="E84" i="22"/>
  <c r="F83"/>
  <c r="E138" i="5"/>
  <c r="F137"/>
  <c r="E88" i="28" l="1"/>
  <c r="F87"/>
  <c r="E85" i="22"/>
  <c r="F84"/>
  <c r="E139" i="5"/>
  <c r="F138"/>
  <c r="E89" i="28" l="1"/>
  <c r="F88"/>
  <c r="E86" i="22"/>
  <c r="F85"/>
  <c r="E140" i="5"/>
  <c r="F139"/>
  <c r="E90" i="28" l="1"/>
  <c r="F89"/>
  <c r="E87" i="22"/>
  <c r="F86"/>
  <c r="E141" i="5"/>
  <c r="F140"/>
  <c r="E91" i="28" l="1"/>
  <c r="F90"/>
  <c r="E88" i="22"/>
  <c r="F87"/>
  <c r="E142" i="5"/>
  <c r="F141"/>
  <c r="E92" i="28" l="1"/>
  <c r="F91"/>
  <c r="E89" i="22"/>
  <c r="F88"/>
  <c r="E143" i="5"/>
  <c r="F142"/>
  <c r="E93" i="28" l="1"/>
  <c r="F92"/>
  <c r="E90" i="22"/>
  <c r="F89"/>
  <c r="E144" i="5"/>
  <c r="F143"/>
  <c r="E94" i="28" l="1"/>
  <c r="F93"/>
  <c r="E91" i="22"/>
  <c r="F90"/>
  <c r="E145" i="5"/>
  <c r="F144"/>
  <c r="E95" i="28" l="1"/>
  <c r="F94"/>
  <c r="E92" i="22"/>
  <c r="F91"/>
  <c r="E146" i="5"/>
  <c r="F145"/>
  <c r="E96" i="28" l="1"/>
  <c r="F95"/>
  <c r="E93" i="22"/>
  <c r="F92"/>
  <c r="E148" i="5"/>
  <c r="F146"/>
  <c r="E97" i="28" l="1"/>
  <c r="F96"/>
  <c r="E94" i="22"/>
  <c r="F93"/>
  <c r="E149" i="5"/>
  <c r="F148"/>
  <c r="E98" i="28" l="1"/>
  <c r="F97"/>
  <c r="E95" i="22"/>
  <c r="F94"/>
  <c r="E150" i="5"/>
  <c r="F149"/>
  <c r="E99" i="28" l="1"/>
  <c r="F98"/>
  <c r="E96" i="22"/>
  <c r="F95"/>
  <c r="E151" i="5"/>
  <c r="F150"/>
  <c r="E100" i="28" l="1"/>
  <c r="F99"/>
  <c r="E97" i="22"/>
  <c r="F96"/>
  <c r="E152" i="5"/>
  <c r="F151"/>
  <c r="E101" i="28" l="1"/>
  <c r="F100"/>
  <c r="E98" i="22"/>
  <c r="F97"/>
  <c r="E153" i="5"/>
  <c r="F152"/>
  <c r="E102" i="28" l="1"/>
  <c r="F101"/>
  <c r="E99" i="22"/>
  <c r="F98"/>
  <c r="E154" i="5"/>
  <c r="F153"/>
  <c r="E103" i="28" l="1"/>
  <c r="F102"/>
  <c r="E100" i="22"/>
  <c r="F99"/>
  <c r="E155" i="5"/>
  <c r="F154"/>
  <c r="E104" i="28" l="1"/>
  <c r="F103"/>
  <c r="E101" i="22"/>
  <c r="F100"/>
  <c r="E156" i="5"/>
  <c r="F155"/>
  <c r="E105" i="28" l="1"/>
  <c r="F104"/>
  <c r="E102" i="22"/>
  <c r="F101"/>
  <c r="E157" i="5"/>
  <c r="F156"/>
  <c r="E106" i="28" l="1"/>
  <c r="F105"/>
  <c r="E103" i="22"/>
  <c r="F102"/>
  <c r="E158" i="5"/>
  <c r="F157"/>
  <c r="E107" i="28" l="1"/>
  <c r="F106"/>
  <c r="E104" i="22"/>
  <c r="F103"/>
  <c r="E159" i="5"/>
  <c r="F158"/>
  <c r="E108" i="28" l="1"/>
  <c r="F107"/>
  <c r="E105" i="22"/>
  <c r="F104"/>
  <c r="E160" i="5"/>
  <c r="F159"/>
  <c r="E109" i="28" l="1"/>
  <c r="F108"/>
  <c r="E106" i="22"/>
  <c r="F105"/>
  <c r="E161" i="5"/>
  <c r="F160"/>
  <c r="E110" i="28" l="1"/>
  <c r="F109"/>
  <c r="E107" i="22"/>
  <c r="F106"/>
  <c r="E162" i="5"/>
  <c r="F161"/>
  <c r="E111" i="28" l="1"/>
  <c r="F110"/>
  <c r="E108" i="22"/>
  <c r="F107"/>
  <c r="E163" i="5"/>
  <c r="F162"/>
  <c r="E112" i="28" l="1"/>
  <c r="F111"/>
  <c r="E109" i="22"/>
  <c r="F108"/>
  <c r="E164" i="5"/>
  <c r="F163"/>
  <c r="E113" i="28" l="1"/>
  <c r="F112"/>
  <c r="E110" i="22"/>
  <c r="F109"/>
  <c r="E165" i="5"/>
  <c r="F164"/>
  <c r="E114" i="28" l="1"/>
  <c r="F113"/>
  <c r="E111" i="22"/>
  <c r="F110"/>
  <c r="E166" i="5"/>
  <c r="F165"/>
  <c r="E115" i="28" l="1"/>
  <c r="F114"/>
  <c r="E112" i="22"/>
  <c r="F111"/>
  <c r="E167" i="5"/>
  <c r="F166"/>
  <c r="E116" i="28" l="1"/>
  <c r="F115"/>
  <c r="E113" i="22"/>
  <c r="F112"/>
  <c r="E168" i="5"/>
  <c r="F167"/>
  <c r="E117" i="28" l="1"/>
  <c r="F116"/>
  <c r="E114" i="22"/>
  <c r="F113"/>
  <c r="E169" i="5"/>
  <c r="F168"/>
  <c r="E118" i="28" l="1"/>
  <c r="F117"/>
  <c r="E115" i="22"/>
  <c r="F114"/>
  <c r="E170" i="5"/>
  <c r="F169"/>
  <c r="E119" i="28" l="1"/>
  <c r="F118"/>
  <c r="E116" i="22"/>
  <c r="F115"/>
  <c r="E171" i="5"/>
  <c r="F170"/>
  <c r="E120" i="28" l="1"/>
  <c r="F119"/>
  <c r="E117" i="22"/>
  <c r="F116"/>
  <c r="E172" i="5"/>
  <c r="F171"/>
  <c r="E121" i="28" l="1"/>
  <c r="F120"/>
  <c r="E118" i="22"/>
  <c r="F117"/>
  <c r="E173" i="5"/>
  <c r="F172"/>
  <c r="E122" i="28" l="1"/>
  <c r="F121"/>
  <c r="E119" i="22"/>
  <c r="F118"/>
  <c r="E174" i="5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F173"/>
  <c r="E123" i="28" l="1"/>
  <c r="F122"/>
  <c r="E120" i="22"/>
  <c r="F119"/>
  <c r="F195" i="5"/>
  <c r="E196"/>
  <c r="E124" i="28" l="1"/>
  <c r="F123"/>
  <c r="E121" i="22"/>
  <c r="F120"/>
  <c r="F196" i="5"/>
  <c r="E197"/>
  <c r="E125" i="28" l="1"/>
  <c r="F124"/>
  <c r="E122" i="22"/>
  <c r="F121"/>
  <c r="F197" i="5"/>
  <c r="E198"/>
  <c r="E126" i="28" l="1"/>
  <c r="F125"/>
  <c r="E123" i="22"/>
  <c r="F122"/>
  <c r="F198" i="5"/>
  <c r="E199"/>
  <c r="E127" i="28" l="1"/>
  <c r="F126"/>
  <c r="E124" i="22"/>
  <c r="F123"/>
  <c r="F199" i="5"/>
  <c r="E200"/>
  <c r="E128" i="28" l="1"/>
  <c r="F127"/>
  <c r="E125" i="22"/>
  <c r="F124"/>
  <c r="F200" i="5"/>
  <c r="E201"/>
  <c r="F201" s="1"/>
  <c r="E129" i="28" l="1"/>
  <c r="F128"/>
  <c r="E126" i="22"/>
  <c r="F125"/>
  <c r="F174" i="5"/>
  <c r="E130" i="28" l="1"/>
  <c r="F129"/>
  <c r="E127" i="22"/>
  <c r="F126"/>
  <c r="F175" i="5"/>
  <c r="E131" i="28" l="1"/>
  <c r="F130"/>
  <c r="E128" i="22"/>
  <c r="F127"/>
  <c r="F176" i="5"/>
  <c r="E132" i="28" l="1"/>
  <c r="F131"/>
  <c r="E129" i="22"/>
  <c r="F128"/>
  <c r="F177" i="5"/>
  <c r="E133" i="28" l="1"/>
  <c r="F132"/>
  <c r="E130" i="22"/>
  <c r="F129"/>
  <c r="F178" i="5"/>
  <c r="E134" i="28" l="1"/>
  <c r="F133"/>
  <c r="E131" i="22"/>
  <c r="F130"/>
  <c r="F179" i="5"/>
  <c r="E135" i="28" l="1"/>
  <c r="F134"/>
  <c r="E132" i="22"/>
  <c r="F131"/>
  <c r="F180" i="5"/>
  <c r="E137" i="28" l="1"/>
  <c r="F135"/>
  <c r="E133" i="22"/>
  <c r="F132"/>
  <c r="F181" i="5"/>
  <c r="E138" i="28" l="1"/>
  <c r="F137"/>
  <c r="E134" i="22"/>
  <c r="F133"/>
  <c r="F182" i="5"/>
  <c r="E139" i="28" l="1"/>
  <c r="F138"/>
  <c r="E135" i="22"/>
  <c r="F134"/>
  <c r="F183" i="5"/>
  <c r="E140" i="28" l="1"/>
  <c r="F139"/>
  <c r="E136" i="22"/>
  <c r="F135"/>
  <c r="F184" i="5"/>
  <c r="E141" i="28" l="1"/>
  <c r="F140"/>
  <c r="E137" i="22"/>
  <c r="F136"/>
  <c r="F185" i="5"/>
  <c r="E142" i="28" l="1"/>
  <c r="F141"/>
  <c r="E138" i="22"/>
  <c r="F137"/>
  <c r="F186" i="5"/>
  <c r="E143" i="28" l="1"/>
  <c r="F142"/>
  <c r="E139" i="22"/>
  <c r="F138"/>
  <c r="F187" i="5"/>
  <c r="E144" i="28" l="1"/>
  <c r="F143"/>
  <c r="E140" i="22"/>
  <c r="F139"/>
  <c r="F188" i="5"/>
  <c r="E145" i="28" l="1"/>
  <c r="F144"/>
  <c r="E141" i="22"/>
  <c r="F140"/>
  <c r="F189" i="5"/>
  <c r="E146" i="28" l="1"/>
  <c r="F145"/>
  <c r="E142" i="22"/>
  <c r="F141"/>
  <c r="F190" i="5"/>
  <c r="E147" i="28" l="1"/>
  <c r="F146"/>
  <c r="E143" i="22"/>
  <c r="F142"/>
  <c r="F191" i="5"/>
  <c r="E148" i="28" l="1"/>
  <c r="F147"/>
  <c r="E144" i="22"/>
  <c r="F143"/>
  <c r="F192" i="5"/>
  <c r="E149" i="28" l="1"/>
  <c r="F148"/>
  <c r="E145" i="22"/>
  <c r="F144"/>
  <c r="F193" i="5"/>
  <c r="E150" i="28" l="1"/>
  <c r="F149"/>
  <c r="E146" i="22"/>
  <c r="F145"/>
  <c r="F194" i="5"/>
  <c r="F202" s="1"/>
  <c r="H202" s="1"/>
  <c r="E202"/>
  <c r="E151" i="28" l="1"/>
  <c r="F150"/>
  <c r="E148" i="22"/>
  <c r="F146"/>
  <c r="E152" i="28" l="1"/>
  <c r="F151"/>
  <c r="E149" i="22"/>
  <c r="F148"/>
  <c r="E153" i="28" l="1"/>
  <c r="F152"/>
  <c r="E150" i="22"/>
  <c r="F149"/>
  <c r="E154" i="28" l="1"/>
  <c r="F153"/>
  <c r="E151" i="22"/>
  <c r="F150"/>
  <c r="E155" i="28" l="1"/>
  <c r="F154"/>
  <c r="E152" i="22"/>
  <c r="F151"/>
  <c r="E156" i="28" l="1"/>
  <c r="F155"/>
  <c r="E153" i="22"/>
  <c r="F152"/>
  <c r="E157" i="28" l="1"/>
  <c r="F156"/>
  <c r="E154" i="22"/>
  <c r="F153"/>
  <c r="E158" i="28" l="1"/>
  <c r="F157"/>
  <c r="E155" i="22"/>
  <c r="F154"/>
  <c r="E159" i="28" l="1"/>
  <c r="F158"/>
  <c r="E156" i="22"/>
  <c r="F155"/>
  <c r="E160" i="28" l="1"/>
  <c r="E157" i="22"/>
  <c r="F156"/>
  <c r="E161" i="28" l="1"/>
  <c r="E158" i="22"/>
  <c r="F157"/>
  <c r="E162" i="28" l="1"/>
  <c r="F161"/>
  <c r="E159" i="22"/>
  <c r="F158"/>
  <c r="E163" i="28" l="1"/>
  <c r="E160" i="22"/>
  <c r="F159"/>
  <c r="E164" i="28" l="1"/>
  <c r="E161" i="22"/>
  <c r="F160"/>
  <c r="E165" i="28" l="1"/>
  <c r="F164"/>
  <c r="E162" i="22"/>
  <c r="F161"/>
  <c r="E166" i="28" l="1"/>
  <c r="F165"/>
  <c r="E163" i="22"/>
  <c r="F162"/>
  <c r="E167" i="28" l="1"/>
  <c r="E164" i="22"/>
  <c r="F163"/>
  <c r="E168" i="28" l="1"/>
  <c r="E165" i="22"/>
  <c r="F164"/>
  <c r="E169" i="28" l="1"/>
  <c r="F168"/>
  <c r="E166" i="22"/>
  <c r="F165"/>
  <c r="E170" i="28" l="1"/>
  <c r="E167" i="22"/>
  <c r="F166"/>
  <c r="E171" i="28" l="1"/>
  <c r="F170"/>
  <c r="E168" i="22"/>
  <c r="F167"/>
  <c r="E172" i="28" l="1"/>
  <c r="E169" i="22"/>
  <c r="F168"/>
  <c r="E173" i="28" l="1"/>
  <c r="F172"/>
  <c r="E170" i="22"/>
  <c r="F169"/>
  <c r="E174" i="28" l="1"/>
  <c r="E171" i="22"/>
  <c r="E175" i="28" l="1"/>
  <c r="F174"/>
  <c r="E172" i="22"/>
  <c r="E176" i="28" l="1"/>
  <c r="E173" i="22"/>
  <c r="F172"/>
  <c r="E177" i="28" l="1"/>
  <c r="F176"/>
  <c r="E174" i="22"/>
  <c r="F173"/>
  <c r="E178" i="28" l="1"/>
  <c r="F177"/>
  <c r="E175" i="22"/>
  <c r="F174"/>
  <c r="E179" i="28" l="1"/>
  <c r="E176" i="22"/>
  <c r="F175"/>
  <c r="E180" i="28" l="1"/>
  <c r="F179"/>
  <c r="E177" i="22"/>
  <c r="F176"/>
  <c r="E181" i="28" l="1"/>
  <c r="F180"/>
  <c r="E178" i="22"/>
  <c r="E182" i="28" l="1"/>
  <c r="F181"/>
  <c r="E179" i="22"/>
  <c r="E183" i="28" l="1"/>
  <c r="F182"/>
  <c r="E180" i="22"/>
  <c r="F179"/>
  <c r="E184" i="28" l="1"/>
  <c r="F183"/>
  <c r="E181" i="22"/>
  <c r="F180"/>
  <c r="E185" i="28" l="1"/>
  <c r="F184"/>
  <c r="E182" i="22"/>
  <c r="F181"/>
  <c r="E186" i="28" l="1"/>
  <c r="F185"/>
  <c r="E183" i="22"/>
  <c r="F182"/>
  <c r="E187" i="28" l="1"/>
  <c r="F186"/>
  <c r="F191" s="1"/>
  <c r="G199" s="1"/>
  <c r="G200" s="1"/>
  <c r="G202" s="1"/>
  <c r="E191"/>
  <c r="E184" i="22"/>
  <c r="H191" i="28" l="1"/>
  <c r="E188"/>
  <c r="F187"/>
  <c r="E185" i="22"/>
  <c r="F184"/>
  <c r="E189" i="28" l="1"/>
  <c r="F188"/>
  <c r="E186" i="22"/>
  <c r="F185"/>
  <c r="E190" i="28" l="1"/>
  <c r="F190" s="1"/>
  <c r="F189"/>
  <c r="E187" i="22"/>
  <c r="F186"/>
  <c r="E188" l="1"/>
  <c r="F187"/>
  <c r="E189" l="1"/>
  <c r="F188"/>
  <c r="E190" l="1"/>
  <c r="E191" l="1"/>
  <c r="F190"/>
  <c r="E192" l="1"/>
  <c r="F191"/>
  <c r="E193" l="1"/>
  <c r="F192"/>
  <c r="E194" l="1"/>
  <c r="F193"/>
  <c r="E195" l="1"/>
  <c r="F194"/>
  <c r="E196" l="1"/>
  <c r="F195"/>
  <c r="E197" l="1"/>
  <c r="F196"/>
  <c r="E198" l="1"/>
  <c r="F197"/>
  <c r="F202" s="1"/>
  <c r="E202"/>
  <c r="H202" l="1"/>
  <c r="G209"/>
  <c r="G210" s="1"/>
  <c r="G212" s="1"/>
  <c r="E199"/>
  <c r="F198"/>
  <c r="E200" l="1"/>
  <c r="F199"/>
  <c r="E201" l="1"/>
  <c r="F201" s="1"/>
  <c r="F200"/>
  <c r="H191" i="27"/>
  <c r="G198"/>
  <c r="G199" s="1"/>
  <c r="G201" s="1"/>
</calcChain>
</file>

<file path=xl/sharedStrings.xml><?xml version="1.0" encoding="utf-8"?>
<sst xmlns="http://schemas.openxmlformats.org/spreadsheetml/2006/main" count="1961" uniqueCount="450">
  <si>
    <t>Rent</t>
  </si>
  <si>
    <t>Name:</t>
  </si>
  <si>
    <t>Area</t>
  </si>
  <si>
    <t>125 sq.yd</t>
  </si>
  <si>
    <t>Security advance taken by o/o BDPO U.T.</t>
  </si>
  <si>
    <t>Sh. Banwari Lal S/o Sh. Lachhman Singh</t>
  </si>
  <si>
    <t>12/102</t>
  </si>
  <si>
    <t>80/102</t>
  </si>
  <si>
    <t>95/102</t>
  </si>
  <si>
    <t>61/106</t>
  </si>
  <si>
    <t>64/102</t>
  </si>
  <si>
    <t>6/117     13.09.06</t>
  </si>
  <si>
    <t>Total</t>
  </si>
  <si>
    <t>PROVISIONAL STATEMENT OF PLOT No. 501, KUMHAR COLONY, MALOYA, U.T. CHANDIGARH</t>
  </si>
  <si>
    <t xml:space="preserve">Intereset </t>
  </si>
  <si>
    <t>24% P.A. as per Clause 15 of Lease Deed</t>
  </si>
  <si>
    <t>Monthly Rent</t>
  </si>
  <si>
    <t>Rs.4/- per sq.yd. as per Clause 1 of Lease Deed</t>
  </si>
  <si>
    <t>Yr. Rent (increase as per Clause 4 of Lease deed)</t>
  </si>
  <si>
    <t>Days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</si>
  <si>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</si>
  <si>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</si>
  <si>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</si>
  <si>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</si>
  <si>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</si>
  <si>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</si>
  <si>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</si>
  <si>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</si>
  <si>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</si>
  <si>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</si>
  <si>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</si>
  <si>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</si>
  <si>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</si>
  <si>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</si>
  <si>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</si>
  <si>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</si>
  <si>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</si>
  <si>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</si>
  <si>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</si>
  <si>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</si>
  <si>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</si>
  <si>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</si>
  <si>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</si>
  <si>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</si>
  <si>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</si>
  <si>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</si>
  <si>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</si>
  <si>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</si>
  <si>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</si>
  <si>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</si>
  <si>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</si>
  <si>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</si>
  <si>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</si>
  <si>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</si>
  <si>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</si>
  <si>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</si>
  <si>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</si>
  <si>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</si>
  <si>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</si>
  <si>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</si>
  <si>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</si>
  <si>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</si>
  <si>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</si>
  <si>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</si>
  <si>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</si>
  <si>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</si>
  <si>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</si>
  <si>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</si>
  <si>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</si>
  <si>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</si>
  <si>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</si>
  <si>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</si>
  <si>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</si>
  <si>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</si>
  <si>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</si>
  <si>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</si>
  <si>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</si>
  <si>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</si>
  <si>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</si>
  <si>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</si>
  <si>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</si>
  <si>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</si>
  <si>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</si>
  <si>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</si>
  <si>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</si>
  <si>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</si>
  <si>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</si>
  <si>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</si>
  <si>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</si>
  <si>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</si>
  <si>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</si>
  <si>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</si>
  <si>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</si>
  <si>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</si>
  <si>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</si>
  <si>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</si>
  <si>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</si>
  <si>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</si>
  <si>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</si>
  <si>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</si>
  <si>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</si>
  <si>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</si>
  <si>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</si>
  <si>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</si>
  <si>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</si>
  <si>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</si>
  <si>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</si>
  <si>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</si>
  <si>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</si>
  <si>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</si>
  <si>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</si>
  <si>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</si>
  <si>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</si>
  <si>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</si>
  <si>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</si>
  <si>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</si>
  <si>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</si>
  <si>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</si>
  <si>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April-17</t>
  </si>
  <si>
    <t>May-17</t>
  </si>
  <si>
    <t>June-17</t>
  </si>
  <si>
    <t>July-17</t>
  </si>
  <si>
    <t>Aug-17</t>
  </si>
  <si>
    <t>Sep-17</t>
  </si>
  <si>
    <t>Oct-17</t>
  </si>
  <si>
    <t>Nov-17</t>
  </si>
  <si>
    <t>Dec-17</t>
  </si>
  <si>
    <t>Jan-18</t>
  </si>
  <si>
    <t>Feb-18</t>
  </si>
  <si>
    <t>March-18</t>
  </si>
  <si>
    <t>April-18</t>
  </si>
  <si>
    <t>May-18</t>
  </si>
  <si>
    <t>June-18</t>
  </si>
  <si>
    <t>July-18</t>
  </si>
  <si>
    <t>Aug-18</t>
  </si>
  <si>
    <t>Sept-18</t>
  </si>
  <si>
    <t>Oct-18</t>
  </si>
  <si>
    <t>Nov-18</t>
  </si>
  <si>
    <t>Dec-18</t>
  </si>
  <si>
    <t>Jan-19</t>
  </si>
  <si>
    <t>Feb-19</t>
  </si>
  <si>
    <t>March-19</t>
  </si>
  <si>
    <t>April-19</t>
  </si>
  <si>
    <t>May-19</t>
  </si>
  <si>
    <t>June-19</t>
  </si>
  <si>
    <t>July-19</t>
  </si>
  <si>
    <t>Aug-19</t>
  </si>
  <si>
    <t>Sept-19</t>
  </si>
  <si>
    <t>Oct-19</t>
  </si>
  <si>
    <t>Nov-19</t>
  </si>
  <si>
    <t>Dec-19</t>
  </si>
  <si>
    <t>Jan-20</t>
  </si>
  <si>
    <t>Feb-20</t>
  </si>
  <si>
    <t>March-20</t>
  </si>
  <si>
    <t>April-20</t>
  </si>
  <si>
    <t>May-20</t>
  </si>
  <si>
    <t>June-20</t>
  </si>
  <si>
    <t>July-20</t>
  </si>
  <si>
    <t>Aug.-20</t>
  </si>
  <si>
    <t>Month</t>
  </si>
  <si>
    <t>Assessment Amount</t>
  </si>
  <si>
    <t>Realization Amount</t>
  </si>
  <si>
    <t>Balance Amount</t>
  </si>
  <si>
    <t>Total Days</t>
  </si>
  <si>
    <t>Per day Interest Calculation</t>
  </si>
  <si>
    <t>Interest @ 24% p.a.</t>
  </si>
  <si>
    <t>Sep. 20</t>
  </si>
  <si>
    <t>Oct. 20</t>
  </si>
  <si>
    <t>Nov. 20</t>
  </si>
  <si>
    <t>Dec. 20</t>
  </si>
  <si>
    <t>Receipt No. &amp; Date</t>
  </si>
  <si>
    <t xml:space="preserve">3179/36   17.05.18  </t>
  </si>
  <si>
    <t xml:space="preserve">3450/43  08.08.18     3452/19  16.08.18  </t>
  </si>
  <si>
    <t>3456/43     12.09.18</t>
  </si>
  <si>
    <t>3462/39     16.10.18</t>
  </si>
  <si>
    <t xml:space="preserve">3647/45    12.12.18  </t>
  </si>
  <si>
    <t>3428/1       30.01.19</t>
  </si>
  <si>
    <t>3423/38       09.05.19</t>
  </si>
  <si>
    <t>3423/43      03.06.19</t>
  </si>
  <si>
    <t>3424/12    09.07.19</t>
  </si>
  <si>
    <t>3424/22     05.08.19</t>
  </si>
  <si>
    <t>Date of Allotment as per Lease Deed</t>
  </si>
  <si>
    <t>Plot No.</t>
  </si>
  <si>
    <t>1500</t>
  </si>
  <si>
    <t>Jul-05</t>
  </si>
  <si>
    <t>90/106        10/10</t>
  </si>
  <si>
    <t>37/106          25/01</t>
  </si>
  <si>
    <t>82/106    06.06.06</t>
  </si>
  <si>
    <t xml:space="preserve">41/113     10 Jul </t>
  </si>
  <si>
    <t xml:space="preserve">Sh. Nand Ram S/o Sh. Biru Ram </t>
  </si>
  <si>
    <t>4/102</t>
  </si>
  <si>
    <t>35/106     21/10</t>
  </si>
  <si>
    <t>39/106          26/01/06</t>
  </si>
  <si>
    <t>86/106    06.06.06</t>
  </si>
  <si>
    <t>3192/48       04/07/18</t>
  </si>
  <si>
    <t>3451/04       08/08/18</t>
  </si>
  <si>
    <t>3456/21  10.09.18   3457/40  17.09.18</t>
  </si>
  <si>
    <t>PROVISIONAL STATEMENT OF PLOT No. 503, KUMHAR COLONY, MALOYA, U.T. CHANDIGARH</t>
  </si>
  <si>
    <t>Sh. Ved Parkash S/o Sh. Lachhman Singh</t>
  </si>
  <si>
    <t>24/102</t>
  </si>
  <si>
    <t>81/102</t>
  </si>
  <si>
    <t>90/102</t>
  </si>
  <si>
    <t>79/106    05.06.06</t>
  </si>
  <si>
    <t xml:space="preserve">12/113     26/06 </t>
  </si>
  <si>
    <t>40/113     10.07.06</t>
  </si>
  <si>
    <t xml:space="preserve">3179/23   16.05.18  </t>
  </si>
  <si>
    <t xml:space="preserve">3450/18  07.08.18     3452/43  20.08.18  </t>
  </si>
  <si>
    <t xml:space="preserve">3648/32    20.12.18  </t>
  </si>
  <si>
    <t>3424/16    15.07.19</t>
  </si>
  <si>
    <t>3424/34    07.11.19</t>
  </si>
  <si>
    <t>3424/41    05.12.19</t>
  </si>
  <si>
    <t>38/106    26/01/06</t>
  </si>
  <si>
    <t>13/06    10/10</t>
  </si>
  <si>
    <t>Receipt No. &amp;     Date</t>
  </si>
  <si>
    <t>3423/23    12.03.19</t>
  </si>
  <si>
    <t>3423/37    09.05.19</t>
  </si>
  <si>
    <t>3423/44    10.06.19</t>
  </si>
  <si>
    <t>3424/21    05.08.19</t>
  </si>
  <si>
    <t>3424/27    06.09.19</t>
  </si>
  <si>
    <t>3424/31    10.10.19</t>
  </si>
  <si>
    <t>3462/48    17.10.18</t>
  </si>
  <si>
    <t>3423/2      30.01.19</t>
  </si>
  <si>
    <t>PROVISIONAL STATEMENT OF PLOT No. 504, KUMHAR COLONY, MALOYA, U.T. CHANDIGARH</t>
  </si>
  <si>
    <t>06/102</t>
  </si>
  <si>
    <t>60/102</t>
  </si>
  <si>
    <t>34/106        21/10</t>
  </si>
  <si>
    <t>40/106          26/01/06</t>
  </si>
  <si>
    <t>60/106   9/5/06</t>
  </si>
  <si>
    <t>70/106    03.06.06</t>
  </si>
  <si>
    <t xml:space="preserve">31/113     10 Jul </t>
  </si>
  <si>
    <t>69/113   5/8/06</t>
  </si>
  <si>
    <t xml:space="preserve">3179/18   16.05.18  </t>
  </si>
  <si>
    <t>3190/28     26.06.18</t>
  </si>
  <si>
    <t>3450/26     7/8/18</t>
  </si>
  <si>
    <t>3462/40     16.10.18</t>
  </si>
  <si>
    <t>3651/9   8/1/19</t>
  </si>
  <si>
    <t>3423/31   08/04/19</t>
  </si>
  <si>
    <t>PROVISIONAL STATEMENT OF PLOT No. 505, KUMHAR COLONY, MALOYA, U.T. CHANDIGARH</t>
  </si>
  <si>
    <t>3179/17       16/5/18</t>
  </si>
  <si>
    <t>3191/19     28.06.18</t>
  </si>
  <si>
    <t xml:space="preserve">3450/25  07.08.18     3452/37  20.08.18  </t>
  </si>
  <si>
    <t>3458/36     20.09.18</t>
  </si>
  <si>
    <t>3467/36    19/11/18</t>
  </si>
  <si>
    <t>3651/20    09/01/19</t>
  </si>
  <si>
    <t>3423/47    19/6/19</t>
  </si>
  <si>
    <t>3424/37    15/11/19</t>
  </si>
  <si>
    <t>PROVISIONAL STATEMENT OF PLOT No. 506, KUMHAR COLONY, MALOYA, U.T. CHANDIGARH</t>
  </si>
  <si>
    <t>Sh. Gopi Chand S/o Sh.Kishori Lal</t>
  </si>
  <si>
    <t>Sh. Ishwar Singh S/o Sh. Duli Chand</t>
  </si>
  <si>
    <t>2/102</t>
  </si>
  <si>
    <t>62/102</t>
  </si>
  <si>
    <t xml:space="preserve">14/106     </t>
  </si>
  <si>
    <t>46/106         26/01/06</t>
  </si>
  <si>
    <t>63/106</t>
  </si>
  <si>
    <t>47/113    10/7</t>
  </si>
  <si>
    <t>65/113   5/8/06</t>
  </si>
  <si>
    <t>94/113   7/9/06</t>
  </si>
  <si>
    <t xml:space="preserve">3179/39   17.05.18  </t>
  </si>
  <si>
    <t>3191/4   27/6/18</t>
  </si>
  <si>
    <t>3451/10    08/8/18</t>
  </si>
  <si>
    <t>3457/34    17/9/18</t>
  </si>
  <si>
    <t>3646/01     05/12/18</t>
  </si>
  <si>
    <t>3423/9   31.1.19</t>
  </si>
  <si>
    <t>3423/19   8/3/19</t>
  </si>
  <si>
    <t>3424/7    2/7/19</t>
  </si>
  <si>
    <t>3424/49   31/12/19</t>
  </si>
  <si>
    <t>PROVISIONAL STATEMENT OF PLOT No. 507, KUMHAR COLONY, MALOYA, U.T. CHANDIGARH</t>
  </si>
  <si>
    <t>26/102</t>
  </si>
  <si>
    <t>63/102</t>
  </si>
  <si>
    <t>16/106   10/10</t>
  </si>
  <si>
    <t>47/106      26/1/06</t>
  </si>
  <si>
    <t>62/106  1/6/06</t>
  </si>
  <si>
    <t>69/106     2/6/06</t>
  </si>
  <si>
    <t>48/113   10/7/06</t>
  </si>
  <si>
    <t>66/113    5/8/06</t>
  </si>
  <si>
    <t>99/113      8/9/06</t>
  </si>
  <si>
    <t xml:space="preserve">3179/40   17.05.18  </t>
  </si>
  <si>
    <t>3190/33     26.06.18</t>
  </si>
  <si>
    <t>3457/1     13.09.18</t>
  </si>
  <si>
    <t>3462/47     17.10.18</t>
  </si>
  <si>
    <t xml:space="preserve">3451/16    09.08.18     3452/41    20.08.18  </t>
  </si>
  <si>
    <t>3423/14     14/2/19</t>
  </si>
  <si>
    <t>3423/35    20/03/19</t>
  </si>
  <si>
    <t>3423/36     15/4/19</t>
  </si>
  <si>
    <t>3423/40     16/5/19</t>
  </si>
  <si>
    <t>3423/46    19/6/19</t>
  </si>
  <si>
    <t>3424/19     18/7/19</t>
  </si>
  <si>
    <t>3424/23      19/8/19</t>
  </si>
  <si>
    <t>3424/29     18/9/19</t>
  </si>
  <si>
    <t>3424/32    22/10/19</t>
  </si>
  <si>
    <t>3424/39     20/11/19</t>
  </si>
  <si>
    <t>3424/48   19/12/19</t>
  </si>
  <si>
    <t>Sh. Ashok Kumar S/o Sh. Roop Chand</t>
  </si>
  <si>
    <t>Sh. Ram Singh S/o Sh. Kishori  Lal</t>
  </si>
  <si>
    <t>Dealing Hand</t>
  </si>
  <si>
    <t>Sr. Asstt.</t>
  </si>
  <si>
    <t>Supdt. (C )</t>
  </si>
  <si>
    <t>S.O.</t>
  </si>
  <si>
    <t>3191/18    28.06.18</t>
  </si>
  <si>
    <t xml:space="preserve">3423/33    11.04.19  </t>
  </si>
  <si>
    <t>52/113     2/8/06  71/113     7/8/06</t>
  </si>
  <si>
    <t xml:space="preserve">3180/23   18.05.18  </t>
  </si>
  <si>
    <t>36/106     05/11</t>
  </si>
  <si>
    <t xml:space="preserve">106/88 </t>
  </si>
  <si>
    <t>3651/23   09/1/19   3423/10      31/01/19</t>
  </si>
  <si>
    <t>52/102</t>
  </si>
  <si>
    <t>3452/39   20.08.18</t>
  </si>
  <si>
    <t>Sh. Banarsi Dass S/o Sh. Puran Chand</t>
  </si>
  <si>
    <t>Interest</t>
  </si>
  <si>
    <t>3181/04   22.05.18</t>
  </si>
  <si>
    <t>3192/21  02.07.18</t>
  </si>
  <si>
    <t>PROVISIONAL STATEMENT OF PLOT No. 531, KUMHAR COLONY, MALOYA, U.T. CHANDIGARH</t>
  </si>
  <si>
    <t>Sh. Vijay Kumar S/o Sh. Pot Ram</t>
  </si>
  <si>
    <t>PROVISIONAL STATEMENT OF PLOT No. 532, KUMHAR COLONY, MALOYA, U.T. CHANDIGARH</t>
  </si>
  <si>
    <t>16/102</t>
  </si>
  <si>
    <t>59/102</t>
  </si>
  <si>
    <t>91/102</t>
  </si>
  <si>
    <t>3181/02   22.05.18</t>
  </si>
  <si>
    <t>3651/33   10.01.19</t>
  </si>
  <si>
    <t>3980/20   02.09.19</t>
  </si>
  <si>
    <t>4426/47   09.12.19</t>
  </si>
  <si>
    <t>Sh. Randhir Kumar S/o Sh. Ratti Ram</t>
  </si>
  <si>
    <t>94/106  06.06</t>
  </si>
  <si>
    <t>72/113  07.08.06</t>
  </si>
  <si>
    <t>3179/20   16.05.18</t>
  </si>
  <si>
    <t>3191/25   28.06.18</t>
  </si>
  <si>
    <t>3454/35    30.08.18</t>
  </si>
  <si>
    <t>3468/13  22.11.18</t>
  </si>
  <si>
    <t>3651/05  08.01.19</t>
  </si>
  <si>
    <t>3424/42  06.12.19</t>
  </si>
  <si>
    <t>3423/48  25.06.19</t>
  </si>
  <si>
    <t>PROVISIONAL STATEMENT OF PLOT No. 533, KUMHAR COLONY, MALOYA, U.T. CHANDIGARH</t>
  </si>
  <si>
    <t>PROVISIONAL STATEMENT OF PLOT No. 534, KUMHAR COLONY, MALOYA, U.T. CHANDIGARH</t>
  </si>
  <si>
    <t>Smt. Veena Devi W/o Sh. Billu</t>
  </si>
  <si>
    <t>54/102</t>
  </si>
  <si>
    <t>79/102</t>
  </si>
  <si>
    <t>100/106  20.06</t>
  </si>
  <si>
    <t>73/113  07.08.06</t>
  </si>
  <si>
    <t>3179/22   16.05.18</t>
  </si>
  <si>
    <t>3192/20  02.07.18 3199/21  26.07.18</t>
  </si>
  <si>
    <t>3646/06  05.12.18</t>
  </si>
  <si>
    <t>3651/07  08.01.19</t>
  </si>
  <si>
    <t>3424/10  08.07.19  3424/11   08.07.19</t>
  </si>
  <si>
    <t>3428/02   16.01.20</t>
  </si>
  <si>
    <t>PROVISIONAL STATEMENT OF PLOT No. 535, KUMHAR COLONY, MALOYA, U.T. CHANDIGARH</t>
  </si>
  <si>
    <t>Sh. Ratti Ram S/o Sh. Budh Ram</t>
  </si>
  <si>
    <t>20/102</t>
  </si>
  <si>
    <t>78/102</t>
  </si>
  <si>
    <t>67/106   01.06</t>
  </si>
  <si>
    <t>3181/06   22.05.18</t>
  </si>
  <si>
    <t>3191/21   28.06.18</t>
  </si>
  <si>
    <t>3646/02  05.12.18</t>
  </si>
  <si>
    <t>3651/19   09.01.19</t>
  </si>
  <si>
    <t>3423/49  25.06.19</t>
  </si>
  <si>
    <t>3424/44   06.12.19</t>
  </si>
  <si>
    <t>PROVISIONAL STATEMENT OF PLOT No. 536, KUMHAR COLONY, MALOYA, U.T. CHANDIGARH</t>
  </si>
  <si>
    <t>Sh. Vijay Kumar S/o Sh. Balu Ram</t>
  </si>
  <si>
    <t>10/106</t>
  </si>
  <si>
    <t>38/113  10.07</t>
  </si>
  <si>
    <t>3181/12  22.05.18</t>
  </si>
  <si>
    <t>3457/28  17.09.18</t>
  </si>
  <si>
    <t>PROVISIONAL STATEMENT OF PLOT No. 539, KUMHAR COLONY, MALOYA, U.T. CHANDIGARH</t>
  </si>
  <si>
    <t>PROVISIONAL STATEMENT OF PLOT No. 538, KUMHAR COLONY, MALOYA, U.T. CHANDIGARH</t>
  </si>
  <si>
    <t>PROVISIONAL STATEMENT OF PLOT No. 540, KUMHAR COLONY, MALOYA, U.T. CHANDIGARH</t>
  </si>
  <si>
    <t>PROVISIONAL STATEMENT OF PLOT No. 537, KUMHAR COLONY, MALOYA, U.T. CHANDIGARH</t>
  </si>
  <si>
    <t>Sh. Manoj Kumar S/o Sh. Nathu Ram</t>
  </si>
  <si>
    <t>Sh. Mahavir S/o Sh. Richh Pal</t>
  </si>
  <si>
    <t>40/102</t>
  </si>
  <si>
    <t>70/102</t>
  </si>
  <si>
    <t>93/102</t>
  </si>
  <si>
    <t>27/106</t>
  </si>
  <si>
    <t>1/113  20.06       4/113  23.06.06</t>
  </si>
  <si>
    <t>39/113   10.06</t>
  </si>
  <si>
    <t>76/113   07.08</t>
  </si>
  <si>
    <t>100/113   08.09</t>
  </si>
  <si>
    <t>3180/16   18.05.18</t>
  </si>
  <si>
    <t>3192/22   02.07.18</t>
  </si>
  <si>
    <t>3450/22   07.08.18    3452/40    20.08.18</t>
  </si>
  <si>
    <t>Sh. Radhey Shyam S/o Sh. Zile Singh</t>
  </si>
  <si>
    <t>15/113   26.06</t>
  </si>
  <si>
    <t>61/113   05.08.06</t>
  </si>
  <si>
    <t>3181/5   22.05.18</t>
  </si>
  <si>
    <t>3192/19   02.07.18</t>
  </si>
  <si>
    <t>3450/20   07.08.18    3453/14    23.08.18</t>
  </si>
  <si>
    <t>3463/8   18.10.18</t>
  </si>
  <si>
    <t>Sh. Mohinder Kumar S/o Sh. Paras Ram</t>
  </si>
  <si>
    <t>30/113   10.07</t>
  </si>
  <si>
    <t>3179/43   17.05.18</t>
  </si>
  <si>
    <t>3191/2   27.06.18</t>
  </si>
  <si>
    <t>3450/21    07.08.18   3452/23     16.08.18</t>
  </si>
  <si>
    <t>3457/41   17.09.18</t>
  </si>
  <si>
    <t>3647/06   11.12.18</t>
  </si>
  <si>
    <t>3653/15   18.01.19   3423/06   30.01.19</t>
  </si>
  <si>
    <t>3423/13    11.02.19</t>
  </si>
  <si>
    <t>3423/22   11.03.19</t>
  </si>
  <si>
    <t>3423/32    10.04.19</t>
  </si>
  <si>
    <t>3423/39   10.05.19</t>
  </si>
  <si>
    <t>3424/14    10.07.19</t>
  </si>
  <si>
    <t>3424/28    10.09.19</t>
  </si>
  <si>
    <t>3424/47    10.12.19</t>
  </si>
  <si>
    <t>3192/43  04.07.18    3199/22  26.07.18</t>
  </si>
  <si>
    <t>3452/24  16.08.18</t>
  </si>
  <si>
    <t>3468/49  28.11.18</t>
  </si>
  <si>
    <t>3424/9  02.07.19    3974/46  23.07.19</t>
  </si>
  <si>
    <t>4418/19  27.09.19</t>
  </si>
  <si>
    <t>33/106  10.05</t>
  </si>
  <si>
    <t>32/106   10.10</t>
  </si>
  <si>
    <t>8/106</t>
  </si>
  <si>
    <t>58/106  10.04</t>
  </si>
  <si>
    <t>594  05.06</t>
  </si>
  <si>
    <t>78  05.06.06</t>
  </si>
  <si>
    <t>46/113  10.07</t>
  </si>
  <si>
    <t>77/113  08.08.06</t>
  </si>
  <si>
    <t>93/113 05.09</t>
  </si>
  <si>
    <t>3181/9  22.05.18</t>
  </si>
  <si>
    <t>3192/44  04.07.18</t>
  </si>
  <si>
    <t>3458/37  20.09.18</t>
  </si>
  <si>
    <t>3645/27  30.11.18</t>
  </si>
  <si>
    <t>49/106 26.01.06</t>
  </si>
  <si>
    <t>91/113   05.09.06</t>
  </si>
  <si>
    <t>Year-wise abstract</t>
  </si>
  <si>
    <t xml:space="preserve">         Details of Demand</t>
  </si>
  <si>
    <t>Year</t>
  </si>
  <si>
    <t>Dues</t>
  </si>
  <si>
    <t>Realisaton</t>
  </si>
  <si>
    <t>Payable</t>
  </si>
  <si>
    <t>Particulars</t>
  </si>
  <si>
    <t xml:space="preserve">Amount </t>
  </si>
  <si>
    <t>2005-06</t>
  </si>
  <si>
    <t>2006-07</t>
  </si>
  <si>
    <t>Principal Amt</t>
  </si>
  <si>
    <t>2007-08</t>
  </si>
  <si>
    <t>2008-09</t>
  </si>
  <si>
    <t>2009-10</t>
  </si>
  <si>
    <t>Less Realisation</t>
  </si>
  <si>
    <t>2010-11</t>
  </si>
  <si>
    <t>G.Total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</si>
  <si>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</si>
  <si>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</si>
  <si>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</si>
  <si>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</si>
  <si>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</si>
  <si>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</si>
  <si>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</si>
  <si>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</si>
  <si>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</si>
  <si>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Jul'2020 to Dec'2020</t>
  </si>
  <si>
    <t>74/113  07.08.06</t>
  </si>
  <si>
    <t>92/106  06.06          13/112  26.06</t>
  </si>
  <si>
    <t>Jun'2020 to Dec'2020</t>
  </si>
</sst>
</file>

<file path=xl/styles.xml><?xml version="1.0" encoding="utf-8"?>
<styleSheet xmlns="http://schemas.openxmlformats.org/spreadsheetml/2006/main">
  <numFmts count="1">
    <numFmt numFmtId="164" formatCode="0.000000000"/>
  </numFmts>
  <fonts count="63">
    <font>
      <sz val="11"/>
      <color theme="1"/>
      <name val="Calibri"/>
      <family val="2"/>
      <scheme val="minor"/>
    </font>
    <font>
      <sz val="11"/>
      <name val="Arial Unicode MS"/>
      <family val="2"/>
    </font>
    <font>
      <sz val="12"/>
      <name val="Arial Unicode MS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0"/>
      <name val="Arial Unicode MS"/>
      <family val="2"/>
    </font>
    <font>
      <sz val="14"/>
      <name val="Arial Unicode MS"/>
      <family val="2"/>
    </font>
    <font>
      <b/>
      <u/>
      <sz val="10"/>
      <name val="Bookman Old Style"/>
      <family val="1"/>
    </font>
    <font>
      <b/>
      <sz val="14"/>
      <name val="Arial Narrow"/>
      <family val="2"/>
    </font>
    <font>
      <b/>
      <u/>
      <sz val="11"/>
      <name val="Arial"/>
      <family val="2"/>
    </font>
    <font>
      <b/>
      <u/>
      <sz val="11"/>
      <name val="Bookman Old Style"/>
      <family val="1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 Unicode MS"/>
      <family val="2"/>
    </font>
    <font>
      <b/>
      <sz val="12"/>
      <name val="Arial Unicode MS"/>
      <family val="2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  <font>
      <sz val="13"/>
      <name val="Arial Unicode MS"/>
      <family val="2"/>
    </font>
    <font>
      <sz val="13"/>
      <name val="Arial Narrow"/>
      <family val="2"/>
    </font>
    <font>
      <b/>
      <u/>
      <sz val="14"/>
      <name val="Arial"/>
      <family val="2"/>
    </font>
    <font>
      <b/>
      <sz val="12"/>
      <color theme="1"/>
      <name val="Times New Roman"/>
      <family val="1"/>
    </font>
    <font>
      <b/>
      <sz val="12"/>
      <name val="Arial Narrow"/>
      <family val="2"/>
    </font>
    <font>
      <sz val="12"/>
      <color theme="1"/>
      <name val="Times New Roman"/>
      <family val="1"/>
    </font>
    <font>
      <b/>
      <u/>
      <sz val="12"/>
      <name val="Bookman Old Style"/>
      <family val="1"/>
    </font>
    <font>
      <sz val="10"/>
      <color theme="1"/>
      <name val="Arial"/>
      <family val="2"/>
    </font>
    <font>
      <b/>
      <i/>
      <u/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7030A0"/>
      <name val="Arial"/>
      <family val="2"/>
    </font>
    <font>
      <i/>
      <sz val="14"/>
      <color theme="1"/>
      <name val="Arial"/>
      <family val="2"/>
    </font>
    <font>
      <i/>
      <sz val="10"/>
      <color theme="1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i/>
      <sz val="14"/>
      <color theme="1"/>
      <name val="Arial"/>
      <family val="2"/>
    </font>
    <font>
      <sz val="11"/>
      <name val="Arial Narrow"/>
      <family val="2"/>
    </font>
    <font>
      <sz val="12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7030A0"/>
      <name val="Arial"/>
      <family val="2"/>
    </font>
    <font>
      <i/>
      <sz val="12"/>
      <color theme="1"/>
      <name val="Arial"/>
      <family val="2"/>
    </font>
    <font>
      <sz val="12"/>
      <color rgb="FF7030A0"/>
      <name val="Arial"/>
      <family val="2"/>
    </font>
    <font>
      <b/>
      <sz val="12"/>
      <color rgb="FF7030A0"/>
      <name val="Arial"/>
      <family val="2"/>
    </font>
    <font>
      <i/>
      <sz val="12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8" fillId="0" borderId="0" xfId="0" applyFont="1" applyAlignment="1">
      <alignment horizontal="center" vertical="top"/>
    </xf>
    <xf numFmtId="0" fontId="9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top"/>
    </xf>
    <xf numFmtId="0" fontId="3" fillId="0" borderId="11" xfId="0" applyFont="1" applyBorder="1" applyAlignment="1">
      <alignment horizontal="center" vertical="top" wrapText="1"/>
    </xf>
    <xf numFmtId="1" fontId="3" fillId="0" borderId="12" xfId="0" applyNumberFormat="1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4" fontId="2" fillId="0" borderId="0" xfId="0" applyNumberFormat="1" applyFont="1"/>
    <xf numFmtId="16" fontId="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2" fontId="1" fillId="2" borderId="0" xfId="0" applyNumberFormat="1" applyFont="1" applyFill="1" applyBorder="1"/>
    <xf numFmtId="49" fontId="1" fillId="0" borderId="0" xfId="0" applyNumberFormat="1" applyFont="1" applyBorder="1" applyAlignment="1">
      <alignment horizontal="center" vertical="center"/>
    </xf>
    <xf numFmtId="1" fontId="12" fillId="0" borderId="0" xfId="0" applyNumberFormat="1" applyFont="1"/>
    <xf numFmtId="0" fontId="12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center" vertical="top"/>
    </xf>
    <xf numFmtId="1" fontId="9" fillId="0" borderId="10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0" fillId="0" borderId="1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1" fontId="1" fillId="0" borderId="0" xfId="0" applyNumberFormat="1" applyFont="1" applyBorder="1" applyAlignment="1" applyProtection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/>
    </xf>
    <xf numFmtId="0" fontId="6" fillId="0" borderId="0" xfId="0" applyFont="1" applyBorder="1" applyAlignme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0" fontId="2" fillId="0" borderId="0" xfId="0" applyFont="1" applyBorder="1"/>
    <xf numFmtId="0" fontId="6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top" wrapText="1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/>
    <xf numFmtId="0" fontId="13" fillId="0" borderId="0" xfId="0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1" fontId="14" fillId="0" borderId="0" xfId="0" applyNumberFormat="1" applyFont="1" applyBorder="1" applyAlignment="1">
      <alignment horizontal="center" vertical="top" wrapText="1"/>
    </xf>
    <xf numFmtId="49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top"/>
    </xf>
    <xf numFmtId="1" fontId="15" fillId="0" borderId="0" xfId="0" quotePrefix="1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3" fillId="0" borderId="0" xfId="0" applyFont="1" applyBorder="1" applyAlignment="1"/>
    <xf numFmtId="0" fontId="16" fillId="3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49" fontId="20" fillId="0" borderId="5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 applyProtection="1">
      <alignment horizontal="center" vertical="center"/>
    </xf>
    <xf numFmtId="0" fontId="21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17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49" fontId="20" fillId="0" borderId="5" xfId="0" applyNumberFormat="1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20" fillId="3" borderId="1" xfId="0" applyFont="1" applyFill="1" applyBorder="1" applyAlignment="1">
      <alignment horizontal="center" vertical="top"/>
    </xf>
    <xf numFmtId="0" fontId="21" fillId="0" borderId="2" xfId="0" applyFont="1" applyBorder="1" applyAlignment="1">
      <alignment horizontal="center"/>
    </xf>
    <xf numFmtId="0" fontId="22" fillId="0" borderId="11" xfId="0" applyFont="1" applyBorder="1" applyAlignment="1">
      <alignment horizontal="center" vertical="top" wrapText="1"/>
    </xf>
    <xf numFmtId="1" fontId="22" fillId="0" borderId="12" xfId="0" applyNumberFormat="1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 wrapText="1"/>
    </xf>
    <xf numFmtId="0" fontId="22" fillId="3" borderId="1" xfId="0" applyFont="1" applyFill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1" fontId="20" fillId="0" borderId="3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21" fillId="3" borderId="1" xfId="0" applyFont="1" applyFill="1" applyBorder="1"/>
    <xf numFmtId="0" fontId="21" fillId="3" borderId="1" xfId="0" applyFont="1" applyFill="1" applyBorder="1" applyAlignment="1">
      <alignment wrapText="1"/>
    </xf>
    <xf numFmtId="0" fontId="21" fillId="0" borderId="1" xfId="0" applyFont="1" applyBorder="1"/>
    <xf numFmtId="0" fontId="22" fillId="3" borderId="8" xfId="0" applyFont="1" applyFill="1" applyBorder="1" applyAlignment="1">
      <alignment horizontal="center"/>
    </xf>
    <xf numFmtId="1" fontId="22" fillId="3" borderId="1" xfId="0" applyNumberFormat="1" applyFont="1" applyFill="1" applyBorder="1" applyAlignment="1" applyProtection="1">
      <alignment horizontal="center" vertical="center"/>
    </xf>
    <xf numFmtId="1" fontId="22" fillId="3" borderId="9" xfId="0" applyNumberFormat="1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/>
    </xf>
    <xf numFmtId="2" fontId="22" fillId="3" borderId="9" xfId="0" applyNumberFormat="1" applyFont="1" applyFill="1" applyBorder="1" applyAlignment="1">
      <alignment horizontal="center"/>
    </xf>
    <xf numFmtId="164" fontId="22" fillId="3" borderId="6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top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 vertical="top"/>
    </xf>
    <xf numFmtId="0" fontId="21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0" fontId="21" fillId="3" borderId="1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center"/>
    </xf>
    <xf numFmtId="2" fontId="1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/>
    </xf>
    <xf numFmtId="2" fontId="20" fillId="0" borderId="1" xfId="0" applyNumberFormat="1" applyFont="1" applyBorder="1" applyAlignment="1">
      <alignment horizontal="left" vertical="center"/>
    </xf>
    <xf numFmtId="1" fontId="22" fillId="0" borderId="12" xfId="0" applyNumberFormat="1" applyFont="1" applyBorder="1" applyAlignment="1">
      <alignment horizontal="left" vertical="top" wrapText="1"/>
    </xf>
    <xf numFmtId="1" fontId="5" fillId="0" borderId="0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>
      <alignment horizontal="left" vertical="top" wrapText="1"/>
    </xf>
    <xf numFmtId="2" fontId="1" fillId="0" borderId="0" xfId="0" applyNumberFormat="1" applyFont="1" applyBorder="1" applyAlignment="1">
      <alignment horizontal="left" vertical="center"/>
    </xf>
    <xf numFmtId="2" fontId="3" fillId="3" borderId="0" xfId="0" applyNumberFormat="1" applyFont="1" applyFill="1" applyBorder="1" applyAlignment="1">
      <alignment horizontal="left"/>
    </xf>
    <xf numFmtId="1" fontId="12" fillId="0" borderId="0" xfId="0" applyNumberFormat="1" applyFont="1" applyBorder="1" applyAlignment="1">
      <alignment horizontal="left"/>
    </xf>
    <xf numFmtId="1" fontId="14" fillId="0" borderId="0" xfId="0" applyNumberFormat="1" applyFont="1" applyBorder="1" applyAlignment="1">
      <alignment horizontal="left" vertical="top" wrapText="1"/>
    </xf>
    <xf numFmtId="1" fontId="15" fillId="0" borderId="0" xfId="0" applyNumberFormat="1" applyFont="1" applyBorder="1" applyAlignment="1">
      <alignment horizontal="left" vertical="center"/>
    </xf>
    <xf numFmtId="1" fontId="14" fillId="0" borderId="0" xfId="0" applyNumberFormat="1" applyFont="1" applyBorder="1" applyAlignment="1">
      <alignment horizontal="left"/>
    </xf>
    <xf numFmtId="1" fontId="12" fillId="0" borderId="0" xfId="0" applyNumberFormat="1" applyFont="1" applyAlignment="1">
      <alignment horizontal="left"/>
    </xf>
    <xf numFmtId="0" fontId="22" fillId="3" borderId="1" xfId="0" applyFont="1" applyFill="1" applyBorder="1" applyAlignment="1">
      <alignment horizontal="left" vertical="top" wrapText="1"/>
    </xf>
    <xf numFmtId="2" fontId="22" fillId="3" borderId="9" xfId="0" applyNumberFormat="1" applyFont="1" applyFill="1" applyBorder="1" applyAlignment="1">
      <alignment horizontal="left" vertical="top"/>
    </xf>
    <xf numFmtId="164" fontId="22" fillId="3" borderId="6" xfId="0" applyNumberFormat="1" applyFont="1" applyFill="1" applyBorder="1" applyAlignment="1">
      <alignment horizontal="left" vertical="top"/>
    </xf>
    <xf numFmtId="1" fontId="22" fillId="3" borderId="1" xfId="0" applyNumberFormat="1" applyFont="1" applyFill="1" applyBorder="1" applyAlignment="1" applyProtection="1">
      <alignment horizontal="left" vertical="top"/>
    </xf>
    <xf numFmtId="1" fontId="22" fillId="3" borderId="9" xfId="0" applyNumberFormat="1" applyFont="1" applyFill="1" applyBorder="1" applyAlignment="1">
      <alignment horizontal="left" vertical="top"/>
    </xf>
    <xf numFmtId="0" fontId="22" fillId="3" borderId="9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" fontId="10" fillId="0" borderId="10" xfId="0" applyNumberFormat="1" applyFont="1" applyBorder="1" applyAlignment="1">
      <alignment horizontal="left" vertical="top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Border="1" applyAlignment="1" applyProtection="1">
      <alignment horizontal="left" vertical="center"/>
    </xf>
    <xf numFmtId="1" fontId="1" fillId="0" borderId="0" xfId="0" applyNumberFormat="1" applyFont="1" applyBorder="1" applyAlignment="1">
      <alignment horizontal="left"/>
    </xf>
    <xf numFmtId="1" fontId="13" fillId="0" borderId="0" xfId="0" applyNumberFormat="1" applyFont="1" applyBorder="1" applyAlignment="1">
      <alignment horizontal="left" vertical="center"/>
    </xf>
    <xf numFmtId="1" fontId="7" fillId="0" borderId="0" xfId="0" applyNumberFormat="1" applyFont="1" applyBorder="1" applyAlignment="1">
      <alignment horizontal="left" vertical="top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20" fillId="3" borderId="1" xfId="0" applyFont="1" applyFill="1" applyBorder="1" applyAlignment="1"/>
    <xf numFmtId="0" fontId="22" fillId="3" borderId="1" xfId="0" applyFont="1" applyFill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21" fillId="3" borderId="1" xfId="0" applyFont="1" applyFill="1" applyBorder="1" applyAlignment="1">
      <alignment horizontal="center" wrapText="1"/>
    </xf>
    <xf numFmtId="0" fontId="2" fillId="3" borderId="0" xfId="0" applyFont="1" applyFill="1"/>
    <xf numFmtId="0" fontId="21" fillId="3" borderId="1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3" fillId="0" borderId="0" xfId="0" applyFont="1" applyBorder="1" applyAlignment="1"/>
    <xf numFmtId="1" fontId="23" fillId="0" borderId="0" xfId="0" applyNumberFormat="1" applyFont="1" applyBorder="1" applyAlignment="1">
      <alignment horizontal="center"/>
    </xf>
    <xf numFmtId="1" fontId="23" fillId="0" borderId="0" xfId="0" applyNumberFormat="1" applyFont="1" applyBorder="1"/>
    <xf numFmtId="0" fontId="23" fillId="0" borderId="0" xfId="0" applyFont="1" applyBorder="1" applyAlignment="1">
      <alignment horizontal="center"/>
    </xf>
    <xf numFmtId="1" fontId="22" fillId="3" borderId="1" xfId="0" applyNumberFormat="1" applyFont="1" applyFill="1" applyBorder="1" applyAlignment="1" applyProtection="1">
      <alignment horizontal="center" vertical="top"/>
    </xf>
    <xf numFmtId="0" fontId="24" fillId="0" borderId="11" xfId="0" applyFont="1" applyBorder="1" applyAlignment="1">
      <alignment horizontal="center" vertical="top" wrapText="1"/>
    </xf>
    <xf numFmtId="1" fontId="24" fillId="0" borderId="12" xfId="0" applyNumberFormat="1" applyFont="1" applyBorder="1" applyAlignment="1">
      <alignment horizontal="center" vertical="top" wrapText="1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5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top" wrapText="1"/>
    </xf>
    <xf numFmtId="17" fontId="20" fillId="0" borderId="5" xfId="0" applyNumberFormat="1" applyFont="1" applyBorder="1" applyAlignment="1">
      <alignment horizontal="center" vertical="center"/>
    </xf>
    <xf numFmtId="17" fontId="20" fillId="0" borderId="7" xfId="0" applyNumberFormat="1" applyFont="1" applyBorder="1" applyAlignment="1">
      <alignment horizontal="center" vertical="center"/>
    </xf>
    <xf numFmtId="17" fontId="20" fillId="0" borderId="5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top" wrapText="1"/>
    </xf>
    <xf numFmtId="17" fontId="21" fillId="0" borderId="1" xfId="0" applyNumberFormat="1" applyFont="1" applyBorder="1" applyAlignment="1">
      <alignment horizontal="center" vertical="top"/>
    </xf>
    <xf numFmtId="1" fontId="20" fillId="0" borderId="1" xfId="0" applyNumberFormat="1" applyFont="1" applyBorder="1" applyAlignment="1" applyProtection="1">
      <alignment horizontal="center" vertical="top"/>
    </xf>
    <xf numFmtId="0" fontId="21" fillId="0" borderId="1" xfId="0" applyFont="1" applyBorder="1" applyAlignment="1">
      <alignment horizontal="center" vertical="top"/>
    </xf>
    <xf numFmtId="1" fontId="20" fillId="0" borderId="1" xfId="0" applyNumberFormat="1" applyFont="1" applyBorder="1" applyAlignment="1">
      <alignment horizontal="center" vertical="top"/>
    </xf>
    <xf numFmtId="2" fontId="20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20" fillId="0" borderId="1" xfId="0" applyNumberFormat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3" borderId="1" xfId="0" applyFont="1" applyFill="1" applyBorder="1" applyAlignment="1">
      <alignment horizontal="left" vertical="top" wrapText="1"/>
    </xf>
    <xf numFmtId="1" fontId="20" fillId="0" borderId="4" xfId="0" applyNumberFormat="1" applyFont="1" applyBorder="1" applyAlignment="1" applyProtection="1">
      <alignment horizontal="center" vertical="center"/>
    </xf>
    <xf numFmtId="17" fontId="20" fillId="0" borderId="15" xfId="0" applyNumberFormat="1" applyFont="1" applyBorder="1" applyAlignment="1">
      <alignment horizontal="center" vertical="center"/>
    </xf>
    <xf numFmtId="17" fontId="20" fillId="0" borderId="1" xfId="0" applyNumberFormat="1" applyFont="1" applyBorder="1" applyAlignment="1">
      <alignment horizontal="center" vertical="top" wrapText="1"/>
    </xf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49" fontId="29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 applyProtection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top"/>
    </xf>
    <xf numFmtId="0" fontId="35" fillId="0" borderId="0" xfId="0" applyFont="1" applyBorder="1" applyAlignment="1">
      <alignment horizontal="center" vertical="top"/>
    </xf>
    <xf numFmtId="1" fontId="13" fillId="0" borderId="0" xfId="0" applyNumberFormat="1" applyFont="1" applyBorder="1" applyAlignment="1">
      <alignment horizontal="center" vertical="center" wrapText="1"/>
    </xf>
    <xf numFmtId="1" fontId="35" fillId="0" borderId="0" xfId="0" applyNumberFormat="1" applyFont="1" applyBorder="1" applyAlignment="1">
      <alignment horizontal="center" vertical="top"/>
    </xf>
    <xf numFmtId="0" fontId="35" fillId="0" borderId="0" xfId="0" applyFont="1" applyBorder="1" applyAlignment="1">
      <alignment vertical="top"/>
    </xf>
    <xf numFmtId="0" fontId="25" fillId="0" borderId="1" xfId="0" applyFont="1" applyBorder="1" applyAlignment="1">
      <alignment horizontal="center" vertical="top" wrapText="1"/>
    </xf>
    <xf numFmtId="1" fontId="25" fillId="0" borderId="1" xfId="0" applyNumberFormat="1" applyFont="1" applyBorder="1" applyAlignment="1">
      <alignment horizontal="center" vertical="top" wrapText="1"/>
    </xf>
    <xf numFmtId="17" fontId="26" fillId="0" borderId="1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 applyProtection="1">
      <alignment horizontal="center" vertical="center"/>
    </xf>
    <xf numFmtId="0" fontId="34" fillId="0" borderId="1" xfId="0" applyFon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/>
    </xf>
    <xf numFmtId="17" fontId="34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 wrapText="1"/>
    </xf>
    <xf numFmtId="0" fontId="26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17" fontId="26" fillId="0" borderId="1" xfId="0" applyNumberFormat="1" applyFont="1" applyBorder="1" applyAlignment="1">
      <alignment horizontal="center" vertical="top"/>
    </xf>
    <xf numFmtId="0" fontId="26" fillId="0" borderId="1" xfId="0" applyFont="1" applyBorder="1" applyAlignment="1">
      <alignment horizontal="center" vertical="top"/>
    </xf>
    <xf numFmtId="0" fontId="26" fillId="3" borderId="1" xfId="0" applyFont="1" applyFill="1" applyBorder="1" applyAlignment="1">
      <alignment horizontal="center" vertical="top"/>
    </xf>
    <xf numFmtId="0" fontId="25" fillId="3" borderId="1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left"/>
    </xf>
    <xf numFmtId="0" fontId="34" fillId="3" borderId="1" xfId="0" applyFont="1" applyFill="1" applyBorder="1"/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vertical="top" wrapText="1"/>
    </xf>
    <xf numFmtId="0" fontId="34" fillId="0" borderId="1" xfId="0" applyFont="1" applyBorder="1"/>
    <xf numFmtId="49" fontId="26" fillId="0" borderId="1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1" fontId="25" fillId="3" borderId="1" xfId="0" applyNumberFormat="1" applyFont="1" applyFill="1" applyBorder="1" applyAlignment="1" applyProtection="1">
      <alignment horizontal="center" vertical="center"/>
    </xf>
    <xf numFmtId="1" fontId="25" fillId="3" borderId="1" xfId="0" applyNumberFormat="1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>
      <alignment horizontal="center"/>
    </xf>
    <xf numFmtId="164" fontId="25" fillId="3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36" fillId="0" borderId="0" xfId="0" applyFont="1" applyAlignment="1">
      <alignment horizontal="center" vertical="top"/>
    </xf>
    <xf numFmtId="0" fontId="37" fillId="0" borderId="0" xfId="0" applyFont="1"/>
    <xf numFmtId="0" fontId="36" fillId="0" borderId="0" xfId="0" applyFont="1"/>
    <xf numFmtId="0" fontId="38" fillId="0" borderId="0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40" fillId="3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1" fontId="43" fillId="2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1" fontId="44" fillId="0" borderId="1" xfId="0" applyNumberFormat="1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 wrapText="1"/>
    </xf>
    <xf numFmtId="0" fontId="46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1" fontId="41" fillId="0" borderId="1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 applyBorder="1" applyAlignment="1">
      <alignment horizontal="center"/>
    </xf>
    <xf numFmtId="0" fontId="43" fillId="0" borderId="1" xfId="0" applyFont="1" applyBorder="1" applyAlignment="1">
      <alignment horizontal="center" vertical="top"/>
    </xf>
    <xf numFmtId="0" fontId="43" fillId="0" borderId="1" xfId="0" applyFont="1" applyBorder="1" applyAlignment="1">
      <alignment horizontal="center" wrapText="1"/>
    </xf>
    <xf numFmtId="1" fontId="47" fillId="0" borderId="1" xfId="0" applyNumberFormat="1" applyFont="1" applyBorder="1" applyAlignment="1" applyProtection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/>
    </xf>
    <xf numFmtId="0" fontId="43" fillId="0" borderId="0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Font="1" applyBorder="1" applyAlignment="1">
      <alignment horizontal="center" vertical="top"/>
    </xf>
    <xf numFmtId="0" fontId="48" fillId="0" borderId="0" xfId="0" applyFont="1" applyBorder="1" applyAlignment="1">
      <alignment horizontal="center"/>
    </xf>
    <xf numFmtId="0" fontId="48" fillId="0" borderId="0" xfId="0" applyFont="1" applyBorder="1"/>
    <xf numFmtId="0" fontId="42" fillId="0" borderId="0" xfId="0" applyFont="1"/>
    <xf numFmtId="0" fontId="42" fillId="0" borderId="0" xfId="0" applyFont="1" applyBorder="1" applyAlignment="1">
      <alignment horizontal="center"/>
    </xf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 applyProtection="1">
      <alignment horizontal="center" vertical="center"/>
    </xf>
    <xf numFmtId="1" fontId="6" fillId="0" borderId="0" xfId="0" applyNumberFormat="1" applyFont="1" applyBorder="1" applyAlignment="1" applyProtection="1">
      <alignment horizontal="left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" fontId="23" fillId="0" borderId="0" xfId="0" applyNumberFormat="1" applyFont="1" applyBorder="1" applyAlignment="1"/>
    <xf numFmtId="0" fontId="49" fillId="0" borderId="0" xfId="0" applyFont="1" applyBorder="1"/>
    <xf numFmtId="0" fontId="13" fillId="0" borderId="10" xfId="0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 wrapText="1"/>
    </xf>
    <xf numFmtId="0" fontId="50" fillId="0" borderId="0" xfId="0" applyFont="1" applyAlignment="1">
      <alignment horizontal="center" vertical="top"/>
    </xf>
    <xf numFmtId="0" fontId="51" fillId="0" borderId="0" xfId="0" applyFont="1"/>
    <xf numFmtId="0" fontId="50" fillId="0" borderId="0" xfId="0" applyFont="1"/>
    <xf numFmtId="0" fontId="52" fillId="0" borderId="0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3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vertical="center"/>
    </xf>
    <xf numFmtId="1" fontId="55" fillId="2" borderId="1" xfId="0" applyNumberFormat="1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1" fontId="56" fillId="0" borderId="1" xfId="0" applyNumberFormat="1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1" fontId="57" fillId="0" borderId="1" xfId="0" applyNumberFormat="1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58" fillId="0" borderId="1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1" fontId="54" fillId="0" borderId="1" xfId="0" applyNumberFormat="1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5" fillId="0" borderId="1" xfId="0" applyFont="1" applyBorder="1" applyAlignment="1">
      <alignment horizontal="center" vertical="top"/>
    </xf>
    <xf numFmtId="0" fontId="55" fillId="0" borderId="1" xfId="0" applyFont="1" applyBorder="1" applyAlignment="1">
      <alignment horizontal="center" wrapText="1"/>
    </xf>
    <xf numFmtId="0" fontId="55" fillId="0" borderId="0" xfId="0" applyFont="1"/>
    <xf numFmtId="0" fontId="55" fillId="0" borderId="0" xfId="0" applyFont="1" applyAlignment="1">
      <alignment horizontal="center"/>
    </xf>
    <xf numFmtId="0" fontId="55" fillId="0" borderId="0" xfId="0" applyFont="1" applyBorder="1" applyAlignment="1">
      <alignment horizontal="center"/>
    </xf>
    <xf numFmtId="0" fontId="55" fillId="0" borderId="0" xfId="0" applyFont="1" applyBorder="1" applyAlignment="1">
      <alignment horizontal="center" vertical="top"/>
    </xf>
    <xf numFmtId="0" fontId="53" fillId="0" borderId="0" xfId="0" applyFont="1" applyBorder="1" applyAlignment="1">
      <alignment horizontal="center"/>
    </xf>
    <xf numFmtId="0" fontId="53" fillId="0" borderId="0" xfId="0" applyFont="1" applyBorder="1"/>
    <xf numFmtId="0" fontId="4" fillId="0" borderId="0" xfId="0" applyFont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" fontId="13" fillId="0" borderId="10" xfId="0" applyNumberFormat="1" applyFont="1" applyBorder="1" applyAlignment="1">
      <alignment horizontal="center" vertical="top"/>
    </xf>
    <xf numFmtId="0" fontId="13" fillId="0" borderId="10" xfId="0" applyFont="1" applyBorder="1" applyAlignment="1">
      <alignment vertical="top"/>
    </xf>
    <xf numFmtId="0" fontId="4" fillId="0" borderId="11" xfId="0" applyFont="1" applyBorder="1" applyAlignment="1">
      <alignment horizontal="center" vertical="top" wrapText="1"/>
    </xf>
    <xf numFmtId="1" fontId="4" fillId="0" borderId="12" xfId="0" applyNumberFormat="1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17" fontId="11" fillId="0" borderId="5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 applyProtection="1">
      <alignment horizontal="center" vertical="center"/>
    </xf>
    <xf numFmtId="0" fontId="50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50" fillId="3" borderId="1" xfId="0" applyFont="1" applyFill="1" applyBorder="1" applyAlignment="1">
      <alignment horizontal="center"/>
    </xf>
    <xf numFmtId="17" fontId="50" fillId="0" borderId="1" xfId="0" applyNumberFormat="1" applyFont="1" applyBorder="1" applyAlignment="1">
      <alignment horizontal="center"/>
    </xf>
    <xf numFmtId="17" fontId="50" fillId="0" borderId="1" xfId="0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7" fontId="11" fillId="0" borderId="5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50" fillId="0" borderId="2" xfId="0" applyFont="1" applyBorder="1" applyAlignment="1">
      <alignment horizontal="center"/>
    </xf>
    <xf numFmtId="17" fontId="11" fillId="0" borderId="7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1" fontId="11" fillId="0" borderId="3" xfId="0" applyNumberFormat="1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top" wrapText="1"/>
    </xf>
    <xf numFmtId="0" fontId="50" fillId="0" borderId="1" xfId="0" applyFont="1" applyBorder="1"/>
    <xf numFmtId="49" fontId="11" fillId="0" borderId="7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1" fontId="4" fillId="3" borderId="1" xfId="0" applyNumberFormat="1" applyFont="1" applyFill="1" applyBorder="1" applyAlignment="1" applyProtection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 applyProtection="1">
      <alignment horizontal="center" vertical="center"/>
    </xf>
    <xf numFmtId="1" fontId="11" fillId="0" borderId="0" xfId="0" applyNumberFormat="1" applyFont="1" applyBorder="1" applyAlignment="1" applyProtection="1">
      <alignment horizontal="left" vertical="center"/>
    </xf>
    <xf numFmtId="1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/>
    <xf numFmtId="0" fontId="11" fillId="0" borderId="0" xfId="0" applyFont="1" applyBorder="1"/>
    <xf numFmtId="0" fontId="50" fillId="3" borderId="1" xfId="0" applyFont="1" applyFill="1" applyBorder="1" applyAlignment="1">
      <alignment horizontal="center" vertical="center"/>
    </xf>
    <xf numFmtId="17" fontId="11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top" wrapText="1"/>
    </xf>
    <xf numFmtId="1" fontId="56" fillId="0" borderId="1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center" wrapText="1"/>
    </xf>
    <xf numFmtId="17" fontId="11" fillId="0" borderId="7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 applyProtection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" fontId="11" fillId="0" borderId="3" xfId="0" applyNumberFormat="1" applyFont="1" applyBorder="1" applyAlignment="1" applyProtection="1">
      <alignment horizontal="center" vertical="center"/>
    </xf>
    <xf numFmtId="0" fontId="5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17" fontId="11" fillId="0" borderId="1" xfId="0" applyNumberFormat="1" applyFont="1" applyBorder="1" applyAlignment="1">
      <alignment horizontal="center" vertical="top"/>
    </xf>
    <xf numFmtId="1" fontId="4" fillId="0" borderId="18" xfId="0" applyNumberFormat="1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3" borderId="20" xfId="0" applyFont="1" applyFill="1" applyBorder="1" applyAlignment="1">
      <alignment horizontal="center" vertical="top"/>
    </xf>
    <xf numFmtId="1" fontId="3" fillId="0" borderId="18" xfId="0" applyNumberFormat="1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wrapText="1"/>
    </xf>
    <xf numFmtId="0" fontId="4" fillId="3" borderId="2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/>
    </xf>
    <xf numFmtId="0" fontId="25" fillId="0" borderId="0" xfId="0" applyFont="1" applyBorder="1" applyAlignment="1"/>
    <xf numFmtId="1" fontId="25" fillId="0" borderId="0" xfId="0" applyNumberFormat="1" applyFont="1" applyBorder="1" applyAlignment="1"/>
    <xf numFmtId="0" fontId="25" fillId="0" borderId="0" xfId="0" applyFont="1" applyBorder="1" applyAlignment="1">
      <alignment horizontal="center"/>
    </xf>
    <xf numFmtId="0" fontId="59" fillId="0" borderId="0" xfId="0" applyFont="1"/>
    <xf numFmtId="0" fontId="0" fillId="0" borderId="0" xfId="0" applyFont="1"/>
    <xf numFmtId="1" fontId="13" fillId="0" borderId="0" xfId="0" applyNumberFormat="1" applyFont="1" applyBorder="1" applyAlignment="1">
      <alignment horizontal="center" vertical="top"/>
    </xf>
    <xf numFmtId="0" fontId="13" fillId="0" borderId="0" xfId="0" applyFont="1" applyBorder="1" applyAlignment="1">
      <alignment vertical="top"/>
    </xf>
    <xf numFmtId="17" fontId="11" fillId="0" borderId="5" xfId="0" applyNumberFormat="1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/>
    </xf>
    <xf numFmtId="0" fontId="52" fillId="3" borderId="1" xfId="0" applyFont="1" applyFill="1" applyBorder="1" applyAlignment="1">
      <alignment horizontal="center"/>
    </xf>
    <xf numFmtId="17" fontId="61" fillId="0" borderId="7" xfId="0" applyNumberFormat="1" applyFont="1" applyBorder="1" applyAlignment="1">
      <alignment horizontal="center" vertical="center"/>
    </xf>
    <xf numFmtId="1" fontId="61" fillId="0" borderId="1" xfId="0" applyNumberFormat="1" applyFont="1" applyBorder="1" applyAlignment="1" applyProtection="1">
      <alignment horizontal="center" vertical="center"/>
    </xf>
    <xf numFmtId="0" fontId="60" fillId="0" borderId="2" xfId="0" applyFont="1" applyBorder="1" applyAlignment="1">
      <alignment horizontal="center"/>
    </xf>
    <xf numFmtId="1" fontId="61" fillId="0" borderId="1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/>
    </xf>
    <xf numFmtId="0" fontId="61" fillId="0" borderId="6" xfId="0" applyFont="1" applyBorder="1" applyAlignment="1">
      <alignment horizontal="center" vertical="center"/>
    </xf>
    <xf numFmtId="0" fontId="61" fillId="3" borderId="1" xfId="0" applyFont="1" applyFill="1" applyBorder="1" applyAlignment="1">
      <alignment horizontal="center"/>
    </xf>
    <xf numFmtId="0" fontId="14" fillId="0" borderId="16" xfId="0" applyFont="1" applyBorder="1" applyAlignment="1">
      <alignment horizontal="center" vertical="top" wrapText="1"/>
    </xf>
    <xf numFmtId="1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 wrapText="1"/>
    </xf>
    <xf numFmtId="0" fontId="14" fillId="0" borderId="19" xfId="0" applyFont="1" applyBorder="1" applyAlignment="1">
      <alignment horizontal="center" vertical="top" wrapText="1"/>
    </xf>
    <xf numFmtId="0" fontId="14" fillId="3" borderId="20" xfId="0" applyFont="1" applyFill="1" applyBorder="1" applyAlignment="1">
      <alignment horizontal="center" vertical="center"/>
    </xf>
    <xf numFmtId="0" fontId="62" fillId="0" borderId="0" xfId="0" applyFont="1"/>
    <xf numFmtId="17" fontId="61" fillId="0" borderId="5" xfId="0" applyNumberFormat="1" applyFont="1" applyBorder="1" applyAlignment="1">
      <alignment horizontal="center" vertical="center"/>
    </xf>
    <xf numFmtId="0" fontId="60" fillId="0" borderId="1" xfId="0" applyFont="1" applyBorder="1" applyAlignment="1">
      <alignment horizontal="center"/>
    </xf>
    <xf numFmtId="17" fontId="61" fillId="0" borderId="5" xfId="0" applyNumberFormat="1" applyFont="1" applyBorder="1" applyAlignment="1">
      <alignment horizontal="center" vertical="top"/>
    </xf>
    <xf numFmtId="0" fontId="61" fillId="0" borderId="1" xfId="0" applyFont="1" applyBorder="1" applyAlignment="1">
      <alignment horizontal="center" vertical="top"/>
    </xf>
    <xf numFmtId="0" fontId="61" fillId="3" borderId="1" xfId="0" applyFont="1" applyFill="1" applyBorder="1" applyAlignment="1">
      <alignment horizontal="center" vertical="top"/>
    </xf>
    <xf numFmtId="17" fontId="61" fillId="0" borderId="5" xfId="0" applyNumberFormat="1" applyFont="1" applyBorder="1" applyAlignment="1">
      <alignment horizontal="center" vertical="center" wrapText="1"/>
    </xf>
    <xf numFmtId="1" fontId="61" fillId="0" borderId="1" xfId="0" applyNumberFormat="1" applyFont="1" applyBorder="1" applyAlignment="1" applyProtection="1">
      <alignment horizontal="center" vertical="center" wrapText="1"/>
    </xf>
    <xf numFmtId="0" fontId="60" fillId="0" borderId="2" xfId="0" applyFont="1" applyBorder="1" applyAlignment="1">
      <alignment horizontal="center" vertical="center" wrapText="1"/>
    </xf>
    <xf numFmtId="1" fontId="61" fillId="0" borderId="1" xfId="0" applyNumberFormat="1" applyFont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0" fontId="61" fillId="3" borderId="1" xfId="0" applyFont="1" applyFill="1" applyBorder="1" applyAlignment="1">
      <alignment horizontal="center" vertical="center" wrapText="1"/>
    </xf>
    <xf numFmtId="0" fontId="61" fillId="0" borderId="3" xfId="0" applyFont="1" applyBorder="1" applyAlignment="1">
      <alignment horizontal="center"/>
    </xf>
    <xf numFmtId="1" fontId="53" fillId="0" borderId="0" xfId="0" applyNumberFormat="1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1" fontId="54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top"/>
    </xf>
    <xf numFmtId="0" fontId="28" fillId="0" borderId="2" xfId="0" applyFont="1" applyBorder="1" applyAlignment="1">
      <alignment horizontal="left" wrapText="1"/>
    </xf>
    <xf numFmtId="0" fontId="28" fillId="0" borderId="4" xfId="0" applyFont="1" applyBorder="1" applyAlignment="1">
      <alignment horizontal="left" wrapText="1"/>
    </xf>
    <xf numFmtId="0" fontId="23" fillId="0" borderId="0" xfId="0" applyFont="1" applyBorder="1" applyAlignment="1">
      <alignment horizontal="center"/>
    </xf>
    <xf numFmtId="1" fontId="21" fillId="0" borderId="2" xfId="0" applyNumberFormat="1" applyFont="1" applyBorder="1" applyAlignment="1">
      <alignment horizontal="center" vertical="top" wrapText="1"/>
    </xf>
    <xf numFmtId="1" fontId="21" fillId="0" borderId="14" xfId="0" applyNumberFormat="1" applyFont="1" applyBorder="1" applyAlignment="1">
      <alignment horizontal="center" vertical="top" wrapText="1"/>
    </xf>
    <xf numFmtId="1" fontId="21" fillId="0" borderId="4" xfId="0" applyNumberFormat="1" applyFont="1" applyBorder="1" applyAlignment="1">
      <alignment horizontal="center" vertical="top" wrapText="1"/>
    </xf>
    <xf numFmtId="17" fontId="21" fillId="0" borderId="2" xfId="0" applyNumberFormat="1" applyFont="1" applyBorder="1" applyAlignment="1">
      <alignment horizontal="center" vertical="top" wrapText="1"/>
    </xf>
    <xf numFmtId="17" fontId="21" fillId="0" borderId="14" xfId="0" applyNumberFormat="1" applyFont="1" applyBorder="1" applyAlignment="1">
      <alignment horizontal="center" vertical="top" wrapText="1"/>
    </xf>
    <xf numFmtId="17" fontId="21" fillId="0" borderId="4" xfId="0" applyNumberFormat="1" applyFont="1" applyBorder="1" applyAlignment="1">
      <alignment horizontal="center" vertical="top" wrapText="1"/>
    </xf>
    <xf numFmtId="1" fontId="21" fillId="0" borderId="2" xfId="0" applyNumberFormat="1" applyFont="1" applyBorder="1" applyAlignment="1">
      <alignment horizontal="center" vertical="top"/>
    </xf>
    <xf numFmtId="1" fontId="21" fillId="0" borderId="14" xfId="0" applyNumberFormat="1" applyFont="1" applyBorder="1" applyAlignment="1">
      <alignment horizontal="center" vertical="top"/>
    </xf>
    <xf numFmtId="1" fontId="21" fillId="0" borderId="4" xfId="0" applyNumberFormat="1" applyFont="1" applyBorder="1" applyAlignment="1">
      <alignment horizontal="center" vertical="top"/>
    </xf>
    <xf numFmtId="1" fontId="21" fillId="0" borderId="2" xfId="0" applyNumberFormat="1" applyFont="1" applyBorder="1" applyAlignment="1">
      <alignment horizontal="left" vertical="top" wrapText="1"/>
    </xf>
    <xf numFmtId="1" fontId="21" fillId="0" borderId="14" xfId="0" applyNumberFormat="1" applyFont="1" applyBorder="1" applyAlignment="1">
      <alignment horizontal="left" vertical="top" wrapText="1"/>
    </xf>
    <xf numFmtId="1" fontId="21" fillId="0" borderId="4" xfId="0" applyNumberFormat="1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2" fontId="21" fillId="0" borderId="2" xfId="0" applyNumberFormat="1" applyFont="1" applyBorder="1" applyAlignment="1">
      <alignment horizontal="center" vertical="top"/>
    </xf>
    <xf numFmtId="2" fontId="21" fillId="0" borderId="14" xfId="0" applyNumberFormat="1" applyFont="1" applyBorder="1" applyAlignment="1">
      <alignment horizontal="center" vertical="top"/>
    </xf>
    <xf numFmtId="2" fontId="21" fillId="0" borderId="4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center" vertical="top"/>
    </xf>
    <xf numFmtId="10" fontId="21" fillId="0" borderId="14" xfId="0" applyNumberFormat="1" applyFont="1" applyBorder="1" applyAlignment="1">
      <alignment horizontal="center" vertical="top"/>
    </xf>
    <xf numFmtId="10" fontId="21" fillId="0" borderId="4" xfId="0" applyNumberFormat="1" applyFont="1" applyBorder="1" applyAlignment="1">
      <alignment horizontal="center" vertical="top"/>
    </xf>
    <xf numFmtId="0" fontId="17" fillId="0" borderId="0" xfId="0" applyFont="1" applyAlignment="1">
      <alignment horizontal="center" vertical="top" wrapText="1"/>
    </xf>
    <xf numFmtId="0" fontId="19" fillId="0" borderId="1" xfId="0" applyFont="1" applyBorder="1" applyAlignment="1">
      <alignment horizontal="left" vertical="top"/>
    </xf>
    <xf numFmtId="1" fontId="18" fillId="0" borderId="2" xfId="0" applyNumberFormat="1" applyFont="1" applyBorder="1" applyAlignment="1">
      <alignment horizontal="center" vertical="top"/>
    </xf>
    <xf numFmtId="1" fontId="18" fillId="0" borderId="14" xfId="0" applyNumberFormat="1" applyFont="1" applyBorder="1" applyAlignment="1">
      <alignment horizontal="center" vertical="top"/>
    </xf>
    <xf numFmtId="1" fontId="18" fillId="0" borderId="4" xfId="0" applyNumberFormat="1" applyFont="1" applyBorder="1" applyAlignment="1">
      <alignment horizontal="center" vertical="top"/>
    </xf>
    <xf numFmtId="1" fontId="18" fillId="0" borderId="2" xfId="0" applyNumberFormat="1" applyFont="1" applyBorder="1" applyAlignment="1">
      <alignment horizontal="center" vertical="top" wrapText="1"/>
    </xf>
    <xf numFmtId="1" fontId="18" fillId="0" borderId="14" xfId="0" applyNumberFormat="1" applyFont="1" applyBorder="1" applyAlignment="1">
      <alignment horizontal="center" vertical="top" wrapText="1"/>
    </xf>
    <xf numFmtId="1" fontId="18" fillId="0" borderId="4" xfId="0" applyNumberFormat="1" applyFont="1" applyBorder="1" applyAlignment="1">
      <alignment horizontal="center" vertical="top" wrapText="1"/>
    </xf>
    <xf numFmtId="0" fontId="19" fillId="0" borderId="2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17" fontId="18" fillId="0" borderId="2" xfId="0" applyNumberFormat="1" applyFont="1" applyBorder="1" applyAlignment="1">
      <alignment horizontal="center" vertical="top" wrapText="1"/>
    </xf>
    <xf numFmtId="17" fontId="18" fillId="0" borderId="14" xfId="0" applyNumberFormat="1" applyFont="1" applyBorder="1" applyAlignment="1">
      <alignment horizontal="center" vertical="top" wrapText="1"/>
    </xf>
    <xf numFmtId="17" fontId="18" fillId="0" borderId="4" xfId="0" applyNumberFormat="1" applyFont="1" applyBorder="1" applyAlignment="1">
      <alignment horizontal="center" vertical="top" wrapText="1"/>
    </xf>
    <xf numFmtId="0" fontId="19" fillId="0" borderId="1" xfId="0" applyFont="1" applyBorder="1" applyAlignment="1">
      <alignment horizontal="left" vertical="top" wrapText="1"/>
    </xf>
    <xf numFmtId="10" fontId="18" fillId="0" borderId="2" xfId="0" applyNumberFormat="1" applyFont="1" applyBorder="1" applyAlignment="1">
      <alignment horizontal="center" vertical="top"/>
    </xf>
    <xf numFmtId="10" fontId="18" fillId="0" borderId="14" xfId="0" applyNumberFormat="1" applyFont="1" applyBorder="1" applyAlignment="1">
      <alignment horizontal="center" vertical="top"/>
    </xf>
    <xf numFmtId="10" fontId="18" fillId="0" borderId="4" xfId="0" applyNumberFormat="1" applyFont="1" applyBorder="1" applyAlignment="1">
      <alignment horizontal="center" vertical="top"/>
    </xf>
    <xf numFmtId="1" fontId="18" fillId="0" borderId="2" xfId="0" applyNumberFormat="1" applyFont="1" applyBorder="1" applyAlignment="1">
      <alignment horizontal="left" vertical="top" wrapText="1"/>
    </xf>
    <xf numFmtId="1" fontId="18" fillId="0" borderId="14" xfId="0" applyNumberFormat="1" applyFont="1" applyBorder="1" applyAlignment="1">
      <alignment horizontal="left" vertical="top" wrapText="1"/>
    </xf>
    <xf numFmtId="1" fontId="18" fillId="0" borderId="4" xfId="0" applyNumberFormat="1" applyFont="1" applyBorder="1" applyAlignment="1">
      <alignment horizontal="left" vertical="top" wrapText="1"/>
    </xf>
    <xf numFmtId="2" fontId="18" fillId="0" borderId="2" xfId="0" applyNumberFormat="1" applyFont="1" applyBorder="1" applyAlignment="1">
      <alignment horizontal="center" vertical="top"/>
    </xf>
    <xf numFmtId="2" fontId="18" fillId="0" borderId="14" xfId="0" applyNumberFormat="1" applyFont="1" applyBorder="1" applyAlignment="1">
      <alignment horizontal="center" vertical="top"/>
    </xf>
    <xf numFmtId="2" fontId="18" fillId="0" borderId="4" xfId="0" applyNumberFormat="1" applyFont="1" applyBorder="1" applyAlignment="1">
      <alignment horizontal="center" vertical="top"/>
    </xf>
    <xf numFmtId="0" fontId="19" fillId="0" borderId="2" xfId="0" applyFont="1" applyBorder="1" applyAlignment="1">
      <alignment horizontal="left" wrapText="1"/>
    </xf>
    <xf numFmtId="0" fontId="19" fillId="0" borderId="4" xfId="0" applyFont="1" applyBorder="1" applyAlignment="1">
      <alignment horizontal="left" wrapText="1"/>
    </xf>
    <xf numFmtId="0" fontId="32" fillId="0" borderId="1" xfId="0" applyFont="1" applyBorder="1" applyAlignment="1">
      <alignment horizontal="left" vertical="top"/>
    </xf>
    <xf numFmtId="1" fontId="34" fillId="0" borderId="2" xfId="0" applyNumberFormat="1" applyFont="1" applyBorder="1" applyAlignment="1">
      <alignment horizontal="center" vertical="top"/>
    </xf>
    <xf numFmtId="1" fontId="34" fillId="0" borderId="14" xfId="0" applyNumberFormat="1" applyFont="1" applyBorder="1" applyAlignment="1">
      <alignment horizontal="center" vertical="top"/>
    </xf>
    <xf numFmtId="1" fontId="34" fillId="0" borderId="4" xfId="0" applyNumberFormat="1" applyFont="1" applyBorder="1" applyAlignment="1">
      <alignment horizontal="center" vertical="top"/>
    </xf>
    <xf numFmtId="1" fontId="34" fillId="0" borderId="2" xfId="0" applyNumberFormat="1" applyFont="1" applyBorder="1" applyAlignment="1">
      <alignment horizontal="left" vertical="top" wrapText="1"/>
    </xf>
    <xf numFmtId="1" fontId="34" fillId="0" borderId="14" xfId="0" applyNumberFormat="1" applyFont="1" applyBorder="1" applyAlignment="1">
      <alignment horizontal="left" vertical="top" wrapText="1"/>
    </xf>
    <xf numFmtId="1" fontId="34" fillId="0" borderId="4" xfId="0" applyNumberFormat="1" applyFont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 wrapText="1"/>
    </xf>
    <xf numFmtId="2" fontId="34" fillId="0" borderId="2" xfId="0" applyNumberFormat="1" applyFont="1" applyBorder="1" applyAlignment="1">
      <alignment horizontal="center" vertical="top"/>
    </xf>
    <xf numFmtId="2" fontId="34" fillId="0" borderId="14" xfId="0" applyNumberFormat="1" applyFont="1" applyBorder="1" applyAlignment="1">
      <alignment horizontal="center" vertical="top"/>
    </xf>
    <xf numFmtId="2" fontId="34" fillId="0" borderId="4" xfId="0" applyNumberFormat="1" applyFont="1" applyBorder="1" applyAlignment="1">
      <alignment horizontal="center" vertical="top"/>
    </xf>
    <xf numFmtId="10" fontId="34" fillId="0" borderId="2" xfId="0" applyNumberFormat="1" applyFont="1" applyBorder="1" applyAlignment="1">
      <alignment horizontal="center" vertical="top"/>
    </xf>
    <xf numFmtId="10" fontId="34" fillId="0" borderId="14" xfId="0" applyNumberFormat="1" applyFont="1" applyBorder="1" applyAlignment="1">
      <alignment horizontal="center" vertical="top"/>
    </xf>
    <xf numFmtId="10" fontId="34" fillId="0" borderId="4" xfId="0" applyNumberFormat="1" applyFont="1" applyBorder="1" applyAlignment="1">
      <alignment horizontal="center" vertical="top"/>
    </xf>
    <xf numFmtId="1" fontId="34" fillId="0" borderId="2" xfId="0" applyNumberFormat="1" applyFont="1" applyBorder="1" applyAlignment="1">
      <alignment horizontal="center" vertical="top" wrapText="1"/>
    </xf>
    <xf numFmtId="1" fontId="34" fillId="0" borderId="14" xfId="0" applyNumberFormat="1" applyFont="1" applyBorder="1" applyAlignment="1">
      <alignment horizontal="center" vertical="top" wrapText="1"/>
    </xf>
    <xf numFmtId="1" fontId="34" fillId="0" borderId="4" xfId="0" applyNumberFormat="1" applyFont="1" applyBorder="1" applyAlignment="1">
      <alignment horizontal="center" vertical="top" wrapText="1"/>
    </xf>
    <xf numFmtId="0" fontId="32" fillId="0" borderId="0" xfId="0" applyFont="1" applyAlignment="1">
      <alignment horizontal="center" vertical="center" wrapText="1"/>
    </xf>
    <xf numFmtId="0" fontId="32" fillId="0" borderId="2" xfId="0" applyFont="1" applyBorder="1" applyAlignment="1">
      <alignment horizontal="left" wrapText="1"/>
    </xf>
    <xf numFmtId="0" fontId="32" fillId="0" borderId="4" xfId="0" applyFont="1" applyBorder="1" applyAlignment="1">
      <alignment horizontal="left" wrapText="1"/>
    </xf>
    <xf numFmtId="17" fontId="34" fillId="0" borderId="2" xfId="0" applyNumberFormat="1" applyFont="1" applyBorder="1" applyAlignment="1">
      <alignment horizontal="center" vertical="top" wrapText="1"/>
    </xf>
    <xf numFmtId="17" fontId="34" fillId="0" borderId="14" xfId="0" applyNumberFormat="1" applyFont="1" applyBorder="1" applyAlignment="1">
      <alignment horizontal="center" vertical="top" wrapText="1"/>
    </xf>
    <xf numFmtId="17" fontId="34" fillId="0" borderId="4" xfId="0" applyNumberFormat="1" applyFont="1" applyBorder="1" applyAlignment="1">
      <alignment horizontal="center" vertical="top" wrapText="1"/>
    </xf>
    <xf numFmtId="0" fontId="52" fillId="0" borderId="1" xfId="0" applyFont="1" applyBorder="1" applyAlignment="1">
      <alignment horizontal="left" vertical="top"/>
    </xf>
    <xf numFmtId="1" fontId="50" fillId="0" borderId="2" xfId="0" applyNumberFormat="1" applyFont="1" applyBorder="1" applyAlignment="1">
      <alignment horizontal="center" vertical="top"/>
    </xf>
    <xf numFmtId="1" fontId="50" fillId="0" borderId="14" xfId="0" applyNumberFormat="1" applyFont="1" applyBorder="1" applyAlignment="1">
      <alignment horizontal="center" vertical="top"/>
    </xf>
    <xf numFmtId="1" fontId="50" fillId="0" borderId="4" xfId="0" applyNumberFormat="1" applyFont="1" applyBorder="1" applyAlignment="1">
      <alignment horizontal="center" vertical="top"/>
    </xf>
    <xf numFmtId="0" fontId="52" fillId="0" borderId="0" xfId="0" applyFont="1" applyAlignment="1">
      <alignment horizontal="center" vertical="center" wrapText="1"/>
    </xf>
    <xf numFmtId="1" fontId="50" fillId="0" borderId="2" xfId="0" applyNumberFormat="1" applyFont="1" applyBorder="1" applyAlignment="1">
      <alignment horizontal="center" vertical="top" wrapText="1"/>
    </xf>
    <xf numFmtId="1" fontId="50" fillId="0" borderId="14" xfId="0" applyNumberFormat="1" applyFont="1" applyBorder="1" applyAlignment="1">
      <alignment horizontal="center" vertical="top" wrapText="1"/>
    </xf>
    <xf numFmtId="1" fontId="50" fillId="0" borderId="4" xfId="0" applyNumberFormat="1" applyFont="1" applyBorder="1" applyAlignment="1">
      <alignment horizontal="center" vertical="top" wrapText="1"/>
    </xf>
    <xf numFmtId="0" fontId="52" fillId="0" borderId="2" xfId="0" applyFont="1" applyBorder="1" applyAlignment="1">
      <alignment horizontal="left" wrapText="1"/>
    </xf>
    <xf numFmtId="0" fontId="52" fillId="0" borderId="4" xfId="0" applyFont="1" applyBorder="1" applyAlignment="1">
      <alignment horizontal="left" wrapText="1"/>
    </xf>
    <xf numFmtId="17" fontId="50" fillId="0" borderId="2" xfId="0" applyNumberFormat="1" applyFont="1" applyBorder="1" applyAlignment="1">
      <alignment horizontal="center" vertical="center" wrapText="1"/>
    </xf>
    <xf numFmtId="17" fontId="50" fillId="0" borderId="14" xfId="0" applyNumberFormat="1" applyFont="1" applyBorder="1" applyAlignment="1">
      <alignment horizontal="center" vertical="center" wrapText="1"/>
    </xf>
    <xf numFmtId="17" fontId="50" fillId="0" borderId="4" xfId="0" applyNumberFormat="1" applyFont="1" applyBorder="1" applyAlignment="1">
      <alignment horizontal="center" vertical="center" wrapText="1"/>
    </xf>
    <xf numFmtId="1" fontId="50" fillId="0" borderId="2" xfId="0" applyNumberFormat="1" applyFont="1" applyBorder="1" applyAlignment="1">
      <alignment horizontal="left" vertical="top" wrapText="1"/>
    </xf>
    <xf numFmtId="1" fontId="50" fillId="0" borderId="14" xfId="0" applyNumberFormat="1" applyFont="1" applyBorder="1" applyAlignment="1">
      <alignment horizontal="left" vertical="top" wrapText="1"/>
    </xf>
    <xf numFmtId="1" fontId="50" fillId="0" borderId="4" xfId="0" applyNumberFormat="1" applyFont="1" applyBorder="1" applyAlignment="1">
      <alignment horizontal="left" vertical="top" wrapText="1"/>
    </xf>
    <xf numFmtId="0" fontId="52" fillId="0" borderId="1" xfId="0" applyFont="1" applyBorder="1" applyAlignment="1">
      <alignment horizontal="left" vertical="top" wrapText="1"/>
    </xf>
    <xf numFmtId="2" fontId="50" fillId="0" borderId="2" xfId="0" applyNumberFormat="1" applyFont="1" applyBorder="1" applyAlignment="1">
      <alignment horizontal="center" vertical="center"/>
    </xf>
    <xf numFmtId="2" fontId="50" fillId="0" borderId="14" xfId="0" applyNumberFormat="1" applyFont="1" applyBorder="1" applyAlignment="1">
      <alignment horizontal="center" vertical="center"/>
    </xf>
    <xf numFmtId="2" fontId="50" fillId="0" borderId="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0" fontId="50" fillId="0" borderId="2" xfId="0" applyNumberFormat="1" applyFont="1" applyBorder="1" applyAlignment="1">
      <alignment horizontal="center" vertical="center"/>
    </xf>
    <xf numFmtId="10" fontId="50" fillId="0" borderId="14" xfId="0" applyNumberFormat="1" applyFont="1" applyBorder="1" applyAlignment="1">
      <alignment horizontal="center" vertical="center"/>
    </xf>
    <xf numFmtId="10" fontId="50" fillId="0" borderId="4" xfId="0" applyNumberFormat="1" applyFont="1" applyBorder="1" applyAlignment="1">
      <alignment horizontal="center" vertical="center"/>
    </xf>
    <xf numFmtId="1" fontId="50" fillId="0" borderId="2" xfId="0" applyNumberFormat="1" applyFont="1" applyBorder="1" applyAlignment="1">
      <alignment horizontal="center" vertical="center"/>
    </xf>
    <xf numFmtId="1" fontId="50" fillId="0" borderId="14" xfId="0" applyNumberFormat="1" applyFont="1" applyBorder="1" applyAlignment="1">
      <alignment horizontal="center" vertical="center"/>
    </xf>
    <xf numFmtId="1" fontId="50" fillId="0" borderId="4" xfId="0" applyNumberFormat="1" applyFont="1" applyBorder="1" applyAlignment="1">
      <alignment horizontal="center" vertical="center"/>
    </xf>
    <xf numFmtId="0" fontId="52" fillId="0" borderId="2" xfId="0" applyFont="1" applyBorder="1" applyAlignment="1">
      <alignment horizontal="left" vertical="center" wrapText="1"/>
    </xf>
    <xf numFmtId="0" fontId="52" fillId="0" borderId="4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/>
    </xf>
    <xf numFmtId="0" fontId="52" fillId="0" borderId="4" xfId="0" applyFont="1" applyBorder="1" applyAlignment="1">
      <alignment horizontal="left" vertical="center"/>
    </xf>
    <xf numFmtId="0" fontId="2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4"/>
  <sheetViews>
    <sheetView topLeftCell="A10" workbookViewId="0">
      <selection activeCell="G19" sqref="G19"/>
    </sheetView>
  </sheetViews>
  <sheetFormatPr defaultColWidth="10.5703125" defaultRowHeight="15.75"/>
  <cols>
    <col min="1" max="1" width="8.85546875" style="18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9" s="7" customFormat="1" ht="18" customHeight="1">
      <c r="A1" s="488" t="s">
        <v>13</v>
      </c>
      <c r="B1" s="488"/>
      <c r="C1" s="488"/>
      <c r="D1" s="488"/>
      <c r="E1" s="488"/>
      <c r="F1" s="488"/>
      <c r="G1" s="488"/>
      <c r="H1" s="488"/>
      <c r="I1" s="488"/>
    </row>
    <row r="2" spans="1:9" s="7" customFormat="1" ht="23.25" customHeight="1">
      <c r="A2" s="488"/>
      <c r="B2" s="488"/>
      <c r="C2" s="488"/>
      <c r="D2" s="488"/>
      <c r="E2" s="488"/>
      <c r="F2" s="488"/>
      <c r="G2" s="488"/>
      <c r="H2" s="488"/>
      <c r="I2" s="488"/>
    </row>
    <row r="3" spans="1:9" s="7" customFormat="1" ht="18.75" customHeight="1">
      <c r="B3" s="495" t="s">
        <v>1</v>
      </c>
      <c r="C3" s="495"/>
      <c r="D3" s="499" t="s">
        <v>5</v>
      </c>
      <c r="E3" s="500"/>
      <c r="F3" s="500"/>
      <c r="G3" s="501"/>
      <c r="H3" s="76"/>
    </row>
    <row r="4" spans="1:9" s="7" customFormat="1" ht="35.25" customHeight="1">
      <c r="B4" s="496" t="s">
        <v>181</v>
      </c>
      <c r="C4" s="497"/>
      <c r="D4" s="502">
        <v>38534</v>
      </c>
      <c r="E4" s="503"/>
      <c r="F4" s="503"/>
      <c r="G4" s="504"/>
      <c r="H4" s="76"/>
    </row>
    <row r="5" spans="1:9" s="7" customFormat="1" ht="18">
      <c r="B5" s="495" t="s">
        <v>182</v>
      </c>
      <c r="C5" s="495"/>
      <c r="D5" s="505">
        <v>501</v>
      </c>
      <c r="E5" s="506"/>
      <c r="F5" s="506"/>
      <c r="G5" s="507"/>
      <c r="H5" s="76"/>
    </row>
    <row r="6" spans="1:9" s="7" customFormat="1" ht="18">
      <c r="B6" s="495" t="s">
        <v>2</v>
      </c>
      <c r="C6" s="495"/>
      <c r="D6" s="505" t="s">
        <v>3</v>
      </c>
      <c r="E6" s="506"/>
      <c r="F6" s="506"/>
      <c r="G6" s="507"/>
      <c r="H6" s="76"/>
    </row>
    <row r="7" spans="1:9" s="7" customFormat="1" ht="32.25" customHeight="1">
      <c r="B7" s="495" t="s">
        <v>0</v>
      </c>
      <c r="C7" s="495"/>
      <c r="D7" s="508" t="s">
        <v>17</v>
      </c>
      <c r="E7" s="509"/>
      <c r="F7" s="509"/>
      <c r="G7" s="510"/>
      <c r="H7" s="76"/>
    </row>
    <row r="8" spans="1:9" s="7" customFormat="1" ht="33" customHeight="1">
      <c r="B8" s="511" t="s">
        <v>4</v>
      </c>
      <c r="C8" s="511"/>
      <c r="D8" s="512" t="s">
        <v>183</v>
      </c>
      <c r="E8" s="513"/>
      <c r="F8" s="513"/>
      <c r="G8" s="514"/>
      <c r="H8" s="76"/>
    </row>
    <row r="9" spans="1:9" s="7" customFormat="1" ht="33" customHeight="1">
      <c r="B9" s="511" t="s">
        <v>18</v>
      </c>
      <c r="C9" s="511"/>
      <c r="D9" s="515">
        <v>0.05</v>
      </c>
      <c r="E9" s="516"/>
      <c r="F9" s="516"/>
      <c r="G9" s="517"/>
      <c r="H9" s="76"/>
    </row>
    <row r="10" spans="1:9" s="7" customFormat="1" ht="18">
      <c r="B10" s="495" t="s">
        <v>16</v>
      </c>
      <c r="C10" s="495"/>
      <c r="D10" s="505">
        <v>500</v>
      </c>
      <c r="E10" s="506"/>
      <c r="F10" s="506"/>
      <c r="G10" s="507"/>
      <c r="H10" s="76"/>
    </row>
    <row r="11" spans="1:9" s="7" customFormat="1" ht="31.5" customHeight="1">
      <c r="B11" s="495" t="s">
        <v>14</v>
      </c>
      <c r="C11" s="495"/>
      <c r="D11" s="499" t="s">
        <v>15</v>
      </c>
      <c r="E11" s="500"/>
      <c r="F11" s="500"/>
      <c r="G11" s="501"/>
      <c r="H11" s="76"/>
    </row>
    <row r="12" spans="1:9" s="7" customFormat="1" ht="18.75" thickBot="1">
      <c r="A12" s="211"/>
      <c r="B12" s="24"/>
      <c r="C12" s="27"/>
      <c r="D12" s="27"/>
      <c r="E12" s="9"/>
      <c r="F12" s="9"/>
      <c r="G12" s="9"/>
      <c r="H12" s="9"/>
    </row>
    <row r="13" spans="1:9" s="207" customFormat="1" ht="33" customHeight="1">
      <c r="A13" s="201" t="s">
        <v>159</v>
      </c>
      <c r="B13" s="202" t="s">
        <v>160</v>
      </c>
      <c r="C13" s="202" t="s">
        <v>161</v>
      </c>
      <c r="D13" s="202" t="s">
        <v>162</v>
      </c>
      <c r="E13" s="203" t="s">
        <v>163</v>
      </c>
      <c r="F13" s="202" t="s">
        <v>165</v>
      </c>
      <c r="G13" s="203" t="s">
        <v>19</v>
      </c>
      <c r="H13" s="204" t="s">
        <v>164</v>
      </c>
      <c r="I13" s="206" t="s">
        <v>170</v>
      </c>
    </row>
    <row r="14" spans="1:9" s="1" customFormat="1" ht="17.25">
      <c r="A14" s="208">
        <v>38534</v>
      </c>
      <c r="B14" s="78">
        <v>500</v>
      </c>
      <c r="C14" s="79">
        <v>500</v>
      </c>
      <c r="D14" s="80">
        <f>B14-C14</f>
        <v>0</v>
      </c>
      <c r="E14" s="81">
        <f>G202</f>
        <v>4879</v>
      </c>
      <c r="F14" s="82">
        <f>(D14*E14*H14)</f>
        <v>0</v>
      </c>
      <c r="G14" s="79">
        <v>0</v>
      </c>
      <c r="H14" s="83">
        <f>0.24/365</f>
        <v>6.5753424657534248E-4</v>
      </c>
      <c r="I14" s="84" t="s">
        <v>6</v>
      </c>
    </row>
    <row r="15" spans="1:9" s="1" customFormat="1" ht="17.25">
      <c r="A15" s="85">
        <v>38565</v>
      </c>
      <c r="B15" s="78">
        <v>500</v>
      </c>
      <c r="C15" s="79">
        <v>500</v>
      </c>
      <c r="D15" s="80">
        <f t="shared" ref="D15:D56" si="0">B15-C15</f>
        <v>0</v>
      </c>
      <c r="E15" s="81">
        <f>E14-G14</f>
        <v>4879</v>
      </c>
      <c r="F15" s="82">
        <f t="shared" ref="F15:F79" si="1">(D15*E15*H15)</f>
        <v>0</v>
      </c>
      <c r="G15" s="79">
        <v>0</v>
      </c>
      <c r="H15" s="83">
        <f t="shared" ref="H15:H20" si="2">0.24/365</f>
        <v>6.5753424657534248E-4</v>
      </c>
      <c r="I15" s="84" t="s">
        <v>7</v>
      </c>
    </row>
    <row r="16" spans="1:9" s="1" customFormat="1" ht="17.25">
      <c r="A16" s="85">
        <v>38596</v>
      </c>
      <c r="B16" s="78">
        <v>500</v>
      </c>
      <c r="C16" s="79">
        <v>500</v>
      </c>
      <c r="D16" s="80">
        <f t="shared" si="0"/>
        <v>0</v>
      </c>
      <c r="E16" s="81">
        <f t="shared" ref="E16:E80" si="3">E15-G15</f>
        <v>4879</v>
      </c>
      <c r="F16" s="82">
        <f t="shared" si="1"/>
        <v>0</v>
      </c>
      <c r="G16" s="79">
        <v>0</v>
      </c>
      <c r="H16" s="83">
        <f t="shared" si="2"/>
        <v>6.5753424657534248E-4</v>
      </c>
      <c r="I16" s="84" t="s">
        <v>8</v>
      </c>
    </row>
    <row r="17" spans="1:9" s="1" customFormat="1" ht="17.25">
      <c r="A17" s="85">
        <v>38626</v>
      </c>
      <c r="B17" s="78">
        <v>500</v>
      </c>
      <c r="C17" s="79">
        <v>500</v>
      </c>
      <c r="D17" s="80">
        <f t="shared" si="0"/>
        <v>0</v>
      </c>
      <c r="E17" s="81">
        <f t="shared" si="3"/>
        <v>4879</v>
      </c>
      <c r="F17" s="82">
        <f t="shared" si="1"/>
        <v>0</v>
      </c>
      <c r="G17" s="79">
        <v>0</v>
      </c>
      <c r="H17" s="83">
        <f t="shared" si="2"/>
        <v>6.5753424657534248E-4</v>
      </c>
      <c r="I17" s="84" t="s">
        <v>185</v>
      </c>
    </row>
    <row r="18" spans="1:9" s="1" customFormat="1" ht="17.25">
      <c r="A18" s="85">
        <v>38657</v>
      </c>
      <c r="B18" s="78">
        <v>500</v>
      </c>
      <c r="C18" s="79">
        <v>0</v>
      </c>
      <c r="D18" s="80">
        <f t="shared" si="0"/>
        <v>500</v>
      </c>
      <c r="E18" s="81">
        <f t="shared" si="3"/>
        <v>4879</v>
      </c>
      <c r="F18" s="82">
        <f t="shared" si="1"/>
        <v>1604.0547945205481</v>
      </c>
      <c r="G18" s="79">
        <v>30</v>
      </c>
      <c r="H18" s="83">
        <f t="shared" si="2"/>
        <v>6.5753424657534248E-4</v>
      </c>
      <c r="I18" s="84"/>
    </row>
    <row r="19" spans="1:9" s="1" customFormat="1" ht="17.25">
      <c r="A19" s="85">
        <v>38687</v>
      </c>
      <c r="B19" s="78">
        <v>500</v>
      </c>
      <c r="C19" s="79">
        <v>0</v>
      </c>
      <c r="D19" s="80">
        <f t="shared" si="0"/>
        <v>500</v>
      </c>
      <c r="E19" s="81">
        <f t="shared" si="3"/>
        <v>4849</v>
      </c>
      <c r="F19" s="82">
        <f t="shared" si="1"/>
        <v>1594.1917808219177</v>
      </c>
      <c r="G19" s="79">
        <v>31</v>
      </c>
      <c r="H19" s="83">
        <f t="shared" si="2"/>
        <v>6.5753424657534248E-4</v>
      </c>
      <c r="I19" s="84"/>
    </row>
    <row r="20" spans="1:9" s="1" customFormat="1" ht="17.25">
      <c r="A20" s="85">
        <v>38718</v>
      </c>
      <c r="B20" s="78">
        <v>500</v>
      </c>
      <c r="C20" s="79">
        <v>1500</v>
      </c>
      <c r="D20" s="80">
        <f t="shared" si="0"/>
        <v>-1000</v>
      </c>
      <c r="E20" s="81">
        <f t="shared" si="3"/>
        <v>4818</v>
      </c>
      <c r="F20" s="82">
        <f t="shared" si="1"/>
        <v>-3168</v>
      </c>
      <c r="G20" s="79">
        <v>24</v>
      </c>
      <c r="H20" s="83">
        <f t="shared" si="2"/>
        <v>6.5753424657534248E-4</v>
      </c>
      <c r="I20" s="84" t="s">
        <v>186</v>
      </c>
    </row>
    <row r="21" spans="1:9" s="1" customFormat="1" ht="17.25">
      <c r="A21" s="85">
        <v>38749</v>
      </c>
      <c r="B21" s="78">
        <v>500</v>
      </c>
      <c r="C21" s="79">
        <v>0</v>
      </c>
      <c r="D21" s="80">
        <f t="shared" si="0"/>
        <v>500</v>
      </c>
      <c r="E21" s="81">
        <f t="shared" si="3"/>
        <v>4794</v>
      </c>
      <c r="F21" s="82">
        <f t="shared" si="1"/>
        <v>1576.1095890410959</v>
      </c>
      <c r="G21" s="79">
        <v>28</v>
      </c>
      <c r="H21" s="83">
        <f t="shared" ref="H21:H70" si="4">0.24/365</f>
        <v>6.5753424657534248E-4</v>
      </c>
      <c r="I21" s="84"/>
    </row>
    <row r="22" spans="1:9" s="1" customFormat="1" ht="17.25">
      <c r="A22" s="85">
        <v>38777</v>
      </c>
      <c r="B22" s="78">
        <v>500</v>
      </c>
      <c r="C22" s="79">
        <v>0</v>
      </c>
      <c r="D22" s="80">
        <f t="shared" si="0"/>
        <v>500</v>
      </c>
      <c r="E22" s="81">
        <f t="shared" si="3"/>
        <v>4766</v>
      </c>
      <c r="F22" s="82">
        <f t="shared" si="1"/>
        <v>1566.9041095890411</v>
      </c>
      <c r="G22" s="79">
        <v>31</v>
      </c>
      <c r="H22" s="83">
        <f t="shared" si="4"/>
        <v>6.5753424657534248E-4</v>
      </c>
      <c r="I22" s="84"/>
    </row>
    <row r="23" spans="1:9" s="1" customFormat="1" ht="17.25">
      <c r="A23" s="85">
        <v>38808</v>
      </c>
      <c r="B23" s="78">
        <v>500</v>
      </c>
      <c r="C23" s="79">
        <v>0</v>
      </c>
      <c r="D23" s="80">
        <f t="shared" si="0"/>
        <v>500</v>
      </c>
      <c r="E23" s="81">
        <f t="shared" si="3"/>
        <v>4735</v>
      </c>
      <c r="F23" s="82">
        <f t="shared" si="1"/>
        <v>1556.7123287671234</v>
      </c>
      <c r="G23" s="79">
        <v>30</v>
      </c>
      <c r="H23" s="83">
        <f t="shared" si="4"/>
        <v>6.5753424657534248E-4</v>
      </c>
      <c r="I23" s="84"/>
    </row>
    <row r="24" spans="1:9" s="1" customFormat="1" ht="17.25">
      <c r="A24" s="85">
        <v>38838</v>
      </c>
      <c r="B24" s="78">
        <v>500</v>
      </c>
      <c r="C24" s="79">
        <v>2000</v>
      </c>
      <c r="D24" s="80">
        <f t="shared" si="0"/>
        <v>-1500</v>
      </c>
      <c r="E24" s="81">
        <f t="shared" si="3"/>
        <v>4705</v>
      </c>
      <c r="F24" s="82">
        <f t="shared" si="1"/>
        <v>-4640.5479452054797</v>
      </c>
      <c r="G24" s="79">
        <v>0</v>
      </c>
      <c r="H24" s="83">
        <f t="shared" si="4"/>
        <v>6.5753424657534248E-4</v>
      </c>
      <c r="I24" s="84" t="s">
        <v>9</v>
      </c>
    </row>
    <row r="25" spans="1:9" s="1" customFormat="1" ht="17.25">
      <c r="A25" s="85">
        <v>38869</v>
      </c>
      <c r="B25" s="78">
        <v>500</v>
      </c>
      <c r="C25" s="79">
        <v>500</v>
      </c>
      <c r="D25" s="80">
        <f t="shared" si="0"/>
        <v>0</v>
      </c>
      <c r="E25" s="81">
        <f t="shared" si="3"/>
        <v>4705</v>
      </c>
      <c r="F25" s="82">
        <f t="shared" si="1"/>
        <v>0</v>
      </c>
      <c r="G25" s="79">
        <v>0</v>
      </c>
      <c r="H25" s="83">
        <f t="shared" si="4"/>
        <v>6.5753424657534248E-4</v>
      </c>
      <c r="I25" s="84" t="s">
        <v>187</v>
      </c>
    </row>
    <row r="26" spans="1:9" s="1" customFormat="1" ht="17.25">
      <c r="A26" s="85">
        <v>38899</v>
      </c>
      <c r="B26" s="78">
        <v>525</v>
      </c>
      <c r="C26" s="79">
        <v>525</v>
      </c>
      <c r="D26" s="80">
        <f t="shared" si="0"/>
        <v>0</v>
      </c>
      <c r="E26" s="81">
        <f t="shared" si="3"/>
        <v>4705</v>
      </c>
      <c r="F26" s="82">
        <f t="shared" si="1"/>
        <v>0</v>
      </c>
      <c r="G26" s="79">
        <v>0</v>
      </c>
      <c r="H26" s="83">
        <f t="shared" si="4"/>
        <v>6.5753424657534248E-4</v>
      </c>
      <c r="I26" s="84" t="s">
        <v>188</v>
      </c>
    </row>
    <row r="27" spans="1:9" s="1" customFormat="1" ht="17.25">
      <c r="A27" s="85">
        <v>38930</v>
      </c>
      <c r="B27" s="78">
        <v>525</v>
      </c>
      <c r="C27" s="79">
        <v>0</v>
      </c>
      <c r="D27" s="80">
        <f t="shared" si="0"/>
        <v>525</v>
      </c>
      <c r="E27" s="81">
        <f t="shared" si="3"/>
        <v>4705</v>
      </c>
      <c r="F27" s="82">
        <f t="shared" si="1"/>
        <v>1624.1917808219177</v>
      </c>
      <c r="G27" s="86">
        <v>31</v>
      </c>
      <c r="H27" s="83">
        <f t="shared" si="4"/>
        <v>6.5753424657534248E-4</v>
      </c>
      <c r="I27" s="84"/>
    </row>
    <row r="28" spans="1:9" s="1" customFormat="1" ht="17.25">
      <c r="A28" s="85">
        <v>38961</v>
      </c>
      <c r="B28" s="78">
        <v>525</v>
      </c>
      <c r="C28" s="79">
        <v>1050</v>
      </c>
      <c r="D28" s="80">
        <f t="shared" si="0"/>
        <v>-525</v>
      </c>
      <c r="E28" s="81">
        <f t="shared" si="3"/>
        <v>4674</v>
      </c>
      <c r="F28" s="82">
        <f t="shared" si="1"/>
        <v>-1613.4904109589042</v>
      </c>
      <c r="G28" s="79">
        <v>12</v>
      </c>
      <c r="H28" s="83">
        <f t="shared" si="4"/>
        <v>6.5753424657534248E-4</v>
      </c>
      <c r="I28" s="84" t="s">
        <v>11</v>
      </c>
    </row>
    <row r="29" spans="1:9" s="1" customFormat="1" ht="17.25">
      <c r="A29" s="85">
        <v>38991</v>
      </c>
      <c r="B29" s="78">
        <v>525</v>
      </c>
      <c r="C29" s="79">
        <v>0</v>
      </c>
      <c r="D29" s="80">
        <f t="shared" si="0"/>
        <v>525</v>
      </c>
      <c r="E29" s="81">
        <f t="shared" si="3"/>
        <v>4662</v>
      </c>
      <c r="F29" s="82">
        <f t="shared" si="1"/>
        <v>1609.3479452054794</v>
      </c>
      <c r="G29" s="79">
        <v>31</v>
      </c>
      <c r="H29" s="83">
        <f t="shared" si="4"/>
        <v>6.5753424657534248E-4</v>
      </c>
      <c r="I29" s="87"/>
    </row>
    <row r="30" spans="1:9" s="1" customFormat="1" ht="17.25">
      <c r="A30" s="85">
        <v>39022</v>
      </c>
      <c r="B30" s="78">
        <v>525</v>
      </c>
      <c r="C30" s="79">
        <v>0</v>
      </c>
      <c r="D30" s="80">
        <f t="shared" si="0"/>
        <v>525</v>
      </c>
      <c r="E30" s="81">
        <f t="shared" si="3"/>
        <v>4631</v>
      </c>
      <c r="F30" s="82">
        <f t="shared" si="1"/>
        <v>1598.6465753424659</v>
      </c>
      <c r="G30" s="79">
        <v>30</v>
      </c>
      <c r="H30" s="83">
        <f t="shared" si="4"/>
        <v>6.5753424657534248E-4</v>
      </c>
      <c r="I30" s="87"/>
    </row>
    <row r="31" spans="1:9" s="1" customFormat="1" ht="17.25">
      <c r="A31" s="85">
        <v>39052</v>
      </c>
      <c r="B31" s="78">
        <v>525</v>
      </c>
      <c r="C31" s="79">
        <v>0</v>
      </c>
      <c r="D31" s="80">
        <f t="shared" si="0"/>
        <v>525</v>
      </c>
      <c r="E31" s="81">
        <f t="shared" si="3"/>
        <v>4601</v>
      </c>
      <c r="F31" s="82">
        <f t="shared" si="1"/>
        <v>1588.2904109589042</v>
      </c>
      <c r="G31" s="79">
        <v>31</v>
      </c>
      <c r="H31" s="83">
        <f t="shared" si="4"/>
        <v>6.5753424657534248E-4</v>
      </c>
      <c r="I31" s="87"/>
    </row>
    <row r="32" spans="1:9" s="1" customFormat="1" ht="17.25">
      <c r="A32" s="85">
        <v>39083</v>
      </c>
      <c r="B32" s="78">
        <v>525</v>
      </c>
      <c r="C32" s="79">
        <v>0</v>
      </c>
      <c r="D32" s="80">
        <f t="shared" si="0"/>
        <v>525</v>
      </c>
      <c r="E32" s="81">
        <f t="shared" si="3"/>
        <v>4570</v>
      </c>
      <c r="F32" s="82">
        <f t="shared" si="1"/>
        <v>1577.5890410958905</v>
      </c>
      <c r="G32" s="79">
        <v>31</v>
      </c>
      <c r="H32" s="83">
        <f t="shared" si="4"/>
        <v>6.5753424657534248E-4</v>
      </c>
      <c r="I32" s="87"/>
    </row>
    <row r="33" spans="1:9" s="1" customFormat="1" ht="17.25">
      <c r="A33" s="85">
        <v>39114</v>
      </c>
      <c r="B33" s="78">
        <v>525</v>
      </c>
      <c r="C33" s="79">
        <v>0</v>
      </c>
      <c r="D33" s="80">
        <f t="shared" si="0"/>
        <v>525</v>
      </c>
      <c r="E33" s="81">
        <f t="shared" si="3"/>
        <v>4539</v>
      </c>
      <c r="F33" s="82">
        <f t="shared" si="1"/>
        <v>1566.8876712328768</v>
      </c>
      <c r="G33" s="79">
        <v>28</v>
      </c>
      <c r="H33" s="83">
        <f t="shared" si="4"/>
        <v>6.5753424657534248E-4</v>
      </c>
      <c r="I33" s="87"/>
    </row>
    <row r="34" spans="1:9" s="1" customFormat="1" ht="17.25">
      <c r="A34" s="85">
        <v>39142</v>
      </c>
      <c r="B34" s="78">
        <v>525</v>
      </c>
      <c r="C34" s="79">
        <v>0</v>
      </c>
      <c r="D34" s="80">
        <f t="shared" si="0"/>
        <v>525</v>
      </c>
      <c r="E34" s="81">
        <f t="shared" si="3"/>
        <v>4511</v>
      </c>
      <c r="F34" s="82">
        <f t="shared" si="1"/>
        <v>1557.2219178082191</v>
      </c>
      <c r="G34" s="79">
        <v>31</v>
      </c>
      <c r="H34" s="83">
        <f t="shared" si="4"/>
        <v>6.5753424657534248E-4</v>
      </c>
      <c r="I34" s="87"/>
    </row>
    <row r="35" spans="1:9" s="1" customFormat="1" ht="17.25">
      <c r="A35" s="85">
        <v>39173</v>
      </c>
      <c r="B35" s="78">
        <v>525</v>
      </c>
      <c r="C35" s="79">
        <v>0</v>
      </c>
      <c r="D35" s="80">
        <f t="shared" si="0"/>
        <v>525</v>
      </c>
      <c r="E35" s="81">
        <f t="shared" si="3"/>
        <v>4480</v>
      </c>
      <c r="F35" s="82">
        <f t="shared" si="1"/>
        <v>1546.5205479452056</v>
      </c>
      <c r="G35" s="79">
        <v>30</v>
      </c>
      <c r="H35" s="83">
        <f t="shared" si="4"/>
        <v>6.5753424657534248E-4</v>
      </c>
      <c r="I35" s="87"/>
    </row>
    <row r="36" spans="1:9" s="1" customFormat="1" ht="17.25">
      <c r="A36" s="85">
        <v>39203</v>
      </c>
      <c r="B36" s="78">
        <v>525</v>
      </c>
      <c r="C36" s="79">
        <v>0</v>
      </c>
      <c r="D36" s="80">
        <f t="shared" si="0"/>
        <v>525</v>
      </c>
      <c r="E36" s="81">
        <f t="shared" si="3"/>
        <v>4450</v>
      </c>
      <c r="F36" s="82">
        <f t="shared" si="1"/>
        <v>1536.1643835616439</v>
      </c>
      <c r="G36" s="79">
        <v>31</v>
      </c>
      <c r="H36" s="83">
        <f t="shared" si="4"/>
        <v>6.5753424657534248E-4</v>
      </c>
      <c r="I36" s="87"/>
    </row>
    <row r="37" spans="1:9" s="1" customFormat="1" ht="17.25">
      <c r="A37" s="85">
        <v>39234</v>
      </c>
      <c r="B37" s="78">
        <v>551.25</v>
      </c>
      <c r="C37" s="79">
        <v>0</v>
      </c>
      <c r="D37" s="80">
        <f t="shared" si="0"/>
        <v>551.25</v>
      </c>
      <c r="E37" s="81">
        <f t="shared" si="3"/>
        <v>4419</v>
      </c>
      <c r="F37" s="82">
        <f t="shared" si="1"/>
        <v>1601.7361643835618</v>
      </c>
      <c r="G37" s="79">
        <v>30</v>
      </c>
      <c r="H37" s="83">
        <f t="shared" si="4"/>
        <v>6.5753424657534248E-4</v>
      </c>
      <c r="I37" s="87"/>
    </row>
    <row r="38" spans="1:9" s="1" customFormat="1" ht="17.25">
      <c r="A38" s="85">
        <v>39264</v>
      </c>
      <c r="B38" s="78">
        <v>551.25</v>
      </c>
      <c r="C38" s="79">
        <v>0</v>
      </c>
      <c r="D38" s="80">
        <f t="shared" si="0"/>
        <v>551.25</v>
      </c>
      <c r="E38" s="81">
        <f t="shared" si="3"/>
        <v>4389</v>
      </c>
      <c r="F38" s="82">
        <f t="shared" si="1"/>
        <v>1590.8621917808221</v>
      </c>
      <c r="G38" s="79">
        <v>31</v>
      </c>
      <c r="H38" s="83">
        <f t="shared" si="4"/>
        <v>6.5753424657534248E-4</v>
      </c>
      <c r="I38" s="87"/>
    </row>
    <row r="39" spans="1:9" s="1" customFormat="1" ht="17.25">
      <c r="A39" s="85">
        <v>39295</v>
      </c>
      <c r="B39" s="78">
        <v>551.25</v>
      </c>
      <c r="C39" s="79">
        <v>0</v>
      </c>
      <c r="D39" s="80">
        <f t="shared" si="0"/>
        <v>551.25</v>
      </c>
      <c r="E39" s="81">
        <f t="shared" si="3"/>
        <v>4358</v>
      </c>
      <c r="F39" s="82">
        <f t="shared" si="1"/>
        <v>1579.6257534246577</v>
      </c>
      <c r="G39" s="79">
        <v>31</v>
      </c>
      <c r="H39" s="83">
        <f t="shared" si="4"/>
        <v>6.5753424657534248E-4</v>
      </c>
      <c r="I39" s="87"/>
    </row>
    <row r="40" spans="1:9" s="1" customFormat="1" ht="17.25">
      <c r="A40" s="85">
        <v>39326</v>
      </c>
      <c r="B40" s="78">
        <v>551.25</v>
      </c>
      <c r="C40" s="79">
        <v>0</v>
      </c>
      <c r="D40" s="80">
        <f t="shared" si="0"/>
        <v>551.25</v>
      </c>
      <c r="E40" s="81">
        <f t="shared" si="3"/>
        <v>4327</v>
      </c>
      <c r="F40" s="82">
        <f t="shared" si="1"/>
        <v>1568.3893150684933</v>
      </c>
      <c r="G40" s="79">
        <v>30</v>
      </c>
      <c r="H40" s="83">
        <f t="shared" si="4"/>
        <v>6.5753424657534248E-4</v>
      </c>
      <c r="I40" s="87"/>
    </row>
    <row r="41" spans="1:9" s="1" customFormat="1" ht="17.25">
      <c r="A41" s="85">
        <v>39356</v>
      </c>
      <c r="B41" s="78">
        <v>551.25</v>
      </c>
      <c r="C41" s="79">
        <v>0</v>
      </c>
      <c r="D41" s="80">
        <f t="shared" si="0"/>
        <v>551.25</v>
      </c>
      <c r="E41" s="81">
        <f t="shared" si="3"/>
        <v>4297</v>
      </c>
      <c r="F41" s="82">
        <f t="shared" si="1"/>
        <v>1557.5153424657535</v>
      </c>
      <c r="G41" s="79">
        <v>31</v>
      </c>
      <c r="H41" s="83">
        <f t="shared" si="4"/>
        <v>6.5753424657534248E-4</v>
      </c>
      <c r="I41" s="87"/>
    </row>
    <row r="42" spans="1:9" s="1" customFormat="1" ht="17.25">
      <c r="A42" s="85">
        <v>39387</v>
      </c>
      <c r="B42" s="78">
        <v>551.25</v>
      </c>
      <c r="C42" s="79">
        <v>0</v>
      </c>
      <c r="D42" s="80">
        <f t="shared" si="0"/>
        <v>551.25</v>
      </c>
      <c r="E42" s="81">
        <f t="shared" si="3"/>
        <v>4266</v>
      </c>
      <c r="F42" s="82">
        <f t="shared" si="1"/>
        <v>1546.2789041095891</v>
      </c>
      <c r="G42" s="79">
        <v>30</v>
      </c>
      <c r="H42" s="83">
        <f t="shared" si="4"/>
        <v>6.5753424657534248E-4</v>
      </c>
      <c r="I42" s="87"/>
    </row>
    <row r="43" spans="1:9" s="1" customFormat="1" ht="17.25">
      <c r="A43" s="85">
        <v>39417</v>
      </c>
      <c r="B43" s="78">
        <v>551.25</v>
      </c>
      <c r="C43" s="79">
        <v>0</v>
      </c>
      <c r="D43" s="80">
        <f t="shared" si="0"/>
        <v>551.25</v>
      </c>
      <c r="E43" s="81">
        <f t="shared" si="3"/>
        <v>4236</v>
      </c>
      <c r="F43" s="82">
        <f t="shared" si="1"/>
        <v>1535.4049315068494</v>
      </c>
      <c r="G43" s="79">
        <v>31</v>
      </c>
      <c r="H43" s="83">
        <f t="shared" si="4"/>
        <v>6.5753424657534248E-4</v>
      </c>
      <c r="I43" s="87"/>
    </row>
    <row r="44" spans="1:9" s="1" customFormat="1" ht="17.25">
      <c r="A44" s="85">
        <v>39448</v>
      </c>
      <c r="B44" s="78">
        <v>551.25</v>
      </c>
      <c r="C44" s="79">
        <v>0</v>
      </c>
      <c r="D44" s="80">
        <f t="shared" si="0"/>
        <v>551.25</v>
      </c>
      <c r="E44" s="81">
        <f t="shared" si="3"/>
        <v>4205</v>
      </c>
      <c r="F44" s="82">
        <f t="shared" si="1"/>
        <v>1524.168493150685</v>
      </c>
      <c r="G44" s="79">
        <v>31</v>
      </c>
      <c r="H44" s="83">
        <f t="shared" si="4"/>
        <v>6.5753424657534248E-4</v>
      </c>
      <c r="I44" s="87"/>
    </row>
    <row r="45" spans="1:9" s="1" customFormat="1" ht="17.25">
      <c r="A45" s="85">
        <v>39479</v>
      </c>
      <c r="B45" s="78">
        <v>551.25</v>
      </c>
      <c r="C45" s="79">
        <v>0</v>
      </c>
      <c r="D45" s="80">
        <f t="shared" si="0"/>
        <v>551.25</v>
      </c>
      <c r="E45" s="81">
        <f t="shared" si="3"/>
        <v>4174</v>
      </c>
      <c r="F45" s="82">
        <f t="shared" si="1"/>
        <v>1512.9320547945206</v>
      </c>
      <c r="G45" s="79">
        <v>29</v>
      </c>
      <c r="H45" s="83">
        <f t="shared" si="4"/>
        <v>6.5753424657534248E-4</v>
      </c>
      <c r="I45" s="87"/>
    </row>
    <row r="46" spans="1:9" s="1" customFormat="1" ht="17.25">
      <c r="A46" s="85">
        <v>39508</v>
      </c>
      <c r="B46" s="78">
        <v>551.25</v>
      </c>
      <c r="C46" s="79">
        <v>0</v>
      </c>
      <c r="D46" s="80">
        <f t="shared" si="0"/>
        <v>551.25</v>
      </c>
      <c r="E46" s="81">
        <f t="shared" si="3"/>
        <v>4145</v>
      </c>
      <c r="F46" s="82">
        <f t="shared" si="1"/>
        <v>1502.4205479452055</v>
      </c>
      <c r="G46" s="79">
        <v>31</v>
      </c>
      <c r="H46" s="83">
        <f t="shared" si="4"/>
        <v>6.5753424657534248E-4</v>
      </c>
      <c r="I46" s="87"/>
    </row>
    <row r="47" spans="1:9" s="1" customFormat="1" ht="17.25">
      <c r="A47" s="85">
        <v>39539</v>
      </c>
      <c r="B47" s="78">
        <v>551.25</v>
      </c>
      <c r="C47" s="79">
        <v>0</v>
      </c>
      <c r="D47" s="80">
        <f t="shared" si="0"/>
        <v>551.25</v>
      </c>
      <c r="E47" s="81">
        <f t="shared" si="3"/>
        <v>4114</v>
      </c>
      <c r="F47" s="82">
        <f t="shared" si="1"/>
        <v>1491.1841095890411</v>
      </c>
      <c r="G47" s="79">
        <v>30</v>
      </c>
      <c r="H47" s="83">
        <f t="shared" si="4"/>
        <v>6.5753424657534248E-4</v>
      </c>
      <c r="I47" s="87"/>
    </row>
    <row r="48" spans="1:9" s="1" customFormat="1" ht="17.25">
      <c r="A48" s="85">
        <v>39569</v>
      </c>
      <c r="B48" s="78">
        <v>551.25</v>
      </c>
      <c r="C48" s="79">
        <v>0</v>
      </c>
      <c r="D48" s="80">
        <f t="shared" si="0"/>
        <v>551.25</v>
      </c>
      <c r="E48" s="81">
        <f t="shared" si="3"/>
        <v>4084</v>
      </c>
      <c r="F48" s="82">
        <f t="shared" si="1"/>
        <v>1480.3101369863014</v>
      </c>
      <c r="G48" s="79">
        <v>31</v>
      </c>
      <c r="H48" s="83">
        <f t="shared" si="4"/>
        <v>6.5753424657534248E-4</v>
      </c>
      <c r="I48" s="87"/>
    </row>
    <row r="49" spans="1:10" s="1" customFormat="1" ht="17.25">
      <c r="A49" s="85">
        <v>39600</v>
      </c>
      <c r="B49" s="78">
        <v>551.25</v>
      </c>
      <c r="C49" s="79">
        <v>0</v>
      </c>
      <c r="D49" s="80">
        <f t="shared" si="0"/>
        <v>551.25</v>
      </c>
      <c r="E49" s="81">
        <f t="shared" si="3"/>
        <v>4053</v>
      </c>
      <c r="F49" s="82">
        <f t="shared" si="1"/>
        <v>1469.073698630137</v>
      </c>
      <c r="G49" s="79">
        <v>30</v>
      </c>
      <c r="H49" s="83">
        <f t="shared" si="4"/>
        <v>6.5753424657534248E-4</v>
      </c>
      <c r="I49" s="87"/>
    </row>
    <row r="50" spans="1:10" s="1" customFormat="1" ht="17.25">
      <c r="A50" s="85">
        <v>39630</v>
      </c>
      <c r="B50" s="78">
        <v>578.8125</v>
      </c>
      <c r="C50" s="79">
        <v>0</v>
      </c>
      <c r="D50" s="80">
        <f t="shared" si="0"/>
        <v>578.8125</v>
      </c>
      <c r="E50" s="81">
        <f t="shared" si="3"/>
        <v>4023</v>
      </c>
      <c r="F50" s="82">
        <f t="shared" si="1"/>
        <v>1531.1097123287673</v>
      </c>
      <c r="G50" s="79">
        <v>31</v>
      </c>
      <c r="H50" s="83">
        <f t="shared" si="4"/>
        <v>6.5753424657534248E-4</v>
      </c>
      <c r="I50" s="87"/>
    </row>
    <row r="51" spans="1:10" s="1" customFormat="1" ht="17.25">
      <c r="A51" s="85">
        <v>39661</v>
      </c>
      <c r="B51" s="78">
        <v>578.8125</v>
      </c>
      <c r="C51" s="79">
        <v>0</v>
      </c>
      <c r="D51" s="80">
        <f t="shared" si="0"/>
        <v>578.8125</v>
      </c>
      <c r="E51" s="81">
        <f t="shared" si="3"/>
        <v>3992</v>
      </c>
      <c r="F51" s="82">
        <f t="shared" si="1"/>
        <v>1519.3114520547945</v>
      </c>
      <c r="G51" s="79">
        <v>31</v>
      </c>
      <c r="H51" s="83">
        <f t="shared" si="4"/>
        <v>6.5753424657534248E-4</v>
      </c>
      <c r="I51" s="87"/>
    </row>
    <row r="52" spans="1:10" s="1" customFormat="1" ht="17.25">
      <c r="A52" s="85">
        <v>39692</v>
      </c>
      <c r="B52" s="78">
        <v>578.8125</v>
      </c>
      <c r="C52" s="79">
        <v>0</v>
      </c>
      <c r="D52" s="80">
        <f t="shared" si="0"/>
        <v>578.8125</v>
      </c>
      <c r="E52" s="81">
        <f t="shared" si="3"/>
        <v>3961</v>
      </c>
      <c r="F52" s="82">
        <f t="shared" si="1"/>
        <v>1507.5131917808219</v>
      </c>
      <c r="G52" s="79">
        <v>30</v>
      </c>
      <c r="H52" s="83">
        <f t="shared" si="4"/>
        <v>6.5753424657534248E-4</v>
      </c>
      <c r="I52" s="87"/>
    </row>
    <row r="53" spans="1:10" s="1" customFormat="1" ht="17.25">
      <c r="A53" s="85">
        <v>39722</v>
      </c>
      <c r="B53" s="78">
        <v>578.8125</v>
      </c>
      <c r="C53" s="79">
        <v>0</v>
      </c>
      <c r="D53" s="80">
        <f t="shared" si="0"/>
        <v>578.8125</v>
      </c>
      <c r="E53" s="81">
        <f t="shared" si="3"/>
        <v>3931</v>
      </c>
      <c r="F53" s="82">
        <f t="shared" si="1"/>
        <v>1496.0955205479452</v>
      </c>
      <c r="G53" s="79">
        <v>31</v>
      </c>
      <c r="H53" s="83">
        <f t="shared" si="4"/>
        <v>6.5753424657534248E-4</v>
      </c>
      <c r="I53" s="87"/>
    </row>
    <row r="54" spans="1:10" s="1" customFormat="1" ht="17.25">
      <c r="A54" s="85">
        <v>39753</v>
      </c>
      <c r="B54" s="78">
        <v>578.8125</v>
      </c>
      <c r="C54" s="79">
        <v>0</v>
      </c>
      <c r="D54" s="80">
        <f t="shared" si="0"/>
        <v>578.8125</v>
      </c>
      <c r="E54" s="81">
        <f t="shared" si="3"/>
        <v>3900</v>
      </c>
      <c r="F54" s="82">
        <f t="shared" si="1"/>
        <v>1484.2972602739726</v>
      </c>
      <c r="G54" s="79">
        <v>30</v>
      </c>
      <c r="H54" s="83">
        <f t="shared" si="4"/>
        <v>6.5753424657534248E-4</v>
      </c>
      <c r="I54" s="87"/>
    </row>
    <row r="55" spans="1:10" s="1" customFormat="1" ht="17.25">
      <c r="A55" s="85">
        <v>39783</v>
      </c>
      <c r="B55" s="78">
        <v>578.8125</v>
      </c>
      <c r="C55" s="79">
        <v>0</v>
      </c>
      <c r="D55" s="80">
        <f t="shared" si="0"/>
        <v>578.8125</v>
      </c>
      <c r="E55" s="81">
        <f t="shared" si="3"/>
        <v>3870</v>
      </c>
      <c r="F55" s="82">
        <f t="shared" si="1"/>
        <v>1472.8795890410959</v>
      </c>
      <c r="G55" s="79">
        <v>31</v>
      </c>
      <c r="H55" s="83">
        <f t="shared" si="4"/>
        <v>6.5753424657534248E-4</v>
      </c>
      <c r="I55" s="87"/>
    </row>
    <row r="56" spans="1:10" s="1" customFormat="1" ht="17.25">
      <c r="A56" s="85">
        <v>39814</v>
      </c>
      <c r="B56" s="78">
        <v>578.8125</v>
      </c>
      <c r="C56" s="79">
        <v>0</v>
      </c>
      <c r="D56" s="80">
        <f t="shared" si="0"/>
        <v>578.8125</v>
      </c>
      <c r="E56" s="81">
        <f t="shared" si="3"/>
        <v>3839</v>
      </c>
      <c r="F56" s="82">
        <f t="shared" si="1"/>
        <v>1461.0813287671233</v>
      </c>
      <c r="G56" s="79">
        <v>31</v>
      </c>
      <c r="H56" s="83">
        <f t="shared" si="4"/>
        <v>6.5753424657534248E-4</v>
      </c>
      <c r="I56" s="87"/>
    </row>
    <row r="57" spans="1:10" s="1" customFormat="1" ht="17.25">
      <c r="A57" s="208">
        <v>39845</v>
      </c>
      <c r="B57" s="78">
        <v>578.8125</v>
      </c>
      <c r="C57" s="79">
        <v>0</v>
      </c>
      <c r="D57" s="80">
        <f t="shared" ref="D57:D120" si="5">B57-C57</f>
        <v>578.8125</v>
      </c>
      <c r="E57" s="81">
        <f t="shared" si="3"/>
        <v>3808</v>
      </c>
      <c r="F57" s="82">
        <f t="shared" si="1"/>
        <v>1449.2830684931507</v>
      </c>
      <c r="G57" s="81">
        <v>28</v>
      </c>
      <c r="H57" s="83">
        <f t="shared" si="4"/>
        <v>6.5753424657534248E-4</v>
      </c>
      <c r="I57" s="87"/>
    </row>
    <row r="58" spans="1:10" s="1" customFormat="1" ht="17.25">
      <c r="A58" s="208">
        <v>39873</v>
      </c>
      <c r="B58" s="78">
        <v>578.8125</v>
      </c>
      <c r="C58" s="79">
        <v>0</v>
      </c>
      <c r="D58" s="80">
        <f t="shared" si="5"/>
        <v>578.8125</v>
      </c>
      <c r="E58" s="81">
        <f t="shared" si="3"/>
        <v>3780</v>
      </c>
      <c r="F58" s="82">
        <f t="shared" si="1"/>
        <v>1438.6265753424657</v>
      </c>
      <c r="G58" s="88">
        <v>31</v>
      </c>
      <c r="H58" s="83">
        <f t="shared" si="4"/>
        <v>6.5753424657534248E-4</v>
      </c>
      <c r="I58" s="89"/>
      <c r="J58" s="15"/>
    </row>
    <row r="59" spans="1:10" s="1" customFormat="1" ht="17.25">
      <c r="A59" s="208">
        <v>39904</v>
      </c>
      <c r="B59" s="78">
        <v>578.8125</v>
      </c>
      <c r="C59" s="79">
        <v>0</v>
      </c>
      <c r="D59" s="80">
        <f t="shared" si="5"/>
        <v>578.8125</v>
      </c>
      <c r="E59" s="81">
        <f t="shared" si="3"/>
        <v>3749</v>
      </c>
      <c r="F59" s="82">
        <f t="shared" si="1"/>
        <v>1426.8283150684931</v>
      </c>
      <c r="G59" s="88">
        <v>30</v>
      </c>
      <c r="H59" s="83">
        <f t="shared" si="4"/>
        <v>6.5753424657534248E-4</v>
      </c>
      <c r="I59" s="89"/>
    </row>
    <row r="60" spans="1:10" s="1" customFormat="1" ht="17.25">
      <c r="A60" s="208">
        <v>39934</v>
      </c>
      <c r="B60" s="78">
        <v>578.8125</v>
      </c>
      <c r="C60" s="79">
        <v>0</v>
      </c>
      <c r="D60" s="80">
        <f t="shared" si="5"/>
        <v>578.8125</v>
      </c>
      <c r="E60" s="81">
        <f t="shared" si="3"/>
        <v>3719</v>
      </c>
      <c r="F60" s="82">
        <f t="shared" si="1"/>
        <v>1415.4106438356164</v>
      </c>
      <c r="G60" s="88">
        <v>31</v>
      </c>
      <c r="H60" s="83">
        <f t="shared" si="4"/>
        <v>6.5753424657534248E-4</v>
      </c>
      <c r="I60" s="89"/>
    </row>
    <row r="61" spans="1:10" s="1" customFormat="1" ht="17.25">
      <c r="A61" s="208">
        <v>39965</v>
      </c>
      <c r="B61" s="78">
        <v>578.8125</v>
      </c>
      <c r="C61" s="79">
        <v>0</v>
      </c>
      <c r="D61" s="80">
        <f t="shared" si="5"/>
        <v>578.8125</v>
      </c>
      <c r="E61" s="81">
        <f t="shared" si="3"/>
        <v>3688</v>
      </c>
      <c r="F61" s="82">
        <f t="shared" si="1"/>
        <v>1403.6123835616438</v>
      </c>
      <c r="G61" s="88">
        <v>30</v>
      </c>
      <c r="H61" s="83">
        <f t="shared" si="4"/>
        <v>6.5753424657534248E-4</v>
      </c>
      <c r="I61" s="89"/>
    </row>
    <row r="62" spans="1:10" s="1" customFormat="1" ht="17.25">
      <c r="A62" s="208">
        <v>39995</v>
      </c>
      <c r="B62" s="78">
        <v>607.75312499999995</v>
      </c>
      <c r="C62" s="79">
        <v>0</v>
      </c>
      <c r="D62" s="80">
        <f t="shared" si="5"/>
        <v>607.75312499999995</v>
      </c>
      <c r="E62" s="81">
        <f t="shared" si="3"/>
        <v>3658</v>
      </c>
      <c r="F62" s="82">
        <f t="shared" si="1"/>
        <v>1461.8044479452055</v>
      </c>
      <c r="G62" s="88">
        <v>31</v>
      </c>
      <c r="H62" s="83">
        <f t="shared" si="4"/>
        <v>6.5753424657534248E-4</v>
      </c>
      <c r="I62" s="89"/>
    </row>
    <row r="63" spans="1:10" s="1" customFormat="1" ht="17.25">
      <c r="A63" s="208">
        <v>40026</v>
      </c>
      <c r="B63" s="78">
        <v>607.75312499999995</v>
      </c>
      <c r="C63" s="79">
        <v>0</v>
      </c>
      <c r="D63" s="80">
        <f t="shared" si="5"/>
        <v>607.75312499999995</v>
      </c>
      <c r="E63" s="81">
        <f t="shared" si="3"/>
        <v>3627</v>
      </c>
      <c r="F63" s="82">
        <f t="shared" si="1"/>
        <v>1449.4162746575341</v>
      </c>
      <c r="G63" s="88">
        <v>31</v>
      </c>
      <c r="H63" s="83">
        <f t="shared" si="4"/>
        <v>6.5753424657534248E-4</v>
      </c>
      <c r="I63" s="89"/>
    </row>
    <row r="64" spans="1:10" s="1" customFormat="1" ht="17.25">
      <c r="A64" s="208">
        <v>40057</v>
      </c>
      <c r="B64" s="78">
        <v>607.75312499999995</v>
      </c>
      <c r="C64" s="79">
        <v>0</v>
      </c>
      <c r="D64" s="80">
        <f t="shared" si="5"/>
        <v>607.75312499999995</v>
      </c>
      <c r="E64" s="81">
        <f t="shared" si="3"/>
        <v>3596</v>
      </c>
      <c r="F64" s="82">
        <f t="shared" si="1"/>
        <v>1437.028101369863</v>
      </c>
      <c r="G64" s="88">
        <v>30</v>
      </c>
      <c r="H64" s="83">
        <f t="shared" si="4"/>
        <v>6.5753424657534248E-4</v>
      </c>
      <c r="I64" s="89"/>
    </row>
    <row r="65" spans="1:12" s="1" customFormat="1" ht="17.25">
      <c r="A65" s="208">
        <v>40087</v>
      </c>
      <c r="B65" s="78">
        <v>607.75312499999995</v>
      </c>
      <c r="C65" s="79">
        <v>0</v>
      </c>
      <c r="D65" s="80">
        <f t="shared" si="5"/>
        <v>607.75312499999995</v>
      </c>
      <c r="E65" s="81">
        <f t="shared" si="3"/>
        <v>3566</v>
      </c>
      <c r="F65" s="82">
        <f t="shared" si="1"/>
        <v>1425.0395465753425</v>
      </c>
      <c r="G65" s="88">
        <v>31</v>
      </c>
      <c r="H65" s="83">
        <f t="shared" si="4"/>
        <v>6.5753424657534248E-4</v>
      </c>
      <c r="I65" s="89"/>
    </row>
    <row r="66" spans="1:12" s="1" customFormat="1" ht="17.25">
      <c r="A66" s="208">
        <v>40118</v>
      </c>
      <c r="B66" s="78">
        <v>607.75312499999995</v>
      </c>
      <c r="C66" s="79">
        <v>0</v>
      </c>
      <c r="D66" s="80">
        <f t="shared" si="5"/>
        <v>607.75312499999995</v>
      </c>
      <c r="E66" s="81">
        <f t="shared" si="3"/>
        <v>3535</v>
      </c>
      <c r="F66" s="82">
        <f t="shared" si="1"/>
        <v>1412.6513732876713</v>
      </c>
      <c r="G66" s="88">
        <v>30</v>
      </c>
      <c r="H66" s="83">
        <f t="shared" si="4"/>
        <v>6.5753424657534248E-4</v>
      </c>
      <c r="I66" s="89"/>
    </row>
    <row r="67" spans="1:12" s="1" customFormat="1" ht="17.25">
      <c r="A67" s="208">
        <v>40148</v>
      </c>
      <c r="B67" s="78">
        <v>607.75312499999995</v>
      </c>
      <c r="C67" s="79">
        <v>0</v>
      </c>
      <c r="D67" s="80">
        <f t="shared" si="5"/>
        <v>607.75312499999995</v>
      </c>
      <c r="E67" s="81">
        <f t="shared" si="3"/>
        <v>3505</v>
      </c>
      <c r="F67" s="82">
        <f t="shared" si="1"/>
        <v>1400.6628184931508</v>
      </c>
      <c r="G67" s="88">
        <v>31</v>
      </c>
      <c r="H67" s="83">
        <f t="shared" si="4"/>
        <v>6.5753424657534248E-4</v>
      </c>
      <c r="I67" s="89"/>
    </row>
    <row r="68" spans="1:12" s="1" customFormat="1" ht="17.25">
      <c r="A68" s="208">
        <v>40179</v>
      </c>
      <c r="B68" s="78">
        <v>607.75312499999995</v>
      </c>
      <c r="C68" s="79">
        <v>0</v>
      </c>
      <c r="D68" s="80">
        <f t="shared" si="5"/>
        <v>607.75312499999995</v>
      </c>
      <c r="E68" s="81">
        <f t="shared" si="3"/>
        <v>3474</v>
      </c>
      <c r="F68" s="82">
        <f t="shared" si="1"/>
        <v>1388.2746452054794</v>
      </c>
      <c r="G68" s="88">
        <v>31</v>
      </c>
      <c r="H68" s="83">
        <f t="shared" si="4"/>
        <v>6.5753424657534248E-4</v>
      </c>
      <c r="I68" s="89"/>
    </row>
    <row r="69" spans="1:12" s="1" customFormat="1" ht="17.25">
      <c r="A69" s="208">
        <v>40210</v>
      </c>
      <c r="B69" s="78">
        <v>607.75312499999995</v>
      </c>
      <c r="C69" s="79">
        <v>0</v>
      </c>
      <c r="D69" s="80">
        <f t="shared" si="5"/>
        <v>607.75312499999995</v>
      </c>
      <c r="E69" s="81">
        <f>E68-G68</f>
        <v>3443</v>
      </c>
      <c r="F69" s="82">
        <f t="shared" si="1"/>
        <v>1375.8864719178082</v>
      </c>
      <c r="G69" s="88">
        <v>28</v>
      </c>
      <c r="H69" s="83">
        <f t="shared" si="4"/>
        <v>6.5753424657534248E-4</v>
      </c>
      <c r="I69" s="89"/>
    </row>
    <row r="70" spans="1:12" s="1" customFormat="1" ht="18" thickBot="1">
      <c r="A70" s="208">
        <v>40238</v>
      </c>
      <c r="B70" s="78">
        <v>607.75312499999995</v>
      </c>
      <c r="C70" s="79">
        <v>0</v>
      </c>
      <c r="D70" s="80">
        <f t="shared" si="5"/>
        <v>607.75312499999995</v>
      </c>
      <c r="E70" s="81">
        <f t="shared" si="3"/>
        <v>3415</v>
      </c>
      <c r="F70" s="82">
        <f t="shared" si="1"/>
        <v>1364.6971541095888</v>
      </c>
      <c r="G70" s="88">
        <v>31</v>
      </c>
      <c r="H70" s="83">
        <f t="shared" si="4"/>
        <v>6.5753424657534248E-4</v>
      </c>
      <c r="I70" s="89"/>
    </row>
    <row r="71" spans="1:12" s="1" customFormat="1" ht="35.25" customHeight="1">
      <c r="A71" s="94" t="s">
        <v>159</v>
      </c>
      <c r="B71" s="95" t="s">
        <v>160</v>
      </c>
      <c r="C71" s="95" t="s">
        <v>161</v>
      </c>
      <c r="D71" s="95" t="s">
        <v>162</v>
      </c>
      <c r="E71" s="96" t="s">
        <v>163</v>
      </c>
      <c r="F71" s="95" t="s">
        <v>165</v>
      </c>
      <c r="G71" s="96" t="s">
        <v>19</v>
      </c>
      <c r="H71" s="97" t="s">
        <v>164</v>
      </c>
      <c r="I71" s="98" t="s">
        <v>170</v>
      </c>
    </row>
    <row r="72" spans="1:12" s="1" customFormat="1" ht="17.25">
      <c r="A72" s="208">
        <v>40269</v>
      </c>
      <c r="B72" s="78">
        <v>607.75312499999995</v>
      </c>
      <c r="C72" s="79">
        <v>0</v>
      </c>
      <c r="D72" s="80">
        <f t="shared" si="5"/>
        <v>607.75312499999995</v>
      </c>
      <c r="E72" s="81">
        <f>E70-G70</f>
        <v>3384</v>
      </c>
      <c r="F72" s="82">
        <f t="shared" si="1"/>
        <v>1352.3089808219179</v>
      </c>
      <c r="G72" s="88">
        <v>30</v>
      </c>
      <c r="H72" s="83">
        <f t="shared" ref="H72:H79" si="6">0.24/365</f>
        <v>6.5753424657534248E-4</v>
      </c>
      <c r="I72" s="89"/>
    </row>
    <row r="73" spans="1:12" s="1" customFormat="1" ht="17.25">
      <c r="A73" s="208">
        <v>40299</v>
      </c>
      <c r="B73" s="78">
        <v>607.75312499999995</v>
      </c>
      <c r="C73" s="79">
        <v>0</v>
      </c>
      <c r="D73" s="80">
        <f t="shared" si="5"/>
        <v>607.75312499999995</v>
      </c>
      <c r="E73" s="81">
        <f t="shared" si="3"/>
        <v>3354</v>
      </c>
      <c r="F73" s="82">
        <f t="shared" si="1"/>
        <v>1340.3204260273972</v>
      </c>
      <c r="G73" s="88">
        <v>31</v>
      </c>
      <c r="H73" s="83">
        <f t="shared" si="6"/>
        <v>6.5753424657534248E-4</v>
      </c>
      <c r="I73" s="89"/>
    </row>
    <row r="74" spans="1:12" s="1" customFormat="1" ht="17.25">
      <c r="A74" s="208">
        <v>40330</v>
      </c>
      <c r="B74" s="78">
        <v>607.75312499999995</v>
      </c>
      <c r="C74" s="79">
        <v>0</v>
      </c>
      <c r="D74" s="80">
        <f t="shared" si="5"/>
        <v>607.75312499999995</v>
      </c>
      <c r="E74" s="81">
        <f t="shared" si="3"/>
        <v>3323</v>
      </c>
      <c r="F74" s="82">
        <f t="shared" si="1"/>
        <v>1327.932252739726</v>
      </c>
      <c r="G74" s="88">
        <v>30</v>
      </c>
      <c r="H74" s="83">
        <f t="shared" si="6"/>
        <v>6.5753424657534248E-4</v>
      </c>
      <c r="I74" s="89"/>
    </row>
    <row r="75" spans="1:12" s="1" customFormat="1" ht="15.6" customHeight="1">
      <c r="A75" s="208">
        <v>40360</v>
      </c>
      <c r="B75" s="78">
        <v>638.14078124999992</v>
      </c>
      <c r="C75" s="79">
        <v>0</v>
      </c>
      <c r="D75" s="80">
        <f t="shared" si="5"/>
        <v>638.14078124999992</v>
      </c>
      <c r="E75" s="81">
        <f t="shared" si="3"/>
        <v>3293</v>
      </c>
      <c r="F75" s="82">
        <f t="shared" si="1"/>
        <v>1381.7408828424655</v>
      </c>
      <c r="G75" s="88">
        <v>31</v>
      </c>
      <c r="H75" s="83">
        <f t="shared" si="6"/>
        <v>6.5753424657534248E-4</v>
      </c>
      <c r="I75" s="89"/>
      <c r="L75" s="16"/>
    </row>
    <row r="76" spans="1:12" s="1" customFormat="1" ht="15.6" customHeight="1">
      <c r="A76" s="208">
        <v>40391</v>
      </c>
      <c r="B76" s="78">
        <v>638.14078124999992</v>
      </c>
      <c r="C76" s="79">
        <v>0</v>
      </c>
      <c r="D76" s="80">
        <f t="shared" si="5"/>
        <v>638.14078124999992</v>
      </c>
      <c r="E76" s="81">
        <f t="shared" si="3"/>
        <v>3262</v>
      </c>
      <c r="F76" s="82">
        <f t="shared" si="1"/>
        <v>1368.7333008904109</v>
      </c>
      <c r="G76" s="88">
        <v>31</v>
      </c>
      <c r="H76" s="83">
        <f t="shared" si="6"/>
        <v>6.5753424657534248E-4</v>
      </c>
      <c r="I76" s="89"/>
    </row>
    <row r="77" spans="1:12" s="1" customFormat="1" ht="15.6" customHeight="1">
      <c r="A77" s="208">
        <v>40422</v>
      </c>
      <c r="B77" s="78">
        <v>638.14078124999992</v>
      </c>
      <c r="C77" s="79">
        <v>0</v>
      </c>
      <c r="D77" s="80">
        <f t="shared" si="5"/>
        <v>638.14078124999992</v>
      </c>
      <c r="E77" s="81">
        <f t="shared" si="3"/>
        <v>3231</v>
      </c>
      <c r="F77" s="82">
        <f t="shared" si="1"/>
        <v>1355.7257189383561</v>
      </c>
      <c r="G77" s="88">
        <v>30</v>
      </c>
      <c r="H77" s="83">
        <f t="shared" si="6"/>
        <v>6.5753424657534248E-4</v>
      </c>
      <c r="I77" s="89"/>
    </row>
    <row r="78" spans="1:12" s="1" customFormat="1" ht="15.6" customHeight="1">
      <c r="A78" s="210">
        <v>40452</v>
      </c>
      <c r="B78" s="78">
        <v>638.14078124999992</v>
      </c>
      <c r="C78" s="79">
        <v>0</v>
      </c>
      <c r="D78" s="80">
        <f t="shared" si="5"/>
        <v>638.14078124999992</v>
      </c>
      <c r="E78" s="81">
        <f t="shared" si="3"/>
        <v>3201</v>
      </c>
      <c r="F78" s="82">
        <f t="shared" si="1"/>
        <v>1343.1377364041095</v>
      </c>
      <c r="G78" s="91">
        <v>31</v>
      </c>
      <c r="H78" s="83">
        <f t="shared" si="6"/>
        <v>6.5753424657534248E-4</v>
      </c>
      <c r="I78" s="92"/>
    </row>
    <row r="79" spans="1:12" s="1" customFormat="1" ht="15.6" customHeight="1">
      <c r="A79" s="208">
        <v>40483</v>
      </c>
      <c r="B79" s="78">
        <v>638.14078124999992</v>
      </c>
      <c r="C79" s="79">
        <v>0</v>
      </c>
      <c r="D79" s="80">
        <f t="shared" si="5"/>
        <v>638.14078124999992</v>
      </c>
      <c r="E79" s="81">
        <f t="shared" si="3"/>
        <v>3170</v>
      </c>
      <c r="F79" s="82">
        <f t="shared" si="1"/>
        <v>1330.1301544520547</v>
      </c>
      <c r="G79" s="88">
        <v>30</v>
      </c>
      <c r="H79" s="83">
        <f t="shared" si="6"/>
        <v>6.5753424657534248E-4</v>
      </c>
      <c r="I79" s="89"/>
    </row>
    <row r="80" spans="1:12" s="1" customFormat="1" ht="15.6" customHeight="1">
      <c r="A80" s="208">
        <v>40513</v>
      </c>
      <c r="B80" s="78">
        <v>638.14078124999992</v>
      </c>
      <c r="C80" s="79">
        <v>0</v>
      </c>
      <c r="D80" s="80">
        <f t="shared" si="5"/>
        <v>638.14078124999992</v>
      </c>
      <c r="E80" s="81">
        <f t="shared" si="3"/>
        <v>3140</v>
      </c>
      <c r="F80" s="82">
        <f t="shared" ref="F80:F85" si="7">(D80*E80*H80)</f>
        <v>1317.542171917808</v>
      </c>
      <c r="G80" s="88">
        <v>31</v>
      </c>
      <c r="H80" s="83">
        <f t="shared" ref="H80:H143" si="8">0.24/365</f>
        <v>6.5753424657534248E-4</v>
      </c>
      <c r="I80" s="89"/>
    </row>
    <row r="81" spans="1:9" s="1" customFormat="1" ht="15.6" customHeight="1">
      <c r="A81" s="208">
        <v>40544</v>
      </c>
      <c r="B81" s="78">
        <v>638.14078124999992</v>
      </c>
      <c r="C81" s="93">
        <v>0</v>
      </c>
      <c r="D81" s="80">
        <f t="shared" si="5"/>
        <v>638.14078124999992</v>
      </c>
      <c r="E81" s="81">
        <f t="shared" ref="E81:E144" si="9">E80-G80</f>
        <v>3109</v>
      </c>
      <c r="F81" s="82">
        <f t="shared" si="7"/>
        <v>1304.5345899657534</v>
      </c>
      <c r="G81" s="88">
        <v>31</v>
      </c>
      <c r="H81" s="83">
        <f t="shared" si="8"/>
        <v>6.5753424657534248E-4</v>
      </c>
      <c r="I81" s="89"/>
    </row>
    <row r="82" spans="1:9" s="1" customFormat="1" ht="17.25">
      <c r="A82" s="208">
        <v>40575</v>
      </c>
      <c r="B82" s="78">
        <v>638.14078124999992</v>
      </c>
      <c r="C82" s="93">
        <v>0</v>
      </c>
      <c r="D82" s="80">
        <f t="shared" si="5"/>
        <v>638.14078124999992</v>
      </c>
      <c r="E82" s="81">
        <f t="shared" si="9"/>
        <v>3078</v>
      </c>
      <c r="F82" s="82">
        <f t="shared" si="7"/>
        <v>1291.5270080136986</v>
      </c>
      <c r="G82" s="88">
        <v>28</v>
      </c>
      <c r="H82" s="83">
        <f t="shared" si="8"/>
        <v>6.5753424657534248E-4</v>
      </c>
      <c r="I82" s="89"/>
    </row>
    <row r="83" spans="1:9" s="1" customFormat="1" ht="17.25">
      <c r="A83" s="208">
        <v>40603</v>
      </c>
      <c r="B83" s="78">
        <v>638.14078124999992</v>
      </c>
      <c r="C83" s="93">
        <v>0</v>
      </c>
      <c r="D83" s="80">
        <f t="shared" si="5"/>
        <v>638.14078124999992</v>
      </c>
      <c r="E83" s="81">
        <f t="shared" si="9"/>
        <v>3050</v>
      </c>
      <c r="F83" s="82">
        <f t="shared" si="7"/>
        <v>1279.7782243150684</v>
      </c>
      <c r="G83" s="88">
        <v>31</v>
      </c>
      <c r="H83" s="83">
        <f t="shared" si="8"/>
        <v>6.5753424657534248E-4</v>
      </c>
      <c r="I83" s="89"/>
    </row>
    <row r="84" spans="1:9" s="1" customFormat="1" ht="17.25">
      <c r="A84" s="208">
        <v>40634</v>
      </c>
      <c r="B84" s="78">
        <v>638.14078124999992</v>
      </c>
      <c r="C84" s="93">
        <v>0</v>
      </c>
      <c r="D84" s="80">
        <f t="shared" si="5"/>
        <v>638.14078124999992</v>
      </c>
      <c r="E84" s="81">
        <f t="shared" si="9"/>
        <v>3019</v>
      </c>
      <c r="F84" s="82">
        <f t="shared" si="7"/>
        <v>1266.7706423630136</v>
      </c>
      <c r="G84" s="88">
        <v>30</v>
      </c>
      <c r="H84" s="83">
        <f t="shared" si="8"/>
        <v>6.5753424657534248E-4</v>
      </c>
      <c r="I84" s="89"/>
    </row>
    <row r="85" spans="1:9" s="1" customFormat="1" ht="17.25">
      <c r="A85" s="208">
        <v>40664</v>
      </c>
      <c r="B85" s="78">
        <v>638.14078124999992</v>
      </c>
      <c r="C85" s="93">
        <v>0</v>
      </c>
      <c r="D85" s="80">
        <f t="shared" si="5"/>
        <v>638.14078124999992</v>
      </c>
      <c r="E85" s="81">
        <f t="shared" si="9"/>
        <v>2989</v>
      </c>
      <c r="F85" s="82">
        <f t="shared" si="7"/>
        <v>1254.1826598287671</v>
      </c>
      <c r="G85" s="88">
        <v>31</v>
      </c>
      <c r="H85" s="83">
        <f t="shared" si="8"/>
        <v>6.5753424657534248E-4</v>
      </c>
      <c r="I85" s="89"/>
    </row>
    <row r="86" spans="1:9" s="1" customFormat="1" ht="17.25">
      <c r="A86" s="208">
        <v>40695</v>
      </c>
      <c r="B86" s="78">
        <v>638.14078124999992</v>
      </c>
      <c r="C86" s="93">
        <v>0</v>
      </c>
      <c r="D86" s="80">
        <f t="shared" si="5"/>
        <v>638.14078124999992</v>
      </c>
      <c r="E86" s="81">
        <f>E85-G85</f>
        <v>2958</v>
      </c>
      <c r="F86" s="82">
        <f t="shared" ref="F86:F121" si="10">(D86*E86*H86)</f>
        <v>1241.1750778767123</v>
      </c>
      <c r="G86" s="88">
        <v>30</v>
      </c>
      <c r="H86" s="83">
        <f t="shared" si="8"/>
        <v>6.5753424657534248E-4</v>
      </c>
      <c r="I86" s="89"/>
    </row>
    <row r="87" spans="1:9" s="1" customFormat="1" ht="17.25">
      <c r="A87" s="208">
        <v>40725</v>
      </c>
      <c r="B87" s="78">
        <v>670.04782031249988</v>
      </c>
      <c r="C87" s="93">
        <v>0</v>
      </c>
      <c r="D87" s="80">
        <f t="shared" si="5"/>
        <v>670.04782031249988</v>
      </c>
      <c r="E87" s="81">
        <f t="shared" si="9"/>
        <v>2928</v>
      </c>
      <c r="F87" s="82">
        <f t="shared" si="10"/>
        <v>1290.016450109589</v>
      </c>
      <c r="G87" s="88">
        <v>31</v>
      </c>
      <c r="H87" s="83">
        <f t="shared" si="8"/>
        <v>6.5753424657534248E-4</v>
      </c>
      <c r="I87" s="89"/>
    </row>
    <row r="88" spans="1:9" s="1" customFormat="1" ht="17.25">
      <c r="A88" s="208">
        <v>40756</v>
      </c>
      <c r="B88" s="78">
        <v>670.04782031249988</v>
      </c>
      <c r="C88" s="93">
        <v>0</v>
      </c>
      <c r="D88" s="80">
        <f t="shared" si="5"/>
        <v>670.04782031249988</v>
      </c>
      <c r="E88" s="81">
        <f t="shared" si="9"/>
        <v>2897</v>
      </c>
      <c r="F88" s="82">
        <f t="shared" si="10"/>
        <v>1276.3584890599313</v>
      </c>
      <c r="G88" s="88">
        <v>31</v>
      </c>
      <c r="H88" s="83">
        <f t="shared" si="8"/>
        <v>6.5753424657534248E-4</v>
      </c>
      <c r="I88" s="89"/>
    </row>
    <row r="89" spans="1:9" s="1" customFormat="1" ht="17.25">
      <c r="A89" s="208">
        <v>40787</v>
      </c>
      <c r="B89" s="78">
        <v>670.04782031249988</v>
      </c>
      <c r="C89" s="93">
        <v>0</v>
      </c>
      <c r="D89" s="80">
        <f t="shared" si="5"/>
        <v>670.04782031249988</v>
      </c>
      <c r="E89" s="81">
        <f t="shared" si="9"/>
        <v>2866</v>
      </c>
      <c r="F89" s="82">
        <f t="shared" si="10"/>
        <v>1262.7005280102737</v>
      </c>
      <c r="G89" s="88">
        <v>30</v>
      </c>
      <c r="H89" s="83">
        <f t="shared" si="8"/>
        <v>6.5753424657534248E-4</v>
      </c>
      <c r="I89" s="89"/>
    </row>
    <row r="90" spans="1:9" s="1" customFormat="1" ht="17.25">
      <c r="A90" s="208">
        <v>40817</v>
      </c>
      <c r="B90" s="78">
        <v>670.04782031249988</v>
      </c>
      <c r="C90" s="93">
        <v>0</v>
      </c>
      <c r="D90" s="80">
        <f t="shared" si="5"/>
        <v>670.04782031249988</v>
      </c>
      <c r="E90" s="81">
        <f t="shared" si="9"/>
        <v>2836</v>
      </c>
      <c r="F90" s="82">
        <f t="shared" si="10"/>
        <v>1249.4831463493149</v>
      </c>
      <c r="G90" s="88">
        <v>31</v>
      </c>
      <c r="H90" s="83">
        <f t="shared" si="8"/>
        <v>6.5753424657534248E-4</v>
      </c>
      <c r="I90" s="89"/>
    </row>
    <row r="91" spans="1:9" s="1" customFormat="1" ht="17.25">
      <c r="A91" s="208">
        <v>40848</v>
      </c>
      <c r="B91" s="78">
        <v>670.04782031249988</v>
      </c>
      <c r="C91" s="93">
        <v>0</v>
      </c>
      <c r="D91" s="80">
        <f t="shared" si="5"/>
        <v>670.04782031249988</v>
      </c>
      <c r="E91" s="81">
        <f t="shared" si="9"/>
        <v>2805</v>
      </c>
      <c r="F91" s="82">
        <f t="shared" si="10"/>
        <v>1235.8251852996575</v>
      </c>
      <c r="G91" s="88">
        <v>30</v>
      </c>
      <c r="H91" s="83">
        <f t="shared" si="8"/>
        <v>6.5753424657534248E-4</v>
      </c>
      <c r="I91" s="89"/>
    </row>
    <row r="92" spans="1:9" s="1" customFormat="1" ht="17.25">
      <c r="A92" s="208">
        <v>40878</v>
      </c>
      <c r="B92" s="78">
        <v>670.04782031249988</v>
      </c>
      <c r="C92" s="93">
        <v>0</v>
      </c>
      <c r="D92" s="80">
        <f t="shared" si="5"/>
        <v>670.04782031249988</v>
      </c>
      <c r="E92" s="81">
        <f t="shared" si="9"/>
        <v>2775</v>
      </c>
      <c r="F92" s="82">
        <f t="shared" si="10"/>
        <v>1222.6078036386984</v>
      </c>
      <c r="G92" s="88">
        <v>31</v>
      </c>
      <c r="H92" s="83">
        <f t="shared" si="8"/>
        <v>6.5753424657534248E-4</v>
      </c>
      <c r="I92" s="89"/>
    </row>
    <row r="93" spans="1:9" s="1" customFormat="1" ht="17.25">
      <c r="A93" s="208">
        <v>40909</v>
      </c>
      <c r="B93" s="78">
        <v>670.04782031249988</v>
      </c>
      <c r="C93" s="93">
        <v>0</v>
      </c>
      <c r="D93" s="80">
        <f t="shared" si="5"/>
        <v>670.04782031249988</v>
      </c>
      <c r="E93" s="81">
        <f t="shared" si="9"/>
        <v>2744</v>
      </c>
      <c r="F93" s="82">
        <f t="shared" si="10"/>
        <v>1208.9498425890408</v>
      </c>
      <c r="G93" s="88">
        <v>31</v>
      </c>
      <c r="H93" s="83">
        <f t="shared" si="8"/>
        <v>6.5753424657534248E-4</v>
      </c>
      <c r="I93" s="89"/>
    </row>
    <row r="94" spans="1:9" s="1" customFormat="1" ht="17.25">
      <c r="A94" s="208">
        <v>40940</v>
      </c>
      <c r="B94" s="78">
        <v>670.04782031249988</v>
      </c>
      <c r="C94" s="93">
        <v>0</v>
      </c>
      <c r="D94" s="80">
        <f t="shared" si="5"/>
        <v>670.04782031249988</v>
      </c>
      <c r="E94" s="81">
        <f t="shared" si="9"/>
        <v>2713</v>
      </c>
      <c r="F94" s="82">
        <f t="shared" si="10"/>
        <v>1195.2918815393834</v>
      </c>
      <c r="G94" s="88">
        <v>29</v>
      </c>
      <c r="H94" s="83">
        <f t="shared" si="8"/>
        <v>6.5753424657534248E-4</v>
      </c>
      <c r="I94" s="89"/>
    </row>
    <row r="95" spans="1:9" s="1" customFormat="1" ht="17.25">
      <c r="A95" s="208">
        <v>40969</v>
      </c>
      <c r="B95" s="78">
        <v>670.04782031249988</v>
      </c>
      <c r="C95" s="93">
        <v>0</v>
      </c>
      <c r="D95" s="80">
        <f t="shared" si="5"/>
        <v>670.04782031249988</v>
      </c>
      <c r="E95" s="81">
        <f t="shared" si="9"/>
        <v>2684</v>
      </c>
      <c r="F95" s="82">
        <f t="shared" si="10"/>
        <v>1182.5150792671232</v>
      </c>
      <c r="G95" s="88">
        <v>31</v>
      </c>
      <c r="H95" s="83">
        <f t="shared" si="8"/>
        <v>6.5753424657534248E-4</v>
      </c>
      <c r="I95" s="89"/>
    </row>
    <row r="96" spans="1:9" s="1" customFormat="1" ht="17.25">
      <c r="A96" s="208">
        <v>41000</v>
      </c>
      <c r="B96" s="78">
        <v>670.04782031249988</v>
      </c>
      <c r="C96" s="93">
        <v>0</v>
      </c>
      <c r="D96" s="80">
        <f t="shared" si="5"/>
        <v>670.04782031249988</v>
      </c>
      <c r="E96" s="81">
        <f t="shared" si="9"/>
        <v>2653</v>
      </c>
      <c r="F96" s="82">
        <f t="shared" si="10"/>
        <v>1168.8571182174655</v>
      </c>
      <c r="G96" s="88">
        <v>30</v>
      </c>
      <c r="H96" s="83">
        <f t="shared" si="8"/>
        <v>6.5753424657534248E-4</v>
      </c>
      <c r="I96" s="89"/>
    </row>
    <row r="97" spans="1:9" s="1" customFormat="1" ht="17.25">
      <c r="A97" s="208">
        <v>41030</v>
      </c>
      <c r="B97" s="78">
        <v>670.04782031249988</v>
      </c>
      <c r="C97" s="93">
        <v>0</v>
      </c>
      <c r="D97" s="80">
        <f t="shared" si="5"/>
        <v>670.04782031249988</v>
      </c>
      <c r="E97" s="81">
        <f t="shared" si="9"/>
        <v>2623</v>
      </c>
      <c r="F97" s="82">
        <f t="shared" si="10"/>
        <v>1155.6397365565067</v>
      </c>
      <c r="G97" s="88">
        <v>31</v>
      </c>
      <c r="H97" s="83">
        <f t="shared" si="8"/>
        <v>6.5753424657534248E-4</v>
      </c>
      <c r="I97" s="89"/>
    </row>
    <row r="98" spans="1:9" s="1" customFormat="1" ht="17.25">
      <c r="A98" s="208">
        <v>41061</v>
      </c>
      <c r="B98" s="78">
        <v>670.04782031249988</v>
      </c>
      <c r="C98" s="93">
        <v>0</v>
      </c>
      <c r="D98" s="80">
        <f t="shared" si="5"/>
        <v>670.04782031249988</v>
      </c>
      <c r="E98" s="81">
        <f t="shared" si="9"/>
        <v>2592</v>
      </c>
      <c r="F98" s="82">
        <f t="shared" si="10"/>
        <v>1141.9817755068491</v>
      </c>
      <c r="G98" s="88">
        <v>30</v>
      </c>
      <c r="H98" s="83">
        <f t="shared" si="8"/>
        <v>6.5753424657534248E-4</v>
      </c>
      <c r="I98" s="89"/>
    </row>
    <row r="99" spans="1:9" s="1" customFormat="1" ht="17.25">
      <c r="A99" s="208">
        <v>41091</v>
      </c>
      <c r="B99" s="78">
        <v>703.55021132812487</v>
      </c>
      <c r="C99" s="93">
        <v>0</v>
      </c>
      <c r="D99" s="80">
        <f t="shared" si="5"/>
        <v>703.55021132812487</v>
      </c>
      <c r="E99" s="81">
        <f t="shared" si="9"/>
        <v>2562</v>
      </c>
      <c r="F99" s="82">
        <f t="shared" si="10"/>
        <v>1185.2026135381848</v>
      </c>
      <c r="G99" s="88">
        <v>31</v>
      </c>
      <c r="H99" s="83">
        <f t="shared" si="8"/>
        <v>6.5753424657534248E-4</v>
      </c>
      <c r="I99" s="89"/>
    </row>
    <row r="100" spans="1:9" s="1" customFormat="1" ht="17.25">
      <c r="A100" s="208">
        <v>41122</v>
      </c>
      <c r="B100" s="78">
        <v>703.55021132812487</v>
      </c>
      <c r="C100" s="93">
        <v>0</v>
      </c>
      <c r="D100" s="80">
        <f t="shared" si="5"/>
        <v>703.55021132812487</v>
      </c>
      <c r="E100" s="81">
        <f t="shared" si="9"/>
        <v>2531</v>
      </c>
      <c r="F100" s="82">
        <f t="shared" si="10"/>
        <v>1170.8617544360443</v>
      </c>
      <c r="G100" s="88">
        <v>31</v>
      </c>
      <c r="H100" s="83">
        <f t="shared" si="8"/>
        <v>6.5753424657534248E-4</v>
      </c>
      <c r="I100" s="89"/>
    </row>
    <row r="101" spans="1:9" s="1" customFormat="1" ht="17.25">
      <c r="A101" s="208">
        <v>41153</v>
      </c>
      <c r="B101" s="78">
        <v>703.55021132812487</v>
      </c>
      <c r="C101" s="93">
        <v>0</v>
      </c>
      <c r="D101" s="80">
        <f t="shared" si="5"/>
        <v>703.55021132812487</v>
      </c>
      <c r="E101" s="81">
        <f t="shared" si="9"/>
        <v>2500</v>
      </c>
      <c r="F101" s="82">
        <f t="shared" si="10"/>
        <v>1156.520895333904</v>
      </c>
      <c r="G101" s="88">
        <v>30</v>
      </c>
      <c r="H101" s="83">
        <f t="shared" si="8"/>
        <v>6.5753424657534248E-4</v>
      </c>
      <c r="I101" s="89"/>
    </row>
    <row r="102" spans="1:9" s="1" customFormat="1" ht="17.25">
      <c r="A102" s="208">
        <v>41183</v>
      </c>
      <c r="B102" s="78">
        <v>703.55021132812487</v>
      </c>
      <c r="C102" s="93">
        <v>0</v>
      </c>
      <c r="D102" s="80">
        <f t="shared" si="5"/>
        <v>703.55021132812487</v>
      </c>
      <c r="E102" s="81">
        <f t="shared" si="9"/>
        <v>2470</v>
      </c>
      <c r="F102" s="82">
        <f t="shared" si="10"/>
        <v>1142.6426445898971</v>
      </c>
      <c r="G102" s="88">
        <v>31</v>
      </c>
      <c r="H102" s="83">
        <f t="shared" si="8"/>
        <v>6.5753424657534248E-4</v>
      </c>
      <c r="I102" s="89"/>
    </row>
    <row r="103" spans="1:9" s="1" customFormat="1" ht="17.25">
      <c r="A103" s="208">
        <v>41214</v>
      </c>
      <c r="B103" s="78">
        <v>703.55021132812487</v>
      </c>
      <c r="C103" s="93">
        <v>0</v>
      </c>
      <c r="D103" s="80">
        <f t="shared" si="5"/>
        <v>703.55021132812487</v>
      </c>
      <c r="E103" s="81">
        <f t="shared" si="9"/>
        <v>2439</v>
      </c>
      <c r="F103" s="82">
        <f t="shared" si="10"/>
        <v>1128.3017854877567</v>
      </c>
      <c r="G103" s="88">
        <v>30</v>
      </c>
      <c r="H103" s="83">
        <f t="shared" si="8"/>
        <v>6.5753424657534248E-4</v>
      </c>
      <c r="I103" s="89"/>
    </row>
    <row r="104" spans="1:9" s="1" customFormat="1" ht="17.25">
      <c r="A104" s="208">
        <v>41244</v>
      </c>
      <c r="B104" s="78">
        <v>703.55021132812487</v>
      </c>
      <c r="C104" s="93">
        <v>0</v>
      </c>
      <c r="D104" s="80">
        <f t="shared" si="5"/>
        <v>703.55021132812487</v>
      </c>
      <c r="E104" s="81">
        <f t="shared" si="9"/>
        <v>2409</v>
      </c>
      <c r="F104" s="82">
        <f t="shared" si="10"/>
        <v>1114.4235347437498</v>
      </c>
      <c r="G104" s="88">
        <v>31</v>
      </c>
      <c r="H104" s="83">
        <f t="shared" si="8"/>
        <v>6.5753424657534248E-4</v>
      </c>
      <c r="I104" s="89"/>
    </row>
    <row r="105" spans="1:9" s="1" customFormat="1" ht="17.25">
      <c r="A105" s="209">
        <v>41275</v>
      </c>
      <c r="B105" s="78">
        <v>703.55021132812487</v>
      </c>
      <c r="C105" s="93">
        <v>0</v>
      </c>
      <c r="D105" s="80">
        <f t="shared" si="5"/>
        <v>703.55021132812487</v>
      </c>
      <c r="E105" s="81">
        <f t="shared" si="9"/>
        <v>2378</v>
      </c>
      <c r="F105" s="82">
        <f t="shared" si="10"/>
        <v>1100.0826756416095</v>
      </c>
      <c r="G105" s="88">
        <v>31</v>
      </c>
      <c r="H105" s="83">
        <f t="shared" si="8"/>
        <v>6.5753424657534248E-4</v>
      </c>
      <c r="I105" s="89"/>
    </row>
    <row r="106" spans="1:9" s="1" customFormat="1" ht="17.25">
      <c r="A106" s="209">
        <v>41306</v>
      </c>
      <c r="B106" s="78">
        <v>703.55021132812487</v>
      </c>
      <c r="C106" s="93">
        <v>0</v>
      </c>
      <c r="D106" s="80">
        <f t="shared" si="5"/>
        <v>703.55021132812487</v>
      </c>
      <c r="E106" s="81">
        <f t="shared" si="9"/>
        <v>2347</v>
      </c>
      <c r="F106" s="82">
        <f t="shared" si="10"/>
        <v>1085.741816539469</v>
      </c>
      <c r="G106" s="88">
        <v>28</v>
      </c>
      <c r="H106" s="83">
        <f t="shared" si="8"/>
        <v>6.5753424657534248E-4</v>
      </c>
      <c r="I106" s="89"/>
    </row>
    <row r="107" spans="1:9" s="1" customFormat="1" ht="17.25">
      <c r="A107" s="209">
        <v>41334</v>
      </c>
      <c r="B107" s="78">
        <v>703.55021132812487</v>
      </c>
      <c r="C107" s="93">
        <v>0</v>
      </c>
      <c r="D107" s="80">
        <f t="shared" si="5"/>
        <v>703.55021132812487</v>
      </c>
      <c r="E107" s="81">
        <f t="shared" si="9"/>
        <v>2319</v>
      </c>
      <c r="F107" s="82">
        <f t="shared" si="10"/>
        <v>1072.7887825117293</v>
      </c>
      <c r="G107" s="88">
        <v>31</v>
      </c>
      <c r="H107" s="83">
        <f t="shared" si="8"/>
        <v>6.5753424657534248E-4</v>
      </c>
      <c r="I107" s="89"/>
    </row>
    <row r="108" spans="1:9" s="1" customFormat="1" ht="17.25">
      <c r="A108" s="209">
        <v>41365</v>
      </c>
      <c r="B108" s="78">
        <v>703.55021132812487</v>
      </c>
      <c r="C108" s="93">
        <v>0</v>
      </c>
      <c r="D108" s="80">
        <f t="shared" si="5"/>
        <v>703.55021132812487</v>
      </c>
      <c r="E108" s="81">
        <f t="shared" si="9"/>
        <v>2288</v>
      </c>
      <c r="F108" s="82">
        <f t="shared" si="10"/>
        <v>1058.4479234095888</v>
      </c>
      <c r="G108" s="88">
        <v>30</v>
      </c>
      <c r="H108" s="83">
        <f t="shared" si="8"/>
        <v>6.5753424657534248E-4</v>
      </c>
      <c r="I108" s="89"/>
    </row>
    <row r="109" spans="1:9" s="1" customFormat="1" ht="17.25">
      <c r="A109" s="209">
        <v>41395</v>
      </c>
      <c r="B109" s="78">
        <v>703.55021132812487</v>
      </c>
      <c r="C109" s="93">
        <v>0</v>
      </c>
      <c r="D109" s="80">
        <f t="shared" si="5"/>
        <v>703.55021132812487</v>
      </c>
      <c r="E109" s="81">
        <f t="shared" si="9"/>
        <v>2258</v>
      </c>
      <c r="F109" s="82">
        <f t="shared" si="10"/>
        <v>1044.5696726655819</v>
      </c>
      <c r="G109" s="88">
        <v>31</v>
      </c>
      <c r="H109" s="83">
        <f t="shared" si="8"/>
        <v>6.5753424657534248E-4</v>
      </c>
      <c r="I109" s="89"/>
    </row>
    <row r="110" spans="1:9" s="1" customFormat="1" ht="17.25">
      <c r="A110" s="209">
        <v>41426</v>
      </c>
      <c r="B110" s="78">
        <v>703.55021132812487</v>
      </c>
      <c r="C110" s="93">
        <v>0</v>
      </c>
      <c r="D110" s="80">
        <f t="shared" si="5"/>
        <v>703.55021132812487</v>
      </c>
      <c r="E110" s="81">
        <f t="shared" si="9"/>
        <v>2227</v>
      </c>
      <c r="F110" s="82">
        <f t="shared" si="10"/>
        <v>1030.2288135634417</v>
      </c>
      <c r="G110" s="88">
        <v>30</v>
      </c>
      <c r="H110" s="83">
        <f t="shared" si="8"/>
        <v>6.5753424657534248E-4</v>
      </c>
      <c r="I110" s="89"/>
    </row>
    <row r="111" spans="1:9" s="1" customFormat="1" ht="17.25">
      <c r="A111" s="209">
        <v>41456</v>
      </c>
      <c r="B111" s="78">
        <v>738.7277218945311</v>
      </c>
      <c r="C111" s="93">
        <v>0</v>
      </c>
      <c r="D111" s="80">
        <f t="shared" si="5"/>
        <v>738.7277218945311</v>
      </c>
      <c r="E111" s="81">
        <f t="shared" si="9"/>
        <v>2197</v>
      </c>
      <c r="F111" s="82">
        <f t="shared" si="10"/>
        <v>1067.1680909604065</v>
      </c>
      <c r="G111" s="88">
        <v>31</v>
      </c>
      <c r="H111" s="83">
        <f t="shared" si="8"/>
        <v>6.5753424657534248E-4</v>
      </c>
      <c r="I111" s="89"/>
    </row>
    <row r="112" spans="1:9" s="1" customFormat="1" ht="17.25">
      <c r="A112" s="209">
        <v>41487</v>
      </c>
      <c r="B112" s="78">
        <v>738.7277218945311</v>
      </c>
      <c r="C112" s="93">
        <v>0</v>
      </c>
      <c r="D112" s="80">
        <f t="shared" si="5"/>
        <v>738.7277218945311</v>
      </c>
      <c r="E112" s="81">
        <f t="shared" si="9"/>
        <v>2166</v>
      </c>
      <c r="F112" s="82">
        <f t="shared" si="10"/>
        <v>1052.110188903159</v>
      </c>
      <c r="G112" s="88">
        <v>31</v>
      </c>
      <c r="H112" s="83">
        <f t="shared" si="8"/>
        <v>6.5753424657534248E-4</v>
      </c>
      <c r="I112" s="89"/>
    </row>
    <row r="113" spans="1:9" s="1" customFormat="1" ht="17.25">
      <c r="A113" s="209">
        <v>41518</v>
      </c>
      <c r="B113" s="78">
        <v>738.7277218945311</v>
      </c>
      <c r="C113" s="93">
        <v>0</v>
      </c>
      <c r="D113" s="80">
        <f t="shared" si="5"/>
        <v>738.7277218945311</v>
      </c>
      <c r="E113" s="81">
        <f t="shared" si="9"/>
        <v>2135</v>
      </c>
      <c r="F113" s="82">
        <f t="shared" si="10"/>
        <v>1037.0522868459116</v>
      </c>
      <c r="G113" s="88">
        <v>30</v>
      </c>
      <c r="H113" s="83">
        <f t="shared" si="8"/>
        <v>6.5753424657534248E-4</v>
      </c>
      <c r="I113" s="89"/>
    </row>
    <row r="114" spans="1:9" s="1" customFormat="1" ht="17.25">
      <c r="A114" s="209">
        <v>41548</v>
      </c>
      <c r="B114" s="78">
        <v>738.7277218945311</v>
      </c>
      <c r="C114" s="93">
        <v>0</v>
      </c>
      <c r="D114" s="80">
        <f t="shared" si="5"/>
        <v>738.7277218945311</v>
      </c>
      <c r="E114" s="81">
        <f t="shared" si="9"/>
        <v>2105</v>
      </c>
      <c r="F114" s="82">
        <f t="shared" si="10"/>
        <v>1022.4801235647045</v>
      </c>
      <c r="G114" s="88">
        <v>31</v>
      </c>
      <c r="H114" s="83">
        <f t="shared" si="8"/>
        <v>6.5753424657534248E-4</v>
      </c>
      <c r="I114" s="89"/>
    </row>
    <row r="115" spans="1:9" s="1" customFormat="1" ht="17.25">
      <c r="A115" s="209">
        <v>41579</v>
      </c>
      <c r="B115" s="78">
        <v>738.7277218945311</v>
      </c>
      <c r="C115" s="93">
        <v>0</v>
      </c>
      <c r="D115" s="80">
        <f t="shared" si="5"/>
        <v>738.7277218945311</v>
      </c>
      <c r="E115" s="81">
        <f t="shared" si="9"/>
        <v>2074</v>
      </c>
      <c r="F115" s="82">
        <f t="shared" si="10"/>
        <v>1007.4222215074569</v>
      </c>
      <c r="G115" s="100">
        <v>30</v>
      </c>
      <c r="H115" s="83">
        <f t="shared" si="8"/>
        <v>6.5753424657534248E-4</v>
      </c>
      <c r="I115" s="89"/>
    </row>
    <row r="116" spans="1:9" s="1" customFormat="1" ht="17.25">
      <c r="A116" s="209">
        <v>41609</v>
      </c>
      <c r="B116" s="78">
        <v>738.7277218945311</v>
      </c>
      <c r="C116" s="93">
        <v>0</v>
      </c>
      <c r="D116" s="80">
        <f t="shared" si="5"/>
        <v>738.7277218945311</v>
      </c>
      <c r="E116" s="81">
        <f t="shared" si="9"/>
        <v>2044</v>
      </c>
      <c r="F116" s="82">
        <f t="shared" si="10"/>
        <v>992.85005822624987</v>
      </c>
      <c r="G116" s="88">
        <v>31</v>
      </c>
      <c r="H116" s="83">
        <f t="shared" si="8"/>
        <v>6.5753424657534248E-4</v>
      </c>
      <c r="I116" s="89"/>
    </row>
    <row r="117" spans="1:9" s="1" customFormat="1" ht="17.25">
      <c r="A117" s="209">
        <v>41640</v>
      </c>
      <c r="B117" s="78">
        <v>738.7277218945311</v>
      </c>
      <c r="C117" s="93">
        <v>0</v>
      </c>
      <c r="D117" s="80">
        <f t="shared" si="5"/>
        <v>738.7277218945311</v>
      </c>
      <c r="E117" s="81">
        <f t="shared" si="9"/>
        <v>2013</v>
      </c>
      <c r="F117" s="82">
        <f t="shared" si="10"/>
        <v>977.7921561690024</v>
      </c>
      <c r="G117" s="88">
        <v>31</v>
      </c>
      <c r="H117" s="83">
        <f t="shared" si="8"/>
        <v>6.5753424657534248E-4</v>
      </c>
      <c r="I117" s="89"/>
    </row>
    <row r="118" spans="1:9" s="1" customFormat="1" ht="17.25">
      <c r="A118" s="209">
        <v>41671</v>
      </c>
      <c r="B118" s="78">
        <v>738.7277218945311</v>
      </c>
      <c r="C118" s="93">
        <v>0</v>
      </c>
      <c r="D118" s="80">
        <f t="shared" si="5"/>
        <v>738.7277218945311</v>
      </c>
      <c r="E118" s="81">
        <f t="shared" si="9"/>
        <v>1982</v>
      </c>
      <c r="F118" s="82">
        <f t="shared" si="10"/>
        <v>962.73425411175504</v>
      </c>
      <c r="G118" s="88">
        <v>28</v>
      </c>
      <c r="H118" s="83">
        <f t="shared" si="8"/>
        <v>6.5753424657534248E-4</v>
      </c>
      <c r="I118" s="89"/>
    </row>
    <row r="119" spans="1:9" s="1" customFormat="1" ht="17.25">
      <c r="A119" s="209">
        <v>41699</v>
      </c>
      <c r="B119" s="78">
        <v>738.7277218945311</v>
      </c>
      <c r="C119" s="93">
        <v>0</v>
      </c>
      <c r="D119" s="80">
        <f t="shared" si="5"/>
        <v>738.7277218945311</v>
      </c>
      <c r="E119" s="81">
        <f t="shared" si="9"/>
        <v>1954</v>
      </c>
      <c r="F119" s="82">
        <f t="shared" si="10"/>
        <v>949.13356838262825</v>
      </c>
      <c r="G119" s="88">
        <v>31</v>
      </c>
      <c r="H119" s="83">
        <f t="shared" si="8"/>
        <v>6.5753424657534248E-4</v>
      </c>
      <c r="I119" s="89"/>
    </row>
    <row r="120" spans="1:9" s="1" customFormat="1" ht="17.25">
      <c r="A120" s="209">
        <v>41730</v>
      </c>
      <c r="B120" s="78">
        <v>738.7277218945311</v>
      </c>
      <c r="C120" s="93">
        <v>0</v>
      </c>
      <c r="D120" s="80">
        <f t="shared" si="5"/>
        <v>738.7277218945311</v>
      </c>
      <c r="E120" s="81">
        <f t="shared" si="9"/>
        <v>1923</v>
      </c>
      <c r="F120" s="82">
        <f t="shared" si="10"/>
        <v>934.07566632538089</v>
      </c>
      <c r="G120" s="88">
        <v>30</v>
      </c>
      <c r="H120" s="83">
        <f t="shared" si="8"/>
        <v>6.5753424657534248E-4</v>
      </c>
      <c r="I120" s="89"/>
    </row>
    <row r="121" spans="1:9" s="1" customFormat="1" ht="17.25">
      <c r="A121" s="209">
        <v>41760</v>
      </c>
      <c r="B121" s="78">
        <v>738.7277218945311</v>
      </c>
      <c r="C121" s="93">
        <v>0</v>
      </c>
      <c r="D121" s="80">
        <f t="shared" ref="D121:D159" si="11">B121-C121</f>
        <v>738.7277218945311</v>
      </c>
      <c r="E121" s="81">
        <f t="shared" si="9"/>
        <v>1893</v>
      </c>
      <c r="F121" s="82">
        <f t="shared" si="10"/>
        <v>919.50350304417361</v>
      </c>
      <c r="G121" s="88">
        <v>31</v>
      </c>
      <c r="H121" s="83">
        <f t="shared" si="8"/>
        <v>6.5753424657534248E-4</v>
      </c>
      <c r="I121" s="89"/>
    </row>
    <row r="122" spans="1:9" s="1" customFormat="1" ht="17.25">
      <c r="A122" s="209">
        <v>41791</v>
      </c>
      <c r="B122" s="78">
        <v>738.7277218945311</v>
      </c>
      <c r="C122" s="93">
        <v>0</v>
      </c>
      <c r="D122" s="80">
        <f t="shared" si="11"/>
        <v>738.7277218945311</v>
      </c>
      <c r="E122" s="81">
        <f t="shared" si="9"/>
        <v>1862</v>
      </c>
      <c r="F122" s="82">
        <f t="shared" ref="F122:F173" si="12">(D122*E122*H122)</f>
        <v>904.44560098692614</v>
      </c>
      <c r="G122" s="88">
        <v>30</v>
      </c>
      <c r="H122" s="83">
        <f t="shared" si="8"/>
        <v>6.5753424657534248E-4</v>
      </c>
      <c r="I122" s="89"/>
    </row>
    <row r="123" spans="1:9" s="1" customFormat="1" ht="17.25">
      <c r="A123" s="209">
        <v>41821</v>
      </c>
      <c r="B123" s="78">
        <v>775.66410798925767</v>
      </c>
      <c r="C123" s="93">
        <v>0</v>
      </c>
      <c r="D123" s="80">
        <f t="shared" si="11"/>
        <v>775.66410798925767</v>
      </c>
      <c r="E123" s="81">
        <f t="shared" si="9"/>
        <v>1832</v>
      </c>
      <c r="F123" s="82">
        <f t="shared" si="12"/>
        <v>934.36710959100492</v>
      </c>
      <c r="G123" s="88">
        <v>31</v>
      </c>
      <c r="H123" s="83">
        <f t="shared" si="8"/>
        <v>6.5753424657534248E-4</v>
      </c>
      <c r="I123" s="89"/>
    </row>
    <row r="124" spans="1:9" s="1" customFormat="1" ht="17.25">
      <c r="A124" s="209">
        <v>41852</v>
      </c>
      <c r="B124" s="78">
        <v>775.66410798925767</v>
      </c>
      <c r="C124" s="93">
        <v>0</v>
      </c>
      <c r="D124" s="80">
        <f t="shared" si="11"/>
        <v>775.66410798925767</v>
      </c>
      <c r="E124" s="81">
        <f t="shared" si="9"/>
        <v>1801</v>
      </c>
      <c r="F124" s="82">
        <f t="shared" si="12"/>
        <v>918.55631243089522</v>
      </c>
      <c r="G124" s="88">
        <v>31</v>
      </c>
      <c r="H124" s="83">
        <f t="shared" si="8"/>
        <v>6.5753424657534248E-4</v>
      </c>
      <c r="I124" s="89"/>
    </row>
    <row r="125" spans="1:9" s="1" customFormat="1" ht="17.25">
      <c r="A125" s="209">
        <v>41883</v>
      </c>
      <c r="B125" s="78">
        <v>775.66410798925767</v>
      </c>
      <c r="C125" s="93">
        <v>0</v>
      </c>
      <c r="D125" s="80">
        <f t="shared" si="11"/>
        <v>775.66410798925767</v>
      </c>
      <c r="E125" s="81">
        <f t="shared" si="9"/>
        <v>1770</v>
      </c>
      <c r="F125" s="82">
        <f t="shared" si="12"/>
        <v>902.7455152707854</v>
      </c>
      <c r="G125" s="88">
        <v>30</v>
      </c>
      <c r="H125" s="83">
        <f t="shared" si="8"/>
        <v>6.5753424657534248E-4</v>
      </c>
      <c r="I125" s="89"/>
    </row>
    <row r="126" spans="1:9" s="1" customFormat="1" ht="17.25">
      <c r="A126" s="209">
        <v>41913</v>
      </c>
      <c r="B126" s="78">
        <v>775.66410798925767</v>
      </c>
      <c r="C126" s="93">
        <v>0</v>
      </c>
      <c r="D126" s="80">
        <f t="shared" si="11"/>
        <v>775.66410798925767</v>
      </c>
      <c r="E126" s="81">
        <f t="shared" si="9"/>
        <v>1740</v>
      </c>
      <c r="F126" s="82">
        <f t="shared" si="12"/>
        <v>887.44474382551789</v>
      </c>
      <c r="G126" s="88">
        <v>31</v>
      </c>
      <c r="H126" s="83">
        <f t="shared" si="8"/>
        <v>6.5753424657534248E-4</v>
      </c>
      <c r="I126" s="89"/>
    </row>
    <row r="127" spans="1:9" s="1" customFormat="1" ht="17.25">
      <c r="A127" s="209">
        <v>41944</v>
      </c>
      <c r="B127" s="78">
        <v>775.66410798925767</v>
      </c>
      <c r="C127" s="93">
        <v>0</v>
      </c>
      <c r="D127" s="80">
        <f t="shared" si="11"/>
        <v>775.66410798925767</v>
      </c>
      <c r="E127" s="81">
        <f t="shared" si="9"/>
        <v>1709</v>
      </c>
      <c r="F127" s="82">
        <f t="shared" si="12"/>
        <v>871.63394666540808</v>
      </c>
      <c r="G127" s="88">
        <v>30</v>
      </c>
      <c r="H127" s="83">
        <f t="shared" si="8"/>
        <v>6.5753424657534248E-4</v>
      </c>
      <c r="I127" s="89"/>
    </row>
    <row r="128" spans="1:9" s="1" customFormat="1" ht="17.25">
      <c r="A128" s="209">
        <v>41974</v>
      </c>
      <c r="B128" s="78">
        <v>775.66410798925767</v>
      </c>
      <c r="C128" s="93">
        <v>0</v>
      </c>
      <c r="D128" s="80">
        <f t="shared" si="11"/>
        <v>775.66410798925767</v>
      </c>
      <c r="E128" s="81">
        <f t="shared" si="9"/>
        <v>1679</v>
      </c>
      <c r="F128" s="82">
        <f t="shared" si="12"/>
        <v>856.33317522014045</v>
      </c>
      <c r="G128" s="88">
        <v>31</v>
      </c>
      <c r="H128" s="83">
        <f t="shared" si="8"/>
        <v>6.5753424657534248E-4</v>
      </c>
      <c r="I128" s="89"/>
    </row>
    <row r="129" spans="1:9" s="1" customFormat="1" ht="17.25">
      <c r="A129" s="209">
        <v>42005</v>
      </c>
      <c r="B129" s="78">
        <v>775.66410798925767</v>
      </c>
      <c r="C129" s="93">
        <v>0</v>
      </c>
      <c r="D129" s="80">
        <f t="shared" si="11"/>
        <v>775.66410798925767</v>
      </c>
      <c r="E129" s="81">
        <f t="shared" si="9"/>
        <v>1648</v>
      </c>
      <c r="F129" s="82">
        <f t="shared" si="12"/>
        <v>840.52237806003063</v>
      </c>
      <c r="G129" s="88">
        <v>31</v>
      </c>
      <c r="H129" s="83">
        <f t="shared" si="8"/>
        <v>6.5753424657534248E-4</v>
      </c>
      <c r="I129" s="89"/>
    </row>
    <row r="130" spans="1:9" s="1" customFormat="1" ht="17.25">
      <c r="A130" s="209">
        <v>42036</v>
      </c>
      <c r="B130" s="78">
        <v>775.66410798925767</v>
      </c>
      <c r="C130" s="93">
        <v>0</v>
      </c>
      <c r="D130" s="80">
        <f t="shared" si="11"/>
        <v>775.66410798925767</v>
      </c>
      <c r="E130" s="81">
        <f t="shared" si="9"/>
        <v>1617</v>
      </c>
      <c r="F130" s="82">
        <f t="shared" si="12"/>
        <v>824.71158089992082</v>
      </c>
      <c r="G130" s="88">
        <v>28</v>
      </c>
      <c r="H130" s="83">
        <f t="shared" si="8"/>
        <v>6.5753424657534248E-4</v>
      </c>
      <c r="I130" s="89"/>
    </row>
    <row r="131" spans="1:9" s="1" customFormat="1" ht="17.25">
      <c r="A131" s="209">
        <v>42064</v>
      </c>
      <c r="B131" s="78">
        <v>775.66410798925767</v>
      </c>
      <c r="C131" s="93">
        <v>0</v>
      </c>
      <c r="D131" s="80">
        <f t="shared" si="11"/>
        <v>775.66410798925767</v>
      </c>
      <c r="E131" s="81">
        <f t="shared" si="9"/>
        <v>1589</v>
      </c>
      <c r="F131" s="82">
        <f t="shared" si="12"/>
        <v>810.4308608843379</v>
      </c>
      <c r="G131" s="88">
        <v>31</v>
      </c>
      <c r="H131" s="83">
        <f t="shared" si="8"/>
        <v>6.5753424657534248E-4</v>
      </c>
      <c r="I131" s="89"/>
    </row>
    <row r="132" spans="1:9" s="1" customFormat="1" ht="17.25">
      <c r="A132" s="209">
        <v>42095</v>
      </c>
      <c r="B132" s="78">
        <v>775.66410798925767</v>
      </c>
      <c r="C132" s="93">
        <v>0</v>
      </c>
      <c r="D132" s="80">
        <f t="shared" si="11"/>
        <v>775.66410798925767</v>
      </c>
      <c r="E132" s="81">
        <f t="shared" si="9"/>
        <v>1558</v>
      </c>
      <c r="F132" s="82">
        <f t="shared" si="12"/>
        <v>794.62006372422809</v>
      </c>
      <c r="G132" s="88">
        <v>30</v>
      </c>
      <c r="H132" s="83">
        <f t="shared" si="8"/>
        <v>6.5753424657534248E-4</v>
      </c>
      <c r="I132" s="89"/>
    </row>
    <row r="133" spans="1:9" s="1" customFormat="1" ht="17.25">
      <c r="A133" s="209">
        <v>42125</v>
      </c>
      <c r="B133" s="78">
        <v>775.66410798925767</v>
      </c>
      <c r="C133" s="93">
        <v>0</v>
      </c>
      <c r="D133" s="80">
        <f t="shared" si="11"/>
        <v>775.66410798925767</v>
      </c>
      <c r="E133" s="81">
        <f t="shared" si="9"/>
        <v>1528</v>
      </c>
      <c r="F133" s="82">
        <f t="shared" si="12"/>
        <v>779.31929227896057</v>
      </c>
      <c r="G133" s="88">
        <v>31</v>
      </c>
      <c r="H133" s="83">
        <f t="shared" si="8"/>
        <v>6.5753424657534248E-4</v>
      </c>
      <c r="I133" s="89"/>
    </row>
    <row r="134" spans="1:9" s="1" customFormat="1" ht="17.25">
      <c r="A134" s="209">
        <v>42156</v>
      </c>
      <c r="B134" s="78">
        <v>775.66410798925767</v>
      </c>
      <c r="C134" s="93">
        <v>0</v>
      </c>
      <c r="D134" s="80">
        <f t="shared" si="11"/>
        <v>775.66410798925767</v>
      </c>
      <c r="E134" s="81">
        <f t="shared" si="9"/>
        <v>1497</v>
      </c>
      <c r="F134" s="82">
        <f t="shared" si="12"/>
        <v>763.50849511885065</v>
      </c>
      <c r="G134" s="88">
        <v>30</v>
      </c>
      <c r="H134" s="83">
        <f t="shared" si="8"/>
        <v>6.5753424657534248E-4</v>
      </c>
      <c r="I134" s="89"/>
    </row>
    <row r="135" spans="1:9" s="1" customFormat="1" ht="17.25">
      <c r="A135" s="209">
        <v>42186</v>
      </c>
      <c r="B135" s="78">
        <v>814.44731338872054</v>
      </c>
      <c r="C135" s="93">
        <v>0</v>
      </c>
      <c r="D135" s="80">
        <f t="shared" si="11"/>
        <v>814.44731338872054</v>
      </c>
      <c r="E135" s="81">
        <f t="shared" si="9"/>
        <v>1467</v>
      </c>
      <c r="F135" s="82">
        <f t="shared" si="12"/>
        <v>785.61810985726231</v>
      </c>
      <c r="G135" s="88">
        <v>31</v>
      </c>
      <c r="H135" s="83">
        <f t="shared" si="8"/>
        <v>6.5753424657534248E-4</v>
      </c>
      <c r="I135" s="89"/>
    </row>
    <row r="136" spans="1:9" s="1" customFormat="1" ht="17.25">
      <c r="A136" s="209">
        <v>42217</v>
      </c>
      <c r="B136" s="78">
        <v>814.44731338872054</v>
      </c>
      <c r="C136" s="93">
        <v>0</v>
      </c>
      <c r="D136" s="80">
        <f t="shared" si="11"/>
        <v>814.44731338872054</v>
      </c>
      <c r="E136" s="81">
        <f t="shared" si="9"/>
        <v>1436</v>
      </c>
      <c r="F136" s="82">
        <f t="shared" si="12"/>
        <v>769.01677283914705</v>
      </c>
      <c r="G136" s="88">
        <v>31</v>
      </c>
      <c r="H136" s="83">
        <f t="shared" si="8"/>
        <v>6.5753424657534248E-4</v>
      </c>
      <c r="I136" s="89"/>
    </row>
    <row r="137" spans="1:9" s="1" customFormat="1" ht="17.25">
      <c r="A137" s="209">
        <v>42248</v>
      </c>
      <c r="B137" s="78">
        <v>814.44731338872054</v>
      </c>
      <c r="C137" s="93">
        <v>0</v>
      </c>
      <c r="D137" s="80">
        <f t="shared" si="11"/>
        <v>814.44731338872054</v>
      </c>
      <c r="E137" s="81">
        <f t="shared" si="9"/>
        <v>1405</v>
      </c>
      <c r="F137" s="82">
        <f t="shared" si="12"/>
        <v>752.41543582103179</v>
      </c>
      <c r="G137" s="88">
        <v>30</v>
      </c>
      <c r="H137" s="83">
        <f t="shared" si="8"/>
        <v>6.5753424657534248E-4</v>
      </c>
      <c r="I137" s="89"/>
    </row>
    <row r="138" spans="1:9" s="1" customFormat="1" ht="17.25">
      <c r="A138" s="209">
        <v>42278</v>
      </c>
      <c r="B138" s="78">
        <v>814.44731338872054</v>
      </c>
      <c r="C138" s="93">
        <v>0</v>
      </c>
      <c r="D138" s="80">
        <f t="shared" si="11"/>
        <v>814.44731338872054</v>
      </c>
      <c r="E138" s="81">
        <f t="shared" si="9"/>
        <v>1375</v>
      </c>
      <c r="F138" s="82">
        <f t="shared" si="12"/>
        <v>736.34962580350077</v>
      </c>
      <c r="G138" s="88">
        <v>31</v>
      </c>
      <c r="H138" s="83">
        <f t="shared" si="8"/>
        <v>6.5753424657534248E-4</v>
      </c>
      <c r="I138" s="89"/>
    </row>
    <row r="139" spans="1:9" s="1" customFormat="1" ht="17.25">
      <c r="A139" s="209">
        <v>42309</v>
      </c>
      <c r="B139" s="78">
        <v>814.44731338872054</v>
      </c>
      <c r="C139" s="93">
        <v>0</v>
      </c>
      <c r="D139" s="80">
        <f t="shared" si="11"/>
        <v>814.44731338872054</v>
      </c>
      <c r="E139" s="81">
        <f t="shared" si="9"/>
        <v>1344</v>
      </c>
      <c r="F139" s="82">
        <f t="shared" si="12"/>
        <v>719.74828878538551</v>
      </c>
      <c r="G139" s="88">
        <v>30</v>
      </c>
      <c r="H139" s="83">
        <f t="shared" si="8"/>
        <v>6.5753424657534248E-4</v>
      </c>
      <c r="I139" s="89"/>
    </row>
    <row r="140" spans="1:9" s="1" customFormat="1" ht="17.25">
      <c r="A140" s="209">
        <v>42339</v>
      </c>
      <c r="B140" s="78">
        <v>814.44731338872054</v>
      </c>
      <c r="C140" s="93">
        <v>0</v>
      </c>
      <c r="D140" s="80">
        <f t="shared" si="11"/>
        <v>814.44731338872054</v>
      </c>
      <c r="E140" s="81">
        <f>E139-G139</f>
        <v>1314</v>
      </c>
      <c r="F140" s="82">
        <f t="shared" si="12"/>
        <v>703.6824787678546</v>
      </c>
      <c r="G140" s="88">
        <v>31</v>
      </c>
      <c r="H140" s="83">
        <f t="shared" si="8"/>
        <v>6.5753424657534248E-4</v>
      </c>
      <c r="I140" s="89"/>
    </row>
    <row r="141" spans="1:9" s="1" customFormat="1" ht="17.25">
      <c r="A141" s="209">
        <v>42370</v>
      </c>
      <c r="B141" s="78">
        <v>814.44731338872054</v>
      </c>
      <c r="C141" s="93">
        <v>0</v>
      </c>
      <c r="D141" s="80">
        <f t="shared" si="11"/>
        <v>814.44731338872054</v>
      </c>
      <c r="E141" s="81">
        <f t="shared" si="9"/>
        <v>1283</v>
      </c>
      <c r="F141" s="82">
        <f t="shared" si="12"/>
        <v>687.08114174973923</v>
      </c>
      <c r="G141" s="88">
        <v>31</v>
      </c>
      <c r="H141" s="83">
        <f t="shared" si="8"/>
        <v>6.5753424657534248E-4</v>
      </c>
      <c r="I141" s="89"/>
    </row>
    <row r="142" spans="1:9" s="1" customFormat="1" ht="17.25">
      <c r="A142" s="209">
        <v>42401</v>
      </c>
      <c r="B142" s="78">
        <v>814.44731338872054</v>
      </c>
      <c r="C142" s="93">
        <v>0</v>
      </c>
      <c r="D142" s="80">
        <f t="shared" si="11"/>
        <v>814.44731338872054</v>
      </c>
      <c r="E142" s="81">
        <f>E141-G141</f>
        <v>1252</v>
      </c>
      <c r="F142" s="82">
        <f t="shared" si="12"/>
        <v>670.47980473162397</v>
      </c>
      <c r="G142" s="88">
        <v>29</v>
      </c>
      <c r="H142" s="83">
        <f t="shared" si="8"/>
        <v>6.5753424657534248E-4</v>
      </c>
      <c r="I142" s="89"/>
    </row>
    <row r="143" spans="1:9" s="1" customFormat="1" ht="17.25">
      <c r="A143" s="209">
        <v>42430</v>
      </c>
      <c r="B143" s="78">
        <v>814.44731338872054</v>
      </c>
      <c r="C143" s="93">
        <v>0</v>
      </c>
      <c r="D143" s="80">
        <f t="shared" si="11"/>
        <v>814.44731338872054</v>
      </c>
      <c r="E143" s="81">
        <f t="shared" si="9"/>
        <v>1223</v>
      </c>
      <c r="F143" s="82">
        <f t="shared" si="12"/>
        <v>654.94952171467742</v>
      </c>
      <c r="G143" s="88">
        <v>31</v>
      </c>
      <c r="H143" s="83">
        <f t="shared" si="8"/>
        <v>6.5753424657534248E-4</v>
      </c>
      <c r="I143" s="89"/>
    </row>
    <row r="144" spans="1:9" s="1" customFormat="1" ht="17.25">
      <c r="A144" s="209">
        <v>42461</v>
      </c>
      <c r="B144" s="78">
        <v>814.44731338872054</v>
      </c>
      <c r="C144" s="93">
        <v>0</v>
      </c>
      <c r="D144" s="80">
        <f t="shared" si="11"/>
        <v>814.44731338872054</v>
      </c>
      <c r="E144" s="81">
        <f t="shared" si="9"/>
        <v>1192</v>
      </c>
      <c r="F144" s="82">
        <f t="shared" si="12"/>
        <v>638.34818469656216</v>
      </c>
      <c r="G144" s="88">
        <v>30</v>
      </c>
      <c r="H144" s="83">
        <f t="shared" ref="H144:H146" si="13">0.24/365</f>
        <v>6.5753424657534248E-4</v>
      </c>
      <c r="I144" s="89"/>
    </row>
    <row r="145" spans="1:9" s="1" customFormat="1" ht="17.25">
      <c r="A145" s="209">
        <v>42491</v>
      </c>
      <c r="B145" s="78">
        <v>814.44731338872054</v>
      </c>
      <c r="C145" s="93">
        <v>0</v>
      </c>
      <c r="D145" s="80">
        <f t="shared" si="11"/>
        <v>814.44731338872054</v>
      </c>
      <c r="E145" s="81">
        <f t="shared" ref="E145:E201" si="14">E144-G144</f>
        <v>1162</v>
      </c>
      <c r="F145" s="82">
        <f t="shared" si="12"/>
        <v>622.28237467903114</v>
      </c>
      <c r="G145" s="88">
        <v>31</v>
      </c>
      <c r="H145" s="83">
        <f t="shared" si="13"/>
        <v>6.5753424657534248E-4</v>
      </c>
      <c r="I145" s="89"/>
    </row>
    <row r="146" spans="1:9" s="1" customFormat="1" ht="18" thickBot="1">
      <c r="A146" s="209">
        <v>42522</v>
      </c>
      <c r="B146" s="78">
        <v>814.44731338872054</v>
      </c>
      <c r="C146" s="93">
        <v>0</v>
      </c>
      <c r="D146" s="80">
        <f t="shared" si="11"/>
        <v>814.44731338872054</v>
      </c>
      <c r="E146" s="81">
        <f t="shared" si="14"/>
        <v>1131</v>
      </c>
      <c r="F146" s="82">
        <f t="shared" si="12"/>
        <v>605.68103766091588</v>
      </c>
      <c r="G146" s="88">
        <v>30</v>
      </c>
      <c r="H146" s="83">
        <f t="shared" si="13"/>
        <v>6.5753424657534248E-4</v>
      </c>
      <c r="I146" s="89"/>
    </row>
    <row r="147" spans="1:9" s="1" customFormat="1" ht="35.25" customHeight="1">
      <c r="A147" s="94" t="s">
        <v>159</v>
      </c>
      <c r="B147" s="95" t="s">
        <v>160</v>
      </c>
      <c r="C147" s="95" t="s">
        <v>161</v>
      </c>
      <c r="D147" s="95" t="s">
        <v>162</v>
      </c>
      <c r="E147" s="96" t="s">
        <v>163</v>
      </c>
      <c r="F147" s="95" t="s">
        <v>165</v>
      </c>
      <c r="G147" s="96" t="s">
        <v>19</v>
      </c>
      <c r="H147" s="97" t="s">
        <v>164</v>
      </c>
      <c r="I147" s="113" t="s">
        <v>170</v>
      </c>
    </row>
    <row r="148" spans="1:9" s="1" customFormat="1" ht="17.25">
      <c r="A148" s="209">
        <v>42552</v>
      </c>
      <c r="B148" s="78">
        <v>855.16967905815659</v>
      </c>
      <c r="C148" s="93">
        <v>0</v>
      </c>
      <c r="D148" s="80">
        <f t="shared" si="11"/>
        <v>855.16967905815659</v>
      </c>
      <c r="E148" s="81">
        <f>E146-G146</f>
        <v>1101</v>
      </c>
      <c r="F148" s="82">
        <f t="shared" si="12"/>
        <v>619.09598902555422</v>
      </c>
      <c r="G148" s="88">
        <v>31</v>
      </c>
      <c r="H148" s="83">
        <f t="shared" ref="H148:H201" si="15">0.24/365</f>
        <v>6.5753424657534248E-4</v>
      </c>
      <c r="I148" s="89"/>
    </row>
    <row r="149" spans="1:9" s="1" customFormat="1" ht="17.25">
      <c r="A149" s="209">
        <v>42583</v>
      </c>
      <c r="B149" s="78">
        <v>855.16967905815659</v>
      </c>
      <c r="C149" s="93">
        <v>0</v>
      </c>
      <c r="D149" s="80">
        <f t="shared" si="11"/>
        <v>855.16967905815659</v>
      </c>
      <c r="E149" s="81">
        <f t="shared" si="14"/>
        <v>1070</v>
      </c>
      <c r="F149" s="82">
        <f t="shared" si="12"/>
        <v>601.66458515653324</v>
      </c>
      <c r="G149" s="88">
        <v>31</v>
      </c>
      <c r="H149" s="83">
        <f t="shared" si="15"/>
        <v>6.5753424657534248E-4</v>
      </c>
      <c r="I149" s="89"/>
    </row>
    <row r="150" spans="1:9" s="1" customFormat="1" ht="17.25">
      <c r="A150" s="209">
        <v>42614</v>
      </c>
      <c r="B150" s="78">
        <v>855.16967905815659</v>
      </c>
      <c r="C150" s="93">
        <v>0</v>
      </c>
      <c r="D150" s="80">
        <f t="shared" si="11"/>
        <v>855.16967905815659</v>
      </c>
      <c r="E150" s="81">
        <f t="shared" si="14"/>
        <v>1039</v>
      </c>
      <c r="F150" s="82">
        <f t="shared" si="12"/>
        <v>584.23318128751214</v>
      </c>
      <c r="G150" s="88">
        <v>30</v>
      </c>
      <c r="H150" s="83">
        <f t="shared" si="15"/>
        <v>6.5753424657534248E-4</v>
      </c>
      <c r="I150" s="89"/>
    </row>
    <row r="151" spans="1:9" s="1" customFormat="1" ht="17.25">
      <c r="A151" s="209">
        <v>42644</v>
      </c>
      <c r="B151" s="78">
        <v>855.16967905815659</v>
      </c>
      <c r="C151" s="93">
        <v>0</v>
      </c>
      <c r="D151" s="80">
        <f t="shared" si="11"/>
        <v>855.16967905815659</v>
      </c>
      <c r="E151" s="81">
        <f t="shared" si="14"/>
        <v>1009</v>
      </c>
      <c r="F151" s="82">
        <f t="shared" si="12"/>
        <v>567.3640807691047</v>
      </c>
      <c r="G151" s="88">
        <v>31</v>
      </c>
      <c r="H151" s="83">
        <f t="shared" si="15"/>
        <v>6.5753424657534248E-4</v>
      </c>
      <c r="I151" s="89"/>
    </row>
    <row r="152" spans="1:9" s="1" customFormat="1" ht="17.25">
      <c r="A152" s="209">
        <v>42675</v>
      </c>
      <c r="B152" s="78">
        <v>855.16967905815659</v>
      </c>
      <c r="C152" s="93">
        <v>0</v>
      </c>
      <c r="D152" s="80">
        <f t="shared" si="11"/>
        <v>855.16967905815659</v>
      </c>
      <c r="E152" s="81">
        <f t="shared" si="14"/>
        <v>978</v>
      </c>
      <c r="F152" s="82">
        <f t="shared" si="12"/>
        <v>549.93267690008361</v>
      </c>
      <c r="G152" s="88">
        <v>30</v>
      </c>
      <c r="H152" s="83">
        <f t="shared" si="15"/>
        <v>6.5753424657534248E-4</v>
      </c>
      <c r="I152" s="89"/>
    </row>
    <row r="153" spans="1:9" s="1" customFormat="1" ht="17.25">
      <c r="A153" s="209">
        <v>42705</v>
      </c>
      <c r="B153" s="78">
        <v>855.16967905815659</v>
      </c>
      <c r="C153" s="93">
        <v>0</v>
      </c>
      <c r="D153" s="101">
        <f t="shared" si="11"/>
        <v>855.16967905815659</v>
      </c>
      <c r="E153" s="81">
        <f t="shared" si="14"/>
        <v>948</v>
      </c>
      <c r="F153" s="82">
        <f t="shared" si="12"/>
        <v>533.06357638167617</v>
      </c>
      <c r="G153" s="88">
        <v>31</v>
      </c>
      <c r="H153" s="83">
        <f t="shared" si="15"/>
        <v>6.5753424657534248E-4</v>
      </c>
      <c r="I153" s="89"/>
    </row>
    <row r="154" spans="1:9" s="1" customFormat="1" ht="17.25">
      <c r="A154" s="209">
        <v>42736</v>
      </c>
      <c r="B154" s="78">
        <v>855.16967905815659</v>
      </c>
      <c r="C154" s="93">
        <v>0</v>
      </c>
      <c r="D154" s="101">
        <f t="shared" si="11"/>
        <v>855.16967905815659</v>
      </c>
      <c r="E154" s="81">
        <f t="shared" si="14"/>
        <v>917</v>
      </c>
      <c r="F154" s="82">
        <f t="shared" si="12"/>
        <v>515.63217251265507</v>
      </c>
      <c r="G154" s="88">
        <v>31</v>
      </c>
      <c r="H154" s="83">
        <f t="shared" si="15"/>
        <v>6.5753424657534248E-4</v>
      </c>
      <c r="I154" s="89"/>
    </row>
    <row r="155" spans="1:9" s="1" customFormat="1" ht="17.25">
      <c r="A155" s="209">
        <v>42767</v>
      </c>
      <c r="B155" s="78">
        <v>855.16967905815659</v>
      </c>
      <c r="C155" s="93">
        <v>0</v>
      </c>
      <c r="D155" s="80">
        <f t="shared" si="11"/>
        <v>855.16967905815659</v>
      </c>
      <c r="E155" s="81">
        <f t="shared" si="14"/>
        <v>886</v>
      </c>
      <c r="F155" s="82">
        <f t="shared" si="12"/>
        <v>498.20076864363404</v>
      </c>
      <c r="G155" s="88">
        <v>28</v>
      </c>
      <c r="H155" s="83">
        <f t="shared" si="15"/>
        <v>6.5753424657534248E-4</v>
      </c>
      <c r="I155" s="89"/>
    </row>
    <row r="156" spans="1:9" s="1" customFormat="1" ht="17.25">
      <c r="A156" s="209">
        <v>42795</v>
      </c>
      <c r="B156" s="78">
        <v>855.16967905815659</v>
      </c>
      <c r="C156" s="93">
        <v>0</v>
      </c>
      <c r="D156" s="80">
        <f t="shared" si="11"/>
        <v>855.16967905815659</v>
      </c>
      <c r="E156" s="81">
        <f t="shared" si="14"/>
        <v>858</v>
      </c>
      <c r="F156" s="82">
        <f t="shared" si="12"/>
        <v>482.45627482645369</v>
      </c>
      <c r="G156" s="88">
        <v>31</v>
      </c>
      <c r="H156" s="83">
        <f t="shared" si="15"/>
        <v>6.5753424657534248E-4</v>
      </c>
      <c r="I156" s="89"/>
    </row>
    <row r="157" spans="1:9" s="1" customFormat="1" ht="17.25">
      <c r="A157" s="209">
        <v>42826</v>
      </c>
      <c r="B157" s="78">
        <v>855.16967905815659</v>
      </c>
      <c r="C157" s="93">
        <v>0</v>
      </c>
      <c r="D157" s="101">
        <f t="shared" si="11"/>
        <v>855.16967905815659</v>
      </c>
      <c r="E157" s="81">
        <f t="shared" si="14"/>
        <v>827</v>
      </c>
      <c r="F157" s="82">
        <f t="shared" si="12"/>
        <v>465.02487095743265</v>
      </c>
      <c r="G157" s="88">
        <v>30</v>
      </c>
      <c r="H157" s="83">
        <f t="shared" si="15"/>
        <v>6.5753424657534248E-4</v>
      </c>
      <c r="I157" s="89"/>
    </row>
    <row r="158" spans="1:9" s="1" customFormat="1" ht="17.25">
      <c r="A158" s="209">
        <v>42856</v>
      </c>
      <c r="B158" s="78">
        <v>855.16967905815659</v>
      </c>
      <c r="C158" s="93">
        <v>0</v>
      </c>
      <c r="D158" s="101">
        <f t="shared" si="11"/>
        <v>855.16967905815659</v>
      </c>
      <c r="E158" s="81">
        <f t="shared" si="14"/>
        <v>797</v>
      </c>
      <c r="F158" s="82">
        <f t="shared" si="12"/>
        <v>448.15577043902516</v>
      </c>
      <c r="G158" s="88">
        <v>31</v>
      </c>
      <c r="H158" s="83">
        <f t="shared" si="15"/>
        <v>6.5753424657534248E-4</v>
      </c>
      <c r="I158" s="89"/>
    </row>
    <row r="159" spans="1:9" s="1" customFormat="1" ht="17.25">
      <c r="A159" s="209">
        <v>42887</v>
      </c>
      <c r="B159" s="78">
        <v>855.16967905815659</v>
      </c>
      <c r="C159" s="93">
        <v>0</v>
      </c>
      <c r="D159" s="101">
        <f t="shared" si="11"/>
        <v>855.16967905815659</v>
      </c>
      <c r="E159" s="81">
        <f t="shared" si="14"/>
        <v>766</v>
      </c>
      <c r="F159" s="82">
        <f t="shared" si="12"/>
        <v>430.72436657000412</v>
      </c>
      <c r="G159" s="88">
        <v>30</v>
      </c>
      <c r="H159" s="83">
        <f t="shared" si="15"/>
        <v>6.5753424657534248E-4</v>
      </c>
      <c r="I159" s="89"/>
    </row>
    <row r="160" spans="1:9" s="1" customFormat="1" ht="17.25">
      <c r="A160" s="209">
        <v>42917</v>
      </c>
      <c r="B160" s="78">
        <v>897.92816301106438</v>
      </c>
      <c r="C160" s="93">
        <v>0</v>
      </c>
      <c r="D160" s="101">
        <f>B160-C160</f>
        <v>897.92816301106438</v>
      </c>
      <c r="E160" s="81">
        <f t="shared" si="14"/>
        <v>736</v>
      </c>
      <c r="F160" s="82">
        <f t="shared" si="12"/>
        <v>434.54802935417649</v>
      </c>
      <c r="G160" s="88">
        <v>31</v>
      </c>
      <c r="H160" s="83">
        <f t="shared" si="15"/>
        <v>6.5753424657534248E-4</v>
      </c>
      <c r="I160" s="89"/>
    </row>
    <row r="161" spans="1:9" s="1" customFormat="1" ht="17.25">
      <c r="A161" s="209">
        <v>42948</v>
      </c>
      <c r="B161" s="78">
        <v>897.92816301106438</v>
      </c>
      <c r="C161" s="93">
        <v>0</v>
      </c>
      <c r="D161" s="101">
        <f>B161-C161</f>
        <v>897.92816301106438</v>
      </c>
      <c r="E161" s="81">
        <f t="shared" si="14"/>
        <v>705</v>
      </c>
      <c r="F161" s="82">
        <f t="shared" si="12"/>
        <v>416.24505529170443</v>
      </c>
      <c r="G161" s="88">
        <v>31</v>
      </c>
      <c r="H161" s="83">
        <f t="shared" si="15"/>
        <v>6.5753424657534248E-4</v>
      </c>
      <c r="I161" s="89"/>
    </row>
    <row r="162" spans="1:9" s="1" customFormat="1" ht="17.25">
      <c r="A162" s="209">
        <v>42979</v>
      </c>
      <c r="B162" s="78">
        <v>897.92816301106438</v>
      </c>
      <c r="C162" s="93">
        <v>0</v>
      </c>
      <c r="D162" s="101">
        <f t="shared" ref="D162:D165" si="16">B162-C162</f>
        <v>897.92816301106438</v>
      </c>
      <c r="E162" s="81">
        <f t="shared" si="14"/>
        <v>674</v>
      </c>
      <c r="F162" s="82">
        <f t="shared" si="12"/>
        <v>397.94208122923226</v>
      </c>
      <c r="G162" s="88">
        <v>30</v>
      </c>
      <c r="H162" s="83">
        <f t="shared" si="15"/>
        <v>6.5753424657534248E-4</v>
      </c>
      <c r="I162" s="89"/>
    </row>
    <row r="163" spans="1:9" s="1" customFormat="1" ht="17.25">
      <c r="A163" s="209">
        <v>43009</v>
      </c>
      <c r="B163" s="78">
        <v>897.92816301106438</v>
      </c>
      <c r="C163" s="93">
        <v>0</v>
      </c>
      <c r="D163" s="101">
        <f t="shared" si="16"/>
        <v>897.92816301106438</v>
      </c>
      <c r="E163" s="81">
        <f t="shared" si="14"/>
        <v>644</v>
      </c>
      <c r="F163" s="82">
        <f t="shared" si="12"/>
        <v>380.22952568490439</v>
      </c>
      <c r="G163" s="88">
        <v>31</v>
      </c>
      <c r="H163" s="83">
        <f t="shared" si="15"/>
        <v>6.5753424657534248E-4</v>
      </c>
      <c r="I163" s="89"/>
    </row>
    <row r="164" spans="1:9" s="1" customFormat="1" ht="17.25">
      <c r="A164" s="209">
        <v>43040</v>
      </c>
      <c r="B164" s="78">
        <v>897.92816301106438</v>
      </c>
      <c r="C164" s="93">
        <v>0</v>
      </c>
      <c r="D164" s="101">
        <f t="shared" si="16"/>
        <v>897.92816301106438</v>
      </c>
      <c r="E164" s="81">
        <f t="shared" si="14"/>
        <v>613</v>
      </c>
      <c r="F164" s="82">
        <f t="shared" si="12"/>
        <v>361.92655162243233</v>
      </c>
      <c r="G164" s="88">
        <v>30</v>
      </c>
      <c r="H164" s="83">
        <f t="shared" si="15"/>
        <v>6.5753424657534248E-4</v>
      </c>
      <c r="I164" s="89"/>
    </row>
    <row r="165" spans="1:9" s="1" customFormat="1" ht="17.25">
      <c r="A165" s="209">
        <v>43070</v>
      </c>
      <c r="B165" s="78">
        <v>897.92816301106438</v>
      </c>
      <c r="C165" s="93">
        <v>0</v>
      </c>
      <c r="D165" s="101">
        <f t="shared" si="16"/>
        <v>897.92816301106438</v>
      </c>
      <c r="E165" s="81">
        <f t="shared" si="14"/>
        <v>583</v>
      </c>
      <c r="F165" s="82">
        <f t="shared" si="12"/>
        <v>344.21399607810446</v>
      </c>
      <c r="G165" s="88">
        <v>31</v>
      </c>
      <c r="H165" s="83">
        <f t="shared" si="15"/>
        <v>6.5753424657534248E-4</v>
      </c>
      <c r="I165" s="89"/>
    </row>
    <row r="166" spans="1:9" s="1" customFormat="1" ht="17.25">
      <c r="A166" s="209">
        <v>43101</v>
      </c>
      <c r="B166" s="78">
        <v>897.92816301106438</v>
      </c>
      <c r="C166" s="93">
        <v>0</v>
      </c>
      <c r="D166" s="101">
        <f>B166-C166</f>
        <v>897.92816301106438</v>
      </c>
      <c r="E166" s="81">
        <f t="shared" si="14"/>
        <v>552</v>
      </c>
      <c r="F166" s="82">
        <f t="shared" si="12"/>
        <v>325.9110220156324</v>
      </c>
      <c r="G166" s="88">
        <v>31</v>
      </c>
      <c r="H166" s="83">
        <f t="shared" si="15"/>
        <v>6.5753424657534248E-4</v>
      </c>
      <c r="I166" s="89"/>
    </row>
    <row r="167" spans="1:9" s="1" customFormat="1" ht="17.25">
      <c r="A167" s="209">
        <v>43132</v>
      </c>
      <c r="B167" s="78">
        <v>897.92816301106438</v>
      </c>
      <c r="C167" s="93">
        <v>0</v>
      </c>
      <c r="D167" s="101">
        <f>B167-C167</f>
        <v>897.92816301106438</v>
      </c>
      <c r="E167" s="81">
        <f t="shared" si="14"/>
        <v>521</v>
      </c>
      <c r="F167" s="82">
        <f t="shared" si="12"/>
        <v>307.60804795316028</v>
      </c>
      <c r="G167" s="88">
        <v>28</v>
      </c>
      <c r="H167" s="83">
        <f t="shared" si="15"/>
        <v>6.5753424657534248E-4</v>
      </c>
      <c r="I167" s="89"/>
    </row>
    <row r="168" spans="1:9" s="1" customFormat="1" ht="17.25">
      <c r="A168" s="209">
        <v>43160</v>
      </c>
      <c r="B168" s="78">
        <v>897.92816301106438</v>
      </c>
      <c r="C168" s="93">
        <v>0</v>
      </c>
      <c r="D168" s="101">
        <f t="shared" ref="D168:D196" si="17">B168-C168</f>
        <v>897.92816301106438</v>
      </c>
      <c r="E168" s="81">
        <f t="shared" si="14"/>
        <v>493</v>
      </c>
      <c r="F168" s="82">
        <f t="shared" si="12"/>
        <v>291.0763294451209</v>
      </c>
      <c r="G168" s="88">
        <v>31</v>
      </c>
      <c r="H168" s="83">
        <f t="shared" si="15"/>
        <v>6.5753424657534248E-4</v>
      </c>
      <c r="I168" s="89"/>
    </row>
    <row r="169" spans="1:9" s="1" customFormat="1" ht="17.25">
      <c r="A169" s="209">
        <v>43191</v>
      </c>
      <c r="B169" s="78">
        <v>897.92816301106438</v>
      </c>
      <c r="C169" s="93">
        <v>0</v>
      </c>
      <c r="D169" s="101">
        <f t="shared" si="17"/>
        <v>897.92816301106438</v>
      </c>
      <c r="E169" s="81">
        <f t="shared" si="14"/>
        <v>462</v>
      </c>
      <c r="F169" s="82">
        <f t="shared" si="12"/>
        <v>272.77335538264879</v>
      </c>
      <c r="G169" s="88">
        <v>30</v>
      </c>
      <c r="H169" s="83">
        <f t="shared" si="15"/>
        <v>6.5753424657534248E-4</v>
      </c>
      <c r="I169" s="89"/>
    </row>
    <row r="170" spans="1:9" s="1" customFormat="1" ht="17.25">
      <c r="A170" s="209">
        <v>43221</v>
      </c>
      <c r="B170" s="78">
        <v>897.92816301106438</v>
      </c>
      <c r="C170" s="102">
        <v>14000</v>
      </c>
      <c r="D170" s="101">
        <f t="shared" si="17"/>
        <v>-13102.071836988936</v>
      </c>
      <c r="E170" s="81">
        <f t="shared" si="14"/>
        <v>432</v>
      </c>
      <c r="F170" s="82">
        <f t="shared" si="12"/>
        <v>-3721.7063234493507</v>
      </c>
      <c r="G170" s="79">
        <v>16</v>
      </c>
      <c r="H170" s="83">
        <f t="shared" si="15"/>
        <v>6.5753424657534248E-4</v>
      </c>
      <c r="I170" s="84" t="s">
        <v>171</v>
      </c>
    </row>
    <row r="171" spans="1:9" s="1" customFormat="1" ht="17.25">
      <c r="A171" s="209">
        <v>43252</v>
      </c>
      <c r="B171" s="78">
        <v>897.92816301106438</v>
      </c>
      <c r="C171" s="102">
        <v>14000</v>
      </c>
      <c r="D171" s="101">
        <f t="shared" si="17"/>
        <v>-13102.071836988936</v>
      </c>
      <c r="E171" s="81">
        <f t="shared" si="14"/>
        <v>416</v>
      </c>
      <c r="F171" s="82">
        <f t="shared" si="12"/>
        <v>-3583.8653485067821</v>
      </c>
      <c r="G171" s="79">
        <v>27</v>
      </c>
      <c r="H171" s="83">
        <f t="shared" si="15"/>
        <v>6.5753424657534248E-4</v>
      </c>
      <c r="I171" s="84" t="s">
        <v>298</v>
      </c>
    </row>
    <row r="172" spans="1:9" s="1" customFormat="1" ht="17.25">
      <c r="A172" s="209">
        <v>43282</v>
      </c>
      <c r="B172" s="78">
        <v>942.82457116161765</v>
      </c>
      <c r="C172" s="102">
        <v>0</v>
      </c>
      <c r="D172" s="101">
        <f t="shared" si="17"/>
        <v>942.82457116161765</v>
      </c>
      <c r="E172" s="81">
        <f t="shared" si="14"/>
        <v>389</v>
      </c>
      <c r="F172" s="82">
        <f t="shared" si="12"/>
        <v>241.15644373602365</v>
      </c>
      <c r="G172" s="79">
        <v>31</v>
      </c>
      <c r="H172" s="83">
        <f t="shared" si="15"/>
        <v>6.5753424657534248E-4</v>
      </c>
      <c r="I172" s="103"/>
    </row>
    <row r="173" spans="1:9" s="1" customFormat="1" ht="33.75">
      <c r="A173" s="209">
        <v>43313</v>
      </c>
      <c r="B173" s="78">
        <v>942.82457116161765</v>
      </c>
      <c r="C173" s="171">
        <v>28000</v>
      </c>
      <c r="D173" s="101">
        <f t="shared" si="17"/>
        <v>-27057.175428838382</v>
      </c>
      <c r="E173" s="81">
        <f t="shared" si="14"/>
        <v>358</v>
      </c>
      <c r="F173" s="82">
        <f t="shared" si="12"/>
        <v>-6369.1849667008046</v>
      </c>
      <c r="G173" s="170">
        <v>0</v>
      </c>
      <c r="H173" s="83">
        <f t="shared" si="15"/>
        <v>6.5753424657534248E-4</v>
      </c>
      <c r="I173" s="104" t="s">
        <v>172</v>
      </c>
    </row>
    <row r="174" spans="1:9" s="1" customFormat="1" ht="17.25">
      <c r="A174" s="209">
        <v>43344</v>
      </c>
      <c r="B174" s="78">
        <v>942.82457116161765</v>
      </c>
      <c r="C174" s="102">
        <v>14000</v>
      </c>
      <c r="D174" s="101">
        <f t="shared" si="17"/>
        <v>-13057.175428838382</v>
      </c>
      <c r="E174" s="81">
        <f>E173-G173</f>
        <v>358</v>
      </c>
      <c r="F174" s="82">
        <f t="shared" ref="F174:F186" si="18">(D174*E174*H174)</f>
        <v>-3073.6233228651881</v>
      </c>
      <c r="G174" s="79">
        <v>11</v>
      </c>
      <c r="H174" s="83">
        <f t="shared" si="15"/>
        <v>6.5753424657534248E-4</v>
      </c>
      <c r="I174" s="84" t="s">
        <v>173</v>
      </c>
    </row>
    <row r="175" spans="1:9" s="1" customFormat="1" ht="17.25">
      <c r="A175" s="209">
        <v>43374</v>
      </c>
      <c r="B175" s="78">
        <v>942.82457116161765</v>
      </c>
      <c r="C175" s="102">
        <v>12797</v>
      </c>
      <c r="D175" s="101">
        <f t="shared" si="17"/>
        <v>-11854.175428838382</v>
      </c>
      <c r="E175" s="81">
        <f t="shared" si="14"/>
        <v>347</v>
      </c>
      <c r="F175" s="82">
        <f t="shared" si="18"/>
        <v>-2704.7006293524946</v>
      </c>
      <c r="G175" s="79">
        <v>15</v>
      </c>
      <c r="H175" s="83">
        <f t="shared" si="15"/>
        <v>6.5753424657534248E-4</v>
      </c>
      <c r="I175" s="84" t="s">
        <v>174</v>
      </c>
    </row>
    <row r="176" spans="1:9" s="1" customFormat="1" ht="17.25">
      <c r="A176" s="209">
        <v>43405</v>
      </c>
      <c r="B176" s="78">
        <v>942.82457116161765</v>
      </c>
      <c r="C176" s="102">
        <v>0</v>
      </c>
      <c r="D176" s="101">
        <f t="shared" si="17"/>
        <v>942.82457116161765</v>
      </c>
      <c r="E176" s="81">
        <f t="shared" si="14"/>
        <v>332</v>
      </c>
      <c r="F176" s="82">
        <f t="shared" si="18"/>
        <v>205.81989542508958</v>
      </c>
      <c r="G176" s="79">
        <v>30</v>
      </c>
      <c r="H176" s="83">
        <f t="shared" si="15"/>
        <v>6.5753424657534248E-4</v>
      </c>
      <c r="I176" s="84"/>
    </row>
    <row r="177" spans="1:9" s="1" customFormat="1" ht="17.25">
      <c r="A177" s="209">
        <v>43435</v>
      </c>
      <c r="B177" s="78">
        <v>942.82457116161765</v>
      </c>
      <c r="C177" s="102">
        <v>21565</v>
      </c>
      <c r="D177" s="101">
        <f t="shared" si="17"/>
        <v>-20622.175428838382</v>
      </c>
      <c r="E177" s="81">
        <f t="shared" si="14"/>
        <v>302</v>
      </c>
      <c r="F177" s="82">
        <f t="shared" si="18"/>
        <v>-4095.0555481704273</v>
      </c>
      <c r="G177" s="79">
        <v>11</v>
      </c>
      <c r="H177" s="83">
        <f t="shared" si="15"/>
        <v>6.5753424657534248E-4</v>
      </c>
      <c r="I177" s="84" t="s">
        <v>175</v>
      </c>
    </row>
    <row r="178" spans="1:9" s="1" customFormat="1" ht="17.25">
      <c r="A178" s="209">
        <v>43466</v>
      </c>
      <c r="B178" s="78">
        <v>942.82457116161765</v>
      </c>
      <c r="C178" s="102">
        <v>1000</v>
      </c>
      <c r="D178" s="101">
        <f t="shared" si="17"/>
        <v>-57.175428838382345</v>
      </c>
      <c r="E178" s="81">
        <f t="shared" si="14"/>
        <v>291</v>
      </c>
      <c r="F178" s="82">
        <f t="shared" si="18"/>
        <v>-10.940087534445542</v>
      </c>
      <c r="G178" s="79">
        <v>29</v>
      </c>
      <c r="H178" s="83">
        <f t="shared" si="15"/>
        <v>6.5753424657534248E-4</v>
      </c>
      <c r="I178" s="84" t="s">
        <v>176</v>
      </c>
    </row>
    <row r="179" spans="1:9" s="1" customFormat="1" ht="17.25">
      <c r="A179" s="209">
        <v>43497</v>
      </c>
      <c r="B179" s="78">
        <v>942.82457116161765</v>
      </c>
      <c r="C179" s="102">
        <v>0</v>
      </c>
      <c r="D179" s="101">
        <f t="shared" si="17"/>
        <v>942.82457116161765</v>
      </c>
      <c r="E179" s="81">
        <f t="shared" si="14"/>
        <v>262</v>
      </c>
      <c r="F179" s="82">
        <f t="shared" si="18"/>
        <v>162.42413434148636</v>
      </c>
      <c r="G179" s="79">
        <v>28</v>
      </c>
      <c r="H179" s="83">
        <f t="shared" si="15"/>
        <v>6.5753424657534248E-4</v>
      </c>
      <c r="I179" s="84"/>
    </row>
    <row r="180" spans="1:9" s="1" customFormat="1" ht="17.25">
      <c r="A180" s="209">
        <v>43525</v>
      </c>
      <c r="B180" s="78">
        <v>942.82457116161765</v>
      </c>
      <c r="C180" s="102">
        <v>1829</v>
      </c>
      <c r="D180" s="101">
        <f t="shared" si="17"/>
        <v>-886.17542883838235</v>
      </c>
      <c r="E180" s="81">
        <f t="shared" si="14"/>
        <v>234</v>
      </c>
      <c r="F180" s="82">
        <f t="shared" si="18"/>
        <v>-136.34962214674948</v>
      </c>
      <c r="G180" s="79">
        <v>11</v>
      </c>
      <c r="H180" s="83">
        <f t="shared" si="15"/>
        <v>6.5753424657534248E-4</v>
      </c>
      <c r="I180" s="84" t="s">
        <v>214</v>
      </c>
    </row>
    <row r="181" spans="1:9" s="1" customFormat="1" ht="17.25">
      <c r="A181" s="209">
        <v>43556</v>
      </c>
      <c r="B181" s="78">
        <v>942.82457116161765</v>
      </c>
      <c r="C181" s="102">
        <v>950</v>
      </c>
      <c r="D181" s="101">
        <f t="shared" si="17"/>
        <v>-7.175428838382345</v>
      </c>
      <c r="E181" s="81">
        <f t="shared" si="14"/>
        <v>223</v>
      </c>
      <c r="F181" s="82">
        <f t="shared" si="18"/>
        <v>-1.0521341135074607</v>
      </c>
      <c r="G181" s="79">
        <v>10</v>
      </c>
      <c r="H181" s="83">
        <f t="shared" si="15"/>
        <v>6.5753424657534248E-4</v>
      </c>
      <c r="I181" s="84" t="s">
        <v>299</v>
      </c>
    </row>
    <row r="182" spans="1:9" s="1" customFormat="1" ht="17.25">
      <c r="A182" s="209">
        <v>43586</v>
      </c>
      <c r="B182" s="78">
        <v>942.82457116161765</v>
      </c>
      <c r="C182" s="102">
        <v>1000</v>
      </c>
      <c r="D182" s="101">
        <f t="shared" si="17"/>
        <v>-57.175428838382345</v>
      </c>
      <c r="E182" s="81">
        <f t="shared" si="14"/>
        <v>213</v>
      </c>
      <c r="F182" s="82">
        <f t="shared" si="18"/>
        <v>-8.007692937583851</v>
      </c>
      <c r="G182" s="79">
        <v>0</v>
      </c>
      <c r="H182" s="83">
        <f t="shared" si="15"/>
        <v>6.5753424657534248E-4</v>
      </c>
      <c r="I182" s="84" t="s">
        <v>177</v>
      </c>
    </row>
    <row r="183" spans="1:9" s="1" customFormat="1" ht="17.25">
      <c r="A183" s="209">
        <v>43617</v>
      </c>
      <c r="B183" s="78">
        <v>942.82457116161765</v>
      </c>
      <c r="C183" s="102">
        <v>880</v>
      </c>
      <c r="D183" s="101">
        <f t="shared" si="17"/>
        <v>62.824571161617655</v>
      </c>
      <c r="E183" s="81">
        <f t="shared" si="14"/>
        <v>213</v>
      </c>
      <c r="F183" s="82">
        <f t="shared" si="18"/>
        <v>8.798882404881903</v>
      </c>
      <c r="G183" s="79">
        <v>0</v>
      </c>
      <c r="H183" s="83">
        <f t="shared" si="15"/>
        <v>6.5753424657534248E-4</v>
      </c>
      <c r="I183" s="84" t="s">
        <v>178</v>
      </c>
    </row>
    <row r="184" spans="1:9" s="1" customFormat="1" ht="17.25">
      <c r="A184" s="209">
        <v>43647</v>
      </c>
      <c r="B184" s="78">
        <v>989.96579971969857</v>
      </c>
      <c r="C184" s="102">
        <v>990</v>
      </c>
      <c r="D184" s="101">
        <f t="shared" si="17"/>
        <v>-3.420028030143385E-2</v>
      </c>
      <c r="E184" s="81">
        <f t="shared" si="14"/>
        <v>213</v>
      </c>
      <c r="F184" s="82">
        <f t="shared" si="18"/>
        <v>-4.7899132301624618E-3</v>
      </c>
      <c r="G184" s="79">
        <v>0</v>
      </c>
      <c r="H184" s="83">
        <f t="shared" si="15"/>
        <v>6.5753424657534248E-4</v>
      </c>
      <c r="I184" s="84" t="s">
        <v>179</v>
      </c>
    </row>
    <row r="185" spans="1:9" s="1" customFormat="1" ht="17.25">
      <c r="A185" s="209">
        <v>43678</v>
      </c>
      <c r="B185" s="78">
        <v>989.96579971969857</v>
      </c>
      <c r="C185" s="102">
        <v>4950</v>
      </c>
      <c r="D185" s="101">
        <f t="shared" si="17"/>
        <v>-3960.0342002803013</v>
      </c>
      <c r="E185" s="81">
        <f t="shared" si="14"/>
        <v>213</v>
      </c>
      <c r="F185" s="82">
        <f t="shared" si="18"/>
        <v>-554.6217762146</v>
      </c>
      <c r="G185" s="79">
        <v>0</v>
      </c>
      <c r="H185" s="83">
        <f t="shared" si="15"/>
        <v>6.5753424657534248E-4</v>
      </c>
      <c r="I185" s="84" t="s">
        <v>180</v>
      </c>
    </row>
    <row r="186" spans="1:9" s="1" customFormat="1" ht="17.25">
      <c r="A186" s="209">
        <v>43709</v>
      </c>
      <c r="B186" s="78">
        <v>989.96579971969857</v>
      </c>
      <c r="C186" s="102">
        <v>0</v>
      </c>
      <c r="D186" s="101">
        <f t="shared" si="17"/>
        <v>989.96579971969857</v>
      </c>
      <c r="E186" s="81">
        <f t="shared" si="14"/>
        <v>213</v>
      </c>
      <c r="F186" s="82">
        <f t="shared" si="18"/>
        <v>138.64945666211233</v>
      </c>
      <c r="G186" s="79">
        <v>0</v>
      </c>
      <c r="H186" s="83">
        <f t="shared" si="15"/>
        <v>6.5753424657534248E-4</v>
      </c>
      <c r="I186" s="89"/>
    </row>
    <row r="187" spans="1:9" s="1" customFormat="1" ht="17.25">
      <c r="A187" s="209">
        <v>43739</v>
      </c>
      <c r="B187" s="78">
        <v>989.96579971969857</v>
      </c>
      <c r="C187" s="102">
        <v>0</v>
      </c>
      <c r="D187" s="101">
        <f t="shared" si="17"/>
        <v>989.96579971969857</v>
      </c>
      <c r="E187" s="81">
        <f t="shared" si="14"/>
        <v>213</v>
      </c>
      <c r="F187" s="82">
        <f t="shared" ref="F187:F201" si="19">(D187*E187*H187)</f>
        <v>138.64945666211233</v>
      </c>
      <c r="G187" s="79">
        <v>0</v>
      </c>
      <c r="H187" s="83">
        <f t="shared" si="15"/>
        <v>6.5753424657534248E-4</v>
      </c>
      <c r="I187" s="89"/>
    </row>
    <row r="188" spans="1:9" s="1" customFormat="1" ht="17.25">
      <c r="A188" s="209">
        <v>43770</v>
      </c>
      <c r="B188" s="78">
        <v>989.96579971969857</v>
      </c>
      <c r="C188" s="102">
        <v>0</v>
      </c>
      <c r="D188" s="101">
        <f t="shared" si="17"/>
        <v>989.96579971969857</v>
      </c>
      <c r="E188" s="81">
        <f t="shared" si="14"/>
        <v>213</v>
      </c>
      <c r="F188" s="82">
        <f t="shared" si="19"/>
        <v>138.64945666211233</v>
      </c>
      <c r="G188" s="79">
        <v>0</v>
      </c>
      <c r="H188" s="83">
        <f t="shared" si="15"/>
        <v>6.5753424657534248E-4</v>
      </c>
      <c r="I188" s="89"/>
    </row>
    <row r="189" spans="1:9" s="1" customFormat="1" ht="17.25">
      <c r="A189" s="209">
        <v>43800</v>
      </c>
      <c r="B189" s="78">
        <v>989.96579971969857</v>
      </c>
      <c r="C189" s="102">
        <v>0</v>
      </c>
      <c r="D189" s="101">
        <f t="shared" si="17"/>
        <v>989.96579971969857</v>
      </c>
      <c r="E189" s="81">
        <f t="shared" si="14"/>
        <v>213</v>
      </c>
      <c r="F189" s="82">
        <f t="shared" si="19"/>
        <v>138.64945666211233</v>
      </c>
      <c r="G189" s="79">
        <v>0</v>
      </c>
      <c r="H189" s="83">
        <f t="shared" si="15"/>
        <v>6.5753424657534248E-4</v>
      </c>
      <c r="I189" s="89"/>
    </row>
    <row r="190" spans="1:9" s="1" customFormat="1" ht="17.25">
      <c r="A190" s="209">
        <v>43831</v>
      </c>
      <c r="B190" s="78">
        <v>989.96579971969857</v>
      </c>
      <c r="C190" s="102">
        <v>0</v>
      </c>
      <c r="D190" s="101">
        <f t="shared" si="17"/>
        <v>989.96579971969857</v>
      </c>
      <c r="E190" s="81">
        <f t="shared" si="14"/>
        <v>213</v>
      </c>
      <c r="F190" s="82">
        <f t="shared" si="19"/>
        <v>138.64945666211233</v>
      </c>
      <c r="G190" s="88">
        <v>31</v>
      </c>
      <c r="H190" s="83">
        <f t="shared" si="15"/>
        <v>6.5753424657534248E-4</v>
      </c>
      <c r="I190" s="89"/>
    </row>
    <row r="191" spans="1:9" s="1" customFormat="1" ht="17.25">
      <c r="A191" s="209">
        <v>43862</v>
      </c>
      <c r="B191" s="78">
        <v>989.96579971969857</v>
      </c>
      <c r="C191" s="102">
        <v>0</v>
      </c>
      <c r="D191" s="101">
        <f t="shared" si="17"/>
        <v>989.96579971969857</v>
      </c>
      <c r="E191" s="81">
        <f t="shared" si="14"/>
        <v>182</v>
      </c>
      <c r="F191" s="82">
        <f t="shared" si="19"/>
        <v>118.47042775823681</v>
      </c>
      <c r="G191" s="88">
        <v>29</v>
      </c>
      <c r="H191" s="83">
        <f t="shared" si="15"/>
        <v>6.5753424657534248E-4</v>
      </c>
      <c r="I191" s="89"/>
    </row>
    <row r="192" spans="1:9" s="1" customFormat="1" ht="17.25">
      <c r="A192" s="209">
        <v>43891</v>
      </c>
      <c r="B192" s="78">
        <v>989.96579971969857</v>
      </c>
      <c r="C192" s="102">
        <v>0</v>
      </c>
      <c r="D192" s="101">
        <f t="shared" si="17"/>
        <v>989.96579971969857</v>
      </c>
      <c r="E192" s="81">
        <f t="shared" si="14"/>
        <v>153</v>
      </c>
      <c r="F192" s="82">
        <f t="shared" si="19"/>
        <v>99.593271686869414</v>
      </c>
      <c r="G192" s="88">
        <v>31</v>
      </c>
      <c r="H192" s="83">
        <f t="shared" si="15"/>
        <v>6.5753424657534248E-4</v>
      </c>
      <c r="I192" s="89"/>
    </row>
    <row r="193" spans="1:9" s="1" customFormat="1" ht="17.25">
      <c r="A193" s="209">
        <v>43922</v>
      </c>
      <c r="B193" s="78">
        <v>989.96579971969857</v>
      </c>
      <c r="C193" s="102">
        <v>0</v>
      </c>
      <c r="D193" s="101">
        <f t="shared" si="17"/>
        <v>989.96579971969857</v>
      </c>
      <c r="E193" s="81">
        <f t="shared" si="14"/>
        <v>122</v>
      </c>
      <c r="F193" s="82">
        <f t="shared" si="19"/>
        <v>79.414242782993895</v>
      </c>
      <c r="G193" s="88">
        <v>30</v>
      </c>
      <c r="H193" s="83">
        <f t="shared" si="15"/>
        <v>6.5753424657534248E-4</v>
      </c>
      <c r="I193" s="89"/>
    </row>
    <row r="194" spans="1:9" s="1" customFormat="1" ht="17.25">
      <c r="A194" s="209">
        <v>43952</v>
      </c>
      <c r="B194" s="78">
        <v>989.96579971969857</v>
      </c>
      <c r="C194" s="102">
        <v>0</v>
      </c>
      <c r="D194" s="101">
        <f t="shared" si="17"/>
        <v>989.96579971969857</v>
      </c>
      <c r="E194" s="81">
        <f t="shared" si="14"/>
        <v>92</v>
      </c>
      <c r="F194" s="82">
        <f t="shared" si="19"/>
        <v>59.886150295372445</v>
      </c>
      <c r="G194" s="88">
        <v>31</v>
      </c>
      <c r="H194" s="83">
        <f t="shared" si="15"/>
        <v>6.5753424657534248E-4</v>
      </c>
      <c r="I194" s="89"/>
    </row>
    <row r="195" spans="1:9" s="1" customFormat="1" ht="17.25">
      <c r="A195" s="209">
        <v>43983</v>
      </c>
      <c r="B195" s="78">
        <v>989.96579971969857</v>
      </c>
      <c r="C195" s="102">
        <v>0</v>
      </c>
      <c r="D195" s="101">
        <f t="shared" si="17"/>
        <v>989.96579971969857</v>
      </c>
      <c r="E195" s="81">
        <f t="shared" si="14"/>
        <v>61</v>
      </c>
      <c r="F195" s="82">
        <f t="shared" si="19"/>
        <v>39.707121391496948</v>
      </c>
      <c r="G195" s="88">
        <v>30</v>
      </c>
      <c r="H195" s="83">
        <f t="shared" si="15"/>
        <v>6.5753424657534248E-4</v>
      </c>
      <c r="I195" s="89"/>
    </row>
    <row r="196" spans="1:9" s="1" customFormat="1" ht="17.25">
      <c r="A196" s="209">
        <v>44013</v>
      </c>
      <c r="B196" s="78">
        <v>1039.4640897056836</v>
      </c>
      <c r="C196" s="105"/>
      <c r="D196" s="101">
        <f t="shared" si="17"/>
        <v>1039.4640897056836</v>
      </c>
      <c r="E196" s="81">
        <f t="shared" si="14"/>
        <v>31</v>
      </c>
      <c r="F196" s="82">
        <f t="shared" si="19"/>
        <v>21.187980349069274</v>
      </c>
      <c r="G196" s="88">
        <v>31</v>
      </c>
      <c r="H196" s="83">
        <f t="shared" si="15"/>
        <v>6.5753424657534248E-4</v>
      </c>
      <c r="I196" s="89"/>
    </row>
    <row r="197" spans="1:9" s="1" customFormat="1" ht="17.25">
      <c r="A197" s="99" t="s">
        <v>158</v>
      </c>
      <c r="B197" s="78">
        <v>1039.46408970568</v>
      </c>
      <c r="C197" s="105"/>
      <c r="D197" s="101">
        <f>B197-C197</f>
        <v>1039.46408970568</v>
      </c>
      <c r="E197" s="81">
        <f t="shared" si="14"/>
        <v>0</v>
      </c>
      <c r="F197" s="82">
        <f t="shared" si="19"/>
        <v>0</v>
      </c>
      <c r="G197" s="88">
        <v>0</v>
      </c>
      <c r="H197" s="83">
        <f t="shared" si="15"/>
        <v>6.5753424657534248E-4</v>
      </c>
      <c r="I197" s="89"/>
    </row>
    <row r="198" spans="1:9" s="1" customFormat="1" ht="17.25">
      <c r="A198" s="99" t="s">
        <v>166</v>
      </c>
      <c r="B198" s="78">
        <v>1039.46408970568</v>
      </c>
      <c r="C198" s="105"/>
      <c r="D198" s="101">
        <f t="shared" ref="D198:D201" si="20">B198-C198</f>
        <v>1039.46408970568</v>
      </c>
      <c r="E198" s="81">
        <f t="shared" si="14"/>
        <v>0</v>
      </c>
      <c r="F198" s="82">
        <f t="shared" si="19"/>
        <v>0</v>
      </c>
      <c r="G198" s="100">
        <v>0</v>
      </c>
      <c r="H198" s="83">
        <f t="shared" si="15"/>
        <v>6.5753424657534248E-4</v>
      </c>
      <c r="I198" s="89"/>
    </row>
    <row r="199" spans="1:9" s="1" customFormat="1" ht="17.25">
      <c r="A199" s="99" t="s">
        <v>167</v>
      </c>
      <c r="B199" s="78">
        <v>1039.46408970568</v>
      </c>
      <c r="C199" s="105"/>
      <c r="D199" s="101">
        <f t="shared" si="20"/>
        <v>1039.46408970568</v>
      </c>
      <c r="E199" s="81">
        <f t="shared" si="14"/>
        <v>0</v>
      </c>
      <c r="F199" s="82">
        <f t="shared" si="19"/>
        <v>0</v>
      </c>
      <c r="G199" s="100">
        <v>0</v>
      </c>
      <c r="H199" s="83">
        <f t="shared" si="15"/>
        <v>6.5753424657534248E-4</v>
      </c>
      <c r="I199" s="89"/>
    </row>
    <row r="200" spans="1:9" s="1" customFormat="1" ht="17.25">
      <c r="A200" s="99" t="s">
        <v>168</v>
      </c>
      <c r="B200" s="78">
        <v>1039.46408970568</v>
      </c>
      <c r="C200" s="105"/>
      <c r="D200" s="101">
        <f t="shared" si="20"/>
        <v>1039.46408970568</v>
      </c>
      <c r="E200" s="81">
        <f t="shared" si="14"/>
        <v>0</v>
      </c>
      <c r="F200" s="82">
        <f t="shared" si="19"/>
        <v>0</v>
      </c>
      <c r="G200" s="100">
        <v>0</v>
      </c>
      <c r="H200" s="83">
        <f t="shared" si="15"/>
        <v>6.5753424657534248E-4</v>
      </c>
      <c r="I200" s="89"/>
    </row>
    <row r="201" spans="1:9" s="1" customFormat="1" ht="17.25">
      <c r="A201" s="99" t="s">
        <v>169</v>
      </c>
      <c r="B201" s="78">
        <v>1039.46408970568</v>
      </c>
      <c r="C201" s="105"/>
      <c r="D201" s="101">
        <f t="shared" si="20"/>
        <v>1039.46408970568</v>
      </c>
      <c r="E201" s="81">
        <f t="shared" si="14"/>
        <v>0</v>
      </c>
      <c r="F201" s="82">
        <f t="shared" si="19"/>
        <v>0</v>
      </c>
      <c r="G201" s="100">
        <v>0</v>
      </c>
      <c r="H201" s="83">
        <f t="shared" si="15"/>
        <v>6.5753424657534248E-4</v>
      </c>
      <c r="I201" s="89"/>
    </row>
    <row r="202" spans="1:9" s="4" customFormat="1" ht="17.25" thickBot="1">
      <c r="A202" s="106" t="s">
        <v>12</v>
      </c>
      <c r="B202" s="107">
        <f>SUM(B14:B197)</f>
        <v>131576.5597087754</v>
      </c>
      <c r="C202" s="107">
        <f>SUM(C14:C197)</f>
        <v>123536</v>
      </c>
      <c r="D202" s="108">
        <f>B202-C202</f>
        <v>8040.5597087753995</v>
      </c>
      <c r="E202" s="109">
        <f>SUM(E58:E197)</f>
        <v>239741</v>
      </c>
      <c r="F202" s="110">
        <f>SUM(F14:F197)</f>
        <v>128253.01568425146</v>
      </c>
      <c r="G202" s="109">
        <f>SUM(G14:G198)</f>
        <v>4879</v>
      </c>
      <c r="H202" s="111">
        <f>D202+F202</f>
        <v>136293.57539302687</v>
      </c>
      <c r="I202" s="112"/>
    </row>
    <row r="203" spans="1:9" s="70" customFormat="1" ht="15">
      <c r="A203" s="28"/>
    </row>
    <row r="204" spans="1:9" s="70" customFormat="1" ht="15">
      <c r="A204" s="28"/>
    </row>
    <row r="205" spans="1:9" s="70" customFormat="1" ht="15">
      <c r="A205" s="28"/>
    </row>
    <row r="206" spans="1:9" s="70" customFormat="1" ht="15">
      <c r="A206" s="28"/>
    </row>
    <row r="207" spans="1:9" s="1" customFormat="1" ht="17.25">
      <c r="A207" s="212"/>
      <c r="B207" s="25"/>
      <c r="C207" s="25"/>
      <c r="D207" s="25"/>
      <c r="E207" s="6"/>
      <c r="F207" s="75"/>
      <c r="G207" s="70"/>
      <c r="H207" s="70"/>
      <c r="I207" s="70"/>
    </row>
    <row r="208" spans="1:9" s="35" customFormat="1" ht="18.75">
      <c r="A208" s="498" t="s">
        <v>294</v>
      </c>
      <c r="B208" s="498"/>
      <c r="C208" s="197"/>
      <c r="D208" s="197" t="s">
        <v>295</v>
      </c>
      <c r="E208" s="196"/>
      <c r="F208" s="198" t="s">
        <v>296</v>
      </c>
      <c r="G208" s="196"/>
      <c r="H208" s="199" t="s">
        <v>297</v>
      </c>
      <c r="I208" s="70"/>
    </row>
    <row r="209" spans="1:9" s="35" customFormat="1" ht="20.25">
      <c r="A209" s="213"/>
      <c r="B209" s="33"/>
      <c r="C209" s="37"/>
      <c r="D209" s="33"/>
      <c r="G209" s="36"/>
      <c r="H209" s="36"/>
      <c r="I209" s="3"/>
    </row>
    <row r="210" spans="1:9" s="35" customFormat="1" ht="17.25">
      <c r="A210" s="3"/>
      <c r="B210" s="37"/>
      <c r="C210" s="37"/>
      <c r="D210" s="37"/>
      <c r="E210" s="38"/>
      <c r="F210" s="39"/>
      <c r="I210" s="3"/>
    </row>
    <row r="211" spans="1:9" s="35" customFormat="1" ht="17.25">
      <c r="A211" s="3"/>
      <c r="B211" s="37"/>
      <c r="C211" s="37"/>
      <c r="D211" s="37"/>
      <c r="E211" s="38"/>
      <c r="F211" s="39"/>
      <c r="I211" s="3"/>
    </row>
    <row r="212" spans="1:9" s="40" customFormat="1">
      <c r="A212" s="490"/>
      <c r="B212" s="490"/>
      <c r="C212" s="490"/>
      <c r="D212" s="490"/>
      <c r="E212" s="490"/>
      <c r="F212" s="490"/>
      <c r="G212" s="490"/>
      <c r="H212" s="490"/>
      <c r="I212" s="41"/>
    </row>
    <row r="213" spans="1:9" s="40" customFormat="1">
      <c r="A213" s="491"/>
      <c r="B213" s="491"/>
      <c r="C213" s="491"/>
      <c r="D213" s="491"/>
      <c r="E213" s="491"/>
      <c r="F213" s="491"/>
      <c r="G213" s="491"/>
      <c r="H213" s="491"/>
      <c r="I213" s="41"/>
    </row>
    <row r="214" spans="1:9" s="40" customFormat="1">
      <c r="A214" s="491"/>
      <c r="B214" s="491"/>
      <c r="C214" s="491"/>
      <c r="D214" s="491"/>
      <c r="E214" s="491"/>
      <c r="F214" s="491"/>
      <c r="G214" s="491"/>
      <c r="H214" s="491"/>
      <c r="I214" s="41"/>
    </row>
    <row r="215" spans="1:9" s="40" customFormat="1">
      <c r="A215" s="491"/>
      <c r="B215" s="491"/>
      <c r="C215" s="491"/>
      <c r="D215" s="491"/>
      <c r="E215" s="491"/>
      <c r="F215" s="491"/>
      <c r="G215" s="491"/>
      <c r="H215" s="491"/>
      <c r="I215" s="41"/>
    </row>
    <row r="216" spans="1:9" s="40" customFormat="1">
      <c r="A216" s="195"/>
      <c r="B216" s="42"/>
      <c r="C216" s="42"/>
      <c r="D216" s="42"/>
      <c r="E216" s="74"/>
      <c r="F216" s="42"/>
      <c r="G216" s="74"/>
      <c r="H216" s="74"/>
      <c r="I216" s="41"/>
    </row>
    <row r="217" spans="1:9" s="40" customFormat="1">
      <c r="A217" s="492"/>
      <c r="B217" s="492"/>
      <c r="C217" s="492"/>
      <c r="D217" s="492"/>
      <c r="E217" s="492"/>
      <c r="F217" s="492"/>
      <c r="G217" s="492"/>
      <c r="H217" s="492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6"/>
      <c r="B359" s="50"/>
      <c r="C359" s="50"/>
      <c r="D359" s="50"/>
      <c r="E359" s="51"/>
      <c r="F359" s="493"/>
      <c r="G359" s="493"/>
      <c r="H359" s="19"/>
      <c r="I359" s="41"/>
    </row>
    <row r="360" spans="1:9" s="40" customFormat="1" ht="16.5">
      <c r="A360" s="46"/>
      <c r="B360" s="50"/>
      <c r="C360" s="50"/>
      <c r="D360" s="50"/>
      <c r="E360" s="51"/>
      <c r="F360" s="75"/>
      <c r="G360" s="75"/>
      <c r="H360" s="19"/>
      <c r="I360" s="41"/>
    </row>
    <row r="361" spans="1:9" s="40" customFormat="1" ht="16.5">
      <c r="A361" s="46"/>
      <c r="B361" s="50"/>
      <c r="C361" s="50"/>
      <c r="D361" s="50"/>
      <c r="E361" s="51"/>
      <c r="F361" s="75"/>
      <c r="G361" s="75"/>
      <c r="H361" s="19"/>
      <c r="I361" s="41"/>
    </row>
    <row r="362" spans="1:9" s="40" customFormat="1" ht="16.5">
      <c r="A362" s="46"/>
      <c r="B362" s="50"/>
      <c r="C362" s="50"/>
      <c r="D362" s="50"/>
      <c r="E362" s="51"/>
      <c r="F362" s="75"/>
      <c r="G362" s="75"/>
      <c r="H362" s="19"/>
      <c r="I362" s="41"/>
    </row>
    <row r="363" spans="1:9" s="40" customFormat="1" ht="20.25">
      <c r="A363" s="213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490"/>
      <c r="B365" s="490"/>
      <c r="C365" s="490"/>
      <c r="D365" s="490"/>
      <c r="E365" s="490"/>
      <c r="F365" s="490"/>
      <c r="G365" s="490"/>
      <c r="H365" s="490"/>
      <c r="I365" s="41"/>
    </row>
    <row r="366" spans="1:9" s="40" customFormat="1">
      <c r="A366" s="494"/>
      <c r="B366" s="494"/>
      <c r="C366" s="494"/>
      <c r="D366" s="494"/>
      <c r="E366" s="494"/>
      <c r="F366" s="494"/>
      <c r="G366" s="494"/>
      <c r="H366" s="494"/>
      <c r="I366" s="41"/>
    </row>
    <row r="367" spans="1:9" s="40" customFormat="1">
      <c r="A367" s="214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194"/>
      <c r="B368" s="23"/>
      <c r="C368" s="23"/>
      <c r="D368" s="23"/>
      <c r="E368" s="73"/>
      <c r="F368" s="73"/>
      <c r="G368" s="73"/>
      <c r="H368" s="73"/>
      <c r="I368" s="41"/>
    </row>
    <row r="369" spans="1:9" s="40" customFormat="1">
      <c r="A369" s="193"/>
      <c r="B369" s="57"/>
      <c r="C369" s="57"/>
      <c r="D369" s="57"/>
      <c r="E369" s="72"/>
      <c r="F369" s="57"/>
      <c r="G369" s="72"/>
      <c r="H369" s="72"/>
      <c r="I369" s="41"/>
    </row>
    <row r="370" spans="1:9" s="40" customFormat="1">
      <c r="A370" s="489"/>
      <c r="B370" s="489"/>
      <c r="C370" s="489"/>
      <c r="D370" s="489"/>
      <c r="E370" s="489"/>
      <c r="F370" s="489"/>
      <c r="G370" s="489"/>
      <c r="H370" s="489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3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3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41"/>
      <c r="B464" s="52"/>
      <c r="C464" s="52"/>
      <c r="D464" s="52"/>
      <c r="F464" s="53"/>
      <c r="I464" s="41"/>
    </row>
  </sheetData>
  <mergeCells count="29">
    <mergeCell ref="A208:B208"/>
    <mergeCell ref="D3:G3"/>
    <mergeCell ref="D4:G4"/>
    <mergeCell ref="D5:G5"/>
    <mergeCell ref="D6:G6"/>
    <mergeCell ref="D7:G7"/>
    <mergeCell ref="B7:C7"/>
    <mergeCell ref="B8:C8"/>
    <mergeCell ref="B9:C9"/>
    <mergeCell ref="D11:G11"/>
    <mergeCell ref="D8:G8"/>
    <mergeCell ref="D9:G9"/>
    <mergeCell ref="D10:G10"/>
    <mergeCell ref="A1:I2"/>
    <mergeCell ref="A370:H370"/>
    <mergeCell ref="A212:H212"/>
    <mergeCell ref="A213:H213"/>
    <mergeCell ref="A214:H214"/>
    <mergeCell ref="A215:H215"/>
    <mergeCell ref="A217:H217"/>
    <mergeCell ref="F359:G359"/>
    <mergeCell ref="A365:H365"/>
    <mergeCell ref="A366:H366"/>
    <mergeCell ref="B10:C10"/>
    <mergeCell ref="B11:C11"/>
    <mergeCell ref="B3:C3"/>
    <mergeCell ref="B4:C4"/>
    <mergeCell ref="B5:C5"/>
    <mergeCell ref="B6:C6"/>
  </mergeCells>
  <pageMargins left="0.7" right="0.7" top="0.75" bottom="0.75" header="0.3" footer="0.3"/>
  <pageSetup paperSize="5" scale="7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42"/>
  <sheetViews>
    <sheetView topLeftCell="A214" workbookViewId="0">
      <selection activeCell="F235" sqref="F235"/>
    </sheetView>
  </sheetViews>
  <sheetFormatPr defaultRowHeight="15"/>
  <cols>
    <col min="1" max="1" width="11.5703125" customWidth="1"/>
    <col min="2" max="2" width="15.140625" customWidth="1"/>
    <col min="3" max="3" width="14.85546875" customWidth="1"/>
    <col min="4" max="4" width="10.85546875" customWidth="1"/>
    <col min="5" max="5" width="10.5703125" customWidth="1"/>
    <col min="6" max="6" width="14" customWidth="1"/>
    <col min="7" max="7" width="11.42578125" customWidth="1"/>
    <col min="8" max="8" width="24.7109375" customWidth="1"/>
    <col min="9" max="9" width="21.7109375" customWidth="1"/>
  </cols>
  <sheetData>
    <row r="1" spans="1:9">
      <c r="A1" s="570" t="s">
        <v>331</v>
      </c>
      <c r="B1" s="570"/>
      <c r="C1" s="570"/>
      <c r="D1" s="570"/>
      <c r="E1" s="570"/>
      <c r="F1" s="570"/>
      <c r="G1" s="570"/>
      <c r="H1" s="570"/>
      <c r="I1" s="570"/>
    </row>
    <row r="2" spans="1:9" ht="25.5" customHeight="1">
      <c r="A2" s="570"/>
      <c r="B2" s="570"/>
      <c r="C2" s="570"/>
      <c r="D2" s="570"/>
      <c r="E2" s="570"/>
      <c r="F2" s="570"/>
      <c r="G2" s="570"/>
      <c r="H2" s="570"/>
      <c r="I2" s="570"/>
    </row>
    <row r="3" spans="1:9" ht="15.75">
      <c r="A3" s="351"/>
      <c r="B3" s="566" t="s">
        <v>1</v>
      </c>
      <c r="C3" s="566"/>
      <c r="D3" s="571" t="s">
        <v>321</v>
      </c>
      <c r="E3" s="572"/>
      <c r="F3" s="572"/>
      <c r="G3" s="573"/>
      <c r="H3" s="352"/>
      <c r="I3" s="351"/>
    </row>
    <row r="4" spans="1:9" ht="40.5" customHeight="1">
      <c r="A4" s="351"/>
      <c r="B4" s="593" t="s">
        <v>181</v>
      </c>
      <c r="C4" s="594"/>
      <c r="D4" s="576">
        <v>38534</v>
      </c>
      <c r="E4" s="577"/>
      <c r="F4" s="577"/>
      <c r="G4" s="578"/>
      <c r="H4" s="352"/>
      <c r="I4" s="351"/>
    </row>
    <row r="5" spans="1:9" ht="15.75">
      <c r="A5" s="351"/>
      <c r="B5" s="566" t="s">
        <v>182</v>
      </c>
      <c r="C5" s="566"/>
      <c r="D5" s="567">
        <v>533</v>
      </c>
      <c r="E5" s="568"/>
      <c r="F5" s="568"/>
      <c r="G5" s="569"/>
      <c r="H5" s="352"/>
      <c r="I5" s="351"/>
    </row>
    <row r="6" spans="1:9" ht="15.75">
      <c r="A6" s="351"/>
      <c r="B6" s="566" t="s">
        <v>2</v>
      </c>
      <c r="C6" s="566"/>
      <c r="D6" s="567" t="s">
        <v>3</v>
      </c>
      <c r="E6" s="568"/>
      <c r="F6" s="568"/>
      <c r="G6" s="569"/>
      <c r="H6" s="352"/>
      <c r="I6" s="351"/>
    </row>
    <row r="7" spans="1:9" ht="33.75" customHeight="1">
      <c r="A7" s="351"/>
      <c r="B7" s="595" t="s">
        <v>0</v>
      </c>
      <c r="C7" s="596"/>
      <c r="D7" s="579" t="s">
        <v>17</v>
      </c>
      <c r="E7" s="580"/>
      <c r="F7" s="580"/>
      <c r="G7" s="581"/>
      <c r="H7" s="352"/>
      <c r="I7" s="351"/>
    </row>
    <row r="8" spans="1:9" ht="38.25" customHeight="1">
      <c r="A8" s="351"/>
      <c r="B8" s="593" t="s">
        <v>4</v>
      </c>
      <c r="C8" s="594"/>
      <c r="D8" s="583" t="s">
        <v>183</v>
      </c>
      <c r="E8" s="584"/>
      <c r="F8" s="584"/>
      <c r="G8" s="585"/>
      <c r="H8" s="352"/>
      <c r="I8" s="351"/>
    </row>
    <row r="9" spans="1:9" ht="42.75" customHeight="1">
      <c r="A9" s="351"/>
      <c r="B9" s="593" t="s">
        <v>18</v>
      </c>
      <c r="C9" s="594"/>
      <c r="D9" s="587">
        <v>0.05</v>
      </c>
      <c r="E9" s="588"/>
      <c r="F9" s="588"/>
      <c r="G9" s="589"/>
      <c r="H9" s="352"/>
      <c r="I9" s="351"/>
    </row>
    <row r="10" spans="1:9" ht="15.75">
      <c r="A10" s="351"/>
      <c r="B10" s="566" t="s">
        <v>16</v>
      </c>
      <c r="C10" s="566"/>
      <c r="D10" s="567">
        <v>500</v>
      </c>
      <c r="E10" s="568"/>
      <c r="F10" s="568"/>
      <c r="G10" s="569"/>
      <c r="H10" s="352"/>
      <c r="I10" s="351"/>
    </row>
    <row r="11" spans="1:9" ht="19.5" customHeight="1">
      <c r="A11" s="351"/>
      <c r="B11" s="566" t="s">
        <v>308</v>
      </c>
      <c r="C11" s="566"/>
      <c r="D11" s="571" t="s">
        <v>15</v>
      </c>
      <c r="E11" s="572"/>
      <c r="F11" s="572"/>
      <c r="G11" s="573"/>
      <c r="H11" s="352"/>
      <c r="I11" s="351"/>
    </row>
    <row r="12" spans="1:9" ht="16.5" thickBot="1">
      <c r="A12" s="322"/>
      <c r="B12" s="323"/>
      <c r="C12" s="353"/>
      <c r="D12" s="353"/>
      <c r="E12" s="354"/>
      <c r="F12" s="354"/>
      <c r="G12" s="354"/>
      <c r="H12" s="354"/>
      <c r="I12" s="351"/>
    </row>
    <row r="13" spans="1:9" ht="31.5">
      <c r="A13" s="355" t="s">
        <v>159</v>
      </c>
      <c r="B13" s="356" t="s">
        <v>160</v>
      </c>
      <c r="C13" s="356" t="s">
        <v>161</v>
      </c>
      <c r="D13" s="356" t="s">
        <v>162</v>
      </c>
      <c r="E13" s="357" t="s">
        <v>163</v>
      </c>
      <c r="F13" s="356" t="s">
        <v>165</v>
      </c>
      <c r="G13" s="357" t="s">
        <v>19</v>
      </c>
      <c r="H13" s="358" t="s">
        <v>164</v>
      </c>
      <c r="I13" s="359" t="s">
        <v>170</v>
      </c>
    </row>
    <row r="14" spans="1:9" ht="17.100000000000001" customHeight="1">
      <c r="A14" s="360">
        <v>38534</v>
      </c>
      <c r="B14" s="361">
        <v>500</v>
      </c>
      <c r="C14" s="362">
        <v>0</v>
      </c>
      <c r="D14" s="363">
        <f>B14-C14</f>
        <v>500</v>
      </c>
      <c r="E14" s="364">
        <f>G202</f>
        <v>5351</v>
      </c>
      <c r="F14" s="365">
        <f>(D14*E14*H14)</f>
        <v>1759.2328767123288</v>
      </c>
      <c r="G14" s="362">
        <v>31</v>
      </c>
      <c r="H14" s="366">
        <f>0.24/365</f>
        <v>6.5753424657534248E-4</v>
      </c>
      <c r="I14" s="407"/>
    </row>
    <row r="15" spans="1:9" ht="17.100000000000001" customHeight="1">
      <c r="A15" s="368">
        <v>38565</v>
      </c>
      <c r="B15" s="361">
        <v>500</v>
      </c>
      <c r="C15" s="362">
        <v>0</v>
      </c>
      <c r="D15" s="363">
        <f t="shared" ref="D15:D78" si="0">B15-C15</f>
        <v>500</v>
      </c>
      <c r="E15" s="364">
        <f>E14-G14</f>
        <v>5320</v>
      </c>
      <c r="F15" s="365">
        <f t="shared" ref="F15:F79" si="1">(D15*E15*H15)</f>
        <v>1749.041095890411</v>
      </c>
      <c r="G15" s="362">
        <v>31</v>
      </c>
      <c r="H15" s="366">
        <f t="shared" ref="H15:H70" si="2">0.24/365</f>
        <v>6.5753424657534248E-4</v>
      </c>
      <c r="I15" s="407"/>
    </row>
    <row r="16" spans="1:9" ht="17.100000000000001" customHeight="1">
      <c r="A16" s="368">
        <v>38596</v>
      </c>
      <c r="B16" s="361">
        <v>500</v>
      </c>
      <c r="C16" s="362">
        <v>0</v>
      </c>
      <c r="D16" s="363">
        <f t="shared" si="0"/>
        <v>500</v>
      </c>
      <c r="E16" s="364">
        <f t="shared" ref="E16:E79" si="3">E15-G15</f>
        <v>5289</v>
      </c>
      <c r="F16" s="365">
        <f t="shared" si="1"/>
        <v>1738.8493150684933</v>
      </c>
      <c r="G16" s="362">
        <v>30</v>
      </c>
      <c r="H16" s="366">
        <f t="shared" si="2"/>
        <v>6.5753424657534248E-4</v>
      </c>
      <c r="I16" s="407"/>
    </row>
    <row r="17" spans="1:9" ht="17.100000000000001" customHeight="1">
      <c r="A17" s="368">
        <v>38626</v>
      </c>
      <c r="B17" s="361">
        <v>500</v>
      </c>
      <c r="C17" s="362">
        <v>0</v>
      </c>
      <c r="D17" s="363">
        <f t="shared" si="0"/>
        <v>500</v>
      </c>
      <c r="E17" s="364">
        <f t="shared" si="3"/>
        <v>5259</v>
      </c>
      <c r="F17" s="365">
        <f t="shared" si="1"/>
        <v>1728.986301369863</v>
      </c>
      <c r="G17" s="362">
        <v>31</v>
      </c>
      <c r="H17" s="366">
        <f t="shared" si="2"/>
        <v>6.5753424657534248E-4</v>
      </c>
      <c r="I17" s="407"/>
    </row>
    <row r="18" spans="1:9" ht="17.100000000000001" customHeight="1">
      <c r="A18" s="368">
        <v>38657</v>
      </c>
      <c r="B18" s="361">
        <v>500</v>
      </c>
      <c r="C18" s="362">
        <v>0</v>
      </c>
      <c r="D18" s="363">
        <f t="shared" si="0"/>
        <v>500</v>
      </c>
      <c r="E18" s="364">
        <f t="shared" si="3"/>
        <v>5228</v>
      </c>
      <c r="F18" s="365">
        <f t="shared" si="1"/>
        <v>1718.7945205479452</v>
      </c>
      <c r="G18" s="362">
        <v>30</v>
      </c>
      <c r="H18" s="366">
        <f t="shared" si="2"/>
        <v>6.5753424657534248E-4</v>
      </c>
      <c r="I18" s="407"/>
    </row>
    <row r="19" spans="1:9" ht="17.100000000000001" customHeight="1">
      <c r="A19" s="368">
        <v>38687</v>
      </c>
      <c r="B19" s="361">
        <v>500</v>
      </c>
      <c r="C19" s="362">
        <v>0</v>
      </c>
      <c r="D19" s="363">
        <f t="shared" si="0"/>
        <v>500</v>
      </c>
      <c r="E19" s="364">
        <f t="shared" si="3"/>
        <v>5198</v>
      </c>
      <c r="F19" s="365">
        <f t="shared" si="1"/>
        <v>1708.9315068493152</v>
      </c>
      <c r="G19" s="362">
        <v>31</v>
      </c>
      <c r="H19" s="366">
        <f t="shared" si="2"/>
        <v>6.5753424657534248E-4</v>
      </c>
      <c r="I19" s="407"/>
    </row>
    <row r="20" spans="1:9" ht="17.100000000000001" customHeight="1">
      <c r="A20" s="368">
        <v>38718</v>
      </c>
      <c r="B20" s="361">
        <v>500</v>
      </c>
      <c r="C20" s="362">
        <v>0</v>
      </c>
      <c r="D20" s="363">
        <f t="shared" si="0"/>
        <v>500</v>
      </c>
      <c r="E20" s="364">
        <f t="shared" si="3"/>
        <v>5167</v>
      </c>
      <c r="F20" s="365">
        <f t="shared" si="1"/>
        <v>1698.7397260273974</v>
      </c>
      <c r="G20" s="362">
        <v>31</v>
      </c>
      <c r="H20" s="366">
        <f t="shared" si="2"/>
        <v>6.5753424657534248E-4</v>
      </c>
      <c r="I20" s="407"/>
    </row>
    <row r="21" spans="1:9" ht="17.100000000000001" customHeight="1">
      <c r="A21" s="368">
        <v>38749</v>
      </c>
      <c r="B21" s="361">
        <v>500</v>
      </c>
      <c r="C21" s="362">
        <v>0</v>
      </c>
      <c r="D21" s="363">
        <f t="shared" si="0"/>
        <v>500</v>
      </c>
      <c r="E21" s="364">
        <f t="shared" si="3"/>
        <v>5136</v>
      </c>
      <c r="F21" s="365">
        <f t="shared" si="1"/>
        <v>1688.5479452054794</v>
      </c>
      <c r="G21" s="362">
        <v>28</v>
      </c>
      <c r="H21" s="366">
        <f t="shared" si="2"/>
        <v>6.5753424657534248E-4</v>
      </c>
      <c r="I21" s="407"/>
    </row>
    <row r="22" spans="1:9" ht="17.100000000000001" customHeight="1">
      <c r="A22" s="368">
        <v>38777</v>
      </c>
      <c r="B22" s="361">
        <v>500</v>
      </c>
      <c r="C22" s="362">
        <v>0</v>
      </c>
      <c r="D22" s="363">
        <f t="shared" si="0"/>
        <v>500</v>
      </c>
      <c r="E22" s="364">
        <f t="shared" si="3"/>
        <v>5108</v>
      </c>
      <c r="F22" s="365">
        <f t="shared" si="1"/>
        <v>1679.3424657534247</v>
      </c>
      <c r="G22" s="362">
        <v>31</v>
      </c>
      <c r="H22" s="366">
        <f t="shared" si="2"/>
        <v>6.5753424657534248E-4</v>
      </c>
      <c r="I22" s="407"/>
    </row>
    <row r="23" spans="1:9" ht="17.100000000000001" customHeight="1">
      <c r="A23" s="368">
        <v>38808</v>
      </c>
      <c r="B23" s="361">
        <v>500</v>
      </c>
      <c r="C23" s="362">
        <v>0</v>
      </c>
      <c r="D23" s="363">
        <f t="shared" si="0"/>
        <v>500</v>
      </c>
      <c r="E23" s="364">
        <f t="shared" si="3"/>
        <v>5077</v>
      </c>
      <c r="F23" s="365">
        <f t="shared" si="1"/>
        <v>1669.1506849315069</v>
      </c>
      <c r="G23" s="362">
        <v>30</v>
      </c>
      <c r="H23" s="366">
        <f t="shared" si="2"/>
        <v>6.5753424657534248E-4</v>
      </c>
      <c r="I23" s="407"/>
    </row>
    <row r="24" spans="1:9" ht="17.100000000000001" customHeight="1">
      <c r="A24" s="368">
        <v>38838</v>
      </c>
      <c r="B24" s="361">
        <v>500</v>
      </c>
      <c r="C24" s="362">
        <v>0</v>
      </c>
      <c r="D24" s="363">
        <f t="shared" si="0"/>
        <v>500</v>
      </c>
      <c r="E24" s="364">
        <f t="shared" si="3"/>
        <v>5047</v>
      </c>
      <c r="F24" s="365">
        <f t="shared" si="1"/>
        <v>1659.2876712328768</v>
      </c>
      <c r="G24" s="362">
        <v>31</v>
      </c>
      <c r="H24" s="366">
        <f t="shared" si="2"/>
        <v>6.5753424657534248E-4</v>
      </c>
      <c r="I24" s="407"/>
    </row>
    <row r="25" spans="1:9" ht="17.100000000000001" customHeight="1">
      <c r="A25" s="369">
        <v>38869</v>
      </c>
      <c r="B25" s="361">
        <v>500</v>
      </c>
      <c r="C25" s="370">
        <v>6000</v>
      </c>
      <c r="D25" s="363">
        <f t="shared" si="0"/>
        <v>-5500</v>
      </c>
      <c r="E25" s="364">
        <f t="shared" si="3"/>
        <v>5016</v>
      </c>
      <c r="F25" s="365"/>
      <c r="G25" s="370">
        <v>0</v>
      </c>
      <c r="H25" s="366">
        <f t="shared" si="2"/>
        <v>6.5753424657534248E-4</v>
      </c>
      <c r="I25" s="371" t="s">
        <v>322</v>
      </c>
    </row>
    <row r="26" spans="1:9" ht="17.100000000000001" customHeight="1">
      <c r="A26" s="368">
        <v>38899</v>
      </c>
      <c r="B26" s="361">
        <v>525</v>
      </c>
      <c r="C26" s="362">
        <v>0</v>
      </c>
      <c r="D26" s="363">
        <f t="shared" si="0"/>
        <v>525</v>
      </c>
      <c r="E26" s="364">
        <f t="shared" si="3"/>
        <v>5016</v>
      </c>
      <c r="F26" s="365">
        <f t="shared" si="1"/>
        <v>1731.5506849315068</v>
      </c>
      <c r="G26" s="362">
        <v>31</v>
      </c>
      <c r="H26" s="366">
        <f t="shared" si="2"/>
        <v>6.5753424657534248E-4</v>
      </c>
      <c r="I26" s="407"/>
    </row>
    <row r="27" spans="1:9" ht="17.100000000000001" customHeight="1">
      <c r="A27" s="368">
        <v>38930</v>
      </c>
      <c r="B27" s="361">
        <v>525</v>
      </c>
      <c r="C27" s="362">
        <v>1050</v>
      </c>
      <c r="D27" s="363">
        <f t="shared" si="0"/>
        <v>-525</v>
      </c>
      <c r="E27" s="364">
        <f t="shared" si="3"/>
        <v>4985</v>
      </c>
      <c r="F27" s="365"/>
      <c r="G27" s="372">
        <v>0</v>
      </c>
      <c r="H27" s="366">
        <f t="shared" si="2"/>
        <v>6.5753424657534248E-4</v>
      </c>
      <c r="I27" s="407" t="s">
        <v>323</v>
      </c>
    </row>
    <row r="28" spans="1:9" ht="17.100000000000001" customHeight="1">
      <c r="A28" s="368">
        <v>38961</v>
      </c>
      <c r="B28" s="361">
        <v>525</v>
      </c>
      <c r="C28" s="362">
        <v>0</v>
      </c>
      <c r="D28" s="363">
        <f t="shared" si="0"/>
        <v>525</v>
      </c>
      <c r="E28" s="364">
        <f t="shared" si="3"/>
        <v>4985</v>
      </c>
      <c r="F28" s="365">
        <f t="shared" si="1"/>
        <v>1720.8493150684933</v>
      </c>
      <c r="G28" s="362">
        <v>30</v>
      </c>
      <c r="H28" s="366">
        <f t="shared" si="2"/>
        <v>6.5753424657534248E-4</v>
      </c>
      <c r="I28" s="407"/>
    </row>
    <row r="29" spans="1:9" ht="17.100000000000001" customHeight="1">
      <c r="A29" s="368">
        <v>38991</v>
      </c>
      <c r="B29" s="361">
        <v>525</v>
      </c>
      <c r="C29" s="362">
        <v>0</v>
      </c>
      <c r="D29" s="363">
        <f t="shared" si="0"/>
        <v>525</v>
      </c>
      <c r="E29" s="364">
        <f t="shared" si="3"/>
        <v>4955</v>
      </c>
      <c r="F29" s="365">
        <f t="shared" si="1"/>
        <v>1710.4931506849316</v>
      </c>
      <c r="G29" s="362">
        <v>31</v>
      </c>
      <c r="H29" s="366">
        <f t="shared" si="2"/>
        <v>6.5753424657534248E-4</v>
      </c>
      <c r="I29" s="373"/>
    </row>
    <row r="30" spans="1:9" ht="17.100000000000001" customHeight="1">
      <c r="A30" s="368">
        <v>39022</v>
      </c>
      <c r="B30" s="361">
        <v>525</v>
      </c>
      <c r="C30" s="362">
        <v>0</v>
      </c>
      <c r="D30" s="363">
        <f t="shared" si="0"/>
        <v>525</v>
      </c>
      <c r="E30" s="364">
        <f t="shared" si="3"/>
        <v>4924</v>
      </c>
      <c r="F30" s="365">
        <f t="shared" si="1"/>
        <v>1699.7917808219179</v>
      </c>
      <c r="G30" s="362">
        <v>30</v>
      </c>
      <c r="H30" s="366">
        <f t="shared" si="2"/>
        <v>6.5753424657534248E-4</v>
      </c>
      <c r="I30" s="373"/>
    </row>
    <row r="31" spans="1:9" ht="17.100000000000001" customHeight="1">
      <c r="A31" s="368">
        <v>39052</v>
      </c>
      <c r="B31" s="361">
        <v>525</v>
      </c>
      <c r="C31" s="362">
        <v>0</v>
      </c>
      <c r="D31" s="363">
        <f t="shared" si="0"/>
        <v>525</v>
      </c>
      <c r="E31" s="364">
        <f t="shared" si="3"/>
        <v>4894</v>
      </c>
      <c r="F31" s="365">
        <f t="shared" si="1"/>
        <v>1689.4356164383562</v>
      </c>
      <c r="G31" s="362">
        <v>31</v>
      </c>
      <c r="H31" s="366">
        <f t="shared" si="2"/>
        <v>6.5753424657534248E-4</v>
      </c>
      <c r="I31" s="373"/>
    </row>
    <row r="32" spans="1:9" ht="17.100000000000001" customHeight="1">
      <c r="A32" s="368">
        <v>39083</v>
      </c>
      <c r="B32" s="361">
        <v>525</v>
      </c>
      <c r="C32" s="362">
        <v>0</v>
      </c>
      <c r="D32" s="363">
        <f t="shared" si="0"/>
        <v>525</v>
      </c>
      <c r="E32" s="364">
        <f t="shared" si="3"/>
        <v>4863</v>
      </c>
      <c r="F32" s="365">
        <f t="shared" si="1"/>
        <v>1678.7342465753425</v>
      </c>
      <c r="G32" s="362">
        <v>31</v>
      </c>
      <c r="H32" s="366">
        <f t="shared" si="2"/>
        <v>6.5753424657534248E-4</v>
      </c>
      <c r="I32" s="373"/>
    </row>
    <row r="33" spans="1:9" ht="17.100000000000001" customHeight="1">
      <c r="A33" s="368">
        <v>39114</v>
      </c>
      <c r="B33" s="361">
        <v>525</v>
      </c>
      <c r="C33" s="362">
        <v>0</v>
      </c>
      <c r="D33" s="363">
        <f t="shared" si="0"/>
        <v>525</v>
      </c>
      <c r="E33" s="364">
        <f t="shared" si="3"/>
        <v>4832</v>
      </c>
      <c r="F33" s="365">
        <f t="shared" si="1"/>
        <v>1668.0328767123287</v>
      </c>
      <c r="G33" s="362">
        <v>28</v>
      </c>
      <c r="H33" s="366">
        <f t="shared" si="2"/>
        <v>6.5753424657534248E-4</v>
      </c>
      <c r="I33" s="373"/>
    </row>
    <row r="34" spans="1:9" ht="17.100000000000001" customHeight="1">
      <c r="A34" s="368">
        <v>39142</v>
      </c>
      <c r="B34" s="361">
        <v>525</v>
      </c>
      <c r="C34" s="362">
        <v>0</v>
      </c>
      <c r="D34" s="363">
        <f t="shared" si="0"/>
        <v>525</v>
      </c>
      <c r="E34" s="364">
        <f t="shared" si="3"/>
        <v>4804</v>
      </c>
      <c r="F34" s="365">
        <f t="shared" si="1"/>
        <v>1658.3671232876713</v>
      </c>
      <c r="G34" s="362">
        <v>31</v>
      </c>
      <c r="H34" s="366">
        <f t="shared" si="2"/>
        <v>6.5753424657534248E-4</v>
      </c>
      <c r="I34" s="373"/>
    </row>
    <row r="35" spans="1:9" ht="17.100000000000001" customHeight="1">
      <c r="A35" s="368">
        <v>39173</v>
      </c>
      <c r="B35" s="361">
        <v>525</v>
      </c>
      <c r="C35" s="362">
        <v>0</v>
      </c>
      <c r="D35" s="363">
        <f t="shared" si="0"/>
        <v>525</v>
      </c>
      <c r="E35" s="364">
        <f t="shared" si="3"/>
        <v>4773</v>
      </c>
      <c r="F35" s="365">
        <f t="shared" si="1"/>
        <v>1647.6657534246576</v>
      </c>
      <c r="G35" s="362">
        <v>30</v>
      </c>
      <c r="H35" s="366">
        <f t="shared" si="2"/>
        <v>6.5753424657534248E-4</v>
      </c>
      <c r="I35" s="373"/>
    </row>
    <row r="36" spans="1:9" ht="17.100000000000001" customHeight="1">
      <c r="A36" s="368">
        <v>39203</v>
      </c>
      <c r="B36" s="361">
        <v>525</v>
      </c>
      <c r="C36" s="362">
        <v>0</v>
      </c>
      <c r="D36" s="363">
        <f t="shared" si="0"/>
        <v>525</v>
      </c>
      <c r="E36" s="364">
        <f t="shared" si="3"/>
        <v>4743</v>
      </c>
      <c r="F36" s="365">
        <f t="shared" si="1"/>
        <v>1637.3095890410959</v>
      </c>
      <c r="G36" s="362">
        <v>31</v>
      </c>
      <c r="H36" s="366">
        <f t="shared" si="2"/>
        <v>6.5753424657534248E-4</v>
      </c>
      <c r="I36" s="373"/>
    </row>
    <row r="37" spans="1:9" ht="17.100000000000001" customHeight="1">
      <c r="A37" s="368">
        <v>39234</v>
      </c>
      <c r="B37" s="361">
        <v>525</v>
      </c>
      <c r="C37" s="362">
        <v>0</v>
      </c>
      <c r="D37" s="363">
        <f t="shared" si="0"/>
        <v>525</v>
      </c>
      <c r="E37" s="364">
        <f t="shared" si="3"/>
        <v>4712</v>
      </c>
      <c r="F37" s="365">
        <f t="shared" si="1"/>
        <v>1626.6082191780822</v>
      </c>
      <c r="G37" s="362">
        <v>30</v>
      </c>
      <c r="H37" s="366">
        <f t="shared" si="2"/>
        <v>6.5753424657534248E-4</v>
      </c>
      <c r="I37" s="373"/>
    </row>
    <row r="38" spans="1:9" ht="17.100000000000001" customHeight="1">
      <c r="A38" s="368">
        <v>39264</v>
      </c>
      <c r="B38" s="361">
        <v>551.25</v>
      </c>
      <c r="C38" s="362">
        <v>0</v>
      </c>
      <c r="D38" s="363">
        <f t="shared" si="0"/>
        <v>551.25</v>
      </c>
      <c r="E38" s="364">
        <f t="shared" si="3"/>
        <v>4682</v>
      </c>
      <c r="F38" s="365">
        <f t="shared" si="1"/>
        <v>1697.0646575342466</v>
      </c>
      <c r="G38" s="362">
        <v>31</v>
      </c>
      <c r="H38" s="366">
        <f t="shared" si="2"/>
        <v>6.5753424657534248E-4</v>
      </c>
      <c r="I38" s="373"/>
    </row>
    <row r="39" spans="1:9" ht="17.100000000000001" customHeight="1">
      <c r="A39" s="368">
        <v>39295</v>
      </c>
      <c r="B39" s="361">
        <v>551.25</v>
      </c>
      <c r="C39" s="362">
        <v>0</v>
      </c>
      <c r="D39" s="363">
        <f t="shared" si="0"/>
        <v>551.25</v>
      </c>
      <c r="E39" s="364">
        <f t="shared" si="3"/>
        <v>4651</v>
      </c>
      <c r="F39" s="365">
        <f t="shared" si="1"/>
        <v>1685.8282191780822</v>
      </c>
      <c r="G39" s="362">
        <v>31</v>
      </c>
      <c r="H39" s="366">
        <f t="shared" si="2"/>
        <v>6.5753424657534248E-4</v>
      </c>
      <c r="I39" s="373"/>
    </row>
    <row r="40" spans="1:9" ht="17.100000000000001" customHeight="1">
      <c r="A40" s="368">
        <v>39326</v>
      </c>
      <c r="B40" s="361">
        <v>551.25</v>
      </c>
      <c r="C40" s="362">
        <v>0</v>
      </c>
      <c r="D40" s="363">
        <f t="shared" si="0"/>
        <v>551.25</v>
      </c>
      <c r="E40" s="364">
        <f t="shared" si="3"/>
        <v>4620</v>
      </c>
      <c r="F40" s="365">
        <f t="shared" si="1"/>
        <v>1674.5917808219178</v>
      </c>
      <c r="G40" s="362">
        <v>30</v>
      </c>
      <c r="H40" s="366">
        <f t="shared" si="2"/>
        <v>6.5753424657534248E-4</v>
      </c>
      <c r="I40" s="373"/>
    </row>
    <row r="41" spans="1:9" ht="17.100000000000001" customHeight="1">
      <c r="A41" s="368">
        <v>39356</v>
      </c>
      <c r="B41" s="361">
        <v>551.25</v>
      </c>
      <c r="C41" s="362">
        <v>0</v>
      </c>
      <c r="D41" s="363">
        <f t="shared" si="0"/>
        <v>551.25</v>
      </c>
      <c r="E41" s="364">
        <f t="shared" si="3"/>
        <v>4590</v>
      </c>
      <c r="F41" s="365">
        <f t="shared" si="1"/>
        <v>1663.7178082191781</v>
      </c>
      <c r="G41" s="362">
        <v>31</v>
      </c>
      <c r="H41" s="366">
        <f t="shared" si="2"/>
        <v>6.5753424657534248E-4</v>
      </c>
      <c r="I41" s="373"/>
    </row>
    <row r="42" spans="1:9" ht="17.100000000000001" customHeight="1">
      <c r="A42" s="368">
        <v>39387</v>
      </c>
      <c r="B42" s="361">
        <v>551.25</v>
      </c>
      <c r="C42" s="362">
        <v>0</v>
      </c>
      <c r="D42" s="363">
        <f t="shared" si="0"/>
        <v>551.25</v>
      </c>
      <c r="E42" s="364">
        <f t="shared" si="3"/>
        <v>4559</v>
      </c>
      <c r="F42" s="365">
        <f t="shared" si="1"/>
        <v>1652.4813698630137</v>
      </c>
      <c r="G42" s="362">
        <v>30</v>
      </c>
      <c r="H42" s="366">
        <f t="shared" si="2"/>
        <v>6.5753424657534248E-4</v>
      </c>
      <c r="I42" s="373"/>
    </row>
    <row r="43" spans="1:9" ht="17.100000000000001" customHeight="1">
      <c r="A43" s="368">
        <v>39417</v>
      </c>
      <c r="B43" s="361">
        <v>551.25</v>
      </c>
      <c r="C43" s="362">
        <v>0</v>
      </c>
      <c r="D43" s="363">
        <f t="shared" si="0"/>
        <v>551.25</v>
      </c>
      <c r="E43" s="364">
        <f t="shared" si="3"/>
        <v>4529</v>
      </c>
      <c r="F43" s="365">
        <f t="shared" si="1"/>
        <v>1641.607397260274</v>
      </c>
      <c r="G43" s="362">
        <v>31</v>
      </c>
      <c r="H43" s="366">
        <f t="shared" si="2"/>
        <v>6.5753424657534248E-4</v>
      </c>
      <c r="I43" s="373"/>
    </row>
    <row r="44" spans="1:9" ht="17.100000000000001" customHeight="1">
      <c r="A44" s="368">
        <v>39448</v>
      </c>
      <c r="B44" s="361">
        <v>551.25</v>
      </c>
      <c r="C44" s="362">
        <v>0</v>
      </c>
      <c r="D44" s="363">
        <f t="shared" si="0"/>
        <v>551.25</v>
      </c>
      <c r="E44" s="364">
        <f t="shared" si="3"/>
        <v>4498</v>
      </c>
      <c r="F44" s="365">
        <f t="shared" si="1"/>
        <v>1630.3709589041096</v>
      </c>
      <c r="G44" s="362">
        <v>31</v>
      </c>
      <c r="H44" s="366">
        <f t="shared" si="2"/>
        <v>6.5753424657534248E-4</v>
      </c>
      <c r="I44" s="373"/>
    </row>
    <row r="45" spans="1:9" ht="17.100000000000001" customHeight="1">
      <c r="A45" s="368">
        <v>39479</v>
      </c>
      <c r="B45" s="361">
        <v>551.25</v>
      </c>
      <c r="C45" s="362">
        <v>0</v>
      </c>
      <c r="D45" s="363">
        <f t="shared" si="0"/>
        <v>551.25</v>
      </c>
      <c r="E45" s="364">
        <f t="shared" si="3"/>
        <v>4467</v>
      </c>
      <c r="F45" s="365">
        <f t="shared" si="1"/>
        <v>1619.1345205479452</v>
      </c>
      <c r="G45" s="362">
        <v>29</v>
      </c>
      <c r="H45" s="366">
        <f t="shared" si="2"/>
        <v>6.5753424657534248E-4</v>
      </c>
      <c r="I45" s="373"/>
    </row>
    <row r="46" spans="1:9" ht="17.100000000000001" customHeight="1">
      <c r="A46" s="368">
        <v>39508</v>
      </c>
      <c r="B46" s="361">
        <v>551.25</v>
      </c>
      <c r="C46" s="362">
        <v>0</v>
      </c>
      <c r="D46" s="363">
        <f t="shared" si="0"/>
        <v>551.25</v>
      </c>
      <c r="E46" s="364">
        <f t="shared" si="3"/>
        <v>4438</v>
      </c>
      <c r="F46" s="365">
        <f t="shared" si="1"/>
        <v>1608.6230136986301</v>
      </c>
      <c r="G46" s="362">
        <v>31</v>
      </c>
      <c r="H46" s="366">
        <f t="shared" si="2"/>
        <v>6.5753424657534248E-4</v>
      </c>
      <c r="I46" s="373"/>
    </row>
    <row r="47" spans="1:9" ht="17.100000000000001" customHeight="1">
      <c r="A47" s="368">
        <v>39539</v>
      </c>
      <c r="B47" s="361">
        <v>551.25</v>
      </c>
      <c r="C47" s="362">
        <v>0</v>
      </c>
      <c r="D47" s="363">
        <f t="shared" si="0"/>
        <v>551.25</v>
      </c>
      <c r="E47" s="364">
        <f t="shared" si="3"/>
        <v>4407</v>
      </c>
      <c r="F47" s="365">
        <f t="shared" si="1"/>
        <v>1597.3865753424659</v>
      </c>
      <c r="G47" s="362">
        <v>30</v>
      </c>
      <c r="H47" s="366">
        <f t="shared" si="2"/>
        <v>6.5753424657534248E-4</v>
      </c>
      <c r="I47" s="373"/>
    </row>
    <row r="48" spans="1:9" ht="17.100000000000001" customHeight="1">
      <c r="A48" s="368">
        <v>39569</v>
      </c>
      <c r="B48" s="361">
        <v>551.25</v>
      </c>
      <c r="C48" s="362">
        <v>0</v>
      </c>
      <c r="D48" s="363">
        <f t="shared" si="0"/>
        <v>551.25</v>
      </c>
      <c r="E48" s="364">
        <f t="shared" si="3"/>
        <v>4377</v>
      </c>
      <c r="F48" s="365">
        <f t="shared" si="1"/>
        <v>1586.5126027397262</v>
      </c>
      <c r="G48" s="362">
        <v>31</v>
      </c>
      <c r="H48" s="366">
        <f t="shared" si="2"/>
        <v>6.5753424657534248E-4</v>
      </c>
      <c r="I48" s="373"/>
    </row>
    <row r="49" spans="1:9" ht="17.100000000000001" customHeight="1">
      <c r="A49" s="368">
        <v>39600</v>
      </c>
      <c r="B49" s="361">
        <v>551.25</v>
      </c>
      <c r="C49" s="362">
        <v>0</v>
      </c>
      <c r="D49" s="363">
        <f t="shared" si="0"/>
        <v>551.25</v>
      </c>
      <c r="E49" s="364">
        <f t="shared" si="3"/>
        <v>4346</v>
      </c>
      <c r="F49" s="365">
        <f t="shared" si="1"/>
        <v>1575.2761643835618</v>
      </c>
      <c r="G49" s="362">
        <v>30</v>
      </c>
      <c r="H49" s="366">
        <f t="shared" si="2"/>
        <v>6.5753424657534248E-4</v>
      </c>
      <c r="I49" s="373"/>
    </row>
    <row r="50" spans="1:9" ht="17.100000000000001" customHeight="1">
      <c r="A50" s="368">
        <v>39630</v>
      </c>
      <c r="B50" s="361">
        <v>578.8125</v>
      </c>
      <c r="C50" s="362">
        <v>0</v>
      </c>
      <c r="D50" s="363">
        <f t="shared" si="0"/>
        <v>578.8125</v>
      </c>
      <c r="E50" s="364">
        <f t="shared" si="3"/>
        <v>4316</v>
      </c>
      <c r="F50" s="365">
        <f t="shared" si="1"/>
        <v>1642.622301369863</v>
      </c>
      <c r="G50" s="362">
        <v>31</v>
      </c>
      <c r="H50" s="366">
        <f t="shared" si="2"/>
        <v>6.5753424657534248E-4</v>
      </c>
      <c r="I50" s="373"/>
    </row>
    <row r="51" spans="1:9" ht="17.100000000000001" customHeight="1">
      <c r="A51" s="368">
        <v>39661</v>
      </c>
      <c r="B51" s="361">
        <v>578.8125</v>
      </c>
      <c r="C51" s="362">
        <v>0</v>
      </c>
      <c r="D51" s="363">
        <f t="shared" si="0"/>
        <v>578.8125</v>
      </c>
      <c r="E51" s="364">
        <f t="shared" si="3"/>
        <v>4285</v>
      </c>
      <c r="F51" s="365">
        <f t="shared" si="1"/>
        <v>1630.8240410958904</v>
      </c>
      <c r="G51" s="362">
        <v>31</v>
      </c>
      <c r="H51" s="366">
        <f t="shared" si="2"/>
        <v>6.5753424657534248E-4</v>
      </c>
      <c r="I51" s="373"/>
    </row>
    <row r="52" spans="1:9" ht="17.100000000000001" customHeight="1">
      <c r="A52" s="368">
        <v>39692</v>
      </c>
      <c r="B52" s="361">
        <v>578.8125</v>
      </c>
      <c r="C52" s="362">
        <v>0</v>
      </c>
      <c r="D52" s="363">
        <f t="shared" si="0"/>
        <v>578.8125</v>
      </c>
      <c r="E52" s="364">
        <f t="shared" si="3"/>
        <v>4254</v>
      </c>
      <c r="F52" s="365">
        <f t="shared" si="1"/>
        <v>1619.0257808219178</v>
      </c>
      <c r="G52" s="362">
        <v>30</v>
      </c>
      <c r="H52" s="366">
        <f t="shared" si="2"/>
        <v>6.5753424657534248E-4</v>
      </c>
      <c r="I52" s="373"/>
    </row>
    <row r="53" spans="1:9" ht="17.100000000000001" customHeight="1">
      <c r="A53" s="368">
        <v>39722</v>
      </c>
      <c r="B53" s="361">
        <v>578.8125</v>
      </c>
      <c r="C53" s="362">
        <v>0</v>
      </c>
      <c r="D53" s="363">
        <f t="shared" si="0"/>
        <v>578.8125</v>
      </c>
      <c r="E53" s="364">
        <f t="shared" si="3"/>
        <v>4224</v>
      </c>
      <c r="F53" s="365">
        <f t="shared" si="1"/>
        <v>1607.6081095890411</v>
      </c>
      <c r="G53" s="362">
        <v>31</v>
      </c>
      <c r="H53" s="366">
        <f t="shared" si="2"/>
        <v>6.5753424657534248E-4</v>
      </c>
      <c r="I53" s="373"/>
    </row>
    <row r="54" spans="1:9" ht="17.100000000000001" customHeight="1">
      <c r="A54" s="368">
        <v>39753</v>
      </c>
      <c r="B54" s="361">
        <v>578.8125</v>
      </c>
      <c r="C54" s="362">
        <v>0</v>
      </c>
      <c r="D54" s="363">
        <f t="shared" si="0"/>
        <v>578.8125</v>
      </c>
      <c r="E54" s="364">
        <f t="shared" si="3"/>
        <v>4193</v>
      </c>
      <c r="F54" s="365">
        <f t="shared" si="1"/>
        <v>1595.8098493150685</v>
      </c>
      <c r="G54" s="362">
        <v>30</v>
      </c>
      <c r="H54" s="366">
        <f t="shared" si="2"/>
        <v>6.5753424657534248E-4</v>
      </c>
      <c r="I54" s="373"/>
    </row>
    <row r="55" spans="1:9" ht="17.100000000000001" customHeight="1">
      <c r="A55" s="368">
        <v>39783</v>
      </c>
      <c r="B55" s="361">
        <v>578.8125</v>
      </c>
      <c r="C55" s="362">
        <v>0</v>
      </c>
      <c r="D55" s="363">
        <f t="shared" si="0"/>
        <v>578.8125</v>
      </c>
      <c r="E55" s="364">
        <f t="shared" si="3"/>
        <v>4163</v>
      </c>
      <c r="F55" s="365">
        <f t="shared" si="1"/>
        <v>1584.3921780821918</v>
      </c>
      <c r="G55" s="362">
        <v>31</v>
      </c>
      <c r="H55" s="366">
        <f t="shared" si="2"/>
        <v>6.5753424657534248E-4</v>
      </c>
      <c r="I55" s="373"/>
    </row>
    <row r="56" spans="1:9" ht="17.100000000000001" customHeight="1">
      <c r="A56" s="368">
        <v>39814</v>
      </c>
      <c r="B56" s="361">
        <v>578.8125</v>
      </c>
      <c r="C56" s="362">
        <v>0</v>
      </c>
      <c r="D56" s="363">
        <f t="shared" si="0"/>
        <v>578.8125</v>
      </c>
      <c r="E56" s="364">
        <f t="shared" si="3"/>
        <v>4132</v>
      </c>
      <c r="F56" s="365">
        <f t="shared" si="1"/>
        <v>1572.5939178082192</v>
      </c>
      <c r="G56" s="362">
        <v>31</v>
      </c>
      <c r="H56" s="366">
        <f t="shared" si="2"/>
        <v>6.5753424657534248E-4</v>
      </c>
      <c r="I56" s="373"/>
    </row>
    <row r="57" spans="1:9" ht="17.100000000000001" customHeight="1">
      <c r="A57" s="360">
        <v>39845</v>
      </c>
      <c r="B57" s="361">
        <v>578.8125</v>
      </c>
      <c r="C57" s="362">
        <v>0</v>
      </c>
      <c r="D57" s="363">
        <f t="shared" si="0"/>
        <v>578.8125</v>
      </c>
      <c r="E57" s="364">
        <f t="shared" si="3"/>
        <v>4101</v>
      </c>
      <c r="F57" s="365">
        <f t="shared" si="1"/>
        <v>1560.7956575342466</v>
      </c>
      <c r="G57" s="364">
        <v>28</v>
      </c>
      <c r="H57" s="366">
        <f t="shared" si="2"/>
        <v>6.5753424657534248E-4</v>
      </c>
      <c r="I57" s="373"/>
    </row>
    <row r="58" spans="1:9" ht="17.100000000000001" customHeight="1">
      <c r="A58" s="360">
        <v>39873</v>
      </c>
      <c r="B58" s="361">
        <v>578.8125</v>
      </c>
      <c r="C58" s="362">
        <v>0</v>
      </c>
      <c r="D58" s="363">
        <f t="shared" si="0"/>
        <v>578.8125</v>
      </c>
      <c r="E58" s="364">
        <f t="shared" si="3"/>
        <v>4073</v>
      </c>
      <c r="F58" s="365">
        <f t="shared" si="1"/>
        <v>1550.1391643835616</v>
      </c>
      <c r="G58" s="374">
        <v>31</v>
      </c>
      <c r="H58" s="366">
        <f t="shared" si="2"/>
        <v>6.5753424657534248E-4</v>
      </c>
      <c r="I58" s="373"/>
    </row>
    <row r="59" spans="1:9" ht="17.100000000000001" customHeight="1">
      <c r="A59" s="360">
        <v>39904</v>
      </c>
      <c r="B59" s="361">
        <v>578.8125</v>
      </c>
      <c r="C59" s="362">
        <v>0</v>
      </c>
      <c r="D59" s="363">
        <f t="shared" si="0"/>
        <v>578.8125</v>
      </c>
      <c r="E59" s="364">
        <f t="shared" si="3"/>
        <v>4042</v>
      </c>
      <c r="F59" s="365">
        <f t="shared" si="1"/>
        <v>1538.340904109589</v>
      </c>
      <c r="G59" s="374">
        <v>30</v>
      </c>
      <c r="H59" s="366">
        <f t="shared" si="2"/>
        <v>6.5753424657534248E-4</v>
      </c>
      <c r="I59" s="373"/>
    </row>
    <row r="60" spans="1:9" ht="17.100000000000001" customHeight="1">
      <c r="A60" s="360">
        <v>39934</v>
      </c>
      <c r="B60" s="361">
        <v>578.8125</v>
      </c>
      <c r="C60" s="362">
        <v>0</v>
      </c>
      <c r="D60" s="363">
        <f t="shared" si="0"/>
        <v>578.8125</v>
      </c>
      <c r="E60" s="364">
        <f t="shared" si="3"/>
        <v>4012</v>
      </c>
      <c r="F60" s="365">
        <f t="shared" si="1"/>
        <v>1526.9232328767123</v>
      </c>
      <c r="G60" s="374">
        <v>31</v>
      </c>
      <c r="H60" s="366">
        <f t="shared" si="2"/>
        <v>6.5753424657534248E-4</v>
      </c>
      <c r="I60" s="373"/>
    </row>
    <row r="61" spans="1:9" ht="17.100000000000001" customHeight="1">
      <c r="A61" s="360">
        <v>39965</v>
      </c>
      <c r="B61" s="361">
        <v>578.8125</v>
      </c>
      <c r="C61" s="362">
        <v>0</v>
      </c>
      <c r="D61" s="363">
        <f t="shared" si="0"/>
        <v>578.8125</v>
      </c>
      <c r="E61" s="364">
        <f t="shared" si="3"/>
        <v>3981</v>
      </c>
      <c r="F61" s="365">
        <f t="shared" si="1"/>
        <v>1515.1249726027397</v>
      </c>
      <c r="G61" s="374">
        <v>30</v>
      </c>
      <c r="H61" s="366">
        <f t="shared" si="2"/>
        <v>6.5753424657534248E-4</v>
      </c>
      <c r="I61" s="373"/>
    </row>
    <row r="62" spans="1:9" ht="17.100000000000001" customHeight="1">
      <c r="A62" s="360">
        <v>39995</v>
      </c>
      <c r="B62" s="361">
        <v>607.75312499999995</v>
      </c>
      <c r="C62" s="362">
        <v>0</v>
      </c>
      <c r="D62" s="363">
        <f t="shared" si="0"/>
        <v>607.75312499999995</v>
      </c>
      <c r="E62" s="364">
        <f t="shared" si="3"/>
        <v>3951</v>
      </c>
      <c r="F62" s="365">
        <f t="shared" si="1"/>
        <v>1578.8926664383562</v>
      </c>
      <c r="G62" s="374">
        <v>31</v>
      </c>
      <c r="H62" s="366">
        <f t="shared" si="2"/>
        <v>6.5753424657534248E-4</v>
      </c>
      <c r="I62" s="373"/>
    </row>
    <row r="63" spans="1:9" ht="17.100000000000001" customHeight="1">
      <c r="A63" s="360">
        <v>40026</v>
      </c>
      <c r="B63" s="361">
        <v>607.75312499999995</v>
      </c>
      <c r="C63" s="362">
        <v>0</v>
      </c>
      <c r="D63" s="363">
        <f t="shared" si="0"/>
        <v>607.75312499999995</v>
      </c>
      <c r="E63" s="364">
        <f t="shared" si="3"/>
        <v>3920</v>
      </c>
      <c r="F63" s="365">
        <f t="shared" si="1"/>
        <v>1566.504493150685</v>
      </c>
      <c r="G63" s="374">
        <v>31</v>
      </c>
      <c r="H63" s="366">
        <f t="shared" si="2"/>
        <v>6.5753424657534248E-4</v>
      </c>
      <c r="I63" s="373"/>
    </row>
    <row r="64" spans="1:9" ht="17.100000000000001" customHeight="1">
      <c r="A64" s="360">
        <v>40057</v>
      </c>
      <c r="B64" s="361">
        <v>607.75312499999995</v>
      </c>
      <c r="C64" s="362">
        <v>0</v>
      </c>
      <c r="D64" s="363">
        <f t="shared" si="0"/>
        <v>607.75312499999995</v>
      </c>
      <c r="E64" s="364">
        <f t="shared" si="3"/>
        <v>3889</v>
      </c>
      <c r="F64" s="365">
        <f t="shared" si="1"/>
        <v>1554.1163198630136</v>
      </c>
      <c r="G64" s="374">
        <v>30</v>
      </c>
      <c r="H64" s="366">
        <f t="shared" si="2"/>
        <v>6.5753424657534248E-4</v>
      </c>
      <c r="I64" s="373"/>
    </row>
    <row r="65" spans="1:9" ht="17.100000000000001" customHeight="1">
      <c r="A65" s="360">
        <v>40087</v>
      </c>
      <c r="B65" s="361">
        <v>607.75312499999995</v>
      </c>
      <c r="C65" s="362">
        <v>0</v>
      </c>
      <c r="D65" s="363">
        <f t="shared" si="0"/>
        <v>607.75312499999995</v>
      </c>
      <c r="E65" s="364">
        <f t="shared" si="3"/>
        <v>3859</v>
      </c>
      <c r="F65" s="365">
        <f t="shared" si="1"/>
        <v>1542.1277650684931</v>
      </c>
      <c r="G65" s="374">
        <v>31</v>
      </c>
      <c r="H65" s="366">
        <f t="shared" si="2"/>
        <v>6.5753424657534248E-4</v>
      </c>
      <c r="I65" s="373"/>
    </row>
    <row r="66" spans="1:9" ht="17.100000000000001" customHeight="1">
      <c r="A66" s="360">
        <v>40118</v>
      </c>
      <c r="B66" s="361">
        <v>607.75312499999995</v>
      </c>
      <c r="C66" s="362">
        <v>0</v>
      </c>
      <c r="D66" s="363">
        <f t="shared" si="0"/>
        <v>607.75312499999995</v>
      </c>
      <c r="E66" s="364">
        <f t="shared" si="3"/>
        <v>3828</v>
      </c>
      <c r="F66" s="365">
        <f t="shared" si="1"/>
        <v>1529.7395917808219</v>
      </c>
      <c r="G66" s="374">
        <v>30</v>
      </c>
      <c r="H66" s="366">
        <f t="shared" si="2"/>
        <v>6.5753424657534248E-4</v>
      </c>
      <c r="I66" s="373"/>
    </row>
    <row r="67" spans="1:9" ht="17.100000000000001" customHeight="1">
      <c r="A67" s="360">
        <v>40148</v>
      </c>
      <c r="B67" s="361">
        <v>607.75312499999995</v>
      </c>
      <c r="C67" s="362">
        <v>0</v>
      </c>
      <c r="D67" s="363">
        <f t="shared" si="0"/>
        <v>607.75312499999995</v>
      </c>
      <c r="E67" s="364">
        <f t="shared" si="3"/>
        <v>3798</v>
      </c>
      <c r="F67" s="365">
        <f t="shared" si="1"/>
        <v>1517.7510369863014</v>
      </c>
      <c r="G67" s="374">
        <v>31</v>
      </c>
      <c r="H67" s="366">
        <f t="shared" si="2"/>
        <v>6.5753424657534248E-4</v>
      </c>
      <c r="I67" s="373"/>
    </row>
    <row r="68" spans="1:9" ht="17.100000000000001" customHeight="1">
      <c r="A68" s="360">
        <v>40179</v>
      </c>
      <c r="B68" s="361">
        <v>607.75312499999995</v>
      </c>
      <c r="C68" s="362">
        <v>0</v>
      </c>
      <c r="D68" s="363">
        <f t="shared" si="0"/>
        <v>607.75312499999995</v>
      </c>
      <c r="E68" s="364">
        <f t="shared" si="3"/>
        <v>3767</v>
      </c>
      <c r="F68" s="365">
        <f t="shared" si="1"/>
        <v>1505.36286369863</v>
      </c>
      <c r="G68" s="374">
        <v>31</v>
      </c>
      <c r="H68" s="366">
        <f t="shared" si="2"/>
        <v>6.5753424657534248E-4</v>
      </c>
      <c r="I68" s="373"/>
    </row>
    <row r="69" spans="1:9" ht="17.100000000000001" customHeight="1">
      <c r="A69" s="360">
        <v>40210</v>
      </c>
      <c r="B69" s="361">
        <v>607.75312499999995</v>
      </c>
      <c r="C69" s="362">
        <v>0</v>
      </c>
      <c r="D69" s="363">
        <f t="shared" si="0"/>
        <v>607.75312499999995</v>
      </c>
      <c r="E69" s="364">
        <f>E68-G68</f>
        <v>3736</v>
      </c>
      <c r="F69" s="365">
        <f t="shared" si="1"/>
        <v>1492.9746904109588</v>
      </c>
      <c r="G69" s="374">
        <v>28</v>
      </c>
      <c r="H69" s="366">
        <f t="shared" si="2"/>
        <v>6.5753424657534248E-4</v>
      </c>
      <c r="I69" s="373"/>
    </row>
    <row r="70" spans="1:9" ht="17.100000000000001" customHeight="1" thickBot="1">
      <c r="A70" s="360">
        <v>40238</v>
      </c>
      <c r="B70" s="361">
        <v>607.75312499999995</v>
      </c>
      <c r="C70" s="362">
        <v>0</v>
      </c>
      <c r="D70" s="363">
        <f t="shared" si="0"/>
        <v>607.75312499999995</v>
      </c>
      <c r="E70" s="364">
        <f t="shared" si="3"/>
        <v>3708</v>
      </c>
      <c r="F70" s="365">
        <f t="shared" si="1"/>
        <v>1481.7853726027397</v>
      </c>
      <c r="G70" s="374">
        <v>31</v>
      </c>
      <c r="H70" s="366">
        <f t="shared" si="2"/>
        <v>6.5753424657534248E-4</v>
      </c>
      <c r="I70" s="373"/>
    </row>
    <row r="71" spans="1:9" ht="17.100000000000001" customHeight="1">
      <c r="A71" s="355" t="s">
        <v>159</v>
      </c>
      <c r="B71" s="356" t="s">
        <v>160</v>
      </c>
      <c r="C71" s="356" t="s">
        <v>161</v>
      </c>
      <c r="D71" s="356" t="s">
        <v>162</v>
      </c>
      <c r="E71" s="357" t="s">
        <v>163</v>
      </c>
      <c r="F71" s="356" t="s">
        <v>165</v>
      </c>
      <c r="G71" s="357" t="s">
        <v>19</v>
      </c>
      <c r="H71" s="358" t="s">
        <v>164</v>
      </c>
      <c r="I71" s="359" t="s">
        <v>170</v>
      </c>
    </row>
    <row r="72" spans="1:9" ht="17.100000000000001" customHeight="1">
      <c r="A72" s="360">
        <v>40269</v>
      </c>
      <c r="B72" s="361">
        <v>607.75312499999995</v>
      </c>
      <c r="C72" s="362">
        <v>0</v>
      </c>
      <c r="D72" s="363">
        <f t="shared" si="0"/>
        <v>607.75312499999995</v>
      </c>
      <c r="E72" s="364">
        <f>E70-G70</f>
        <v>3677</v>
      </c>
      <c r="F72" s="365">
        <f t="shared" si="1"/>
        <v>1469.3971993150683</v>
      </c>
      <c r="G72" s="374">
        <v>30</v>
      </c>
      <c r="H72" s="366">
        <f t="shared" ref="H72:H135" si="4">0.24/365</f>
        <v>6.5753424657534248E-4</v>
      </c>
      <c r="I72" s="373"/>
    </row>
    <row r="73" spans="1:9" ht="17.100000000000001" customHeight="1">
      <c r="A73" s="360">
        <v>40299</v>
      </c>
      <c r="B73" s="361">
        <v>607.75312499999995</v>
      </c>
      <c r="C73" s="362">
        <v>0</v>
      </c>
      <c r="D73" s="363">
        <f t="shared" si="0"/>
        <v>607.75312499999995</v>
      </c>
      <c r="E73" s="364">
        <f t="shared" si="3"/>
        <v>3647</v>
      </c>
      <c r="F73" s="365">
        <f t="shared" si="1"/>
        <v>1457.4086445205478</v>
      </c>
      <c r="G73" s="374">
        <v>31</v>
      </c>
      <c r="H73" s="366">
        <f t="shared" si="4"/>
        <v>6.5753424657534248E-4</v>
      </c>
      <c r="I73" s="373"/>
    </row>
    <row r="74" spans="1:9" ht="17.100000000000001" customHeight="1">
      <c r="A74" s="360">
        <v>40330</v>
      </c>
      <c r="B74" s="361">
        <v>607.75312499999995</v>
      </c>
      <c r="C74" s="362">
        <v>0</v>
      </c>
      <c r="D74" s="363">
        <f t="shared" si="0"/>
        <v>607.75312499999995</v>
      </c>
      <c r="E74" s="364">
        <f t="shared" si="3"/>
        <v>3616</v>
      </c>
      <c r="F74" s="365">
        <f t="shared" si="1"/>
        <v>1445.0204712328766</v>
      </c>
      <c r="G74" s="374">
        <v>30</v>
      </c>
      <c r="H74" s="366">
        <f t="shared" si="4"/>
        <v>6.5753424657534248E-4</v>
      </c>
      <c r="I74" s="373"/>
    </row>
    <row r="75" spans="1:9" ht="17.100000000000001" customHeight="1">
      <c r="A75" s="360">
        <v>40360</v>
      </c>
      <c r="B75" s="361">
        <v>638.14078124999992</v>
      </c>
      <c r="C75" s="362">
        <v>0</v>
      </c>
      <c r="D75" s="363">
        <f t="shared" si="0"/>
        <v>638.14078124999992</v>
      </c>
      <c r="E75" s="364">
        <f t="shared" si="3"/>
        <v>3586</v>
      </c>
      <c r="F75" s="365">
        <f t="shared" si="1"/>
        <v>1504.6835122602738</v>
      </c>
      <c r="G75" s="374">
        <v>31</v>
      </c>
      <c r="H75" s="366">
        <f t="shared" si="4"/>
        <v>6.5753424657534248E-4</v>
      </c>
      <c r="I75" s="373"/>
    </row>
    <row r="76" spans="1:9" ht="17.100000000000001" customHeight="1">
      <c r="A76" s="360">
        <v>40391</v>
      </c>
      <c r="B76" s="361">
        <v>638.14078124999992</v>
      </c>
      <c r="C76" s="362">
        <v>0</v>
      </c>
      <c r="D76" s="363">
        <f t="shared" si="0"/>
        <v>638.14078124999992</v>
      </c>
      <c r="E76" s="364">
        <f t="shared" si="3"/>
        <v>3555</v>
      </c>
      <c r="F76" s="365">
        <f t="shared" si="1"/>
        <v>1491.675930308219</v>
      </c>
      <c r="G76" s="374">
        <v>31</v>
      </c>
      <c r="H76" s="366">
        <f t="shared" si="4"/>
        <v>6.5753424657534248E-4</v>
      </c>
      <c r="I76" s="373"/>
    </row>
    <row r="77" spans="1:9" ht="17.100000000000001" customHeight="1">
      <c r="A77" s="360">
        <v>40422</v>
      </c>
      <c r="B77" s="361">
        <v>638.14078124999992</v>
      </c>
      <c r="C77" s="362">
        <v>0</v>
      </c>
      <c r="D77" s="363">
        <f t="shared" si="0"/>
        <v>638.14078124999992</v>
      </c>
      <c r="E77" s="364">
        <f t="shared" si="3"/>
        <v>3524</v>
      </c>
      <c r="F77" s="365">
        <f t="shared" si="1"/>
        <v>1478.6683483561642</v>
      </c>
      <c r="G77" s="374">
        <v>30</v>
      </c>
      <c r="H77" s="366">
        <f t="shared" si="4"/>
        <v>6.5753424657534248E-4</v>
      </c>
      <c r="I77" s="373"/>
    </row>
    <row r="78" spans="1:9" ht="17.100000000000001" customHeight="1">
      <c r="A78" s="376">
        <v>40452</v>
      </c>
      <c r="B78" s="361">
        <v>638.14078124999992</v>
      </c>
      <c r="C78" s="362">
        <v>0</v>
      </c>
      <c r="D78" s="363">
        <f t="shared" si="0"/>
        <v>638.14078124999992</v>
      </c>
      <c r="E78" s="364">
        <f t="shared" si="3"/>
        <v>3494</v>
      </c>
      <c r="F78" s="365">
        <f t="shared" si="1"/>
        <v>1466.0803658219174</v>
      </c>
      <c r="G78" s="377">
        <v>31</v>
      </c>
      <c r="H78" s="366">
        <f t="shared" si="4"/>
        <v>6.5753424657534248E-4</v>
      </c>
      <c r="I78" s="373"/>
    </row>
    <row r="79" spans="1:9" ht="17.100000000000001" customHeight="1">
      <c r="A79" s="360">
        <v>40483</v>
      </c>
      <c r="B79" s="361">
        <v>638.14078124999992</v>
      </c>
      <c r="C79" s="362">
        <v>0</v>
      </c>
      <c r="D79" s="363">
        <f t="shared" ref="D79:D142" si="5">B79-C79</f>
        <v>638.14078124999992</v>
      </c>
      <c r="E79" s="364">
        <f t="shared" si="3"/>
        <v>3463</v>
      </c>
      <c r="F79" s="365">
        <f t="shared" si="1"/>
        <v>1453.0727838698631</v>
      </c>
      <c r="G79" s="374">
        <v>30</v>
      </c>
      <c r="H79" s="366">
        <f t="shared" si="4"/>
        <v>6.5753424657534248E-4</v>
      </c>
      <c r="I79" s="373"/>
    </row>
    <row r="80" spans="1:9" ht="17.100000000000001" customHeight="1">
      <c r="A80" s="360">
        <v>40513</v>
      </c>
      <c r="B80" s="361">
        <v>638.14078124999992</v>
      </c>
      <c r="C80" s="362">
        <v>0</v>
      </c>
      <c r="D80" s="363">
        <f t="shared" si="5"/>
        <v>638.14078124999992</v>
      </c>
      <c r="E80" s="364">
        <f t="shared" ref="E80:E143" si="6">E79-G79</f>
        <v>3433</v>
      </c>
      <c r="F80" s="365">
        <f t="shared" ref="F80:F143" si="7">(D80*E80*H80)</f>
        <v>1440.4848013356163</v>
      </c>
      <c r="G80" s="374">
        <v>31</v>
      </c>
      <c r="H80" s="366">
        <f t="shared" si="4"/>
        <v>6.5753424657534248E-4</v>
      </c>
      <c r="I80" s="373"/>
    </row>
    <row r="81" spans="1:9" ht="17.100000000000001" customHeight="1">
      <c r="A81" s="360">
        <v>40544</v>
      </c>
      <c r="B81" s="361">
        <v>638.14078124999992</v>
      </c>
      <c r="C81" s="379">
        <v>0</v>
      </c>
      <c r="D81" s="363">
        <f t="shared" si="5"/>
        <v>638.14078124999992</v>
      </c>
      <c r="E81" s="364">
        <f t="shared" si="6"/>
        <v>3402</v>
      </c>
      <c r="F81" s="365">
        <f t="shared" si="7"/>
        <v>1427.4772193835615</v>
      </c>
      <c r="G81" s="374">
        <v>31</v>
      </c>
      <c r="H81" s="366">
        <f t="shared" si="4"/>
        <v>6.5753424657534248E-4</v>
      </c>
      <c r="I81" s="373"/>
    </row>
    <row r="82" spans="1:9" ht="17.100000000000001" customHeight="1">
      <c r="A82" s="360">
        <v>40575</v>
      </c>
      <c r="B82" s="361">
        <v>638.14078124999992</v>
      </c>
      <c r="C82" s="379">
        <v>0</v>
      </c>
      <c r="D82" s="363">
        <f t="shared" si="5"/>
        <v>638.14078124999992</v>
      </c>
      <c r="E82" s="364">
        <f t="shared" si="6"/>
        <v>3371</v>
      </c>
      <c r="F82" s="365">
        <f t="shared" si="7"/>
        <v>1414.4696374315067</v>
      </c>
      <c r="G82" s="374">
        <v>28</v>
      </c>
      <c r="H82" s="366">
        <f t="shared" si="4"/>
        <v>6.5753424657534248E-4</v>
      </c>
      <c r="I82" s="373"/>
    </row>
    <row r="83" spans="1:9" ht="17.100000000000001" customHeight="1">
      <c r="A83" s="360">
        <v>40603</v>
      </c>
      <c r="B83" s="361">
        <v>638.14078124999992</v>
      </c>
      <c r="C83" s="379">
        <v>0</v>
      </c>
      <c r="D83" s="363">
        <f t="shared" si="5"/>
        <v>638.14078124999992</v>
      </c>
      <c r="E83" s="364">
        <f t="shared" si="6"/>
        <v>3343</v>
      </c>
      <c r="F83" s="365">
        <f t="shared" si="7"/>
        <v>1402.7208537328765</v>
      </c>
      <c r="G83" s="374">
        <v>31</v>
      </c>
      <c r="H83" s="366">
        <f t="shared" si="4"/>
        <v>6.5753424657534248E-4</v>
      </c>
      <c r="I83" s="373"/>
    </row>
    <row r="84" spans="1:9" ht="17.100000000000001" customHeight="1">
      <c r="A84" s="360">
        <v>40634</v>
      </c>
      <c r="B84" s="361">
        <v>638.14078124999992</v>
      </c>
      <c r="C84" s="379">
        <v>0</v>
      </c>
      <c r="D84" s="363">
        <f t="shared" si="5"/>
        <v>638.14078124999992</v>
      </c>
      <c r="E84" s="364">
        <f t="shared" si="6"/>
        <v>3312</v>
      </c>
      <c r="F84" s="365">
        <f t="shared" si="7"/>
        <v>1389.7132717808217</v>
      </c>
      <c r="G84" s="374">
        <v>30</v>
      </c>
      <c r="H84" s="366">
        <f t="shared" si="4"/>
        <v>6.5753424657534248E-4</v>
      </c>
      <c r="I84" s="373"/>
    </row>
    <row r="85" spans="1:9" ht="17.100000000000001" customHeight="1">
      <c r="A85" s="360">
        <v>40664</v>
      </c>
      <c r="B85" s="361">
        <v>638.14078124999992</v>
      </c>
      <c r="C85" s="379">
        <v>0</v>
      </c>
      <c r="D85" s="363">
        <f t="shared" si="5"/>
        <v>638.14078124999992</v>
      </c>
      <c r="E85" s="364">
        <f t="shared" si="6"/>
        <v>3282</v>
      </c>
      <c r="F85" s="365">
        <f t="shared" si="7"/>
        <v>1377.1252892465752</v>
      </c>
      <c r="G85" s="374">
        <v>31</v>
      </c>
      <c r="H85" s="366">
        <f t="shared" si="4"/>
        <v>6.5753424657534248E-4</v>
      </c>
      <c r="I85" s="373"/>
    </row>
    <row r="86" spans="1:9" ht="17.100000000000001" customHeight="1">
      <c r="A86" s="360">
        <v>40695</v>
      </c>
      <c r="B86" s="361">
        <v>638.14078124999992</v>
      </c>
      <c r="C86" s="379">
        <v>0</v>
      </c>
      <c r="D86" s="363">
        <f t="shared" si="5"/>
        <v>638.14078124999992</v>
      </c>
      <c r="E86" s="364">
        <f>E85-G85</f>
        <v>3251</v>
      </c>
      <c r="F86" s="365">
        <f t="shared" si="7"/>
        <v>1364.1177072945204</v>
      </c>
      <c r="G86" s="374">
        <v>30</v>
      </c>
      <c r="H86" s="366">
        <f t="shared" si="4"/>
        <v>6.5753424657534248E-4</v>
      </c>
      <c r="I86" s="373"/>
    </row>
    <row r="87" spans="1:9" ht="17.100000000000001" customHeight="1">
      <c r="A87" s="360">
        <v>40725</v>
      </c>
      <c r="B87" s="361">
        <v>670.04782031249988</v>
      </c>
      <c r="C87" s="379">
        <v>0</v>
      </c>
      <c r="D87" s="363">
        <f t="shared" si="5"/>
        <v>670.04782031249988</v>
      </c>
      <c r="E87" s="364">
        <f t="shared" si="6"/>
        <v>3221</v>
      </c>
      <c r="F87" s="365">
        <f t="shared" si="7"/>
        <v>1419.1062109982875</v>
      </c>
      <c r="G87" s="374">
        <v>31</v>
      </c>
      <c r="H87" s="366">
        <f t="shared" si="4"/>
        <v>6.5753424657534248E-4</v>
      </c>
      <c r="I87" s="373"/>
    </row>
    <row r="88" spans="1:9" ht="17.100000000000001" customHeight="1">
      <c r="A88" s="360">
        <v>40756</v>
      </c>
      <c r="B88" s="361">
        <v>670.04782031249988</v>
      </c>
      <c r="C88" s="379">
        <v>0</v>
      </c>
      <c r="D88" s="363">
        <f t="shared" si="5"/>
        <v>670.04782031249988</v>
      </c>
      <c r="E88" s="364">
        <f t="shared" si="6"/>
        <v>3190</v>
      </c>
      <c r="F88" s="365">
        <f t="shared" si="7"/>
        <v>1405.4482499486298</v>
      </c>
      <c r="G88" s="374">
        <v>31</v>
      </c>
      <c r="H88" s="366">
        <f t="shared" si="4"/>
        <v>6.5753424657534248E-4</v>
      </c>
      <c r="I88" s="373"/>
    </row>
    <row r="89" spans="1:9" ht="17.100000000000001" customHeight="1">
      <c r="A89" s="360">
        <v>40787</v>
      </c>
      <c r="B89" s="361">
        <v>670.04782031249988</v>
      </c>
      <c r="C89" s="379">
        <v>0</v>
      </c>
      <c r="D89" s="363">
        <f t="shared" si="5"/>
        <v>670.04782031249988</v>
      </c>
      <c r="E89" s="364">
        <f t="shared" si="6"/>
        <v>3159</v>
      </c>
      <c r="F89" s="365">
        <f t="shared" si="7"/>
        <v>1391.7902888989724</v>
      </c>
      <c r="G89" s="374">
        <v>30</v>
      </c>
      <c r="H89" s="366">
        <f t="shared" si="4"/>
        <v>6.5753424657534248E-4</v>
      </c>
      <c r="I89" s="373"/>
    </row>
    <row r="90" spans="1:9" ht="17.100000000000001" customHeight="1">
      <c r="A90" s="360">
        <v>40817</v>
      </c>
      <c r="B90" s="361">
        <v>670.04782031249988</v>
      </c>
      <c r="C90" s="379">
        <v>0</v>
      </c>
      <c r="D90" s="363">
        <f t="shared" si="5"/>
        <v>670.04782031249988</v>
      </c>
      <c r="E90" s="364">
        <f t="shared" si="6"/>
        <v>3129</v>
      </c>
      <c r="F90" s="365">
        <f t="shared" si="7"/>
        <v>1378.5729072380134</v>
      </c>
      <c r="G90" s="374">
        <v>31</v>
      </c>
      <c r="H90" s="366">
        <f t="shared" si="4"/>
        <v>6.5753424657534248E-4</v>
      </c>
      <c r="I90" s="373"/>
    </row>
    <row r="91" spans="1:9" ht="17.100000000000001" customHeight="1">
      <c r="A91" s="360">
        <v>40848</v>
      </c>
      <c r="B91" s="361">
        <v>670.04782031249988</v>
      </c>
      <c r="C91" s="379">
        <v>0</v>
      </c>
      <c r="D91" s="363">
        <f t="shared" si="5"/>
        <v>670.04782031249988</v>
      </c>
      <c r="E91" s="364">
        <f t="shared" si="6"/>
        <v>3098</v>
      </c>
      <c r="F91" s="365">
        <f t="shared" si="7"/>
        <v>1364.914946188356</v>
      </c>
      <c r="G91" s="374">
        <v>30</v>
      </c>
      <c r="H91" s="366">
        <f t="shared" si="4"/>
        <v>6.5753424657534248E-4</v>
      </c>
      <c r="I91" s="373"/>
    </row>
    <row r="92" spans="1:9" ht="17.100000000000001" customHeight="1">
      <c r="A92" s="360">
        <v>40878</v>
      </c>
      <c r="B92" s="361">
        <v>670.04782031249988</v>
      </c>
      <c r="C92" s="379">
        <v>0</v>
      </c>
      <c r="D92" s="363">
        <f t="shared" si="5"/>
        <v>670.04782031249988</v>
      </c>
      <c r="E92" s="364">
        <f t="shared" si="6"/>
        <v>3068</v>
      </c>
      <c r="F92" s="365">
        <f t="shared" si="7"/>
        <v>1351.6975645273972</v>
      </c>
      <c r="G92" s="374">
        <v>31</v>
      </c>
      <c r="H92" s="366">
        <f t="shared" si="4"/>
        <v>6.5753424657534248E-4</v>
      </c>
      <c r="I92" s="373"/>
    </row>
    <row r="93" spans="1:9" ht="17.100000000000001" customHeight="1">
      <c r="A93" s="360">
        <v>40909</v>
      </c>
      <c r="B93" s="361">
        <v>670.04782031249988</v>
      </c>
      <c r="C93" s="379">
        <v>0</v>
      </c>
      <c r="D93" s="363">
        <f t="shared" si="5"/>
        <v>670.04782031249988</v>
      </c>
      <c r="E93" s="364">
        <f t="shared" si="6"/>
        <v>3037</v>
      </c>
      <c r="F93" s="365">
        <f t="shared" si="7"/>
        <v>1338.0396034777395</v>
      </c>
      <c r="G93" s="374">
        <v>31</v>
      </c>
      <c r="H93" s="366">
        <f t="shared" si="4"/>
        <v>6.5753424657534248E-4</v>
      </c>
      <c r="I93" s="373"/>
    </row>
    <row r="94" spans="1:9" ht="17.100000000000001" customHeight="1">
      <c r="A94" s="360">
        <v>40940</v>
      </c>
      <c r="B94" s="361">
        <v>670.04782031249988</v>
      </c>
      <c r="C94" s="379">
        <v>0</v>
      </c>
      <c r="D94" s="363">
        <f t="shared" si="5"/>
        <v>670.04782031249988</v>
      </c>
      <c r="E94" s="364">
        <f t="shared" si="6"/>
        <v>3006</v>
      </c>
      <c r="F94" s="365">
        <f t="shared" si="7"/>
        <v>1324.3816424280819</v>
      </c>
      <c r="G94" s="374">
        <v>29</v>
      </c>
      <c r="H94" s="366">
        <f t="shared" si="4"/>
        <v>6.5753424657534248E-4</v>
      </c>
      <c r="I94" s="373"/>
    </row>
    <row r="95" spans="1:9" ht="17.100000000000001" customHeight="1">
      <c r="A95" s="360">
        <v>40969</v>
      </c>
      <c r="B95" s="361">
        <v>670.04782031249988</v>
      </c>
      <c r="C95" s="379">
        <v>0</v>
      </c>
      <c r="D95" s="363">
        <f t="shared" si="5"/>
        <v>670.04782031249988</v>
      </c>
      <c r="E95" s="364">
        <f t="shared" si="6"/>
        <v>2977</v>
      </c>
      <c r="F95" s="365">
        <f t="shared" si="7"/>
        <v>1311.6048401558216</v>
      </c>
      <c r="G95" s="374">
        <v>31</v>
      </c>
      <c r="H95" s="366">
        <f t="shared" si="4"/>
        <v>6.5753424657534248E-4</v>
      </c>
      <c r="I95" s="373"/>
    </row>
    <row r="96" spans="1:9" ht="17.100000000000001" customHeight="1">
      <c r="A96" s="360">
        <v>41000</v>
      </c>
      <c r="B96" s="361">
        <v>670.04782031249988</v>
      </c>
      <c r="C96" s="379">
        <v>0</v>
      </c>
      <c r="D96" s="363">
        <f t="shared" si="5"/>
        <v>670.04782031249988</v>
      </c>
      <c r="E96" s="364">
        <f t="shared" si="6"/>
        <v>2946</v>
      </c>
      <c r="F96" s="365">
        <f t="shared" si="7"/>
        <v>1297.9468791061643</v>
      </c>
      <c r="G96" s="374">
        <v>30</v>
      </c>
      <c r="H96" s="366">
        <f t="shared" si="4"/>
        <v>6.5753424657534248E-4</v>
      </c>
      <c r="I96" s="373"/>
    </row>
    <row r="97" spans="1:9" ht="17.100000000000001" customHeight="1">
      <c r="A97" s="360">
        <v>41030</v>
      </c>
      <c r="B97" s="361">
        <v>670.04782031249988</v>
      </c>
      <c r="C97" s="379">
        <v>0</v>
      </c>
      <c r="D97" s="363">
        <f t="shared" si="5"/>
        <v>670.04782031249988</v>
      </c>
      <c r="E97" s="364">
        <f t="shared" si="6"/>
        <v>2916</v>
      </c>
      <c r="F97" s="365">
        <f t="shared" si="7"/>
        <v>1284.7294974452054</v>
      </c>
      <c r="G97" s="374">
        <v>31</v>
      </c>
      <c r="H97" s="366">
        <f t="shared" si="4"/>
        <v>6.5753424657534248E-4</v>
      </c>
      <c r="I97" s="373"/>
    </row>
    <row r="98" spans="1:9" ht="17.100000000000001" customHeight="1">
      <c r="A98" s="360">
        <v>41061</v>
      </c>
      <c r="B98" s="361">
        <v>670.04782031249988</v>
      </c>
      <c r="C98" s="379">
        <v>0</v>
      </c>
      <c r="D98" s="363">
        <f t="shared" si="5"/>
        <v>670.04782031249988</v>
      </c>
      <c r="E98" s="364">
        <f t="shared" si="6"/>
        <v>2885</v>
      </c>
      <c r="F98" s="365">
        <f t="shared" si="7"/>
        <v>1271.0715363955478</v>
      </c>
      <c r="G98" s="374">
        <v>30</v>
      </c>
      <c r="H98" s="366">
        <f t="shared" si="4"/>
        <v>6.5753424657534248E-4</v>
      </c>
      <c r="I98" s="373"/>
    </row>
    <row r="99" spans="1:9" ht="17.100000000000001" customHeight="1">
      <c r="A99" s="360">
        <v>41091</v>
      </c>
      <c r="B99" s="361">
        <v>703.55021132812487</v>
      </c>
      <c r="C99" s="379">
        <v>0</v>
      </c>
      <c r="D99" s="363">
        <f t="shared" si="5"/>
        <v>703.55021132812487</v>
      </c>
      <c r="E99" s="364">
        <f t="shared" si="6"/>
        <v>2855</v>
      </c>
      <c r="F99" s="365">
        <f t="shared" si="7"/>
        <v>1320.7468624713183</v>
      </c>
      <c r="G99" s="374">
        <v>31</v>
      </c>
      <c r="H99" s="366">
        <f t="shared" si="4"/>
        <v>6.5753424657534248E-4</v>
      </c>
      <c r="I99" s="373"/>
    </row>
    <row r="100" spans="1:9" ht="17.100000000000001" customHeight="1">
      <c r="A100" s="360">
        <v>41122</v>
      </c>
      <c r="B100" s="361">
        <v>703.55021132812487</v>
      </c>
      <c r="C100" s="379">
        <v>0</v>
      </c>
      <c r="D100" s="363">
        <f t="shared" si="5"/>
        <v>703.55021132812487</v>
      </c>
      <c r="E100" s="364">
        <f t="shared" si="6"/>
        <v>2824</v>
      </c>
      <c r="F100" s="365">
        <f t="shared" si="7"/>
        <v>1306.4060033691781</v>
      </c>
      <c r="G100" s="374">
        <v>31</v>
      </c>
      <c r="H100" s="366">
        <f t="shared" si="4"/>
        <v>6.5753424657534248E-4</v>
      </c>
      <c r="I100" s="373"/>
    </row>
    <row r="101" spans="1:9" ht="17.100000000000001" customHeight="1">
      <c r="A101" s="360">
        <v>41153</v>
      </c>
      <c r="B101" s="361">
        <v>703.55021132812487</v>
      </c>
      <c r="C101" s="379">
        <v>0</v>
      </c>
      <c r="D101" s="363">
        <f t="shared" si="5"/>
        <v>703.55021132812487</v>
      </c>
      <c r="E101" s="364">
        <f t="shared" si="6"/>
        <v>2793</v>
      </c>
      <c r="F101" s="365">
        <f t="shared" si="7"/>
        <v>1292.0651442670376</v>
      </c>
      <c r="G101" s="374">
        <v>30</v>
      </c>
      <c r="H101" s="366">
        <f t="shared" si="4"/>
        <v>6.5753424657534248E-4</v>
      </c>
      <c r="I101" s="373"/>
    </row>
    <row r="102" spans="1:9" ht="17.100000000000001" customHeight="1">
      <c r="A102" s="360">
        <v>41183</v>
      </c>
      <c r="B102" s="361">
        <v>703.55021132812487</v>
      </c>
      <c r="C102" s="379">
        <v>0</v>
      </c>
      <c r="D102" s="363">
        <f t="shared" si="5"/>
        <v>703.55021132812487</v>
      </c>
      <c r="E102" s="364">
        <f t="shared" si="6"/>
        <v>2763</v>
      </c>
      <c r="F102" s="365">
        <f t="shared" si="7"/>
        <v>1278.1868935230307</v>
      </c>
      <c r="G102" s="374">
        <v>31</v>
      </c>
      <c r="H102" s="366">
        <f t="shared" si="4"/>
        <v>6.5753424657534248E-4</v>
      </c>
      <c r="I102" s="373"/>
    </row>
    <row r="103" spans="1:9" ht="17.100000000000001" customHeight="1">
      <c r="A103" s="360">
        <v>41214</v>
      </c>
      <c r="B103" s="361">
        <v>703.55021132812487</v>
      </c>
      <c r="C103" s="379">
        <v>0</v>
      </c>
      <c r="D103" s="363">
        <f t="shared" si="5"/>
        <v>703.55021132812487</v>
      </c>
      <c r="E103" s="364">
        <f t="shared" si="6"/>
        <v>2732</v>
      </c>
      <c r="F103" s="365">
        <f t="shared" si="7"/>
        <v>1263.8460344208902</v>
      </c>
      <c r="G103" s="374">
        <v>30</v>
      </c>
      <c r="H103" s="366">
        <f t="shared" si="4"/>
        <v>6.5753424657534248E-4</v>
      </c>
      <c r="I103" s="373"/>
    </row>
    <row r="104" spans="1:9" ht="17.100000000000001" customHeight="1">
      <c r="A104" s="360">
        <v>41244</v>
      </c>
      <c r="B104" s="361">
        <v>703.55021132812487</v>
      </c>
      <c r="C104" s="379">
        <v>0</v>
      </c>
      <c r="D104" s="363">
        <f t="shared" si="5"/>
        <v>703.55021132812487</v>
      </c>
      <c r="E104" s="364">
        <f t="shared" si="6"/>
        <v>2702</v>
      </c>
      <c r="F104" s="365">
        <f t="shared" si="7"/>
        <v>1249.9677836768833</v>
      </c>
      <c r="G104" s="374">
        <v>31</v>
      </c>
      <c r="H104" s="366">
        <f t="shared" si="4"/>
        <v>6.5753424657534248E-4</v>
      </c>
      <c r="I104" s="373"/>
    </row>
    <row r="105" spans="1:9" ht="17.100000000000001" customHeight="1">
      <c r="A105" s="380">
        <v>41275</v>
      </c>
      <c r="B105" s="361">
        <v>703.55021132812487</v>
      </c>
      <c r="C105" s="379">
        <v>0</v>
      </c>
      <c r="D105" s="363">
        <f t="shared" si="5"/>
        <v>703.55021132812487</v>
      </c>
      <c r="E105" s="364">
        <f t="shared" si="6"/>
        <v>2671</v>
      </c>
      <c r="F105" s="365">
        <f t="shared" si="7"/>
        <v>1235.6269245747428</v>
      </c>
      <c r="G105" s="374">
        <v>31</v>
      </c>
      <c r="H105" s="366">
        <f t="shared" si="4"/>
        <v>6.5753424657534248E-4</v>
      </c>
      <c r="I105" s="373"/>
    </row>
    <row r="106" spans="1:9" ht="17.100000000000001" customHeight="1">
      <c r="A106" s="380">
        <v>41306</v>
      </c>
      <c r="B106" s="361">
        <v>703.55021132812487</v>
      </c>
      <c r="C106" s="379">
        <v>0</v>
      </c>
      <c r="D106" s="363">
        <f t="shared" si="5"/>
        <v>703.55021132812487</v>
      </c>
      <c r="E106" s="364">
        <f t="shared" si="6"/>
        <v>2640</v>
      </c>
      <c r="F106" s="365">
        <f t="shared" si="7"/>
        <v>1221.2860654726026</v>
      </c>
      <c r="G106" s="374">
        <v>28</v>
      </c>
      <c r="H106" s="366">
        <f t="shared" si="4"/>
        <v>6.5753424657534248E-4</v>
      </c>
      <c r="I106" s="373"/>
    </row>
    <row r="107" spans="1:9" ht="17.100000000000001" customHeight="1">
      <c r="A107" s="380">
        <v>41334</v>
      </c>
      <c r="B107" s="361">
        <v>703.55021132812487</v>
      </c>
      <c r="C107" s="379">
        <v>0</v>
      </c>
      <c r="D107" s="363">
        <f t="shared" si="5"/>
        <v>703.55021132812487</v>
      </c>
      <c r="E107" s="364">
        <f t="shared" si="6"/>
        <v>2612</v>
      </c>
      <c r="F107" s="365">
        <f t="shared" si="7"/>
        <v>1208.3330314448629</v>
      </c>
      <c r="G107" s="374">
        <v>31</v>
      </c>
      <c r="H107" s="366">
        <f t="shared" si="4"/>
        <v>6.5753424657534248E-4</v>
      </c>
      <c r="I107" s="373"/>
    </row>
    <row r="108" spans="1:9" ht="17.100000000000001" customHeight="1">
      <c r="A108" s="380">
        <v>41365</v>
      </c>
      <c r="B108" s="361">
        <v>703.55021132812487</v>
      </c>
      <c r="C108" s="379">
        <v>0</v>
      </c>
      <c r="D108" s="363">
        <f t="shared" si="5"/>
        <v>703.55021132812487</v>
      </c>
      <c r="E108" s="364">
        <f t="shared" si="6"/>
        <v>2581</v>
      </c>
      <c r="F108" s="365">
        <f t="shared" si="7"/>
        <v>1193.9921723427224</v>
      </c>
      <c r="G108" s="374">
        <v>30</v>
      </c>
      <c r="H108" s="366">
        <f t="shared" si="4"/>
        <v>6.5753424657534248E-4</v>
      </c>
      <c r="I108" s="373"/>
    </row>
    <row r="109" spans="1:9" ht="17.100000000000001" customHeight="1">
      <c r="A109" s="380">
        <v>41395</v>
      </c>
      <c r="B109" s="361">
        <v>703.55021132812487</v>
      </c>
      <c r="C109" s="379">
        <v>0</v>
      </c>
      <c r="D109" s="363">
        <f t="shared" si="5"/>
        <v>703.55021132812487</v>
      </c>
      <c r="E109" s="364">
        <f t="shared" si="6"/>
        <v>2551</v>
      </c>
      <c r="F109" s="365">
        <f t="shared" si="7"/>
        <v>1180.1139215987155</v>
      </c>
      <c r="G109" s="374">
        <v>31</v>
      </c>
      <c r="H109" s="366">
        <f t="shared" si="4"/>
        <v>6.5753424657534248E-4</v>
      </c>
      <c r="I109" s="373"/>
    </row>
    <row r="110" spans="1:9" ht="17.100000000000001" customHeight="1">
      <c r="A110" s="380">
        <v>41426</v>
      </c>
      <c r="B110" s="361">
        <v>703.55021132812487</v>
      </c>
      <c r="C110" s="379">
        <v>0</v>
      </c>
      <c r="D110" s="363">
        <f t="shared" si="5"/>
        <v>703.55021132812487</v>
      </c>
      <c r="E110" s="364">
        <f t="shared" si="6"/>
        <v>2520</v>
      </c>
      <c r="F110" s="365">
        <f t="shared" si="7"/>
        <v>1165.7730624965752</v>
      </c>
      <c r="G110" s="374">
        <v>30</v>
      </c>
      <c r="H110" s="366">
        <f t="shared" si="4"/>
        <v>6.5753424657534248E-4</v>
      </c>
      <c r="I110" s="373"/>
    </row>
    <row r="111" spans="1:9" ht="17.100000000000001" customHeight="1">
      <c r="A111" s="380">
        <v>41456</v>
      </c>
      <c r="B111" s="361">
        <v>738.7277218945311</v>
      </c>
      <c r="C111" s="379">
        <v>0</v>
      </c>
      <c r="D111" s="363">
        <f t="shared" si="5"/>
        <v>738.7277218945311</v>
      </c>
      <c r="E111" s="364">
        <f t="shared" si="6"/>
        <v>2490</v>
      </c>
      <c r="F111" s="365">
        <f t="shared" si="7"/>
        <v>1209.4895523401967</v>
      </c>
      <c r="G111" s="374">
        <v>31</v>
      </c>
      <c r="H111" s="366">
        <f t="shared" si="4"/>
        <v>6.5753424657534248E-4</v>
      </c>
      <c r="I111" s="373"/>
    </row>
    <row r="112" spans="1:9" ht="17.100000000000001" customHeight="1">
      <c r="A112" s="380">
        <v>41487</v>
      </c>
      <c r="B112" s="361">
        <v>738.7277218945311</v>
      </c>
      <c r="C112" s="379">
        <v>0</v>
      </c>
      <c r="D112" s="363">
        <f t="shared" si="5"/>
        <v>738.7277218945311</v>
      </c>
      <c r="E112" s="364">
        <f t="shared" si="6"/>
        <v>2459</v>
      </c>
      <c r="F112" s="365">
        <f t="shared" si="7"/>
        <v>1194.4316502829492</v>
      </c>
      <c r="G112" s="374">
        <v>31</v>
      </c>
      <c r="H112" s="366">
        <f t="shared" si="4"/>
        <v>6.5753424657534248E-4</v>
      </c>
      <c r="I112" s="373"/>
    </row>
    <row r="113" spans="1:9" ht="17.100000000000001" customHeight="1">
      <c r="A113" s="380">
        <v>41518</v>
      </c>
      <c r="B113" s="361">
        <v>738.7277218945311</v>
      </c>
      <c r="C113" s="379">
        <v>0</v>
      </c>
      <c r="D113" s="363">
        <f t="shared" si="5"/>
        <v>738.7277218945311</v>
      </c>
      <c r="E113" s="364">
        <f t="shared" si="6"/>
        <v>2428</v>
      </c>
      <c r="F113" s="365">
        <f t="shared" si="7"/>
        <v>1179.3737482257018</v>
      </c>
      <c r="G113" s="374">
        <v>30</v>
      </c>
      <c r="H113" s="366">
        <f t="shared" si="4"/>
        <v>6.5753424657534248E-4</v>
      </c>
      <c r="I113" s="373"/>
    </row>
    <row r="114" spans="1:9" ht="17.100000000000001" customHeight="1">
      <c r="A114" s="380">
        <v>41548</v>
      </c>
      <c r="B114" s="361">
        <v>738.7277218945311</v>
      </c>
      <c r="C114" s="379">
        <v>0</v>
      </c>
      <c r="D114" s="363">
        <f t="shared" si="5"/>
        <v>738.7277218945311</v>
      </c>
      <c r="E114" s="364">
        <f t="shared" si="6"/>
        <v>2398</v>
      </c>
      <c r="F114" s="365">
        <f t="shared" si="7"/>
        <v>1164.8015849444946</v>
      </c>
      <c r="G114" s="374">
        <v>31</v>
      </c>
      <c r="H114" s="366">
        <f t="shared" si="4"/>
        <v>6.5753424657534248E-4</v>
      </c>
      <c r="I114" s="373"/>
    </row>
    <row r="115" spans="1:9" ht="17.100000000000001" customHeight="1">
      <c r="A115" s="380">
        <v>41579</v>
      </c>
      <c r="B115" s="361">
        <v>738.7277218945311</v>
      </c>
      <c r="C115" s="379">
        <v>0</v>
      </c>
      <c r="D115" s="363">
        <f t="shared" si="5"/>
        <v>738.7277218945311</v>
      </c>
      <c r="E115" s="364">
        <f t="shared" si="6"/>
        <v>2367</v>
      </c>
      <c r="F115" s="365">
        <f t="shared" si="7"/>
        <v>1149.7436828872474</v>
      </c>
      <c r="G115" s="381">
        <v>30</v>
      </c>
      <c r="H115" s="366">
        <f t="shared" si="4"/>
        <v>6.5753424657534248E-4</v>
      </c>
      <c r="I115" s="373"/>
    </row>
    <row r="116" spans="1:9" ht="17.100000000000001" customHeight="1">
      <c r="A116" s="380">
        <v>41609</v>
      </c>
      <c r="B116" s="361">
        <v>738.7277218945311</v>
      </c>
      <c r="C116" s="379">
        <v>0</v>
      </c>
      <c r="D116" s="363">
        <f t="shared" si="5"/>
        <v>738.7277218945311</v>
      </c>
      <c r="E116" s="364">
        <f t="shared" si="6"/>
        <v>2337</v>
      </c>
      <c r="F116" s="365">
        <f t="shared" si="7"/>
        <v>1135.1715196060402</v>
      </c>
      <c r="G116" s="374">
        <v>31</v>
      </c>
      <c r="H116" s="366">
        <f t="shared" si="4"/>
        <v>6.5753424657534248E-4</v>
      </c>
      <c r="I116" s="373"/>
    </row>
    <row r="117" spans="1:9" ht="17.100000000000001" customHeight="1">
      <c r="A117" s="380">
        <v>41640</v>
      </c>
      <c r="B117" s="361">
        <v>738.7277218945311</v>
      </c>
      <c r="C117" s="379">
        <v>0</v>
      </c>
      <c r="D117" s="363">
        <f t="shared" si="5"/>
        <v>738.7277218945311</v>
      </c>
      <c r="E117" s="364">
        <f t="shared" si="6"/>
        <v>2306</v>
      </c>
      <c r="F117" s="365">
        <f t="shared" si="7"/>
        <v>1120.1136175487925</v>
      </c>
      <c r="G117" s="374">
        <v>31</v>
      </c>
      <c r="H117" s="366">
        <f t="shared" si="4"/>
        <v>6.5753424657534248E-4</v>
      </c>
      <c r="I117" s="373"/>
    </row>
    <row r="118" spans="1:9" ht="17.100000000000001" customHeight="1">
      <c r="A118" s="380">
        <v>41671</v>
      </c>
      <c r="B118" s="361">
        <v>738.7277218945311</v>
      </c>
      <c r="C118" s="379">
        <v>0</v>
      </c>
      <c r="D118" s="363">
        <f t="shared" si="5"/>
        <v>738.7277218945311</v>
      </c>
      <c r="E118" s="364">
        <f t="shared" si="6"/>
        <v>2275</v>
      </c>
      <c r="F118" s="365">
        <f t="shared" si="7"/>
        <v>1105.0557154915452</v>
      </c>
      <c r="G118" s="374">
        <v>28</v>
      </c>
      <c r="H118" s="366">
        <f t="shared" si="4"/>
        <v>6.5753424657534248E-4</v>
      </c>
      <c r="I118" s="373"/>
    </row>
    <row r="119" spans="1:9" ht="17.100000000000001" customHeight="1">
      <c r="A119" s="380">
        <v>41699</v>
      </c>
      <c r="B119" s="361">
        <v>738.7277218945311</v>
      </c>
      <c r="C119" s="379">
        <v>0</v>
      </c>
      <c r="D119" s="363">
        <f t="shared" si="5"/>
        <v>738.7277218945311</v>
      </c>
      <c r="E119" s="364">
        <f t="shared" si="6"/>
        <v>2247</v>
      </c>
      <c r="F119" s="365">
        <f t="shared" si="7"/>
        <v>1091.4550297624185</v>
      </c>
      <c r="G119" s="374">
        <v>31</v>
      </c>
      <c r="H119" s="366">
        <f t="shared" si="4"/>
        <v>6.5753424657534248E-4</v>
      </c>
      <c r="I119" s="373"/>
    </row>
    <row r="120" spans="1:9" ht="17.100000000000001" customHeight="1">
      <c r="A120" s="380">
        <v>41730</v>
      </c>
      <c r="B120" s="361">
        <v>738.7277218945311</v>
      </c>
      <c r="C120" s="379">
        <v>0</v>
      </c>
      <c r="D120" s="363">
        <f t="shared" si="5"/>
        <v>738.7277218945311</v>
      </c>
      <c r="E120" s="364">
        <f t="shared" si="6"/>
        <v>2216</v>
      </c>
      <c r="F120" s="365">
        <f t="shared" si="7"/>
        <v>1076.397127705171</v>
      </c>
      <c r="G120" s="374">
        <v>30</v>
      </c>
      <c r="H120" s="366">
        <f t="shared" si="4"/>
        <v>6.5753424657534248E-4</v>
      </c>
      <c r="I120" s="373"/>
    </row>
    <row r="121" spans="1:9" ht="17.100000000000001" customHeight="1">
      <c r="A121" s="380">
        <v>41760</v>
      </c>
      <c r="B121" s="361">
        <v>738.7277218945311</v>
      </c>
      <c r="C121" s="379">
        <v>0</v>
      </c>
      <c r="D121" s="363">
        <f t="shared" si="5"/>
        <v>738.7277218945311</v>
      </c>
      <c r="E121" s="364">
        <f t="shared" si="6"/>
        <v>2186</v>
      </c>
      <c r="F121" s="365">
        <f t="shared" si="7"/>
        <v>1061.8249644239638</v>
      </c>
      <c r="G121" s="374">
        <v>31</v>
      </c>
      <c r="H121" s="366">
        <f t="shared" si="4"/>
        <v>6.5753424657534248E-4</v>
      </c>
      <c r="I121" s="373"/>
    </row>
    <row r="122" spans="1:9" ht="17.100000000000001" customHeight="1">
      <c r="A122" s="380">
        <v>41791</v>
      </c>
      <c r="B122" s="361">
        <v>738.7277218945311</v>
      </c>
      <c r="C122" s="379">
        <v>0</v>
      </c>
      <c r="D122" s="363">
        <f t="shared" si="5"/>
        <v>738.7277218945311</v>
      </c>
      <c r="E122" s="364">
        <f t="shared" si="6"/>
        <v>2155</v>
      </c>
      <c r="F122" s="365">
        <f t="shared" si="7"/>
        <v>1046.7670623667166</v>
      </c>
      <c r="G122" s="374">
        <v>30</v>
      </c>
      <c r="H122" s="366">
        <f t="shared" si="4"/>
        <v>6.5753424657534248E-4</v>
      </c>
      <c r="I122" s="373"/>
    </row>
    <row r="123" spans="1:9" ht="17.100000000000001" customHeight="1">
      <c r="A123" s="380">
        <v>41821</v>
      </c>
      <c r="B123" s="361">
        <v>775.66410798925767</v>
      </c>
      <c r="C123" s="379">
        <v>0</v>
      </c>
      <c r="D123" s="363">
        <f t="shared" si="5"/>
        <v>775.66410798925767</v>
      </c>
      <c r="E123" s="364">
        <f t="shared" si="6"/>
        <v>2125</v>
      </c>
      <c r="F123" s="365">
        <f t="shared" si="7"/>
        <v>1083.8046440397848</v>
      </c>
      <c r="G123" s="374">
        <v>31</v>
      </c>
      <c r="H123" s="366">
        <f t="shared" si="4"/>
        <v>6.5753424657534248E-4</v>
      </c>
      <c r="I123" s="373"/>
    </row>
    <row r="124" spans="1:9" ht="17.100000000000001" customHeight="1">
      <c r="A124" s="380">
        <v>41852</v>
      </c>
      <c r="B124" s="361">
        <v>775.66410798925767</v>
      </c>
      <c r="C124" s="379">
        <v>0</v>
      </c>
      <c r="D124" s="363">
        <f t="shared" si="5"/>
        <v>775.66410798925767</v>
      </c>
      <c r="E124" s="364">
        <f t="shared" si="6"/>
        <v>2094</v>
      </c>
      <c r="F124" s="365">
        <f t="shared" si="7"/>
        <v>1067.9938468796749</v>
      </c>
      <c r="G124" s="374">
        <v>31</v>
      </c>
      <c r="H124" s="366">
        <f t="shared" si="4"/>
        <v>6.5753424657534248E-4</v>
      </c>
      <c r="I124" s="373"/>
    </row>
    <row r="125" spans="1:9" ht="17.100000000000001" customHeight="1">
      <c r="A125" s="380">
        <v>41883</v>
      </c>
      <c r="B125" s="361">
        <v>775.66410798925767</v>
      </c>
      <c r="C125" s="379">
        <v>0</v>
      </c>
      <c r="D125" s="363">
        <f t="shared" si="5"/>
        <v>775.66410798925767</v>
      </c>
      <c r="E125" s="364">
        <f t="shared" si="6"/>
        <v>2063</v>
      </c>
      <c r="F125" s="365">
        <f t="shared" si="7"/>
        <v>1052.1830497195651</v>
      </c>
      <c r="G125" s="374">
        <v>30</v>
      </c>
      <c r="H125" s="366">
        <f t="shared" si="4"/>
        <v>6.5753424657534248E-4</v>
      </c>
      <c r="I125" s="373"/>
    </row>
    <row r="126" spans="1:9" ht="17.100000000000001" customHeight="1">
      <c r="A126" s="380">
        <v>41913</v>
      </c>
      <c r="B126" s="361">
        <v>775.66410798925767</v>
      </c>
      <c r="C126" s="379">
        <v>0</v>
      </c>
      <c r="D126" s="363">
        <f t="shared" si="5"/>
        <v>775.66410798925767</v>
      </c>
      <c r="E126" s="364">
        <f t="shared" si="6"/>
        <v>2033</v>
      </c>
      <c r="F126" s="365">
        <f t="shared" si="7"/>
        <v>1036.8822782742975</v>
      </c>
      <c r="G126" s="374">
        <v>31</v>
      </c>
      <c r="H126" s="366">
        <f t="shared" si="4"/>
        <v>6.5753424657534248E-4</v>
      </c>
      <c r="I126" s="373"/>
    </row>
    <row r="127" spans="1:9" ht="17.100000000000001" customHeight="1">
      <c r="A127" s="380">
        <v>41944</v>
      </c>
      <c r="B127" s="361">
        <v>775.66410798925767</v>
      </c>
      <c r="C127" s="379">
        <v>0</v>
      </c>
      <c r="D127" s="363">
        <f t="shared" si="5"/>
        <v>775.66410798925767</v>
      </c>
      <c r="E127" s="364">
        <f t="shared" si="6"/>
        <v>2002</v>
      </c>
      <c r="F127" s="365">
        <f t="shared" si="7"/>
        <v>1021.0714811141878</v>
      </c>
      <c r="G127" s="374">
        <v>30</v>
      </c>
      <c r="H127" s="366">
        <f t="shared" si="4"/>
        <v>6.5753424657534248E-4</v>
      </c>
      <c r="I127" s="373"/>
    </row>
    <row r="128" spans="1:9" ht="17.100000000000001" customHeight="1">
      <c r="A128" s="380">
        <v>41974</v>
      </c>
      <c r="B128" s="361">
        <v>775.66410798925767</v>
      </c>
      <c r="C128" s="379">
        <v>0</v>
      </c>
      <c r="D128" s="363">
        <f t="shared" si="5"/>
        <v>775.66410798925767</v>
      </c>
      <c r="E128" s="364">
        <f t="shared" si="6"/>
        <v>1972</v>
      </c>
      <c r="F128" s="365">
        <f t="shared" si="7"/>
        <v>1005.7707096689203</v>
      </c>
      <c r="G128" s="374">
        <v>31</v>
      </c>
      <c r="H128" s="366">
        <f t="shared" si="4"/>
        <v>6.5753424657534248E-4</v>
      </c>
      <c r="I128" s="373"/>
    </row>
    <row r="129" spans="1:9" ht="17.100000000000001" customHeight="1">
      <c r="A129" s="380">
        <v>42005</v>
      </c>
      <c r="B129" s="361">
        <v>775.66410798925767</v>
      </c>
      <c r="C129" s="379">
        <v>0</v>
      </c>
      <c r="D129" s="363">
        <f t="shared" si="5"/>
        <v>775.66410798925767</v>
      </c>
      <c r="E129" s="364">
        <f t="shared" si="6"/>
        <v>1941</v>
      </c>
      <c r="F129" s="365">
        <f t="shared" si="7"/>
        <v>989.95991250881036</v>
      </c>
      <c r="G129" s="374">
        <v>31</v>
      </c>
      <c r="H129" s="366">
        <f t="shared" si="4"/>
        <v>6.5753424657534248E-4</v>
      </c>
      <c r="I129" s="373"/>
    </row>
    <row r="130" spans="1:9" ht="17.100000000000001" customHeight="1">
      <c r="A130" s="380">
        <v>42036</v>
      </c>
      <c r="B130" s="361">
        <v>775.66410798925767</v>
      </c>
      <c r="C130" s="379">
        <v>0</v>
      </c>
      <c r="D130" s="363">
        <f t="shared" si="5"/>
        <v>775.66410798925767</v>
      </c>
      <c r="E130" s="364">
        <f t="shared" si="6"/>
        <v>1910</v>
      </c>
      <c r="F130" s="365">
        <f t="shared" si="7"/>
        <v>974.14911534870055</v>
      </c>
      <c r="G130" s="374">
        <v>28</v>
      </c>
      <c r="H130" s="366">
        <f t="shared" si="4"/>
        <v>6.5753424657534248E-4</v>
      </c>
      <c r="I130" s="373"/>
    </row>
    <row r="131" spans="1:9" ht="17.100000000000001" customHeight="1">
      <c r="A131" s="380">
        <v>42064</v>
      </c>
      <c r="B131" s="361">
        <v>775.66410798925767</v>
      </c>
      <c r="C131" s="379">
        <v>0</v>
      </c>
      <c r="D131" s="363">
        <f t="shared" si="5"/>
        <v>775.66410798925767</v>
      </c>
      <c r="E131" s="364">
        <f t="shared" si="6"/>
        <v>1882</v>
      </c>
      <c r="F131" s="365">
        <f t="shared" si="7"/>
        <v>959.86839533311763</v>
      </c>
      <c r="G131" s="374">
        <v>31</v>
      </c>
      <c r="H131" s="366">
        <f t="shared" si="4"/>
        <v>6.5753424657534248E-4</v>
      </c>
      <c r="I131" s="373"/>
    </row>
    <row r="132" spans="1:9" ht="17.100000000000001" customHeight="1">
      <c r="A132" s="380">
        <v>42095</v>
      </c>
      <c r="B132" s="361">
        <v>775.66410798925767</v>
      </c>
      <c r="C132" s="379">
        <v>0</v>
      </c>
      <c r="D132" s="363">
        <f t="shared" si="5"/>
        <v>775.66410798925767</v>
      </c>
      <c r="E132" s="364">
        <f t="shared" si="6"/>
        <v>1851</v>
      </c>
      <c r="F132" s="365">
        <f t="shared" si="7"/>
        <v>944.05759817300782</v>
      </c>
      <c r="G132" s="374">
        <v>30</v>
      </c>
      <c r="H132" s="366">
        <f t="shared" si="4"/>
        <v>6.5753424657534248E-4</v>
      </c>
      <c r="I132" s="373"/>
    </row>
    <row r="133" spans="1:9" ht="17.100000000000001" customHeight="1">
      <c r="A133" s="380">
        <v>42125</v>
      </c>
      <c r="B133" s="361">
        <v>775.66410798925767</v>
      </c>
      <c r="C133" s="379">
        <v>0</v>
      </c>
      <c r="D133" s="363">
        <f t="shared" si="5"/>
        <v>775.66410798925767</v>
      </c>
      <c r="E133" s="364">
        <f t="shared" si="6"/>
        <v>1821</v>
      </c>
      <c r="F133" s="365">
        <f t="shared" si="7"/>
        <v>928.7568267277403</v>
      </c>
      <c r="G133" s="374">
        <v>31</v>
      </c>
      <c r="H133" s="366">
        <f t="shared" si="4"/>
        <v>6.5753424657534248E-4</v>
      </c>
      <c r="I133" s="373"/>
    </row>
    <row r="134" spans="1:9" ht="17.100000000000001" customHeight="1">
      <c r="A134" s="380">
        <v>42156</v>
      </c>
      <c r="B134" s="361">
        <v>775.66410798925767</v>
      </c>
      <c r="C134" s="379">
        <v>0</v>
      </c>
      <c r="D134" s="363">
        <f t="shared" si="5"/>
        <v>775.66410798925767</v>
      </c>
      <c r="E134" s="364">
        <f t="shared" si="6"/>
        <v>1790</v>
      </c>
      <c r="F134" s="365">
        <f t="shared" si="7"/>
        <v>912.94602956763049</v>
      </c>
      <c r="G134" s="374">
        <v>30</v>
      </c>
      <c r="H134" s="366">
        <f t="shared" si="4"/>
        <v>6.5753424657534248E-4</v>
      </c>
      <c r="I134" s="373"/>
    </row>
    <row r="135" spans="1:9" ht="17.100000000000001" customHeight="1">
      <c r="A135" s="380">
        <v>42186</v>
      </c>
      <c r="B135" s="361">
        <v>814.44731338872054</v>
      </c>
      <c r="C135" s="379">
        <v>0</v>
      </c>
      <c r="D135" s="363">
        <f t="shared" si="5"/>
        <v>814.44731338872054</v>
      </c>
      <c r="E135" s="364">
        <f t="shared" si="6"/>
        <v>1760</v>
      </c>
      <c r="F135" s="365">
        <f t="shared" si="7"/>
        <v>942.52752102848103</v>
      </c>
      <c r="G135" s="374">
        <v>31</v>
      </c>
      <c r="H135" s="366">
        <f t="shared" si="4"/>
        <v>6.5753424657534248E-4</v>
      </c>
      <c r="I135" s="373"/>
    </row>
    <row r="136" spans="1:9" ht="17.100000000000001" customHeight="1">
      <c r="A136" s="380">
        <v>42217</v>
      </c>
      <c r="B136" s="361">
        <v>814.44731338872054</v>
      </c>
      <c r="C136" s="379">
        <v>0</v>
      </c>
      <c r="D136" s="363">
        <f t="shared" si="5"/>
        <v>814.44731338872054</v>
      </c>
      <c r="E136" s="364">
        <f t="shared" si="6"/>
        <v>1729</v>
      </c>
      <c r="F136" s="365">
        <f t="shared" si="7"/>
        <v>925.92618401036577</v>
      </c>
      <c r="G136" s="374">
        <v>31</v>
      </c>
      <c r="H136" s="366">
        <f t="shared" ref="H136:H146" si="8">0.24/365</f>
        <v>6.5753424657534248E-4</v>
      </c>
      <c r="I136" s="373"/>
    </row>
    <row r="137" spans="1:9" ht="17.100000000000001" customHeight="1">
      <c r="A137" s="380">
        <v>42248</v>
      </c>
      <c r="B137" s="361">
        <v>814.44731338872054</v>
      </c>
      <c r="C137" s="379">
        <v>0</v>
      </c>
      <c r="D137" s="363">
        <f t="shared" si="5"/>
        <v>814.44731338872054</v>
      </c>
      <c r="E137" s="364">
        <f t="shared" si="6"/>
        <v>1698</v>
      </c>
      <c r="F137" s="365">
        <f t="shared" si="7"/>
        <v>909.3248469922504</v>
      </c>
      <c r="G137" s="374">
        <v>30</v>
      </c>
      <c r="H137" s="366">
        <f t="shared" si="8"/>
        <v>6.5753424657534248E-4</v>
      </c>
      <c r="I137" s="373"/>
    </row>
    <row r="138" spans="1:9" ht="17.100000000000001" customHeight="1">
      <c r="A138" s="380">
        <v>42278</v>
      </c>
      <c r="B138" s="361">
        <v>814.44731338872054</v>
      </c>
      <c r="C138" s="379">
        <v>0</v>
      </c>
      <c r="D138" s="363">
        <f t="shared" si="5"/>
        <v>814.44731338872054</v>
      </c>
      <c r="E138" s="364">
        <f t="shared" si="6"/>
        <v>1668</v>
      </c>
      <c r="F138" s="365">
        <f t="shared" si="7"/>
        <v>893.25903697471949</v>
      </c>
      <c r="G138" s="374">
        <v>31</v>
      </c>
      <c r="H138" s="366">
        <f t="shared" si="8"/>
        <v>6.5753424657534248E-4</v>
      </c>
      <c r="I138" s="373"/>
    </row>
    <row r="139" spans="1:9" ht="17.100000000000001" customHeight="1">
      <c r="A139" s="380">
        <v>42309</v>
      </c>
      <c r="B139" s="361">
        <v>814.44731338872054</v>
      </c>
      <c r="C139" s="379">
        <v>0</v>
      </c>
      <c r="D139" s="363">
        <f t="shared" si="5"/>
        <v>814.44731338872054</v>
      </c>
      <c r="E139" s="364">
        <f t="shared" si="6"/>
        <v>1637</v>
      </c>
      <c r="F139" s="365">
        <f t="shared" si="7"/>
        <v>876.65769995660423</v>
      </c>
      <c r="G139" s="374">
        <v>30</v>
      </c>
      <c r="H139" s="366">
        <f t="shared" si="8"/>
        <v>6.5753424657534248E-4</v>
      </c>
      <c r="I139" s="373"/>
    </row>
    <row r="140" spans="1:9" ht="17.100000000000001" customHeight="1">
      <c r="A140" s="380">
        <v>42339</v>
      </c>
      <c r="B140" s="361">
        <v>814.44731338872054</v>
      </c>
      <c r="C140" s="379">
        <v>0</v>
      </c>
      <c r="D140" s="363">
        <f t="shared" si="5"/>
        <v>814.44731338872054</v>
      </c>
      <c r="E140" s="364">
        <f>E139-G139</f>
        <v>1607</v>
      </c>
      <c r="F140" s="365">
        <f t="shared" si="7"/>
        <v>860.59188993907333</v>
      </c>
      <c r="G140" s="374">
        <v>31</v>
      </c>
      <c r="H140" s="366">
        <f t="shared" si="8"/>
        <v>6.5753424657534248E-4</v>
      </c>
      <c r="I140" s="373"/>
    </row>
    <row r="141" spans="1:9" ht="17.100000000000001" customHeight="1">
      <c r="A141" s="380">
        <v>42370</v>
      </c>
      <c r="B141" s="361">
        <v>814.44731338872054</v>
      </c>
      <c r="C141" s="379">
        <v>0</v>
      </c>
      <c r="D141" s="363">
        <f t="shared" si="5"/>
        <v>814.44731338872054</v>
      </c>
      <c r="E141" s="364">
        <f t="shared" si="6"/>
        <v>1576</v>
      </c>
      <c r="F141" s="365">
        <f t="shared" si="7"/>
        <v>843.99055292095795</v>
      </c>
      <c r="G141" s="374">
        <v>31</v>
      </c>
      <c r="H141" s="366">
        <f t="shared" si="8"/>
        <v>6.5753424657534248E-4</v>
      </c>
      <c r="I141" s="373"/>
    </row>
    <row r="142" spans="1:9" ht="17.100000000000001" customHeight="1">
      <c r="A142" s="380">
        <v>42401</v>
      </c>
      <c r="B142" s="361">
        <v>814.44731338872054</v>
      </c>
      <c r="C142" s="379">
        <v>0</v>
      </c>
      <c r="D142" s="363">
        <f t="shared" si="5"/>
        <v>814.44731338872054</v>
      </c>
      <c r="E142" s="364">
        <f>E141-G141</f>
        <v>1545</v>
      </c>
      <c r="F142" s="365">
        <f t="shared" si="7"/>
        <v>827.38921590284269</v>
      </c>
      <c r="G142" s="374">
        <v>29</v>
      </c>
      <c r="H142" s="366">
        <f t="shared" si="8"/>
        <v>6.5753424657534248E-4</v>
      </c>
      <c r="I142" s="373"/>
    </row>
    <row r="143" spans="1:9" ht="17.100000000000001" customHeight="1">
      <c r="A143" s="380">
        <v>42430</v>
      </c>
      <c r="B143" s="361">
        <v>814.44731338872054</v>
      </c>
      <c r="C143" s="379">
        <v>0</v>
      </c>
      <c r="D143" s="363">
        <f t="shared" ref="D143:D159" si="9">B143-C143</f>
        <v>814.44731338872054</v>
      </c>
      <c r="E143" s="364">
        <f t="shared" si="6"/>
        <v>1516</v>
      </c>
      <c r="F143" s="365">
        <f t="shared" si="7"/>
        <v>811.85893288589602</v>
      </c>
      <c r="G143" s="374">
        <v>31</v>
      </c>
      <c r="H143" s="366">
        <f t="shared" si="8"/>
        <v>6.5753424657534248E-4</v>
      </c>
      <c r="I143" s="373"/>
    </row>
    <row r="144" spans="1:9" ht="17.100000000000001" customHeight="1">
      <c r="A144" s="380">
        <v>42461</v>
      </c>
      <c r="B144" s="361">
        <v>814.44731338872054</v>
      </c>
      <c r="C144" s="379">
        <v>0</v>
      </c>
      <c r="D144" s="363">
        <f t="shared" si="9"/>
        <v>814.44731338872054</v>
      </c>
      <c r="E144" s="364">
        <f t="shared" ref="E144:E201" si="10">E143-G143</f>
        <v>1485</v>
      </c>
      <c r="F144" s="365">
        <f t="shared" ref="F144:F201" si="11">(D144*E144*H144)</f>
        <v>795.25759586778076</v>
      </c>
      <c r="G144" s="374">
        <v>30</v>
      </c>
      <c r="H144" s="366">
        <f t="shared" si="8"/>
        <v>6.5753424657534248E-4</v>
      </c>
      <c r="I144" s="373"/>
    </row>
    <row r="145" spans="1:9" ht="17.100000000000001" customHeight="1">
      <c r="A145" s="380">
        <v>42491</v>
      </c>
      <c r="B145" s="361">
        <v>814.44731338872054</v>
      </c>
      <c r="C145" s="379">
        <v>0</v>
      </c>
      <c r="D145" s="363">
        <f t="shared" si="9"/>
        <v>814.44731338872054</v>
      </c>
      <c r="E145" s="364">
        <f t="shared" si="10"/>
        <v>1455</v>
      </c>
      <c r="F145" s="365">
        <f t="shared" si="11"/>
        <v>779.19178585024997</v>
      </c>
      <c r="G145" s="374">
        <v>31</v>
      </c>
      <c r="H145" s="366">
        <f t="shared" si="8"/>
        <v>6.5753424657534248E-4</v>
      </c>
      <c r="I145" s="373"/>
    </row>
    <row r="146" spans="1:9" ht="17.100000000000001" customHeight="1" thickBot="1">
      <c r="A146" s="408">
        <v>42522</v>
      </c>
      <c r="B146" s="361">
        <v>814.44731338872054</v>
      </c>
      <c r="C146" s="379">
        <v>0</v>
      </c>
      <c r="D146" s="363">
        <f t="shared" si="9"/>
        <v>814.44731338872054</v>
      </c>
      <c r="E146" s="364">
        <f t="shared" si="10"/>
        <v>1424</v>
      </c>
      <c r="F146" s="365">
        <f t="shared" si="11"/>
        <v>762.59044883213471</v>
      </c>
      <c r="G146" s="374">
        <v>30</v>
      </c>
      <c r="H146" s="366">
        <f t="shared" si="8"/>
        <v>6.5753424657534248E-4</v>
      </c>
      <c r="I146" s="373"/>
    </row>
    <row r="147" spans="1:9" ht="20.100000000000001" customHeight="1">
      <c r="A147" s="409" t="s">
        <v>159</v>
      </c>
      <c r="B147" s="356" t="s">
        <v>160</v>
      </c>
      <c r="C147" s="356" t="s">
        <v>161</v>
      </c>
      <c r="D147" s="356" t="s">
        <v>162</v>
      </c>
      <c r="E147" s="357" t="s">
        <v>163</v>
      </c>
      <c r="F147" s="356" t="s">
        <v>165</v>
      </c>
      <c r="G147" s="357" t="s">
        <v>19</v>
      </c>
      <c r="H147" s="358" t="s">
        <v>164</v>
      </c>
      <c r="I147" s="359" t="s">
        <v>170</v>
      </c>
    </row>
    <row r="148" spans="1:9" ht="20.100000000000001" customHeight="1">
      <c r="A148" s="380">
        <v>42552</v>
      </c>
      <c r="B148" s="361">
        <v>855.16967905815659</v>
      </c>
      <c r="C148" s="379">
        <v>0</v>
      </c>
      <c r="D148" s="363">
        <f t="shared" si="9"/>
        <v>855.16967905815659</v>
      </c>
      <c r="E148" s="364">
        <f>E146-G146</f>
        <v>1394</v>
      </c>
      <c r="F148" s="365">
        <f t="shared" si="11"/>
        <v>783.85087075533386</v>
      </c>
      <c r="G148" s="374">
        <v>31</v>
      </c>
      <c r="H148" s="366">
        <f t="shared" ref="H148:H201" si="12">0.24/365</f>
        <v>6.5753424657534248E-4</v>
      </c>
      <c r="I148" s="373"/>
    </row>
    <row r="149" spans="1:9" ht="20.100000000000001" customHeight="1">
      <c r="A149" s="380">
        <v>42583</v>
      </c>
      <c r="B149" s="361">
        <v>855.16967905815659</v>
      </c>
      <c r="C149" s="379">
        <v>0</v>
      </c>
      <c r="D149" s="363">
        <f t="shared" si="9"/>
        <v>855.16967905815659</v>
      </c>
      <c r="E149" s="364">
        <f t="shared" si="10"/>
        <v>1363</v>
      </c>
      <c r="F149" s="365">
        <f t="shared" si="11"/>
        <v>766.41946688631288</v>
      </c>
      <c r="G149" s="374">
        <v>31</v>
      </c>
      <c r="H149" s="366">
        <f t="shared" si="12"/>
        <v>6.5753424657534248E-4</v>
      </c>
      <c r="I149" s="373"/>
    </row>
    <row r="150" spans="1:9" ht="20.100000000000001" customHeight="1">
      <c r="A150" s="380">
        <v>42614</v>
      </c>
      <c r="B150" s="361">
        <v>855.16967905815659</v>
      </c>
      <c r="C150" s="379">
        <v>0</v>
      </c>
      <c r="D150" s="363">
        <f t="shared" si="9"/>
        <v>855.16967905815659</v>
      </c>
      <c r="E150" s="364">
        <f t="shared" si="10"/>
        <v>1332</v>
      </c>
      <c r="F150" s="365">
        <f t="shared" si="11"/>
        <v>748.98806301729178</v>
      </c>
      <c r="G150" s="374">
        <v>30</v>
      </c>
      <c r="H150" s="366">
        <f t="shared" si="12"/>
        <v>6.5753424657534248E-4</v>
      </c>
      <c r="I150" s="373"/>
    </row>
    <row r="151" spans="1:9" ht="20.100000000000001" customHeight="1">
      <c r="A151" s="380">
        <v>42644</v>
      </c>
      <c r="B151" s="361">
        <v>855.16967905815659</v>
      </c>
      <c r="C151" s="379">
        <v>0</v>
      </c>
      <c r="D151" s="363">
        <f t="shared" si="9"/>
        <v>855.16967905815659</v>
      </c>
      <c r="E151" s="364">
        <f t="shared" si="10"/>
        <v>1302</v>
      </c>
      <c r="F151" s="365">
        <f t="shared" si="11"/>
        <v>732.11896249888423</v>
      </c>
      <c r="G151" s="374">
        <v>31</v>
      </c>
      <c r="H151" s="366">
        <f t="shared" si="12"/>
        <v>6.5753424657534248E-4</v>
      </c>
      <c r="I151" s="373"/>
    </row>
    <row r="152" spans="1:9" ht="20.100000000000001" customHeight="1">
      <c r="A152" s="380">
        <v>42675</v>
      </c>
      <c r="B152" s="361">
        <v>855.16967905815659</v>
      </c>
      <c r="C152" s="379">
        <v>0</v>
      </c>
      <c r="D152" s="363">
        <f t="shared" si="9"/>
        <v>855.16967905815659</v>
      </c>
      <c r="E152" s="364">
        <f t="shared" si="10"/>
        <v>1271</v>
      </c>
      <c r="F152" s="365">
        <f t="shared" si="11"/>
        <v>714.68755862986325</v>
      </c>
      <c r="G152" s="374">
        <v>30</v>
      </c>
      <c r="H152" s="366">
        <f t="shared" si="12"/>
        <v>6.5753424657534248E-4</v>
      </c>
      <c r="I152" s="373"/>
    </row>
    <row r="153" spans="1:9" ht="20.100000000000001" customHeight="1">
      <c r="A153" s="380">
        <v>42705</v>
      </c>
      <c r="B153" s="361">
        <v>855.16967905815659</v>
      </c>
      <c r="C153" s="379">
        <v>0</v>
      </c>
      <c r="D153" s="383">
        <f t="shared" si="9"/>
        <v>855.16967905815659</v>
      </c>
      <c r="E153" s="364">
        <f t="shared" si="10"/>
        <v>1241</v>
      </c>
      <c r="F153" s="365">
        <f t="shared" si="11"/>
        <v>697.81845811145581</v>
      </c>
      <c r="G153" s="374">
        <v>31</v>
      </c>
      <c r="H153" s="366">
        <f t="shared" si="12"/>
        <v>6.5753424657534248E-4</v>
      </c>
      <c r="I153" s="373"/>
    </row>
    <row r="154" spans="1:9" ht="20.100000000000001" customHeight="1">
      <c r="A154" s="380">
        <v>42736</v>
      </c>
      <c r="B154" s="361">
        <v>855.16967905815659</v>
      </c>
      <c r="C154" s="379">
        <v>0</v>
      </c>
      <c r="D154" s="383">
        <f t="shared" si="9"/>
        <v>855.16967905815659</v>
      </c>
      <c r="E154" s="364">
        <f t="shared" si="10"/>
        <v>1210</v>
      </c>
      <c r="F154" s="365">
        <f t="shared" si="11"/>
        <v>680.38705424243471</v>
      </c>
      <c r="G154" s="374">
        <v>31</v>
      </c>
      <c r="H154" s="366">
        <f t="shared" si="12"/>
        <v>6.5753424657534248E-4</v>
      </c>
      <c r="I154" s="373"/>
    </row>
    <row r="155" spans="1:9" ht="20.100000000000001" customHeight="1">
      <c r="A155" s="380">
        <v>42767</v>
      </c>
      <c r="B155" s="361">
        <v>855.16967905815659</v>
      </c>
      <c r="C155" s="379">
        <v>0</v>
      </c>
      <c r="D155" s="363">
        <f t="shared" si="9"/>
        <v>855.16967905815659</v>
      </c>
      <c r="E155" s="364">
        <f t="shared" si="10"/>
        <v>1179</v>
      </c>
      <c r="F155" s="365">
        <f t="shared" si="11"/>
        <v>662.95565037341373</v>
      </c>
      <c r="G155" s="374">
        <v>28</v>
      </c>
      <c r="H155" s="366">
        <f t="shared" si="12"/>
        <v>6.5753424657534248E-4</v>
      </c>
      <c r="I155" s="373"/>
    </row>
    <row r="156" spans="1:9" ht="20.100000000000001" customHeight="1">
      <c r="A156" s="380">
        <v>42795</v>
      </c>
      <c r="B156" s="361">
        <v>855.16967905815659</v>
      </c>
      <c r="C156" s="379">
        <v>0</v>
      </c>
      <c r="D156" s="363">
        <f t="shared" si="9"/>
        <v>855.16967905815659</v>
      </c>
      <c r="E156" s="364">
        <f t="shared" si="10"/>
        <v>1151</v>
      </c>
      <c r="F156" s="365">
        <f t="shared" si="11"/>
        <v>647.21115655623339</v>
      </c>
      <c r="G156" s="374">
        <v>31</v>
      </c>
      <c r="H156" s="366">
        <f t="shared" si="12"/>
        <v>6.5753424657534248E-4</v>
      </c>
      <c r="I156" s="373"/>
    </row>
    <row r="157" spans="1:9" ht="20.100000000000001" customHeight="1">
      <c r="A157" s="380">
        <v>42826</v>
      </c>
      <c r="B157" s="361">
        <v>855.16967905815659</v>
      </c>
      <c r="C157" s="379">
        <v>0</v>
      </c>
      <c r="D157" s="383">
        <f t="shared" si="9"/>
        <v>855.16967905815659</v>
      </c>
      <c r="E157" s="364">
        <f t="shared" si="10"/>
        <v>1120</v>
      </c>
      <c r="F157" s="365">
        <f t="shared" si="11"/>
        <v>629.77975268721229</v>
      </c>
      <c r="G157" s="374">
        <v>30</v>
      </c>
      <c r="H157" s="366">
        <f t="shared" si="12"/>
        <v>6.5753424657534248E-4</v>
      </c>
      <c r="I157" s="373"/>
    </row>
    <row r="158" spans="1:9" ht="20.100000000000001" customHeight="1">
      <c r="A158" s="380">
        <v>42856</v>
      </c>
      <c r="B158" s="361">
        <v>855.16967905815659</v>
      </c>
      <c r="C158" s="379">
        <v>0</v>
      </c>
      <c r="D158" s="383">
        <f t="shared" si="9"/>
        <v>855.16967905815659</v>
      </c>
      <c r="E158" s="364">
        <f t="shared" si="10"/>
        <v>1090</v>
      </c>
      <c r="F158" s="365">
        <f t="shared" si="11"/>
        <v>612.91065216880486</v>
      </c>
      <c r="G158" s="374">
        <v>31</v>
      </c>
      <c r="H158" s="366">
        <f t="shared" si="12"/>
        <v>6.5753424657534248E-4</v>
      </c>
      <c r="I158" s="373"/>
    </row>
    <row r="159" spans="1:9" ht="20.100000000000001" customHeight="1">
      <c r="A159" s="380">
        <v>42887</v>
      </c>
      <c r="B159" s="361">
        <v>855.16967905815659</v>
      </c>
      <c r="C159" s="379">
        <v>0</v>
      </c>
      <c r="D159" s="383">
        <f t="shared" si="9"/>
        <v>855.16967905815659</v>
      </c>
      <c r="E159" s="364">
        <f t="shared" si="10"/>
        <v>1059</v>
      </c>
      <c r="F159" s="365">
        <f t="shared" si="11"/>
        <v>595.47924829978376</v>
      </c>
      <c r="G159" s="374">
        <v>30</v>
      </c>
      <c r="H159" s="366">
        <f t="shared" si="12"/>
        <v>6.5753424657534248E-4</v>
      </c>
      <c r="I159" s="373"/>
    </row>
    <row r="160" spans="1:9" ht="20.100000000000001" customHeight="1">
      <c r="A160" s="380">
        <v>42917</v>
      </c>
      <c r="B160" s="361">
        <v>897.92816301106438</v>
      </c>
      <c r="C160" s="379">
        <v>0</v>
      </c>
      <c r="D160" s="383">
        <f>B160-C160</f>
        <v>897.92816301106438</v>
      </c>
      <c r="E160" s="364">
        <f t="shared" si="10"/>
        <v>1029</v>
      </c>
      <c r="F160" s="365">
        <f t="shared" si="11"/>
        <v>607.54065517044512</v>
      </c>
      <c r="G160" s="374">
        <v>31</v>
      </c>
      <c r="H160" s="366">
        <f t="shared" si="12"/>
        <v>6.5753424657534248E-4</v>
      </c>
      <c r="I160" s="373"/>
    </row>
    <row r="161" spans="1:9" ht="20.100000000000001" customHeight="1">
      <c r="A161" s="380">
        <v>42948</v>
      </c>
      <c r="B161" s="361">
        <v>897.92816301106438</v>
      </c>
      <c r="C161" s="379">
        <v>0</v>
      </c>
      <c r="D161" s="383">
        <f>B161-C161</f>
        <v>897.92816301106438</v>
      </c>
      <c r="E161" s="364">
        <f t="shared" si="10"/>
        <v>998</v>
      </c>
      <c r="F161" s="365">
        <f t="shared" si="11"/>
        <v>589.237681107973</v>
      </c>
      <c r="G161" s="374">
        <v>31</v>
      </c>
      <c r="H161" s="366">
        <f t="shared" si="12"/>
        <v>6.5753424657534248E-4</v>
      </c>
      <c r="I161" s="373"/>
    </row>
    <row r="162" spans="1:9" ht="20.100000000000001" customHeight="1">
      <c r="A162" s="380">
        <v>42979</v>
      </c>
      <c r="B162" s="361">
        <v>897.92816301106438</v>
      </c>
      <c r="C162" s="379">
        <v>0</v>
      </c>
      <c r="D162" s="383">
        <f t="shared" ref="D162:D165" si="13">B162-C162</f>
        <v>897.92816301106438</v>
      </c>
      <c r="E162" s="364">
        <f t="shared" si="10"/>
        <v>967</v>
      </c>
      <c r="F162" s="365">
        <f t="shared" si="11"/>
        <v>570.93470704550089</v>
      </c>
      <c r="G162" s="374">
        <v>30</v>
      </c>
      <c r="H162" s="366">
        <f t="shared" si="12"/>
        <v>6.5753424657534248E-4</v>
      </c>
      <c r="I162" s="373"/>
    </row>
    <row r="163" spans="1:9" ht="20.100000000000001" customHeight="1">
      <c r="A163" s="380">
        <v>43009</v>
      </c>
      <c r="B163" s="361">
        <v>897.92816301106438</v>
      </c>
      <c r="C163" s="379">
        <v>0</v>
      </c>
      <c r="D163" s="383">
        <f t="shared" si="13"/>
        <v>897.92816301106438</v>
      </c>
      <c r="E163" s="364">
        <f t="shared" si="10"/>
        <v>937</v>
      </c>
      <c r="F163" s="365">
        <f t="shared" si="11"/>
        <v>553.22215150117302</v>
      </c>
      <c r="G163" s="374">
        <v>31</v>
      </c>
      <c r="H163" s="366">
        <f t="shared" si="12"/>
        <v>6.5753424657534248E-4</v>
      </c>
      <c r="I163" s="373"/>
    </row>
    <row r="164" spans="1:9" ht="20.100000000000001" customHeight="1">
      <c r="A164" s="380">
        <v>43040</v>
      </c>
      <c r="B164" s="361">
        <v>897.92816301106438</v>
      </c>
      <c r="C164" s="379">
        <v>0</v>
      </c>
      <c r="D164" s="383">
        <f t="shared" si="13"/>
        <v>897.92816301106438</v>
      </c>
      <c r="E164" s="364">
        <f t="shared" si="10"/>
        <v>906</v>
      </c>
      <c r="F164" s="365">
        <f t="shared" si="11"/>
        <v>534.91917743870101</v>
      </c>
      <c r="G164" s="374">
        <v>30</v>
      </c>
      <c r="H164" s="366">
        <f t="shared" si="12"/>
        <v>6.5753424657534248E-4</v>
      </c>
      <c r="I164" s="373"/>
    </row>
    <row r="165" spans="1:9" ht="20.100000000000001" customHeight="1">
      <c r="A165" s="380">
        <v>43070</v>
      </c>
      <c r="B165" s="361">
        <v>897.92816301106438</v>
      </c>
      <c r="C165" s="379">
        <v>0</v>
      </c>
      <c r="D165" s="383">
        <f t="shared" si="13"/>
        <v>897.92816301106438</v>
      </c>
      <c r="E165" s="364">
        <f t="shared" si="10"/>
        <v>876</v>
      </c>
      <c r="F165" s="365">
        <f t="shared" si="11"/>
        <v>517.20662189437314</v>
      </c>
      <c r="G165" s="374">
        <v>31</v>
      </c>
      <c r="H165" s="366">
        <f t="shared" si="12"/>
        <v>6.5753424657534248E-4</v>
      </c>
      <c r="I165" s="373"/>
    </row>
    <row r="166" spans="1:9" ht="20.100000000000001" customHeight="1">
      <c r="A166" s="380">
        <v>43101</v>
      </c>
      <c r="B166" s="361">
        <v>897.92816301106438</v>
      </c>
      <c r="C166" s="379">
        <v>0</v>
      </c>
      <c r="D166" s="383">
        <f>B166-C166</f>
        <v>897.92816301106438</v>
      </c>
      <c r="E166" s="364">
        <f t="shared" si="10"/>
        <v>845</v>
      </c>
      <c r="F166" s="365">
        <f t="shared" si="11"/>
        <v>498.90364783190103</v>
      </c>
      <c r="G166" s="374">
        <v>31</v>
      </c>
      <c r="H166" s="366">
        <f t="shared" si="12"/>
        <v>6.5753424657534248E-4</v>
      </c>
      <c r="I166" s="373"/>
    </row>
    <row r="167" spans="1:9" ht="20.100000000000001" customHeight="1">
      <c r="A167" s="380">
        <v>43132</v>
      </c>
      <c r="B167" s="361">
        <v>897.92816301106438</v>
      </c>
      <c r="C167" s="379">
        <v>0</v>
      </c>
      <c r="D167" s="383">
        <f>B167-C167</f>
        <v>897.92816301106438</v>
      </c>
      <c r="E167" s="364">
        <f t="shared" si="10"/>
        <v>814</v>
      </c>
      <c r="F167" s="365">
        <f t="shared" si="11"/>
        <v>480.60067376942885</v>
      </c>
      <c r="G167" s="374">
        <v>28</v>
      </c>
      <c r="H167" s="366">
        <f t="shared" si="12"/>
        <v>6.5753424657534248E-4</v>
      </c>
      <c r="I167" s="373"/>
    </row>
    <row r="168" spans="1:9" ht="20.100000000000001" customHeight="1">
      <c r="A168" s="380">
        <v>43160</v>
      </c>
      <c r="B168" s="361">
        <v>897.92816301106438</v>
      </c>
      <c r="C168" s="379">
        <v>0</v>
      </c>
      <c r="D168" s="383">
        <f t="shared" ref="D168:D196" si="14">B168-C168</f>
        <v>897.92816301106438</v>
      </c>
      <c r="E168" s="364">
        <f t="shared" si="10"/>
        <v>786</v>
      </c>
      <c r="F168" s="365">
        <f t="shared" si="11"/>
        <v>464.06895526138959</v>
      </c>
      <c r="G168" s="374">
        <v>31</v>
      </c>
      <c r="H168" s="366">
        <f t="shared" si="12"/>
        <v>6.5753424657534248E-4</v>
      </c>
      <c r="I168" s="373"/>
    </row>
    <row r="169" spans="1:9" ht="20.100000000000001" customHeight="1">
      <c r="A169" s="380">
        <v>43191</v>
      </c>
      <c r="B169" s="361">
        <v>897.92816301106438</v>
      </c>
      <c r="C169" s="379">
        <v>0</v>
      </c>
      <c r="D169" s="383">
        <f t="shared" si="14"/>
        <v>897.92816301106438</v>
      </c>
      <c r="E169" s="364">
        <f t="shared" si="10"/>
        <v>755</v>
      </c>
      <c r="F169" s="365">
        <f t="shared" si="11"/>
        <v>445.76598119891742</v>
      </c>
      <c r="G169" s="374">
        <v>30</v>
      </c>
      <c r="H169" s="366">
        <f t="shared" si="12"/>
        <v>6.5753424657534248E-4</v>
      </c>
      <c r="I169" s="373"/>
    </row>
    <row r="170" spans="1:9" ht="20.100000000000001" customHeight="1">
      <c r="A170" s="380">
        <v>43221</v>
      </c>
      <c r="B170" s="361">
        <v>897.92816301106438</v>
      </c>
      <c r="C170" s="384">
        <v>14000</v>
      </c>
      <c r="D170" s="383">
        <f t="shared" si="14"/>
        <v>-13102.071836988936</v>
      </c>
      <c r="E170" s="364">
        <f t="shared" si="10"/>
        <v>725</v>
      </c>
      <c r="F170" s="365"/>
      <c r="G170" s="362">
        <v>15</v>
      </c>
      <c r="H170" s="366">
        <f t="shared" si="12"/>
        <v>6.5753424657534248E-4</v>
      </c>
      <c r="I170" s="407" t="s">
        <v>324</v>
      </c>
    </row>
    <row r="171" spans="1:9" ht="20.100000000000001" customHeight="1">
      <c r="A171" s="380">
        <v>43252</v>
      </c>
      <c r="B171" s="361">
        <v>897.92816301106438</v>
      </c>
      <c r="C171" s="384">
        <v>15000</v>
      </c>
      <c r="D171" s="383">
        <f t="shared" si="14"/>
        <v>-14102.071836988936</v>
      </c>
      <c r="E171" s="364">
        <f t="shared" si="10"/>
        <v>710</v>
      </c>
      <c r="F171" s="365"/>
      <c r="G171" s="362">
        <v>27</v>
      </c>
      <c r="H171" s="366">
        <f t="shared" si="12"/>
        <v>6.5753424657534248E-4</v>
      </c>
      <c r="I171" s="407" t="s">
        <v>325</v>
      </c>
    </row>
    <row r="172" spans="1:9" ht="20.100000000000001" customHeight="1">
      <c r="A172" s="380">
        <v>43282</v>
      </c>
      <c r="B172" s="361">
        <v>942.82457116161765</v>
      </c>
      <c r="C172" s="384">
        <v>0</v>
      </c>
      <c r="D172" s="383">
        <f t="shared" si="14"/>
        <v>942.82457116161765</v>
      </c>
      <c r="E172" s="364">
        <f t="shared" si="10"/>
        <v>683</v>
      </c>
      <c r="F172" s="365">
        <f t="shared" si="11"/>
        <v>423.41864028715719</v>
      </c>
      <c r="G172" s="362">
        <v>31</v>
      </c>
      <c r="H172" s="366">
        <f t="shared" si="12"/>
        <v>6.5753424657534248E-4</v>
      </c>
      <c r="I172" s="407"/>
    </row>
    <row r="173" spans="1:9" ht="20.100000000000001" customHeight="1">
      <c r="A173" s="380">
        <v>43313</v>
      </c>
      <c r="B173" s="361">
        <v>942.82457116161765</v>
      </c>
      <c r="C173" s="385">
        <v>15000</v>
      </c>
      <c r="D173" s="383">
        <f t="shared" si="14"/>
        <v>-14057.175428838382</v>
      </c>
      <c r="E173" s="364">
        <f t="shared" si="10"/>
        <v>652</v>
      </c>
      <c r="F173" s="365"/>
      <c r="G173" s="370">
        <v>29</v>
      </c>
      <c r="H173" s="366">
        <f t="shared" si="12"/>
        <v>6.5753424657534248E-4</v>
      </c>
      <c r="I173" s="371" t="s">
        <v>326</v>
      </c>
    </row>
    <row r="174" spans="1:9" ht="20.100000000000001" customHeight="1">
      <c r="A174" s="380">
        <v>43344</v>
      </c>
      <c r="B174" s="361">
        <v>942.82457116161765</v>
      </c>
      <c r="C174" s="384">
        <v>0</v>
      </c>
      <c r="D174" s="383">
        <f t="shared" si="14"/>
        <v>942.82457116161765</v>
      </c>
      <c r="E174" s="364">
        <f>E173-G173</f>
        <v>623</v>
      </c>
      <c r="F174" s="365">
        <f t="shared" si="11"/>
        <v>386.22227364406871</v>
      </c>
      <c r="G174" s="362">
        <v>30</v>
      </c>
      <c r="H174" s="366">
        <f t="shared" si="12"/>
        <v>6.5753424657534248E-4</v>
      </c>
      <c r="I174" s="407"/>
    </row>
    <row r="175" spans="1:9" ht="20.100000000000001" customHeight="1">
      <c r="A175" s="380">
        <v>43374</v>
      </c>
      <c r="B175" s="361">
        <v>942.82457116161765</v>
      </c>
      <c r="C175" s="384">
        <v>0</v>
      </c>
      <c r="D175" s="383">
        <f t="shared" si="14"/>
        <v>942.82457116161765</v>
      </c>
      <c r="E175" s="364">
        <f t="shared" si="10"/>
        <v>593</v>
      </c>
      <c r="F175" s="365">
        <f t="shared" si="11"/>
        <v>367.62409032252447</v>
      </c>
      <c r="G175" s="362">
        <v>31</v>
      </c>
      <c r="H175" s="366">
        <f t="shared" si="12"/>
        <v>6.5753424657534248E-4</v>
      </c>
      <c r="I175" s="407"/>
    </row>
    <row r="176" spans="1:9" ht="20.100000000000001" customHeight="1">
      <c r="A176" s="380">
        <v>43405</v>
      </c>
      <c r="B176" s="361">
        <v>942.82457116161765</v>
      </c>
      <c r="C176" s="384">
        <v>39322</v>
      </c>
      <c r="D176" s="383">
        <f t="shared" si="14"/>
        <v>-38379.175428838382</v>
      </c>
      <c r="E176" s="364">
        <f t="shared" si="10"/>
        <v>562</v>
      </c>
      <c r="F176" s="365"/>
      <c r="G176" s="362">
        <v>21</v>
      </c>
      <c r="H176" s="366">
        <f t="shared" si="12"/>
        <v>6.5753424657534248E-4</v>
      </c>
      <c r="I176" s="407" t="s">
        <v>327</v>
      </c>
    </row>
    <row r="177" spans="1:9" ht="20.100000000000001" customHeight="1">
      <c r="A177" s="380">
        <v>43435</v>
      </c>
      <c r="B177" s="361">
        <v>942.82457116161765</v>
      </c>
      <c r="C177" s="384">
        <v>0</v>
      </c>
      <c r="D177" s="383">
        <f t="shared" si="14"/>
        <v>942.82457116161765</v>
      </c>
      <c r="E177" s="364">
        <f t="shared" si="10"/>
        <v>541</v>
      </c>
      <c r="F177" s="365">
        <f t="shared" si="11"/>
        <v>335.38723923184779</v>
      </c>
      <c r="G177" s="362">
        <v>31</v>
      </c>
      <c r="H177" s="366">
        <f t="shared" si="12"/>
        <v>6.5753424657534248E-4</v>
      </c>
      <c r="I177" s="407"/>
    </row>
    <row r="178" spans="1:9" ht="20.100000000000001" customHeight="1">
      <c r="A178" s="380">
        <v>43466</v>
      </c>
      <c r="B178" s="361">
        <v>942.82457116161765</v>
      </c>
      <c r="C178" s="384">
        <v>21565</v>
      </c>
      <c r="D178" s="383">
        <f t="shared" si="14"/>
        <v>-20622.175428838382</v>
      </c>
      <c r="E178" s="364">
        <f t="shared" si="10"/>
        <v>510</v>
      </c>
      <c r="F178" s="365"/>
      <c r="G178" s="362">
        <v>0</v>
      </c>
      <c r="H178" s="366">
        <f t="shared" si="12"/>
        <v>6.5753424657534248E-4</v>
      </c>
      <c r="I178" s="407" t="s">
        <v>328</v>
      </c>
    </row>
    <row r="179" spans="1:9" ht="20.100000000000001" customHeight="1">
      <c r="A179" s="380">
        <v>43497</v>
      </c>
      <c r="B179" s="361">
        <v>942.82457116161765</v>
      </c>
      <c r="C179" s="384">
        <v>0</v>
      </c>
      <c r="D179" s="383">
        <f t="shared" si="14"/>
        <v>942.82457116161765</v>
      </c>
      <c r="E179" s="364">
        <f t="shared" si="10"/>
        <v>510</v>
      </c>
      <c r="F179" s="365">
        <f t="shared" si="11"/>
        <v>316.16911646625209</v>
      </c>
      <c r="G179" s="362">
        <v>28</v>
      </c>
      <c r="H179" s="366">
        <f t="shared" si="12"/>
        <v>6.5753424657534248E-4</v>
      </c>
      <c r="I179" s="407"/>
    </row>
    <row r="180" spans="1:9" ht="20.100000000000001" customHeight="1">
      <c r="A180" s="380">
        <v>43525</v>
      </c>
      <c r="B180" s="361">
        <v>942.82457116161765</v>
      </c>
      <c r="C180" s="384">
        <v>0</v>
      </c>
      <c r="D180" s="383">
        <f t="shared" si="14"/>
        <v>942.82457116161765</v>
      </c>
      <c r="E180" s="364">
        <f t="shared" si="10"/>
        <v>482</v>
      </c>
      <c r="F180" s="365">
        <f t="shared" si="11"/>
        <v>298.81081203281076</v>
      </c>
      <c r="G180" s="362">
        <v>31</v>
      </c>
      <c r="H180" s="366">
        <f t="shared" si="12"/>
        <v>6.5753424657534248E-4</v>
      </c>
      <c r="I180" s="407"/>
    </row>
    <row r="181" spans="1:9" ht="20.100000000000001" customHeight="1">
      <c r="A181" s="380">
        <v>43556</v>
      </c>
      <c r="B181" s="361">
        <v>942.82457116161765</v>
      </c>
      <c r="C181" s="384">
        <v>0</v>
      </c>
      <c r="D181" s="383">
        <f t="shared" si="14"/>
        <v>942.82457116161765</v>
      </c>
      <c r="E181" s="364">
        <f t="shared" si="10"/>
        <v>451</v>
      </c>
      <c r="F181" s="365">
        <f t="shared" si="11"/>
        <v>279.59268926721506</v>
      </c>
      <c r="G181" s="362">
        <v>30</v>
      </c>
      <c r="H181" s="366">
        <f t="shared" si="12"/>
        <v>6.5753424657534248E-4</v>
      </c>
      <c r="I181" s="407"/>
    </row>
    <row r="182" spans="1:9" ht="20.100000000000001" customHeight="1">
      <c r="A182" s="380">
        <v>43586</v>
      </c>
      <c r="B182" s="361">
        <v>942.82457116161765</v>
      </c>
      <c r="C182" s="384">
        <v>0</v>
      </c>
      <c r="D182" s="383">
        <f t="shared" si="14"/>
        <v>942.82457116161765</v>
      </c>
      <c r="E182" s="364">
        <f t="shared" si="10"/>
        <v>421</v>
      </c>
      <c r="F182" s="365">
        <f t="shared" si="11"/>
        <v>260.99450594567082</v>
      </c>
      <c r="G182" s="362">
        <v>31</v>
      </c>
      <c r="H182" s="366">
        <f t="shared" si="12"/>
        <v>6.5753424657534248E-4</v>
      </c>
      <c r="I182" s="407"/>
    </row>
    <row r="183" spans="1:9" ht="20.100000000000001" customHeight="1">
      <c r="A183" s="380">
        <v>43617</v>
      </c>
      <c r="B183" s="361">
        <v>942.82457116161765</v>
      </c>
      <c r="C183" s="384">
        <v>5658</v>
      </c>
      <c r="D183" s="383">
        <f t="shared" si="14"/>
        <v>-4715.1754288383827</v>
      </c>
      <c r="E183" s="364">
        <f t="shared" si="10"/>
        <v>390</v>
      </c>
      <c r="F183" s="365">
        <f t="shared" si="11"/>
        <v>-1209.1518359980071</v>
      </c>
      <c r="G183" s="362">
        <v>24</v>
      </c>
      <c r="H183" s="366">
        <f t="shared" si="12"/>
        <v>6.5753424657534248E-4</v>
      </c>
      <c r="I183" s="407" t="s">
        <v>330</v>
      </c>
    </row>
    <row r="184" spans="1:9" ht="20.100000000000001" customHeight="1">
      <c r="A184" s="380">
        <v>43647</v>
      </c>
      <c r="B184" s="361">
        <v>989.96579971969857</v>
      </c>
      <c r="C184" s="384">
        <v>0</v>
      </c>
      <c r="D184" s="383">
        <f t="shared" si="14"/>
        <v>989.96579971969857</v>
      </c>
      <c r="E184" s="364">
        <f t="shared" si="10"/>
        <v>366</v>
      </c>
      <c r="F184" s="365">
        <f t="shared" si="11"/>
        <v>238.24272834898173</v>
      </c>
      <c r="G184" s="362">
        <v>31</v>
      </c>
      <c r="H184" s="366">
        <f t="shared" si="12"/>
        <v>6.5753424657534248E-4</v>
      </c>
      <c r="I184" s="407"/>
    </row>
    <row r="185" spans="1:9" ht="20.100000000000001" customHeight="1">
      <c r="A185" s="380">
        <v>43678</v>
      </c>
      <c r="B185" s="361">
        <v>989.96579971969857</v>
      </c>
      <c r="C185" s="384">
        <v>0</v>
      </c>
      <c r="D185" s="383">
        <f t="shared" si="14"/>
        <v>989.96579971969857</v>
      </c>
      <c r="E185" s="364">
        <f t="shared" si="10"/>
        <v>335</v>
      </c>
      <c r="F185" s="365">
        <f t="shared" si="11"/>
        <v>218.06369944510621</v>
      </c>
      <c r="G185" s="362">
        <v>31</v>
      </c>
      <c r="H185" s="366">
        <f t="shared" si="12"/>
        <v>6.5753424657534248E-4</v>
      </c>
      <c r="I185" s="407"/>
    </row>
    <row r="186" spans="1:9" ht="20.100000000000001" customHeight="1">
      <c r="A186" s="380">
        <v>43709</v>
      </c>
      <c r="B186" s="361">
        <v>989.96579971969857</v>
      </c>
      <c r="C186" s="384">
        <v>0</v>
      </c>
      <c r="D186" s="383">
        <f t="shared" si="14"/>
        <v>989.96579971969857</v>
      </c>
      <c r="E186" s="364">
        <f t="shared" si="10"/>
        <v>304</v>
      </c>
      <c r="F186" s="365">
        <f t="shared" si="11"/>
        <v>197.88467054123072</v>
      </c>
      <c r="G186" s="362">
        <v>30</v>
      </c>
      <c r="H186" s="366">
        <f t="shared" si="12"/>
        <v>6.5753424657534248E-4</v>
      </c>
      <c r="I186" s="373"/>
    </row>
    <row r="187" spans="1:9" ht="20.100000000000001" customHeight="1">
      <c r="A187" s="380">
        <v>43739</v>
      </c>
      <c r="B187" s="361">
        <v>989.96579971969857</v>
      </c>
      <c r="C187" s="384">
        <v>0</v>
      </c>
      <c r="D187" s="383">
        <f t="shared" si="14"/>
        <v>989.96579971969857</v>
      </c>
      <c r="E187" s="364">
        <f t="shared" si="10"/>
        <v>274</v>
      </c>
      <c r="F187" s="365">
        <f t="shared" si="11"/>
        <v>178.35657805360927</v>
      </c>
      <c r="G187" s="362">
        <v>31</v>
      </c>
      <c r="H187" s="366">
        <f t="shared" si="12"/>
        <v>6.5753424657534248E-4</v>
      </c>
      <c r="I187" s="373"/>
    </row>
    <row r="188" spans="1:9" ht="20.100000000000001" customHeight="1">
      <c r="A188" s="380">
        <v>43770</v>
      </c>
      <c r="B188" s="361">
        <v>989.96579971969857</v>
      </c>
      <c r="C188" s="384">
        <v>0</v>
      </c>
      <c r="D188" s="383">
        <f t="shared" si="14"/>
        <v>989.96579971969857</v>
      </c>
      <c r="E188" s="364">
        <f t="shared" si="10"/>
        <v>243</v>
      </c>
      <c r="F188" s="365">
        <f t="shared" si="11"/>
        <v>158.17754914973378</v>
      </c>
      <c r="G188" s="362">
        <v>30</v>
      </c>
      <c r="H188" s="366">
        <f t="shared" si="12"/>
        <v>6.5753424657534248E-4</v>
      </c>
      <c r="I188" s="373"/>
    </row>
    <row r="189" spans="1:9" ht="20.100000000000001" customHeight="1">
      <c r="A189" s="380">
        <v>43800</v>
      </c>
      <c r="B189" s="361">
        <v>989.96579971969857</v>
      </c>
      <c r="C189" s="384">
        <v>5940</v>
      </c>
      <c r="D189" s="383">
        <f t="shared" si="14"/>
        <v>-4950.0342002803018</v>
      </c>
      <c r="E189" s="364">
        <f t="shared" si="10"/>
        <v>213</v>
      </c>
      <c r="F189" s="365">
        <f t="shared" si="11"/>
        <v>-693.27602278994254</v>
      </c>
      <c r="G189" s="362">
        <v>0</v>
      </c>
      <c r="H189" s="366">
        <f t="shared" si="12"/>
        <v>6.5753424657534248E-4</v>
      </c>
      <c r="I189" s="373" t="s">
        <v>329</v>
      </c>
    </row>
    <row r="190" spans="1:9" ht="20.100000000000001" customHeight="1">
      <c r="A190" s="380">
        <v>43831</v>
      </c>
      <c r="B190" s="361">
        <v>989.96579971969857</v>
      </c>
      <c r="C190" s="384">
        <v>0</v>
      </c>
      <c r="D190" s="383">
        <f t="shared" si="14"/>
        <v>989.96579971969857</v>
      </c>
      <c r="E190" s="364">
        <f t="shared" si="10"/>
        <v>213</v>
      </c>
      <c r="F190" s="365">
        <f t="shared" si="11"/>
        <v>138.64945666211233</v>
      </c>
      <c r="G190" s="374">
        <v>31</v>
      </c>
      <c r="H190" s="366">
        <f t="shared" si="12"/>
        <v>6.5753424657534248E-4</v>
      </c>
      <c r="I190" s="373"/>
    </row>
    <row r="191" spans="1:9" ht="20.100000000000001" customHeight="1">
      <c r="A191" s="380">
        <v>43862</v>
      </c>
      <c r="B191" s="361">
        <v>989.96579971969857</v>
      </c>
      <c r="C191" s="384">
        <v>0</v>
      </c>
      <c r="D191" s="383">
        <f t="shared" si="14"/>
        <v>989.96579971969857</v>
      </c>
      <c r="E191" s="364">
        <f t="shared" si="10"/>
        <v>182</v>
      </c>
      <c r="F191" s="365">
        <f t="shared" si="11"/>
        <v>118.47042775823681</v>
      </c>
      <c r="G191" s="374">
        <v>29</v>
      </c>
      <c r="H191" s="366">
        <f t="shared" si="12"/>
        <v>6.5753424657534248E-4</v>
      </c>
      <c r="I191" s="373"/>
    </row>
    <row r="192" spans="1:9" ht="20.100000000000001" customHeight="1">
      <c r="A192" s="380">
        <v>43891</v>
      </c>
      <c r="B192" s="361">
        <v>989.96579971969857</v>
      </c>
      <c r="C192" s="384">
        <v>0</v>
      </c>
      <c r="D192" s="383">
        <f t="shared" si="14"/>
        <v>989.96579971969857</v>
      </c>
      <c r="E192" s="364">
        <f t="shared" si="10"/>
        <v>153</v>
      </c>
      <c r="F192" s="365">
        <f t="shared" si="11"/>
        <v>99.593271686869414</v>
      </c>
      <c r="G192" s="374">
        <v>31</v>
      </c>
      <c r="H192" s="366">
        <f t="shared" si="12"/>
        <v>6.5753424657534248E-4</v>
      </c>
      <c r="I192" s="373"/>
    </row>
    <row r="193" spans="1:9" ht="20.100000000000001" customHeight="1">
      <c r="A193" s="380">
        <v>43922</v>
      </c>
      <c r="B193" s="361">
        <v>989.96579971969857</v>
      </c>
      <c r="C193" s="384">
        <v>0</v>
      </c>
      <c r="D193" s="383">
        <f t="shared" si="14"/>
        <v>989.96579971969857</v>
      </c>
      <c r="E193" s="364">
        <f t="shared" si="10"/>
        <v>122</v>
      </c>
      <c r="F193" s="365">
        <f t="shared" si="11"/>
        <v>79.414242782993895</v>
      </c>
      <c r="G193" s="374">
        <v>30</v>
      </c>
      <c r="H193" s="366">
        <f t="shared" si="12"/>
        <v>6.5753424657534248E-4</v>
      </c>
      <c r="I193" s="373"/>
    </row>
    <row r="194" spans="1:9" ht="20.100000000000001" customHeight="1">
      <c r="A194" s="380">
        <v>43952</v>
      </c>
      <c r="B194" s="361">
        <v>989.96579971969857</v>
      </c>
      <c r="C194" s="384">
        <v>0</v>
      </c>
      <c r="D194" s="383">
        <f t="shared" si="14"/>
        <v>989.96579971969857</v>
      </c>
      <c r="E194" s="364">
        <f t="shared" si="10"/>
        <v>92</v>
      </c>
      <c r="F194" s="365">
        <f t="shared" si="11"/>
        <v>59.886150295372445</v>
      </c>
      <c r="G194" s="374">
        <v>31</v>
      </c>
      <c r="H194" s="366">
        <f t="shared" si="12"/>
        <v>6.5753424657534248E-4</v>
      </c>
      <c r="I194" s="373"/>
    </row>
    <row r="195" spans="1:9" ht="20.100000000000001" customHeight="1">
      <c r="A195" s="380">
        <v>43983</v>
      </c>
      <c r="B195" s="361">
        <v>989.96579971969857</v>
      </c>
      <c r="C195" s="384">
        <v>0</v>
      </c>
      <c r="D195" s="383">
        <f t="shared" si="14"/>
        <v>989.96579971969857</v>
      </c>
      <c r="E195" s="364">
        <f t="shared" si="10"/>
        <v>61</v>
      </c>
      <c r="F195" s="365">
        <f t="shared" si="11"/>
        <v>39.707121391496948</v>
      </c>
      <c r="G195" s="374">
        <v>30</v>
      </c>
      <c r="H195" s="366">
        <f t="shared" si="12"/>
        <v>6.5753424657534248E-4</v>
      </c>
      <c r="I195" s="373"/>
    </row>
    <row r="196" spans="1:9" ht="20.100000000000001" customHeight="1">
      <c r="A196" s="380">
        <v>44013</v>
      </c>
      <c r="B196" s="361">
        <v>1039.4640897056836</v>
      </c>
      <c r="C196" s="387"/>
      <c r="D196" s="383">
        <f t="shared" si="14"/>
        <v>1039.4640897056836</v>
      </c>
      <c r="E196" s="364">
        <f t="shared" si="10"/>
        <v>31</v>
      </c>
      <c r="F196" s="365">
        <f t="shared" si="11"/>
        <v>21.187980349069274</v>
      </c>
      <c r="G196" s="374">
        <v>31</v>
      </c>
      <c r="H196" s="366">
        <f t="shared" si="12"/>
        <v>6.5753424657534248E-4</v>
      </c>
      <c r="I196" s="373"/>
    </row>
    <row r="197" spans="1:9" ht="20.100000000000001" customHeight="1">
      <c r="A197" s="388" t="s">
        <v>158</v>
      </c>
      <c r="B197" s="361">
        <v>1039.46408970568</v>
      </c>
      <c r="C197" s="387"/>
      <c r="D197" s="383">
        <f>B197-C197</f>
        <v>1039.46408970568</v>
      </c>
      <c r="E197" s="364">
        <f t="shared" si="10"/>
        <v>0</v>
      </c>
      <c r="F197" s="365">
        <f t="shared" si="11"/>
        <v>0</v>
      </c>
      <c r="G197" s="374">
        <v>0</v>
      </c>
      <c r="H197" s="366">
        <f t="shared" si="12"/>
        <v>6.5753424657534248E-4</v>
      </c>
      <c r="I197" s="375"/>
    </row>
    <row r="198" spans="1:9" ht="20.100000000000001" customHeight="1">
      <c r="A198" s="388" t="s">
        <v>166</v>
      </c>
      <c r="B198" s="361">
        <v>1039.46408970568</v>
      </c>
      <c r="C198" s="387"/>
      <c r="D198" s="383">
        <f t="shared" ref="D198:D201" si="15">B198-C198</f>
        <v>1039.46408970568</v>
      </c>
      <c r="E198" s="364">
        <f t="shared" si="10"/>
        <v>0</v>
      </c>
      <c r="F198" s="365">
        <f t="shared" si="11"/>
        <v>0</v>
      </c>
      <c r="G198" s="381">
        <v>0</v>
      </c>
      <c r="H198" s="366">
        <f t="shared" si="12"/>
        <v>6.5753424657534248E-4</v>
      </c>
      <c r="I198" s="375"/>
    </row>
    <row r="199" spans="1:9" ht="20.100000000000001" customHeight="1">
      <c r="A199" s="388" t="s">
        <v>167</v>
      </c>
      <c r="B199" s="361">
        <v>1039.46408970568</v>
      </c>
      <c r="C199" s="387"/>
      <c r="D199" s="383">
        <f t="shared" si="15"/>
        <v>1039.46408970568</v>
      </c>
      <c r="E199" s="364">
        <f t="shared" si="10"/>
        <v>0</v>
      </c>
      <c r="F199" s="365">
        <f t="shared" si="11"/>
        <v>0</v>
      </c>
      <c r="G199" s="381">
        <v>0</v>
      </c>
      <c r="H199" s="366">
        <f t="shared" si="12"/>
        <v>6.5753424657534248E-4</v>
      </c>
      <c r="I199" s="375"/>
    </row>
    <row r="200" spans="1:9" ht="20.100000000000001" customHeight="1">
      <c r="A200" s="388" t="s">
        <v>168</v>
      </c>
      <c r="B200" s="361">
        <v>1039.46408970568</v>
      </c>
      <c r="C200" s="387"/>
      <c r="D200" s="383">
        <f t="shared" si="15"/>
        <v>1039.46408970568</v>
      </c>
      <c r="E200" s="364">
        <f t="shared" si="10"/>
        <v>0</v>
      </c>
      <c r="F200" s="365">
        <f t="shared" si="11"/>
        <v>0</v>
      </c>
      <c r="G200" s="381">
        <v>0</v>
      </c>
      <c r="H200" s="366">
        <f t="shared" si="12"/>
        <v>6.5753424657534248E-4</v>
      </c>
      <c r="I200" s="375"/>
    </row>
    <row r="201" spans="1:9" ht="20.100000000000001" customHeight="1">
      <c r="A201" s="388" t="s">
        <v>169</v>
      </c>
      <c r="B201" s="361">
        <v>1039.46408970568</v>
      </c>
      <c r="C201" s="387"/>
      <c r="D201" s="383">
        <f t="shared" si="15"/>
        <v>1039.46408970568</v>
      </c>
      <c r="E201" s="364">
        <f t="shared" si="10"/>
        <v>0</v>
      </c>
      <c r="F201" s="365">
        <f t="shared" si="11"/>
        <v>0</v>
      </c>
      <c r="G201" s="381">
        <v>0</v>
      </c>
      <c r="H201" s="366">
        <f t="shared" si="12"/>
        <v>6.5753424657534248E-4</v>
      </c>
      <c r="I201" s="375"/>
    </row>
    <row r="202" spans="1:9" ht="20.100000000000001" customHeight="1" thickBot="1">
      <c r="A202" s="389" t="s">
        <v>12</v>
      </c>
      <c r="B202" s="390">
        <f>SUM(B14:B201)</f>
        <v>135708.16606759807</v>
      </c>
      <c r="C202" s="390">
        <f>SUM(C14:C197)</f>
        <v>123535</v>
      </c>
      <c r="D202" s="391">
        <f>B202-C202</f>
        <v>12173.166067598067</v>
      </c>
      <c r="E202" s="392">
        <f>SUM(E58:E197)</f>
        <v>275911</v>
      </c>
      <c r="F202" s="393">
        <f>SUM(F14:F197)</f>
        <v>193840.6239316162</v>
      </c>
      <c r="G202" s="392">
        <f>SUM(G14:G198)</f>
        <v>5351</v>
      </c>
      <c r="H202" s="394">
        <f>D202+F202</f>
        <v>206013.78999921426</v>
      </c>
      <c r="I202" s="395"/>
    </row>
    <row r="203" spans="1:9" ht="15.75">
      <c r="A203" s="276"/>
      <c r="B203" s="277"/>
      <c r="C203" s="277"/>
      <c r="D203" s="277"/>
      <c r="E203" s="277"/>
      <c r="F203" s="277"/>
      <c r="G203" s="277"/>
      <c r="H203" s="277"/>
      <c r="I203" s="277"/>
    </row>
    <row r="204" spans="1:9" ht="15.75">
      <c r="A204" s="276"/>
      <c r="B204" s="277"/>
      <c r="C204" s="277"/>
      <c r="D204" s="277"/>
      <c r="E204" s="277"/>
      <c r="F204" s="277"/>
      <c r="G204" s="277"/>
      <c r="H204" s="277"/>
      <c r="I204" s="277"/>
    </row>
    <row r="205" spans="1:9" ht="15.75">
      <c r="A205" s="324"/>
      <c r="B205" s="325" t="s">
        <v>420</v>
      </c>
      <c r="C205" s="326"/>
      <c r="D205" s="326"/>
      <c r="E205" s="326"/>
      <c r="F205" s="327" t="s">
        <v>421</v>
      </c>
      <c r="G205" s="326"/>
      <c r="H205" s="328"/>
      <c r="I205" s="277"/>
    </row>
    <row r="206" spans="1:9" ht="15.75">
      <c r="A206" s="329" t="s">
        <v>422</v>
      </c>
      <c r="B206" s="329" t="s">
        <v>423</v>
      </c>
      <c r="C206" s="329" t="s">
        <v>424</v>
      </c>
      <c r="D206" s="329" t="s">
        <v>425</v>
      </c>
      <c r="E206" s="326"/>
      <c r="F206" s="330" t="s">
        <v>426</v>
      </c>
      <c r="G206" s="330" t="s">
        <v>427</v>
      </c>
      <c r="H206" s="331"/>
      <c r="I206" s="277"/>
    </row>
    <row r="207" spans="1:9" ht="15.75">
      <c r="A207" s="332" t="s">
        <v>428</v>
      </c>
      <c r="B207" s="333">
        <v>6000</v>
      </c>
      <c r="C207" s="333">
        <v>6000</v>
      </c>
      <c r="D207" s="333">
        <f>B207-C207</f>
        <v>0</v>
      </c>
      <c r="E207" s="326"/>
      <c r="F207" s="334"/>
      <c r="G207" s="334"/>
      <c r="H207" s="328"/>
      <c r="I207" s="277"/>
    </row>
    <row r="208" spans="1:9" ht="15.75">
      <c r="A208" s="332" t="s">
        <v>429</v>
      </c>
      <c r="B208" s="333">
        <f>B207+B207*5%</f>
        <v>6300</v>
      </c>
      <c r="C208" s="333">
        <v>1050</v>
      </c>
      <c r="D208" s="333">
        <f t="shared" ref="D208:D222" si="16">B208-C208</f>
        <v>5250</v>
      </c>
      <c r="E208" s="326"/>
      <c r="F208" s="334" t="s">
        <v>430</v>
      </c>
      <c r="G208" s="335">
        <f>B223</f>
        <v>135708.16606759807</v>
      </c>
      <c r="H208" s="328"/>
      <c r="I208" s="277"/>
    </row>
    <row r="209" spans="1:9" ht="15.75">
      <c r="A209" s="332" t="s">
        <v>431</v>
      </c>
      <c r="B209" s="333">
        <f t="shared" ref="B209:B220" si="17">B208+B208*5%</f>
        <v>6615</v>
      </c>
      <c r="C209" s="333">
        <v>0</v>
      </c>
      <c r="D209" s="333">
        <f t="shared" si="16"/>
        <v>6615</v>
      </c>
      <c r="E209" s="326"/>
      <c r="F209" s="334" t="s">
        <v>308</v>
      </c>
      <c r="G209" s="335">
        <f>F202</f>
        <v>193840.6239316162</v>
      </c>
      <c r="H209" s="328"/>
      <c r="I209" s="396"/>
    </row>
    <row r="210" spans="1:9" ht="15.75">
      <c r="A210" s="332" t="s">
        <v>432</v>
      </c>
      <c r="B210" s="333">
        <f t="shared" si="17"/>
        <v>6945.75</v>
      </c>
      <c r="C210" s="333">
        <v>0</v>
      </c>
      <c r="D210" s="333">
        <f t="shared" si="16"/>
        <v>6945.75</v>
      </c>
      <c r="E210" s="326"/>
      <c r="F210" s="336" t="s">
        <v>12</v>
      </c>
      <c r="G210" s="337">
        <f>G208+G209</f>
        <v>329548.78999921423</v>
      </c>
      <c r="H210" s="328"/>
      <c r="I210" s="326"/>
    </row>
    <row r="211" spans="1:9" ht="30.75">
      <c r="A211" s="332" t="s">
        <v>433</v>
      </c>
      <c r="B211" s="333">
        <f t="shared" si="17"/>
        <v>7293.0375000000004</v>
      </c>
      <c r="C211" s="333">
        <v>0</v>
      </c>
      <c r="D211" s="333">
        <f t="shared" si="16"/>
        <v>7293.0375000000004</v>
      </c>
      <c r="E211" s="326"/>
      <c r="F211" s="338" t="s">
        <v>434</v>
      </c>
      <c r="G211" s="410">
        <f>C223</f>
        <v>123535</v>
      </c>
      <c r="H211" s="328"/>
      <c r="I211" s="326"/>
    </row>
    <row r="212" spans="1:9" ht="15.75">
      <c r="A212" s="339" t="s">
        <v>435</v>
      </c>
      <c r="B212" s="333">
        <f t="shared" si="17"/>
        <v>7657.6893749999999</v>
      </c>
      <c r="C212" s="333">
        <v>0</v>
      </c>
      <c r="D212" s="333">
        <f t="shared" si="16"/>
        <v>7657.6893749999999</v>
      </c>
      <c r="E212" s="326"/>
      <c r="F212" s="340" t="s">
        <v>436</v>
      </c>
      <c r="G212" s="341">
        <f>G210-G211</f>
        <v>206013.78999921423</v>
      </c>
      <c r="H212" s="328"/>
      <c r="I212" s="326"/>
    </row>
    <row r="213" spans="1:9" ht="15.75">
      <c r="A213" s="332" t="s">
        <v>437</v>
      </c>
      <c r="B213" s="333">
        <f t="shared" si="17"/>
        <v>8040.5738437500004</v>
      </c>
      <c r="C213" s="333">
        <v>0</v>
      </c>
      <c r="D213" s="333">
        <f t="shared" si="16"/>
        <v>8040.5738437500004</v>
      </c>
      <c r="E213" s="326"/>
      <c r="F213" s="328"/>
      <c r="G213" s="342"/>
      <c r="H213" s="328"/>
      <c r="I213" s="326"/>
    </row>
    <row r="214" spans="1:9" ht="15.75">
      <c r="A214" s="332" t="s">
        <v>438</v>
      </c>
      <c r="B214" s="333">
        <f t="shared" si="17"/>
        <v>8442.6025359374999</v>
      </c>
      <c r="C214" s="333">
        <v>0</v>
      </c>
      <c r="D214" s="333">
        <f t="shared" si="16"/>
        <v>8442.6025359374999</v>
      </c>
      <c r="E214" s="326"/>
      <c r="F214" s="328"/>
      <c r="G214" s="342"/>
      <c r="H214" s="328"/>
      <c r="I214" s="326"/>
    </row>
    <row r="215" spans="1:9" ht="15.75">
      <c r="A215" s="332" t="s">
        <v>439</v>
      </c>
      <c r="B215" s="333">
        <f t="shared" si="17"/>
        <v>8864.7326627343755</v>
      </c>
      <c r="C215" s="333">
        <v>0</v>
      </c>
      <c r="D215" s="333">
        <f t="shared" si="16"/>
        <v>8864.7326627343755</v>
      </c>
      <c r="E215" s="326"/>
      <c r="F215" s="328"/>
      <c r="G215" s="342"/>
      <c r="H215" s="328"/>
      <c r="I215" s="326"/>
    </row>
    <row r="216" spans="1:9" ht="15.75">
      <c r="A216" s="332" t="s">
        <v>440</v>
      </c>
      <c r="B216" s="333">
        <f t="shared" si="17"/>
        <v>9307.9692958710948</v>
      </c>
      <c r="C216" s="333">
        <v>0</v>
      </c>
      <c r="D216" s="333">
        <f t="shared" si="16"/>
        <v>9307.9692958710948</v>
      </c>
      <c r="E216" s="326"/>
      <c r="F216" s="328"/>
      <c r="G216" s="342"/>
      <c r="H216" s="328"/>
      <c r="I216" s="326"/>
    </row>
    <row r="217" spans="1:9" ht="15.75">
      <c r="A217" s="332" t="s">
        <v>441</v>
      </c>
      <c r="B217" s="333">
        <f t="shared" si="17"/>
        <v>9773.3677606646488</v>
      </c>
      <c r="C217" s="333">
        <v>0</v>
      </c>
      <c r="D217" s="333">
        <f t="shared" si="16"/>
        <v>9773.3677606646488</v>
      </c>
      <c r="E217" s="326"/>
      <c r="F217" s="328"/>
      <c r="G217" s="342"/>
      <c r="H217" s="328"/>
      <c r="I217" s="326"/>
    </row>
    <row r="218" spans="1:9" ht="15.75">
      <c r="A218" s="332" t="s">
        <v>442</v>
      </c>
      <c r="B218" s="333">
        <f t="shared" si="17"/>
        <v>10262.036148697882</v>
      </c>
      <c r="C218" s="333">
        <v>0</v>
      </c>
      <c r="D218" s="333">
        <f t="shared" si="16"/>
        <v>10262.036148697882</v>
      </c>
      <c r="E218" s="326"/>
      <c r="F218" s="328"/>
      <c r="G218" s="342"/>
      <c r="H218" s="328"/>
      <c r="I218" s="326"/>
    </row>
    <row r="219" spans="1:9" ht="15.75">
      <c r="A219" s="343" t="s">
        <v>443</v>
      </c>
      <c r="B219" s="333">
        <v>10775</v>
      </c>
      <c r="C219" s="333">
        <v>29000</v>
      </c>
      <c r="D219" s="333">
        <f>B219-C219</f>
        <v>-18225</v>
      </c>
      <c r="E219" s="326"/>
      <c r="F219" s="328"/>
      <c r="G219" s="342"/>
      <c r="H219" s="328"/>
      <c r="I219" s="326"/>
    </row>
    <row r="220" spans="1:9" ht="15.75">
      <c r="A220" s="343" t="s">
        <v>444</v>
      </c>
      <c r="B220" s="333">
        <f t="shared" si="17"/>
        <v>11313.75</v>
      </c>
      <c r="C220" s="333">
        <v>81545</v>
      </c>
      <c r="D220" s="333">
        <f>B220-C220</f>
        <v>-70231.25</v>
      </c>
      <c r="E220" s="326"/>
      <c r="F220" s="328"/>
      <c r="G220" s="342"/>
      <c r="H220" s="328"/>
      <c r="I220" s="326"/>
    </row>
    <row r="221" spans="1:9" ht="15.75">
      <c r="A221" s="343" t="s">
        <v>445</v>
      </c>
      <c r="B221" s="333">
        <v>11880</v>
      </c>
      <c r="C221" s="333">
        <v>5940</v>
      </c>
      <c r="D221" s="333">
        <f t="shared" si="16"/>
        <v>5940</v>
      </c>
      <c r="E221" s="326"/>
      <c r="F221" s="328"/>
      <c r="G221" s="342"/>
      <c r="H221" s="328"/>
      <c r="I221" s="326"/>
    </row>
    <row r="222" spans="1:9" ht="45">
      <c r="A222" s="411" t="s">
        <v>446</v>
      </c>
      <c r="B222" s="361">
        <v>6237</v>
      </c>
      <c r="C222" s="333">
        <v>0</v>
      </c>
      <c r="D222" s="333">
        <f t="shared" si="16"/>
        <v>6237</v>
      </c>
      <c r="E222" s="326"/>
      <c r="F222" s="328"/>
      <c r="G222" s="342"/>
      <c r="H222" s="328"/>
      <c r="I222" s="326"/>
    </row>
    <row r="223" spans="1:9" ht="15.75">
      <c r="A223" s="340" t="s">
        <v>12</v>
      </c>
      <c r="B223" s="341">
        <f>B202</f>
        <v>135708.16606759807</v>
      </c>
      <c r="C223" s="341">
        <f>SUM(C207:C222)</f>
        <v>123535</v>
      </c>
      <c r="D223" s="340">
        <f>SUM(B223-C223)</f>
        <v>12173.166067598067</v>
      </c>
      <c r="E223" s="345"/>
      <c r="F223" s="346"/>
      <c r="G223" s="347"/>
      <c r="H223" s="346"/>
      <c r="I223" s="326"/>
    </row>
    <row r="224" spans="1:9" ht="15.75">
      <c r="A224" s="348"/>
      <c r="B224" s="349"/>
      <c r="C224" s="349"/>
      <c r="D224" s="350"/>
      <c r="E224" s="345"/>
      <c r="F224" s="346"/>
      <c r="G224" s="347"/>
      <c r="H224" s="346"/>
      <c r="I224" s="326"/>
    </row>
    <row r="225" spans="1:9" ht="15.75">
      <c r="A225" s="348"/>
      <c r="B225" s="349"/>
      <c r="C225" s="349"/>
      <c r="D225" s="350"/>
      <c r="E225" s="345"/>
      <c r="F225" s="346"/>
      <c r="G225" s="347"/>
      <c r="H225" s="346"/>
      <c r="I225" s="326"/>
    </row>
    <row r="226" spans="1:9" ht="15.75">
      <c r="A226" s="348"/>
      <c r="B226" s="349"/>
      <c r="C226" s="349"/>
      <c r="D226" s="350"/>
      <c r="E226" s="345"/>
      <c r="F226" s="346"/>
      <c r="G226" s="347"/>
      <c r="H226" s="346"/>
      <c r="I226" s="326"/>
    </row>
    <row r="227" spans="1:9" ht="15.75">
      <c r="A227" s="348"/>
      <c r="B227" s="349"/>
      <c r="C227" s="349"/>
      <c r="D227" s="350"/>
      <c r="E227" s="345"/>
      <c r="F227" s="346"/>
      <c r="G227" s="347"/>
      <c r="H227" s="346"/>
      <c r="I227" s="326"/>
    </row>
    <row r="228" spans="1:9" ht="15.75">
      <c r="A228" s="348"/>
      <c r="B228" s="349"/>
      <c r="C228" s="349"/>
      <c r="D228" s="350"/>
      <c r="E228" s="345"/>
      <c r="F228" s="346"/>
      <c r="G228" s="347"/>
      <c r="H228" s="346"/>
      <c r="I228" s="326"/>
    </row>
    <row r="229" spans="1:9" ht="15.75">
      <c r="A229" s="348"/>
      <c r="B229" s="349"/>
      <c r="C229" s="349"/>
      <c r="D229" s="350"/>
      <c r="E229" s="345"/>
      <c r="F229" s="346"/>
      <c r="G229" s="347"/>
      <c r="H229" s="346"/>
      <c r="I229" s="326"/>
    </row>
    <row r="230" spans="1:9" ht="15.75">
      <c r="A230" s="54"/>
      <c r="B230" s="54"/>
      <c r="C230" s="54"/>
      <c r="D230" s="54"/>
      <c r="E230" s="54"/>
      <c r="F230" s="214"/>
      <c r="G230" s="54"/>
      <c r="H230" s="214"/>
      <c r="I230" s="326"/>
    </row>
    <row r="231" spans="1:9" ht="15.75">
      <c r="A231" s="397"/>
      <c r="B231" s="398"/>
      <c r="C231" s="399"/>
      <c r="D231" s="400"/>
      <c r="E231" s="401"/>
      <c r="F231" s="402"/>
      <c r="G231" s="401"/>
      <c r="H231" s="401"/>
      <c r="I231" s="326"/>
    </row>
    <row r="232" spans="1:9" ht="15.75">
      <c r="A232" s="586" t="s">
        <v>294</v>
      </c>
      <c r="B232" s="586"/>
      <c r="C232" s="404"/>
      <c r="D232" s="404" t="s">
        <v>295</v>
      </c>
      <c r="E232" s="277"/>
      <c r="F232" s="405" t="s">
        <v>296</v>
      </c>
      <c r="G232" s="406"/>
      <c r="H232" s="276" t="s">
        <v>297</v>
      </c>
      <c r="I232" s="326"/>
    </row>
    <row r="233" spans="1:9" ht="15.75">
      <c r="A233" s="326"/>
      <c r="B233" s="326"/>
      <c r="C233" s="326"/>
      <c r="D233" s="326"/>
      <c r="E233" s="326"/>
      <c r="F233" s="326"/>
      <c r="G233" s="326"/>
      <c r="H233" s="326"/>
      <c r="I233" s="326"/>
    </row>
    <row r="234" spans="1:9" ht="15.75">
      <c r="A234" s="326"/>
      <c r="B234" s="326"/>
      <c r="C234" s="326"/>
      <c r="D234" s="326"/>
      <c r="E234" s="326"/>
      <c r="F234" s="326"/>
      <c r="G234" s="326"/>
      <c r="H234" s="326"/>
      <c r="I234" s="326"/>
    </row>
    <row r="235" spans="1:9" ht="15.75">
      <c r="A235" s="326"/>
      <c r="B235" s="326"/>
      <c r="C235" s="326"/>
      <c r="D235" s="326"/>
      <c r="E235" s="326"/>
      <c r="F235" s="326"/>
      <c r="G235" s="326"/>
      <c r="H235" s="326"/>
      <c r="I235" s="326"/>
    </row>
    <row r="236" spans="1:9" ht="15.75">
      <c r="A236" s="326"/>
      <c r="B236" s="326"/>
      <c r="C236" s="326"/>
      <c r="D236" s="326"/>
      <c r="E236" s="326"/>
      <c r="F236" s="326"/>
      <c r="G236" s="326"/>
      <c r="H236" s="326"/>
      <c r="I236" s="326"/>
    </row>
    <row r="237" spans="1:9" ht="15.75">
      <c r="A237" s="326"/>
      <c r="B237" s="326"/>
      <c r="C237" s="326"/>
      <c r="D237" s="326"/>
      <c r="E237" s="326"/>
      <c r="F237" s="326"/>
      <c r="G237" s="326"/>
      <c r="H237" s="326"/>
      <c r="I237" s="326"/>
    </row>
    <row r="238" spans="1:9" ht="15.75">
      <c r="A238" s="326"/>
      <c r="B238" s="326"/>
      <c r="C238" s="326"/>
      <c r="D238" s="326"/>
      <c r="E238" s="326"/>
      <c r="F238" s="326"/>
      <c r="G238" s="326"/>
      <c r="H238" s="326"/>
      <c r="I238" s="326"/>
    </row>
    <row r="239" spans="1:9" ht="15.75">
      <c r="A239" s="326"/>
      <c r="B239" s="326"/>
      <c r="C239" s="326"/>
      <c r="D239" s="326"/>
      <c r="E239" s="326"/>
      <c r="F239" s="326"/>
      <c r="G239" s="326"/>
      <c r="H239" s="326"/>
      <c r="I239" s="326"/>
    </row>
    <row r="240" spans="1:9" ht="15.75">
      <c r="A240" s="326"/>
      <c r="B240" s="326"/>
      <c r="C240" s="326"/>
      <c r="D240" s="326"/>
      <c r="E240" s="326"/>
      <c r="F240" s="326"/>
      <c r="G240" s="326"/>
      <c r="H240" s="326"/>
      <c r="I240" s="326"/>
    </row>
    <row r="241" spans="1:9" ht="15.75">
      <c r="A241" s="326"/>
      <c r="B241" s="326"/>
      <c r="C241" s="326"/>
      <c r="D241" s="326"/>
      <c r="E241" s="326"/>
      <c r="F241" s="326"/>
      <c r="G241" s="326"/>
      <c r="H241" s="326"/>
      <c r="I241" s="326"/>
    </row>
    <row r="242" spans="1:9" ht="15.75">
      <c r="A242" s="326"/>
      <c r="B242" s="326"/>
      <c r="C242" s="326"/>
      <c r="D242" s="326"/>
      <c r="E242" s="326"/>
      <c r="F242" s="326"/>
      <c r="G242" s="326"/>
      <c r="H242" s="326"/>
      <c r="I242" s="326"/>
    </row>
  </sheetData>
  <mergeCells count="20">
    <mergeCell ref="A232:B232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rintOptions horizontalCentered="1"/>
  <pageMargins left="0.47244094488188998" right="0.35433070866141703" top="0.6" bottom="0.56000000000000005" header="0.196850393700787" footer="0.196850393700787"/>
  <pageSetup paperSize="5" scale="70" orientation="portrait" verticalDpi="0" r:id="rId1"/>
  <rowBreaks count="3" manualBreakCount="3">
    <brk id="70" max="16383" man="1"/>
    <brk id="146" max="16383" man="1"/>
    <brk id="20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229"/>
  <sheetViews>
    <sheetView topLeftCell="A205" workbookViewId="0">
      <selection activeCell="H9" sqref="H9"/>
    </sheetView>
  </sheetViews>
  <sheetFormatPr defaultRowHeight="15"/>
  <cols>
    <col min="1" max="1" width="14.7109375" customWidth="1"/>
    <col min="2" max="2" width="14.28515625" customWidth="1"/>
    <col min="3" max="3" width="14.42578125" customWidth="1"/>
    <col min="4" max="4" width="10.7109375" customWidth="1"/>
    <col min="6" max="6" width="16.140625" customWidth="1"/>
    <col min="7" max="7" width="10.85546875" customWidth="1"/>
    <col min="8" max="8" width="21.28515625" customWidth="1"/>
    <col min="9" max="9" width="21" customWidth="1"/>
  </cols>
  <sheetData>
    <row r="1" spans="1:9">
      <c r="A1" s="488" t="s">
        <v>332</v>
      </c>
      <c r="B1" s="488"/>
      <c r="C1" s="488"/>
      <c r="D1" s="488"/>
      <c r="E1" s="488"/>
      <c r="F1" s="488"/>
      <c r="G1" s="488"/>
      <c r="H1" s="488"/>
      <c r="I1" s="488"/>
    </row>
    <row r="2" spans="1:9" ht="22.5" customHeight="1">
      <c r="A2" s="488"/>
      <c r="B2" s="488"/>
      <c r="C2" s="488"/>
      <c r="D2" s="488"/>
      <c r="E2" s="488"/>
      <c r="F2" s="488"/>
      <c r="G2" s="488"/>
      <c r="H2" s="488"/>
      <c r="I2" s="488"/>
    </row>
    <row r="3" spans="1:9" ht="18">
      <c r="A3" s="351"/>
      <c r="B3" s="566" t="s">
        <v>1</v>
      </c>
      <c r="C3" s="566"/>
      <c r="D3" s="571" t="s">
        <v>333</v>
      </c>
      <c r="E3" s="572"/>
      <c r="F3" s="572"/>
      <c r="G3" s="573"/>
      <c r="H3" s="192"/>
      <c r="I3" s="7"/>
    </row>
    <row r="4" spans="1:9" ht="34.5" customHeight="1">
      <c r="A4" s="351"/>
      <c r="B4" s="574" t="s">
        <v>181</v>
      </c>
      <c r="C4" s="575"/>
      <c r="D4" s="576">
        <v>38534</v>
      </c>
      <c r="E4" s="577"/>
      <c r="F4" s="577"/>
      <c r="G4" s="578"/>
      <c r="H4" s="192"/>
      <c r="I4" s="7"/>
    </row>
    <row r="5" spans="1:9" ht="18">
      <c r="A5" s="351"/>
      <c r="B5" s="566" t="s">
        <v>182</v>
      </c>
      <c r="C5" s="566"/>
      <c r="D5" s="567">
        <v>534</v>
      </c>
      <c r="E5" s="568"/>
      <c r="F5" s="568"/>
      <c r="G5" s="569"/>
      <c r="H5" s="192"/>
      <c r="I5" s="7"/>
    </row>
    <row r="6" spans="1:9" ht="18">
      <c r="A6" s="351"/>
      <c r="B6" s="566" t="s">
        <v>2</v>
      </c>
      <c r="C6" s="566"/>
      <c r="D6" s="567" t="s">
        <v>3</v>
      </c>
      <c r="E6" s="568"/>
      <c r="F6" s="568"/>
      <c r="G6" s="569"/>
      <c r="H6" s="192"/>
      <c r="I6" s="7"/>
    </row>
    <row r="7" spans="1:9" ht="18">
      <c r="A7" s="351"/>
      <c r="B7" s="566" t="s">
        <v>0</v>
      </c>
      <c r="C7" s="566"/>
      <c r="D7" s="579" t="s">
        <v>17</v>
      </c>
      <c r="E7" s="580"/>
      <c r="F7" s="580"/>
      <c r="G7" s="581"/>
      <c r="H7" s="192"/>
      <c r="I7" s="7"/>
    </row>
    <row r="8" spans="1:9" ht="32.25" customHeight="1">
      <c r="A8" s="351"/>
      <c r="B8" s="582" t="s">
        <v>4</v>
      </c>
      <c r="C8" s="582"/>
      <c r="D8" s="583" t="s">
        <v>183</v>
      </c>
      <c r="E8" s="584"/>
      <c r="F8" s="584"/>
      <c r="G8" s="585"/>
      <c r="H8" s="192"/>
      <c r="I8" s="7"/>
    </row>
    <row r="9" spans="1:9" ht="34.5" customHeight="1">
      <c r="A9" s="351"/>
      <c r="B9" s="582" t="s">
        <v>18</v>
      </c>
      <c r="C9" s="582"/>
      <c r="D9" s="587">
        <v>0.05</v>
      </c>
      <c r="E9" s="588"/>
      <c r="F9" s="588"/>
      <c r="G9" s="589"/>
      <c r="H9" s="192"/>
      <c r="I9" s="7"/>
    </row>
    <row r="10" spans="1:9" ht="18">
      <c r="A10" s="351"/>
      <c r="B10" s="566" t="s">
        <v>16</v>
      </c>
      <c r="C10" s="566"/>
      <c r="D10" s="567">
        <v>500</v>
      </c>
      <c r="E10" s="568"/>
      <c r="F10" s="568"/>
      <c r="G10" s="569"/>
      <c r="H10" s="192"/>
      <c r="I10" s="7"/>
    </row>
    <row r="11" spans="1:9" ht="18">
      <c r="A11" s="351"/>
      <c r="B11" s="566" t="s">
        <v>308</v>
      </c>
      <c r="C11" s="566"/>
      <c r="D11" s="571" t="s">
        <v>15</v>
      </c>
      <c r="E11" s="572"/>
      <c r="F11" s="572"/>
      <c r="G11" s="573"/>
      <c r="H11" s="192"/>
      <c r="I11" s="7"/>
    </row>
    <row r="12" spans="1:9" ht="18.75" thickBot="1">
      <c r="A12" s="211"/>
      <c r="B12" s="24"/>
      <c r="C12" s="27"/>
      <c r="D12" s="27"/>
      <c r="E12" s="9"/>
      <c r="F12" s="9"/>
      <c r="G12" s="9"/>
      <c r="H12" s="9"/>
      <c r="I12" s="7"/>
    </row>
    <row r="13" spans="1:9" ht="31.5">
      <c r="A13" s="355" t="s">
        <v>159</v>
      </c>
      <c r="B13" s="11" t="s">
        <v>160</v>
      </c>
      <c r="C13" s="356" t="s">
        <v>161</v>
      </c>
      <c r="D13" s="356" t="s">
        <v>162</v>
      </c>
      <c r="E13" s="357" t="s">
        <v>163</v>
      </c>
      <c r="F13" s="356" t="s">
        <v>165</v>
      </c>
      <c r="G13" s="357" t="s">
        <v>19</v>
      </c>
      <c r="H13" s="358" t="s">
        <v>164</v>
      </c>
      <c r="I13" s="359" t="s">
        <v>170</v>
      </c>
    </row>
    <row r="14" spans="1:9" ht="17.100000000000001" customHeight="1">
      <c r="A14" s="360">
        <v>38534</v>
      </c>
      <c r="B14" s="361">
        <v>500</v>
      </c>
      <c r="C14" s="362">
        <v>500</v>
      </c>
      <c r="D14" s="363">
        <f>B14-C14</f>
        <v>0</v>
      </c>
      <c r="E14" s="364">
        <f>G202</f>
        <v>5219</v>
      </c>
      <c r="F14" s="365">
        <f>(D14*E14*H14)</f>
        <v>0</v>
      </c>
      <c r="G14" s="362">
        <v>0</v>
      </c>
      <c r="H14" s="366">
        <f>0.24/365</f>
        <v>6.5753424657534248E-4</v>
      </c>
      <c r="I14" s="367" t="s">
        <v>334</v>
      </c>
    </row>
    <row r="15" spans="1:9" ht="17.100000000000001" customHeight="1">
      <c r="A15" s="368">
        <v>38565</v>
      </c>
      <c r="B15" s="361">
        <v>500</v>
      </c>
      <c r="C15" s="362">
        <v>500</v>
      </c>
      <c r="D15" s="363">
        <f t="shared" ref="D15:D78" si="0">B15-C15</f>
        <v>0</v>
      </c>
      <c r="E15" s="364">
        <f>E14-G14</f>
        <v>5219</v>
      </c>
      <c r="F15" s="365">
        <f t="shared" ref="F15:F79" si="1">(D15*E15*H15)</f>
        <v>0</v>
      </c>
      <c r="G15" s="362">
        <v>0</v>
      </c>
      <c r="H15" s="366">
        <f t="shared" ref="H15:H70" si="2">0.24/365</f>
        <v>6.5753424657534248E-4</v>
      </c>
      <c r="I15" s="367" t="s">
        <v>335</v>
      </c>
    </row>
    <row r="16" spans="1:9" ht="17.100000000000001" customHeight="1">
      <c r="A16" s="368">
        <v>38596</v>
      </c>
      <c r="B16" s="361">
        <v>500</v>
      </c>
      <c r="C16" s="362">
        <v>0</v>
      </c>
      <c r="D16" s="363">
        <f t="shared" si="0"/>
        <v>500</v>
      </c>
      <c r="E16" s="364">
        <f t="shared" ref="E16:E79" si="3">E15-G15</f>
        <v>5219</v>
      </c>
      <c r="F16" s="365">
        <f t="shared" si="1"/>
        <v>1715.8356164383563</v>
      </c>
      <c r="G16" s="362">
        <v>30</v>
      </c>
      <c r="H16" s="366">
        <f t="shared" si="2"/>
        <v>6.5753424657534248E-4</v>
      </c>
      <c r="I16" s="367"/>
    </row>
    <row r="17" spans="1:9" ht="17.100000000000001" customHeight="1">
      <c r="A17" s="368">
        <v>38626</v>
      </c>
      <c r="B17" s="361">
        <v>500</v>
      </c>
      <c r="C17" s="362">
        <v>1000</v>
      </c>
      <c r="D17" s="363">
        <f t="shared" si="0"/>
        <v>-500</v>
      </c>
      <c r="E17" s="364">
        <f t="shared" si="3"/>
        <v>5189</v>
      </c>
      <c r="F17" s="365"/>
      <c r="G17" s="362">
        <v>0</v>
      </c>
      <c r="H17" s="366">
        <f t="shared" si="2"/>
        <v>6.5753424657534248E-4</v>
      </c>
      <c r="I17" s="367" t="s">
        <v>405</v>
      </c>
    </row>
    <row r="18" spans="1:9" ht="17.100000000000001" customHeight="1">
      <c r="A18" s="368">
        <v>38657</v>
      </c>
      <c r="B18" s="361">
        <v>500</v>
      </c>
      <c r="C18" s="362">
        <v>0</v>
      </c>
      <c r="D18" s="363">
        <f t="shared" si="0"/>
        <v>500</v>
      </c>
      <c r="E18" s="364">
        <f t="shared" si="3"/>
        <v>5189</v>
      </c>
      <c r="F18" s="365">
        <f t="shared" si="1"/>
        <v>1705.972602739726</v>
      </c>
      <c r="G18" s="362">
        <v>30</v>
      </c>
      <c r="H18" s="366">
        <f t="shared" si="2"/>
        <v>6.5753424657534248E-4</v>
      </c>
      <c r="I18" s="367"/>
    </row>
    <row r="19" spans="1:9" ht="17.100000000000001" customHeight="1">
      <c r="A19" s="368">
        <v>38687</v>
      </c>
      <c r="B19" s="361">
        <v>500</v>
      </c>
      <c r="C19" s="362">
        <v>0</v>
      </c>
      <c r="D19" s="363">
        <f t="shared" si="0"/>
        <v>500</v>
      </c>
      <c r="E19" s="364">
        <f t="shared" si="3"/>
        <v>5159</v>
      </c>
      <c r="F19" s="365">
        <f t="shared" si="1"/>
        <v>1696.1095890410959</v>
      </c>
      <c r="G19" s="362">
        <v>31</v>
      </c>
      <c r="H19" s="366">
        <f t="shared" si="2"/>
        <v>6.5753424657534248E-4</v>
      </c>
      <c r="I19" s="367"/>
    </row>
    <row r="20" spans="1:9" ht="17.100000000000001" customHeight="1">
      <c r="A20" s="368">
        <v>38718</v>
      </c>
      <c r="B20" s="361">
        <v>500</v>
      </c>
      <c r="C20" s="362">
        <v>0</v>
      </c>
      <c r="D20" s="363">
        <f t="shared" si="0"/>
        <v>500</v>
      </c>
      <c r="E20" s="364">
        <f t="shared" si="3"/>
        <v>5128</v>
      </c>
      <c r="F20" s="365">
        <f t="shared" si="1"/>
        <v>1685.9178082191781</v>
      </c>
      <c r="G20" s="362">
        <v>31</v>
      </c>
      <c r="H20" s="366">
        <f t="shared" si="2"/>
        <v>6.5753424657534248E-4</v>
      </c>
      <c r="I20" s="367"/>
    </row>
    <row r="21" spans="1:9" ht="17.100000000000001" customHeight="1">
      <c r="A21" s="368">
        <v>38749</v>
      </c>
      <c r="B21" s="361">
        <v>500</v>
      </c>
      <c r="C21" s="362">
        <v>0</v>
      </c>
      <c r="D21" s="363">
        <f t="shared" si="0"/>
        <v>500</v>
      </c>
      <c r="E21" s="364">
        <f t="shared" si="3"/>
        <v>5097</v>
      </c>
      <c r="F21" s="365">
        <f t="shared" si="1"/>
        <v>1675.7260273972604</v>
      </c>
      <c r="G21" s="362">
        <v>28</v>
      </c>
      <c r="H21" s="366">
        <f t="shared" si="2"/>
        <v>6.5753424657534248E-4</v>
      </c>
      <c r="I21" s="367"/>
    </row>
    <row r="22" spans="1:9" ht="17.100000000000001" customHeight="1">
      <c r="A22" s="368">
        <v>38777</v>
      </c>
      <c r="B22" s="361">
        <v>500</v>
      </c>
      <c r="C22" s="362">
        <v>0</v>
      </c>
      <c r="D22" s="363">
        <f t="shared" si="0"/>
        <v>500</v>
      </c>
      <c r="E22" s="364">
        <f t="shared" si="3"/>
        <v>5069</v>
      </c>
      <c r="F22" s="365">
        <f t="shared" si="1"/>
        <v>1666.5205479452056</v>
      </c>
      <c r="G22" s="362">
        <v>31</v>
      </c>
      <c r="H22" s="366">
        <f t="shared" si="2"/>
        <v>6.5753424657534248E-4</v>
      </c>
      <c r="I22" s="367"/>
    </row>
    <row r="23" spans="1:9" ht="17.100000000000001" customHeight="1">
      <c r="A23" s="368">
        <v>38808</v>
      </c>
      <c r="B23" s="361">
        <v>500</v>
      </c>
      <c r="C23" s="362">
        <v>0</v>
      </c>
      <c r="D23" s="363">
        <f t="shared" si="0"/>
        <v>500</v>
      </c>
      <c r="E23" s="364">
        <f t="shared" si="3"/>
        <v>5038</v>
      </c>
      <c r="F23" s="365">
        <f t="shared" si="1"/>
        <v>1656.3287671232877</v>
      </c>
      <c r="G23" s="362">
        <v>30</v>
      </c>
      <c r="H23" s="366">
        <f t="shared" si="2"/>
        <v>6.5753424657534248E-4</v>
      </c>
      <c r="I23" s="367"/>
    </row>
    <row r="24" spans="1:9" ht="17.100000000000001" customHeight="1">
      <c r="A24" s="368">
        <v>38838</v>
      </c>
      <c r="B24" s="361">
        <v>500</v>
      </c>
      <c r="C24" s="362">
        <v>0</v>
      </c>
      <c r="D24" s="363">
        <f t="shared" si="0"/>
        <v>500</v>
      </c>
      <c r="E24" s="364">
        <f t="shared" si="3"/>
        <v>5008</v>
      </c>
      <c r="F24" s="365">
        <f t="shared" si="1"/>
        <v>1646.4657534246576</v>
      </c>
      <c r="G24" s="362">
        <v>31</v>
      </c>
      <c r="H24" s="366">
        <f t="shared" si="2"/>
        <v>6.5753424657534248E-4</v>
      </c>
      <c r="I24" s="367"/>
    </row>
    <row r="25" spans="1:9" ht="17.100000000000001" customHeight="1">
      <c r="A25" s="369">
        <v>38869</v>
      </c>
      <c r="B25" s="361">
        <v>500</v>
      </c>
      <c r="C25" s="370">
        <v>3000</v>
      </c>
      <c r="D25" s="363">
        <f t="shared" si="0"/>
        <v>-2500</v>
      </c>
      <c r="E25" s="364">
        <f t="shared" si="3"/>
        <v>4977</v>
      </c>
      <c r="F25" s="365"/>
      <c r="G25" s="370">
        <v>19</v>
      </c>
      <c r="H25" s="366">
        <f t="shared" si="2"/>
        <v>6.5753424657534248E-4</v>
      </c>
      <c r="I25" s="371" t="s">
        <v>336</v>
      </c>
    </row>
    <row r="26" spans="1:9" ht="17.100000000000001" customHeight="1">
      <c r="A26" s="368">
        <v>38899</v>
      </c>
      <c r="B26" s="361">
        <v>525</v>
      </c>
      <c r="C26" s="362">
        <v>0</v>
      </c>
      <c r="D26" s="363">
        <f t="shared" si="0"/>
        <v>525</v>
      </c>
      <c r="E26" s="364">
        <f t="shared" si="3"/>
        <v>4958</v>
      </c>
      <c r="F26" s="365">
        <f t="shared" si="1"/>
        <v>1711.5287671232877</v>
      </c>
      <c r="G26" s="362">
        <v>31</v>
      </c>
      <c r="H26" s="366">
        <f t="shared" si="2"/>
        <v>6.5753424657534248E-4</v>
      </c>
      <c r="I26" s="367"/>
    </row>
    <row r="27" spans="1:9" ht="17.100000000000001" customHeight="1">
      <c r="A27" s="368">
        <v>38930</v>
      </c>
      <c r="B27" s="361">
        <v>525</v>
      </c>
      <c r="C27" s="362">
        <v>2050</v>
      </c>
      <c r="D27" s="363">
        <f t="shared" si="0"/>
        <v>-1525</v>
      </c>
      <c r="E27" s="364">
        <f t="shared" si="3"/>
        <v>4927</v>
      </c>
      <c r="F27" s="365"/>
      <c r="G27" s="372">
        <v>0</v>
      </c>
      <c r="H27" s="366">
        <f t="shared" si="2"/>
        <v>6.5753424657534248E-4</v>
      </c>
      <c r="I27" s="367" t="s">
        <v>337</v>
      </c>
    </row>
    <row r="28" spans="1:9" ht="17.100000000000001" customHeight="1">
      <c r="A28" s="368">
        <v>38961</v>
      </c>
      <c r="B28" s="361">
        <v>525</v>
      </c>
      <c r="C28" s="362">
        <v>0</v>
      </c>
      <c r="D28" s="363">
        <f t="shared" si="0"/>
        <v>525</v>
      </c>
      <c r="E28" s="364">
        <f t="shared" si="3"/>
        <v>4927</v>
      </c>
      <c r="F28" s="365">
        <f t="shared" si="1"/>
        <v>1700.827397260274</v>
      </c>
      <c r="G28" s="362">
        <v>30</v>
      </c>
      <c r="H28" s="366">
        <f t="shared" si="2"/>
        <v>6.5753424657534248E-4</v>
      </c>
      <c r="I28" s="367"/>
    </row>
    <row r="29" spans="1:9" ht="17.100000000000001" customHeight="1">
      <c r="A29" s="368">
        <v>38991</v>
      </c>
      <c r="B29" s="361">
        <v>525</v>
      </c>
      <c r="C29" s="362">
        <v>0</v>
      </c>
      <c r="D29" s="363">
        <f t="shared" si="0"/>
        <v>525</v>
      </c>
      <c r="E29" s="364">
        <f t="shared" si="3"/>
        <v>4897</v>
      </c>
      <c r="F29" s="365">
        <f t="shared" si="1"/>
        <v>1690.4712328767123</v>
      </c>
      <c r="G29" s="362">
        <v>31</v>
      </c>
      <c r="H29" s="366">
        <f t="shared" si="2"/>
        <v>6.5753424657534248E-4</v>
      </c>
      <c r="I29" s="373"/>
    </row>
    <row r="30" spans="1:9" ht="17.100000000000001" customHeight="1">
      <c r="A30" s="368">
        <v>39022</v>
      </c>
      <c r="B30" s="361">
        <v>525</v>
      </c>
      <c r="C30" s="362">
        <v>0</v>
      </c>
      <c r="D30" s="363">
        <f t="shared" si="0"/>
        <v>525</v>
      </c>
      <c r="E30" s="364">
        <f t="shared" si="3"/>
        <v>4866</v>
      </c>
      <c r="F30" s="365">
        <f t="shared" si="1"/>
        <v>1679.7698630136986</v>
      </c>
      <c r="G30" s="362">
        <v>30</v>
      </c>
      <c r="H30" s="366">
        <f t="shared" si="2"/>
        <v>6.5753424657534248E-4</v>
      </c>
      <c r="I30" s="373"/>
    </row>
    <row r="31" spans="1:9" ht="17.100000000000001" customHeight="1">
      <c r="A31" s="368">
        <v>39052</v>
      </c>
      <c r="B31" s="361">
        <v>525</v>
      </c>
      <c r="C31" s="362">
        <v>0</v>
      </c>
      <c r="D31" s="363">
        <f t="shared" si="0"/>
        <v>525</v>
      </c>
      <c r="E31" s="364">
        <f t="shared" si="3"/>
        <v>4836</v>
      </c>
      <c r="F31" s="365">
        <f t="shared" si="1"/>
        <v>1669.4136986301371</v>
      </c>
      <c r="G31" s="362">
        <v>31</v>
      </c>
      <c r="H31" s="366">
        <f t="shared" si="2"/>
        <v>6.5753424657534248E-4</v>
      </c>
      <c r="I31" s="373"/>
    </row>
    <row r="32" spans="1:9" ht="17.100000000000001" customHeight="1">
      <c r="A32" s="368">
        <v>39083</v>
      </c>
      <c r="B32" s="361">
        <v>525</v>
      </c>
      <c r="C32" s="362">
        <v>0</v>
      </c>
      <c r="D32" s="363">
        <f t="shared" si="0"/>
        <v>525</v>
      </c>
      <c r="E32" s="364">
        <f t="shared" si="3"/>
        <v>4805</v>
      </c>
      <c r="F32" s="365">
        <f t="shared" si="1"/>
        <v>1658.7123287671234</v>
      </c>
      <c r="G32" s="362">
        <v>31</v>
      </c>
      <c r="H32" s="366">
        <f t="shared" si="2"/>
        <v>6.5753424657534248E-4</v>
      </c>
      <c r="I32" s="373"/>
    </row>
    <row r="33" spans="1:9" ht="17.100000000000001" customHeight="1">
      <c r="A33" s="368">
        <v>39114</v>
      </c>
      <c r="B33" s="361">
        <v>525</v>
      </c>
      <c r="C33" s="362">
        <v>0</v>
      </c>
      <c r="D33" s="363">
        <f t="shared" si="0"/>
        <v>525</v>
      </c>
      <c r="E33" s="364">
        <f t="shared" si="3"/>
        <v>4774</v>
      </c>
      <c r="F33" s="365">
        <f t="shared" si="1"/>
        <v>1648.0109589041097</v>
      </c>
      <c r="G33" s="362">
        <v>28</v>
      </c>
      <c r="H33" s="366">
        <f t="shared" si="2"/>
        <v>6.5753424657534248E-4</v>
      </c>
      <c r="I33" s="373"/>
    </row>
    <row r="34" spans="1:9" ht="17.100000000000001" customHeight="1">
      <c r="A34" s="368">
        <v>39142</v>
      </c>
      <c r="B34" s="361">
        <v>525</v>
      </c>
      <c r="C34" s="362">
        <v>0</v>
      </c>
      <c r="D34" s="363">
        <f t="shared" si="0"/>
        <v>525</v>
      </c>
      <c r="E34" s="364">
        <f t="shared" si="3"/>
        <v>4746</v>
      </c>
      <c r="F34" s="365">
        <f t="shared" si="1"/>
        <v>1638.345205479452</v>
      </c>
      <c r="G34" s="362">
        <v>31</v>
      </c>
      <c r="H34" s="366">
        <f t="shared" si="2"/>
        <v>6.5753424657534248E-4</v>
      </c>
      <c r="I34" s="373"/>
    </row>
    <row r="35" spans="1:9" ht="17.100000000000001" customHeight="1">
      <c r="A35" s="368">
        <v>39173</v>
      </c>
      <c r="B35" s="361">
        <v>525</v>
      </c>
      <c r="C35" s="362">
        <v>0</v>
      </c>
      <c r="D35" s="363">
        <f t="shared" si="0"/>
        <v>525</v>
      </c>
      <c r="E35" s="364">
        <f t="shared" si="3"/>
        <v>4715</v>
      </c>
      <c r="F35" s="365">
        <f t="shared" si="1"/>
        <v>1627.6438356164383</v>
      </c>
      <c r="G35" s="362">
        <v>30</v>
      </c>
      <c r="H35" s="366">
        <f t="shared" si="2"/>
        <v>6.5753424657534248E-4</v>
      </c>
      <c r="I35" s="373"/>
    </row>
    <row r="36" spans="1:9" ht="17.100000000000001" customHeight="1">
      <c r="A36" s="368">
        <v>39203</v>
      </c>
      <c r="B36" s="361">
        <v>525</v>
      </c>
      <c r="C36" s="362">
        <v>0</v>
      </c>
      <c r="D36" s="363">
        <f t="shared" si="0"/>
        <v>525</v>
      </c>
      <c r="E36" s="364">
        <f t="shared" si="3"/>
        <v>4685</v>
      </c>
      <c r="F36" s="365">
        <f t="shared" si="1"/>
        <v>1617.2876712328768</v>
      </c>
      <c r="G36" s="362">
        <v>31</v>
      </c>
      <c r="H36" s="366">
        <f t="shared" si="2"/>
        <v>6.5753424657534248E-4</v>
      </c>
      <c r="I36" s="373"/>
    </row>
    <row r="37" spans="1:9" ht="17.100000000000001" customHeight="1">
      <c r="A37" s="368">
        <v>39234</v>
      </c>
      <c r="B37" s="361">
        <v>525</v>
      </c>
      <c r="C37" s="362">
        <v>0</v>
      </c>
      <c r="D37" s="363">
        <f t="shared" si="0"/>
        <v>525</v>
      </c>
      <c r="E37" s="364">
        <f t="shared" si="3"/>
        <v>4654</v>
      </c>
      <c r="F37" s="365">
        <f t="shared" si="1"/>
        <v>1606.5863013698631</v>
      </c>
      <c r="G37" s="362">
        <v>30</v>
      </c>
      <c r="H37" s="366">
        <f t="shared" si="2"/>
        <v>6.5753424657534248E-4</v>
      </c>
      <c r="I37" s="373"/>
    </row>
    <row r="38" spans="1:9" ht="17.100000000000001" customHeight="1">
      <c r="A38" s="368">
        <v>39264</v>
      </c>
      <c r="B38" s="361">
        <v>551.25</v>
      </c>
      <c r="C38" s="362">
        <v>0</v>
      </c>
      <c r="D38" s="363">
        <f t="shared" si="0"/>
        <v>551.25</v>
      </c>
      <c r="E38" s="364">
        <f t="shared" si="3"/>
        <v>4624</v>
      </c>
      <c r="F38" s="365">
        <f t="shared" si="1"/>
        <v>1676.0416438356165</v>
      </c>
      <c r="G38" s="362">
        <v>31</v>
      </c>
      <c r="H38" s="366">
        <f t="shared" si="2"/>
        <v>6.5753424657534248E-4</v>
      </c>
      <c r="I38" s="373"/>
    </row>
    <row r="39" spans="1:9" ht="17.100000000000001" customHeight="1">
      <c r="A39" s="368">
        <v>39295</v>
      </c>
      <c r="B39" s="361">
        <v>551.25</v>
      </c>
      <c r="C39" s="362">
        <v>0</v>
      </c>
      <c r="D39" s="363">
        <f t="shared" si="0"/>
        <v>551.25</v>
      </c>
      <c r="E39" s="364">
        <f t="shared" si="3"/>
        <v>4593</v>
      </c>
      <c r="F39" s="365">
        <f t="shared" si="1"/>
        <v>1664.8052054794521</v>
      </c>
      <c r="G39" s="362">
        <v>31</v>
      </c>
      <c r="H39" s="366">
        <f t="shared" si="2"/>
        <v>6.5753424657534248E-4</v>
      </c>
      <c r="I39" s="373"/>
    </row>
    <row r="40" spans="1:9" ht="17.100000000000001" customHeight="1">
      <c r="A40" s="368">
        <v>39326</v>
      </c>
      <c r="B40" s="361">
        <v>551.25</v>
      </c>
      <c r="C40" s="362">
        <v>0</v>
      </c>
      <c r="D40" s="363">
        <f t="shared" si="0"/>
        <v>551.25</v>
      </c>
      <c r="E40" s="364">
        <f t="shared" si="3"/>
        <v>4562</v>
      </c>
      <c r="F40" s="365">
        <f t="shared" si="1"/>
        <v>1653.5687671232877</v>
      </c>
      <c r="G40" s="362">
        <v>30</v>
      </c>
      <c r="H40" s="366">
        <f t="shared" si="2"/>
        <v>6.5753424657534248E-4</v>
      </c>
      <c r="I40" s="373"/>
    </row>
    <row r="41" spans="1:9" ht="17.100000000000001" customHeight="1">
      <c r="A41" s="368">
        <v>39356</v>
      </c>
      <c r="B41" s="361">
        <v>551.25</v>
      </c>
      <c r="C41" s="362">
        <v>0</v>
      </c>
      <c r="D41" s="363">
        <f t="shared" si="0"/>
        <v>551.25</v>
      </c>
      <c r="E41" s="364">
        <f t="shared" si="3"/>
        <v>4532</v>
      </c>
      <c r="F41" s="365">
        <f t="shared" si="1"/>
        <v>1642.6947945205479</v>
      </c>
      <c r="G41" s="362">
        <v>31</v>
      </c>
      <c r="H41" s="366">
        <f t="shared" si="2"/>
        <v>6.5753424657534248E-4</v>
      </c>
      <c r="I41" s="373"/>
    </row>
    <row r="42" spans="1:9" ht="17.100000000000001" customHeight="1">
      <c r="A42" s="368">
        <v>39387</v>
      </c>
      <c r="B42" s="361">
        <v>551.25</v>
      </c>
      <c r="C42" s="362">
        <v>0</v>
      </c>
      <c r="D42" s="363">
        <f t="shared" si="0"/>
        <v>551.25</v>
      </c>
      <c r="E42" s="364">
        <f t="shared" si="3"/>
        <v>4501</v>
      </c>
      <c r="F42" s="365">
        <f t="shared" si="1"/>
        <v>1631.4583561643835</v>
      </c>
      <c r="G42" s="362">
        <v>30</v>
      </c>
      <c r="H42" s="366">
        <f t="shared" si="2"/>
        <v>6.5753424657534248E-4</v>
      </c>
      <c r="I42" s="373"/>
    </row>
    <row r="43" spans="1:9" ht="17.100000000000001" customHeight="1">
      <c r="A43" s="368">
        <v>39417</v>
      </c>
      <c r="B43" s="361">
        <v>551.25</v>
      </c>
      <c r="C43" s="362">
        <v>0</v>
      </c>
      <c r="D43" s="363">
        <f t="shared" si="0"/>
        <v>551.25</v>
      </c>
      <c r="E43" s="364">
        <f t="shared" si="3"/>
        <v>4471</v>
      </c>
      <c r="F43" s="365">
        <f t="shared" si="1"/>
        <v>1620.5843835616438</v>
      </c>
      <c r="G43" s="362">
        <v>31</v>
      </c>
      <c r="H43" s="366">
        <f t="shared" si="2"/>
        <v>6.5753424657534248E-4</v>
      </c>
      <c r="I43" s="373"/>
    </row>
    <row r="44" spans="1:9" ht="17.100000000000001" customHeight="1">
      <c r="A44" s="368">
        <v>39448</v>
      </c>
      <c r="B44" s="361">
        <v>551.25</v>
      </c>
      <c r="C44" s="362">
        <v>0</v>
      </c>
      <c r="D44" s="363">
        <f t="shared" si="0"/>
        <v>551.25</v>
      </c>
      <c r="E44" s="364">
        <f t="shared" si="3"/>
        <v>4440</v>
      </c>
      <c r="F44" s="365">
        <f t="shared" si="1"/>
        <v>1609.3479452054794</v>
      </c>
      <c r="G44" s="362">
        <v>31</v>
      </c>
      <c r="H44" s="366">
        <f t="shared" si="2"/>
        <v>6.5753424657534248E-4</v>
      </c>
      <c r="I44" s="373"/>
    </row>
    <row r="45" spans="1:9" ht="17.100000000000001" customHeight="1">
      <c r="A45" s="368">
        <v>39479</v>
      </c>
      <c r="B45" s="361">
        <v>551.25</v>
      </c>
      <c r="C45" s="362">
        <v>0</v>
      </c>
      <c r="D45" s="363">
        <f t="shared" si="0"/>
        <v>551.25</v>
      </c>
      <c r="E45" s="364">
        <f t="shared" si="3"/>
        <v>4409</v>
      </c>
      <c r="F45" s="365">
        <f t="shared" si="1"/>
        <v>1598.1115068493152</v>
      </c>
      <c r="G45" s="362">
        <v>29</v>
      </c>
      <c r="H45" s="366">
        <f t="shared" si="2"/>
        <v>6.5753424657534248E-4</v>
      </c>
      <c r="I45" s="373"/>
    </row>
    <row r="46" spans="1:9" ht="17.100000000000001" customHeight="1">
      <c r="A46" s="368">
        <v>39508</v>
      </c>
      <c r="B46" s="361">
        <v>551.25</v>
      </c>
      <c r="C46" s="362">
        <v>0</v>
      </c>
      <c r="D46" s="363">
        <f t="shared" si="0"/>
        <v>551.25</v>
      </c>
      <c r="E46" s="364">
        <f t="shared" si="3"/>
        <v>4380</v>
      </c>
      <c r="F46" s="365">
        <f t="shared" si="1"/>
        <v>1587.6000000000001</v>
      </c>
      <c r="G46" s="362">
        <v>31</v>
      </c>
      <c r="H46" s="366">
        <f t="shared" si="2"/>
        <v>6.5753424657534248E-4</v>
      </c>
      <c r="I46" s="373"/>
    </row>
    <row r="47" spans="1:9" ht="17.100000000000001" customHeight="1">
      <c r="A47" s="368">
        <v>39539</v>
      </c>
      <c r="B47" s="361">
        <v>551.25</v>
      </c>
      <c r="C47" s="362">
        <v>0</v>
      </c>
      <c r="D47" s="363">
        <f t="shared" si="0"/>
        <v>551.25</v>
      </c>
      <c r="E47" s="364">
        <f t="shared" si="3"/>
        <v>4349</v>
      </c>
      <c r="F47" s="365">
        <f t="shared" si="1"/>
        <v>1576.3635616438357</v>
      </c>
      <c r="G47" s="362">
        <v>30</v>
      </c>
      <c r="H47" s="366">
        <f t="shared" si="2"/>
        <v>6.5753424657534248E-4</v>
      </c>
      <c r="I47" s="373"/>
    </row>
    <row r="48" spans="1:9" ht="17.100000000000001" customHeight="1">
      <c r="A48" s="368">
        <v>39569</v>
      </c>
      <c r="B48" s="361">
        <v>551.25</v>
      </c>
      <c r="C48" s="362">
        <v>0</v>
      </c>
      <c r="D48" s="363">
        <f t="shared" si="0"/>
        <v>551.25</v>
      </c>
      <c r="E48" s="364">
        <f t="shared" si="3"/>
        <v>4319</v>
      </c>
      <c r="F48" s="365">
        <f t="shared" si="1"/>
        <v>1565.489589041096</v>
      </c>
      <c r="G48" s="362">
        <v>31</v>
      </c>
      <c r="H48" s="366">
        <f t="shared" si="2"/>
        <v>6.5753424657534248E-4</v>
      </c>
      <c r="I48" s="373"/>
    </row>
    <row r="49" spans="1:9" ht="17.100000000000001" customHeight="1">
      <c r="A49" s="368">
        <v>39600</v>
      </c>
      <c r="B49" s="361">
        <v>551.25</v>
      </c>
      <c r="C49" s="362">
        <v>0</v>
      </c>
      <c r="D49" s="363">
        <f t="shared" si="0"/>
        <v>551.25</v>
      </c>
      <c r="E49" s="364">
        <f t="shared" si="3"/>
        <v>4288</v>
      </c>
      <c r="F49" s="365">
        <f t="shared" si="1"/>
        <v>1554.2531506849316</v>
      </c>
      <c r="G49" s="362">
        <v>30</v>
      </c>
      <c r="H49" s="366">
        <f t="shared" si="2"/>
        <v>6.5753424657534248E-4</v>
      </c>
      <c r="I49" s="373"/>
    </row>
    <row r="50" spans="1:9" ht="17.100000000000001" customHeight="1">
      <c r="A50" s="368">
        <v>39630</v>
      </c>
      <c r="B50" s="361">
        <v>578.8125</v>
      </c>
      <c r="C50" s="362">
        <v>0</v>
      </c>
      <c r="D50" s="363">
        <f t="shared" si="0"/>
        <v>578.8125</v>
      </c>
      <c r="E50" s="364">
        <f t="shared" si="3"/>
        <v>4258</v>
      </c>
      <c r="F50" s="365">
        <f t="shared" si="1"/>
        <v>1620.5481369863014</v>
      </c>
      <c r="G50" s="362">
        <v>31</v>
      </c>
      <c r="H50" s="366">
        <f t="shared" si="2"/>
        <v>6.5753424657534248E-4</v>
      </c>
      <c r="I50" s="373"/>
    </row>
    <row r="51" spans="1:9" ht="17.100000000000001" customHeight="1">
      <c r="A51" s="368">
        <v>39661</v>
      </c>
      <c r="B51" s="361">
        <v>578.8125</v>
      </c>
      <c r="C51" s="362">
        <v>0</v>
      </c>
      <c r="D51" s="363">
        <f t="shared" si="0"/>
        <v>578.8125</v>
      </c>
      <c r="E51" s="364">
        <f t="shared" si="3"/>
        <v>4227</v>
      </c>
      <c r="F51" s="365">
        <f t="shared" si="1"/>
        <v>1608.7498767123288</v>
      </c>
      <c r="G51" s="362">
        <v>31</v>
      </c>
      <c r="H51" s="366">
        <f t="shared" si="2"/>
        <v>6.5753424657534248E-4</v>
      </c>
      <c r="I51" s="373"/>
    </row>
    <row r="52" spans="1:9" ht="17.100000000000001" customHeight="1">
      <c r="A52" s="368">
        <v>39692</v>
      </c>
      <c r="B52" s="361">
        <v>578.8125</v>
      </c>
      <c r="C52" s="362">
        <v>0</v>
      </c>
      <c r="D52" s="363">
        <f t="shared" si="0"/>
        <v>578.8125</v>
      </c>
      <c r="E52" s="364">
        <f t="shared" si="3"/>
        <v>4196</v>
      </c>
      <c r="F52" s="365">
        <f t="shared" si="1"/>
        <v>1596.9516164383563</v>
      </c>
      <c r="G52" s="362">
        <v>30</v>
      </c>
      <c r="H52" s="366">
        <f t="shared" si="2"/>
        <v>6.5753424657534248E-4</v>
      </c>
      <c r="I52" s="373"/>
    </row>
    <row r="53" spans="1:9" ht="17.100000000000001" customHeight="1">
      <c r="A53" s="368">
        <v>39722</v>
      </c>
      <c r="B53" s="361">
        <v>578.8125</v>
      </c>
      <c r="C53" s="362">
        <v>0</v>
      </c>
      <c r="D53" s="363">
        <f t="shared" si="0"/>
        <v>578.8125</v>
      </c>
      <c r="E53" s="364">
        <f t="shared" si="3"/>
        <v>4166</v>
      </c>
      <c r="F53" s="365">
        <f t="shared" si="1"/>
        <v>1585.5339452054795</v>
      </c>
      <c r="G53" s="362">
        <v>31</v>
      </c>
      <c r="H53" s="366">
        <f t="shared" si="2"/>
        <v>6.5753424657534248E-4</v>
      </c>
      <c r="I53" s="373"/>
    </row>
    <row r="54" spans="1:9" ht="17.100000000000001" customHeight="1">
      <c r="A54" s="368">
        <v>39753</v>
      </c>
      <c r="B54" s="361">
        <v>578.8125</v>
      </c>
      <c r="C54" s="362">
        <v>0</v>
      </c>
      <c r="D54" s="363">
        <f t="shared" si="0"/>
        <v>578.8125</v>
      </c>
      <c r="E54" s="364">
        <f t="shared" si="3"/>
        <v>4135</v>
      </c>
      <c r="F54" s="365">
        <f t="shared" si="1"/>
        <v>1573.735684931507</v>
      </c>
      <c r="G54" s="362">
        <v>30</v>
      </c>
      <c r="H54" s="366">
        <f t="shared" si="2"/>
        <v>6.5753424657534248E-4</v>
      </c>
      <c r="I54" s="373"/>
    </row>
    <row r="55" spans="1:9" ht="17.100000000000001" customHeight="1">
      <c r="A55" s="368">
        <v>39783</v>
      </c>
      <c r="B55" s="361">
        <v>578.8125</v>
      </c>
      <c r="C55" s="362">
        <v>0</v>
      </c>
      <c r="D55" s="363">
        <f t="shared" si="0"/>
        <v>578.8125</v>
      </c>
      <c r="E55" s="364">
        <f t="shared" si="3"/>
        <v>4105</v>
      </c>
      <c r="F55" s="365">
        <f t="shared" si="1"/>
        <v>1562.3180136986302</v>
      </c>
      <c r="G55" s="362">
        <v>31</v>
      </c>
      <c r="H55" s="366">
        <f t="shared" si="2"/>
        <v>6.5753424657534248E-4</v>
      </c>
      <c r="I55" s="373"/>
    </row>
    <row r="56" spans="1:9" ht="17.100000000000001" customHeight="1">
      <c r="A56" s="368">
        <v>39814</v>
      </c>
      <c r="B56" s="361">
        <v>578.8125</v>
      </c>
      <c r="C56" s="362">
        <v>0</v>
      </c>
      <c r="D56" s="363">
        <f t="shared" si="0"/>
        <v>578.8125</v>
      </c>
      <c r="E56" s="364">
        <f t="shared" si="3"/>
        <v>4074</v>
      </c>
      <c r="F56" s="365">
        <f t="shared" si="1"/>
        <v>1550.5197534246577</v>
      </c>
      <c r="G56" s="362">
        <v>31</v>
      </c>
      <c r="H56" s="366">
        <f t="shared" si="2"/>
        <v>6.5753424657534248E-4</v>
      </c>
      <c r="I56" s="373"/>
    </row>
    <row r="57" spans="1:9" ht="17.100000000000001" customHeight="1">
      <c r="A57" s="360">
        <v>39845</v>
      </c>
      <c r="B57" s="361">
        <v>578.8125</v>
      </c>
      <c r="C57" s="362">
        <v>0</v>
      </c>
      <c r="D57" s="363">
        <f t="shared" si="0"/>
        <v>578.8125</v>
      </c>
      <c r="E57" s="364">
        <f t="shared" si="3"/>
        <v>4043</v>
      </c>
      <c r="F57" s="365">
        <f t="shared" si="1"/>
        <v>1538.7214931506849</v>
      </c>
      <c r="G57" s="364">
        <v>28</v>
      </c>
      <c r="H57" s="366">
        <f t="shared" si="2"/>
        <v>6.5753424657534248E-4</v>
      </c>
      <c r="I57" s="373"/>
    </row>
    <row r="58" spans="1:9" ht="17.100000000000001" customHeight="1">
      <c r="A58" s="360">
        <v>39873</v>
      </c>
      <c r="B58" s="361">
        <v>578.8125</v>
      </c>
      <c r="C58" s="362">
        <v>0</v>
      </c>
      <c r="D58" s="363">
        <f t="shared" si="0"/>
        <v>578.8125</v>
      </c>
      <c r="E58" s="364">
        <f t="shared" si="3"/>
        <v>4015</v>
      </c>
      <c r="F58" s="365">
        <f t="shared" si="1"/>
        <v>1528.0650000000001</v>
      </c>
      <c r="G58" s="374">
        <v>31</v>
      </c>
      <c r="H58" s="366">
        <f t="shared" si="2"/>
        <v>6.5753424657534248E-4</v>
      </c>
      <c r="I58" s="375"/>
    </row>
    <row r="59" spans="1:9" ht="17.100000000000001" customHeight="1">
      <c r="A59" s="360">
        <v>39904</v>
      </c>
      <c r="B59" s="361">
        <v>578.8125</v>
      </c>
      <c r="C59" s="362">
        <v>0</v>
      </c>
      <c r="D59" s="363">
        <f t="shared" si="0"/>
        <v>578.8125</v>
      </c>
      <c r="E59" s="364">
        <f t="shared" si="3"/>
        <v>3984</v>
      </c>
      <c r="F59" s="365">
        <f t="shared" si="1"/>
        <v>1516.2667397260275</v>
      </c>
      <c r="G59" s="374">
        <v>30</v>
      </c>
      <c r="H59" s="366">
        <f t="shared" si="2"/>
        <v>6.5753424657534248E-4</v>
      </c>
      <c r="I59" s="375"/>
    </row>
    <row r="60" spans="1:9" ht="17.100000000000001" customHeight="1">
      <c r="A60" s="360">
        <v>39934</v>
      </c>
      <c r="B60" s="361">
        <v>578.8125</v>
      </c>
      <c r="C60" s="362">
        <v>0</v>
      </c>
      <c r="D60" s="363">
        <f t="shared" si="0"/>
        <v>578.8125</v>
      </c>
      <c r="E60" s="364">
        <f t="shared" si="3"/>
        <v>3954</v>
      </c>
      <c r="F60" s="365">
        <f t="shared" si="1"/>
        <v>1504.8490684931508</v>
      </c>
      <c r="G60" s="374">
        <v>31</v>
      </c>
      <c r="H60" s="366">
        <f t="shared" si="2"/>
        <v>6.5753424657534248E-4</v>
      </c>
      <c r="I60" s="375"/>
    </row>
    <row r="61" spans="1:9" ht="17.100000000000001" customHeight="1">
      <c r="A61" s="360">
        <v>39965</v>
      </c>
      <c r="B61" s="361">
        <v>578.8125</v>
      </c>
      <c r="C61" s="362">
        <v>0</v>
      </c>
      <c r="D61" s="363">
        <f t="shared" si="0"/>
        <v>578.8125</v>
      </c>
      <c r="E61" s="364">
        <f t="shared" si="3"/>
        <v>3923</v>
      </c>
      <c r="F61" s="365">
        <f t="shared" si="1"/>
        <v>1493.0508082191782</v>
      </c>
      <c r="G61" s="374">
        <v>30</v>
      </c>
      <c r="H61" s="366">
        <f t="shared" si="2"/>
        <v>6.5753424657534248E-4</v>
      </c>
      <c r="I61" s="375"/>
    </row>
    <row r="62" spans="1:9" ht="17.100000000000001" customHeight="1">
      <c r="A62" s="360">
        <v>39995</v>
      </c>
      <c r="B62" s="361">
        <v>607.75312499999995</v>
      </c>
      <c r="C62" s="362">
        <v>0</v>
      </c>
      <c r="D62" s="363">
        <f t="shared" si="0"/>
        <v>607.75312499999995</v>
      </c>
      <c r="E62" s="364">
        <f t="shared" si="3"/>
        <v>3893</v>
      </c>
      <c r="F62" s="365">
        <f t="shared" si="1"/>
        <v>1555.7147938356163</v>
      </c>
      <c r="G62" s="374">
        <v>31</v>
      </c>
      <c r="H62" s="366">
        <f t="shared" si="2"/>
        <v>6.5753424657534248E-4</v>
      </c>
      <c r="I62" s="375"/>
    </row>
    <row r="63" spans="1:9" ht="17.100000000000001" customHeight="1">
      <c r="A63" s="360">
        <v>40026</v>
      </c>
      <c r="B63" s="361">
        <v>607.75312499999995</v>
      </c>
      <c r="C63" s="362">
        <v>0</v>
      </c>
      <c r="D63" s="363">
        <f t="shared" si="0"/>
        <v>607.75312499999995</v>
      </c>
      <c r="E63" s="364">
        <f t="shared" si="3"/>
        <v>3862</v>
      </c>
      <c r="F63" s="365">
        <f t="shared" si="1"/>
        <v>1543.3266205479449</v>
      </c>
      <c r="G63" s="374">
        <v>31</v>
      </c>
      <c r="H63" s="366">
        <f t="shared" si="2"/>
        <v>6.5753424657534248E-4</v>
      </c>
      <c r="I63" s="375"/>
    </row>
    <row r="64" spans="1:9" ht="17.100000000000001" customHeight="1">
      <c r="A64" s="360">
        <v>40057</v>
      </c>
      <c r="B64" s="361">
        <v>607.75312499999995</v>
      </c>
      <c r="C64" s="362">
        <v>0</v>
      </c>
      <c r="D64" s="363">
        <f t="shared" si="0"/>
        <v>607.75312499999995</v>
      </c>
      <c r="E64" s="364">
        <f t="shared" si="3"/>
        <v>3831</v>
      </c>
      <c r="F64" s="365">
        <f t="shared" si="1"/>
        <v>1530.938447260274</v>
      </c>
      <c r="G64" s="374">
        <v>30</v>
      </c>
      <c r="H64" s="366">
        <f t="shared" si="2"/>
        <v>6.5753424657534248E-4</v>
      </c>
      <c r="I64" s="375"/>
    </row>
    <row r="65" spans="1:9" ht="17.100000000000001" customHeight="1">
      <c r="A65" s="360">
        <v>40087</v>
      </c>
      <c r="B65" s="361">
        <v>607.75312499999995</v>
      </c>
      <c r="C65" s="362">
        <v>0</v>
      </c>
      <c r="D65" s="363">
        <f t="shared" si="0"/>
        <v>607.75312499999995</v>
      </c>
      <c r="E65" s="364">
        <f t="shared" si="3"/>
        <v>3801</v>
      </c>
      <c r="F65" s="365">
        <f t="shared" si="1"/>
        <v>1518.9498924657532</v>
      </c>
      <c r="G65" s="374">
        <v>31</v>
      </c>
      <c r="H65" s="366">
        <f t="shared" si="2"/>
        <v>6.5753424657534248E-4</v>
      </c>
      <c r="I65" s="375"/>
    </row>
    <row r="66" spans="1:9" ht="17.100000000000001" customHeight="1">
      <c r="A66" s="360">
        <v>40118</v>
      </c>
      <c r="B66" s="361">
        <v>607.75312499999995</v>
      </c>
      <c r="C66" s="362">
        <v>0</v>
      </c>
      <c r="D66" s="363">
        <f t="shared" si="0"/>
        <v>607.75312499999995</v>
      </c>
      <c r="E66" s="364">
        <f t="shared" si="3"/>
        <v>3770</v>
      </c>
      <c r="F66" s="365">
        <f t="shared" si="1"/>
        <v>1506.5617191780823</v>
      </c>
      <c r="G66" s="374">
        <v>30</v>
      </c>
      <c r="H66" s="366">
        <f t="shared" si="2"/>
        <v>6.5753424657534248E-4</v>
      </c>
      <c r="I66" s="375"/>
    </row>
    <row r="67" spans="1:9" ht="17.100000000000001" customHeight="1">
      <c r="A67" s="360">
        <v>40148</v>
      </c>
      <c r="B67" s="361">
        <v>607.75312499999995</v>
      </c>
      <c r="C67" s="362">
        <v>0</v>
      </c>
      <c r="D67" s="363">
        <f t="shared" si="0"/>
        <v>607.75312499999995</v>
      </c>
      <c r="E67" s="364">
        <f t="shared" si="3"/>
        <v>3740</v>
      </c>
      <c r="F67" s="365">
        <f t="shared" si="1"/>
        <v>1494.5731643835618</v>
      </c>
      <c r="G67" s="374">
        <v>31</v>
      </c>
      <c r="H67" s="366">
        <f t="shared" si="2"/>
        <v>6.5753424657534248E-4</v>
      </c>
      <c r="I67" s="375"/>
    </row>
    <row r="68" spans="1:9" ht="17.100000000000001" customHeight="1">
      <c r="A68" s="360">
        <v>40179</v>
      </c>
      <c r="B68" s="361">
        <v>607.75312499999995</v>
      </c>
      <c r="C68" s="362">
        <v>0</v>
      </c>
      <c r="D68" s="363">
        <f t="shared" si="0"/>
        <v>607.75312499999995</v>
      </c>
      <c r="E68" s="364">
        <f t="shared" si="3"/>
        <v>3709</v>
      </c>
      <c r="F68" s="365">
        <f t="shared" si="1"/>
        <v>1482.1849910958902</v>
      </c>
      <c r="G68" s="374">
        <v>31</v>
      </c>
      <c r="H68" s="366">
        <f t="shared" si="2"/>
        <v>6.5753424657534248E-4</v>
      </c>
      <c r="I68" s="375"/>
    </row>
    <row r="69" spans="1:9" ht="17.100000000000001" customHeight="1">
      <c r="A69" s="360">
        <v>40210</v>
      </c>
      <c r="B69" s="361">
        <v>607.75312499999995</v>
      </c>
      <c r="C69" s="362">
        <v>0</v>
      </c>
      <c r="D69" s="363">
        <f t="shared" si="0"/>
        <v>607.75312499999995</v>
      </c>
      <c r="E69" s="364">
        <f>E68-G68</f>
        <v>3678</v>
      </c>
      <c r="F69" s="365">
        <f t="shared" si="1"/>
        <v>1469.7968178082192</v>
      </c>
      <c r="G69" s="374">
        <v>28</v>
      </c>
      <c r="H69" s="366">
        <f t="shared" si="2"/>
        <v>6.5753424657534248E-4</v>
      </c>
      <c r="I69" s="375"/>
    </row>
    <row r="70" spans="1:9" ht="17.100000000000001" customHeight="1" thickBot="1">
      <c r="A70" s="360">
        <v>40238</v>
      </c>
      <c r="B70" s="361">
        <v>607.75312499999995</v>
      </c>
      <c r="C70" s="362">
        <v>0</v>
      </c>
      <c r="D70" s="363">
        <f t="shared" si="0"/>
        <v>607.75312499999995</v>
      </c>
      <c r="E70" s="364">
        <f t="shared" si="3"/>
        <v>3650</v>
      </c>
      <c r="F70" s="365">
        <f t="shared" si="1"/>
        <v>1458.6075000000001</v>
      </c>
      <c r="G70" s="374">
        <v>31</v>
      </c>
      <c r="H70" s="366">
        <f t="shared" si="2"/>
        <v>6.5753424657534248E-4</v>
      </c>
      <c r="I70" s="375"/>
    </row>
    <row r="71" spans="1:9" ht="30" customHeight="1">
      <c r="A71" s="355" t="s">
        <v>159</v>
      </c>
      <c r="B71" s="11" t="s">
        <v>160</v>
      </c>
      <c r="C71" s="356" t="s">
        <v>161</v>
      </c>
      <c r="D71" s="356" t="s">
        <v>162</v>
      </c>
      <c r="E71" s="357" t="s">
        <v>163</v>
      </c>
      <c r="F71" s="356" t="s">
        <v>165</v>
      </c>
      <c r="G71" s="357" t="s">
        <v>19</v>
      </c>
      <c r="H71" s="358" t="s">
        <v>164</v>
      </c>
      <c r="I71" s="359" t="s">
        <v>170</v>
      </c>
    </row>
    <row r="72" spans="1:9" ht="17.100000000000001" customHeight="1">
      <c r="A72" s="360">
        <v>40269</v>
      </c>
      <c r="B72" s="361">
        <v>607.75312499999995</v>
      </c>
      <c r="C72" s="362">
        <v>0</v>
      </c>
      <c r="D72" s="363">
        <f t="shared" si="0"/>
        <v>607.75312499999995</v>
      </c>
      <c r="E72" s="364">
        <f>E70-G70</f>
        <v>3619</v>
      </c>
      <c r="F72" s="365">
        <f t="shared" si="1"/>
        <v>1446.2193267123287</v>
      </c>
      <c r="G72" s="374">
        <v>30</v>
      </c>
      <c r="H72" s="366">
        <f t="shared" ref="H72:H135" si="4">0.24/365</f>
        <v>6.5753424657534248E-4</v>
      </c>
      <c r="I72" s="375"/>
    </row>
    <row r="73" spans="1:9" ht="17.100000000000001" customHeight="1">
      <c r="A73" s="360">
        <v>40299</v>
      </c>
      <c r="B73" s="361">
        <v>607.75312499999995</v>
      </c>
      <c r="C73" s="362">
        <v>0</v>
      </c>
      <c r="D73" s="363">
        <f t="shared" si="0"/>
        <v>607.75312499999995</v>
      </c>
      <c r="E73" s="364">
        <f t="shared" si="3"/>
        <v>3589</v>
      </c>
      <c r="F73" s="365">
        <f t="shared" si="1"/>
        <v>1434.2307719178082</v>
      </c>
      <c r="G73" s="374">
        <v>31</v>
      </c>
      <c r="H73" s="366">
        <f t="shared" si="4"/>
        <v>6.5753424657534248E-4</v>
      </c>
      <c r="I73" s="375"/>
    </row>
    <row r="74" spans="1:9" ht="17.100000000000001" customHeight="1">
      <c r="A74" s="360">
        <v>40330</v>
      </c>
      <c r="B74" s="361">
        <v>607.75312499999995</v>
      </c>
      <c r="C74" s="362">
        <v>0</v>
      </c>
      <c r="D74" s="363">
        <f t="shared" si="0"/>
        <v>607.75312499999995</v>
      </c>
      <c r="E74" s="364">
        <f t="shared" si="3"/>
        <v>3558</v>
      </c>
      <c r="F74" s="365">
        <f t="shared" si="1"/>
        <v>1421.842598630137</v>
      </c>
      <c r="G74" s="374">
        <v>30</v>
      </c>
      <c r="H74" s="366">
        <f t="shared" si="4"/>
        <v>6.5753424657534248E-4</v>
      </c>
      <c r="I74" s="375"/>
    </row>
    <row r="75" spans="1:9" ht="17.100000000000001" customHeight="1">
      <c r="A75" s="360">
        <v>40360</v>
      </c>
      <c r="B75" s="361">
        <v>638.14078124999992</v>
      </c>
      <c r="C75" s="362">
        <v>0</v>
      </c>
      <c r="D75" s="363">
        <f t="shared" si="0"/>
        <v>638.14078124999992</v>
      </c>
      <c r="E75" s="364">
        <f t="shared" si="3"/>
        <v>3528</v>
      </c>
      <c r="F75" s="365">
        <f t="shared" si="1"/>
        <v>1480.3467460273971</v>
      </c>
      <c r="G75" s="374">
        <v>31</v>
      </c>
      <c r="H75" s="366">
        <f t="shared" si="4"/>
        <v>6.5753424657534248E-4</v>
      </c>
      <c r="I75" s="375"/>
    </row>
    <row r="76" spans="1:9" ht="17.100000000000001" customHeight="1">
      <c r="A76" s="360">
        <v>40391</v>
      </c>
      <c r="B76" s="361">
        <v>638.14078124999992</v>
      </c>
      <c r="C76" s="362">
        <v>0</v>
      </c>
      <c r="D76" s="363">
        <f t="shared" si="0"/>
        <v>638.14078124999992</v>
      </c>
      <c r="E76" s="364">
        <f t="shared" si="3"/>
        <v>3497</v>
      </c>
      <c r="F76" s="365">
        <f t="shared" si="1"/>
        <v>1467.3391640753423</v>
      </c>
      <c r="G76" s="374">
        <v>31</v>
      </c>
      <c r="H76" s="366">
        <f t="shared" si="4"/>
        <v>6.5753424657534248E-4</v>
      </c>
      <c r="I76" s="375"/>
    </row>
    <row r="77" spans="1:9" ht="17.100000000000001" customHeight="1">
      <c r="A77" s="360">
        <v>40422</v>
      </c>
      <c r="B77" s="361">
        <v>638.14078124999992</v>
      </c>
      <c r="C77" s="362">
        <v>0</v>
      </c>
      <c r="D77" s="363">
        <f t="shared" si="0"/>
        <v>638.14078124999992</v>
      </c>
      <c r="E77" s="364">
        <f t="shared" si="3"/>
        <v>3466</v>
      </c>
      <c r="F77" s="365">
        <f t="shared" si="1"/>
        <v>1454.3315821232877</v>
      </c>
      <c r="G77" s="374">
        <v>30</v>
      </c>
      <c r="H77" s="366">
        <f t="shared" si="4"/>
        <v>6.5753424657534248E-4</v>
      </c>
      <c r="I77" s="375"/>
    </row>
    <row r="78" spans="1:9" ht="17.100000000000001" customHeight="1">
      <c r="A78" s="376">
        <v>40452</v>
      </c>
      <c r="B78" s="361">
        <v>638.14078124999992</v>
      </c>
      <c r="C78" s="362">
        <v>0</v>
      </c>
      <c r="D78" s="363">
        <f t="shared" si="0"/>
        <v>638.14078124999992</v>
      </c>
      <c r="E78" s="364">
        <f t="shared" si="3"/>
        <v>3436</v>
      </c>
      <c r="F78" s="365">
        <f t="shared" si="1"/>
        <v>1441.743599589041</v>
      </c>
      <c r="G78" s="377">
        <v>31</v>
      </c>
      <c r="H78" s="366">
        <f t="shared" si="4"/>
        <v>6.5753424657534248E-4</v>
      </c>
      <c r="I78" s="378"/>
    </row>
    <row r="79" spans="1:9" ht="17.100000000000001" customHeight="1">
      <c r="A79" s="360">
        <v>40483</v>
      </c>
      <c r="B79" s="361">
        <v>638.14078124999992</v>
      </c>
      <c r="C79" s="362">
        <v>0</v>
      </c>
      <c r="D79" s="363">
        <f t="shared" ref="D79:D142" si="5">B79-C79</f>
        <v>638.14078124999992</v>
      </c>
      <c r="E79" s="364">
        <f t="shared" si="3"/>
        <v>3405</v>
      </c>
      <c r="F79" s="365">
        <f t="shared" si="1"/>
        <v>1428.7360176369862</v>
      </c>
      <c r="G79" s="374">
        <v>30</v>
      </c>
      <c r="H79" s="366">
        <f t="shared" si="4"/>
        <v>6.5753424657534248E-4</v>
      </c>
      <c r="I79" s="375"/>
    </row>
    <row r="80" spans="1:9" ht="17.100000000000001" customHeight="1">
      <c r="A80" s="360">
        <v>40513</v>
      </c>
      <c r="B80" s="361">
        <v>638.14078124999992</v>
      </c>
      <c r="C80" s="362">
        <v>0</v>
      </c>
      <c r="D80" s="363">
        <f t="shared" si="5"/>
        <v>638.14078124999992</v>
      </c>
      <c r="E80" s="364">
        <f t="shared" ref="E80:E143" si="6">E79-G79</f>
        <v>3375</v>
      </c>
      <c r="F80" s="365">
        <f t="shared" ref="F80:F143" si="7">(D80*E80*H80)</f>
        <v>1416.1480351027394</v>
      </c>
      <c r="G80" s="374">
        <v>31</v>
      </c>
      <c r="H80" s="366">
        <f t="shared" si="4"/>
        <v>6.5753424657534248E-4</v>
      </c>
      <c r="I80" s="375"/>
    </row>
    <row r="81" spans="1:9" ht="17.100000000000001" customHeight="1">
      <c r="A81" s="360">
        <v>40544</v>
      </c>
      <c r="B81" s="361">
        <v>638.14078124999992</v>
      </c>
      <c r="C81" s="379">
        <v>0</v>
      </c>
      <c r="D81" s="363">
        <f t="shared" si="5"/>
        <v>638.14078124999992</v>
      </c>
      <c r="E81" s="364">
        <f t="shared" si="6"/>
        <v>3344</v>
      </c>
      <c r="F81" s="365">
        <f t="shared" si="7"/>
        <v>1403.1404531506846</v>
      </c>
      <c r="G81" s="374">
        <v>31</v>
      </c>
      <c r="H81" s="366">
        <f t="shared" si="4"/>
        <v>6.5753424657534248E-4</v>
      </c>
      <c r="I81" s="375"/>
    </row>
    <row r="82" spans="1:9" ht="17.100000000000001" customHeight="1">
      <c r="A82" s="360">
        <v>40575</v>
      </c>
      <c r="B82" s="361">
        <v>638.14078124999992</v>
      </c>
      <c r="C82" s="379">
        <v>0</v>
      </c>
      <c r="D82" s="363">
        <f t="shared" si="5"/>
        <v>638.14078124999992</v>
      </c>
      <c r="E82" s="364">
        <f t="shared" si="6"/>
        <v>3313</v>
      </c>
      <c r="F82" s="365">
        <f t="shared" si="7"/>
        <v>1390.13287119863</v>
      </c>
      <c r="G82" s="374">
        <v>28</v>
      </c>
      <c r="H82" s="366">
        <f t="shared" si="4"/>
        <v>6.5753424657534248E-4</v>
      </c>
      <c r="I82" s="375"/>
    </row>
    <row r="83" spans="1:9" ht="17.100000000000001" customHeight="1">
      <c r="A83" s="360">
        <v>40603</v>
      </c>
      <c r="B83" s="361">
        <v>638.14078124999992</v>
      </c>
      <c r="C83" s="379">
        <v>0</v>
      </c>
      <c r="D83" s="363">
        <f t="shared" si="5"/>
        <v>638.14078124999992</v>
      </c>
      <c r="E83" s="364">
        <f t="shared" si="6"/>
        <v>3285</v>
      </c>
      <c r="F83" s="365">
        <f t="shared" si="7"/>
        <v>1378.3840874999999</v>
      </c>
      <c r="G83" s="374">
        <v>31</v>
      </c>
      <c r="H83" s="366">
        <f t="shared" si="4"/>
        <v>6.5753424657534248E-4</v>
      </c>
      <c r="I83" s="375"/>
    </row>
    <row r="84" spans="1:9" ht="17.100000000000001" customHeight="1">
      <c r="A84" s="360">
        <v>40634</v>
      </c>
      <c r="B84" s="361">
        <v>638.14078124999992</v>
      </c>
      <c r="C84" s="379">
        <v>0</v>
      </c>
      <c r="D84" s="363">
        <f t="shared" si="5"/>
        <v>638.14078124999992</v>
      </c>
      <c r="E84" s="364">
        <f t="shared" si="6"/>
        <v>3254</v>
      </c>
      <c r="F84" s="365">
        <f t="shared" si="7"/>
        <v>1365.376505547945</v>
      </c>
      <c r="G84" s="374">
        <v>30</v>
      </c>
      <c r="H84" s="366">
        <f t="shared" si="4"/>
        <v>6.5753424657534248E-4</v>
      </c>
      <c r="I84" s="375"/>
    </row>
    <row r="85" spans="1:9" ht="17.100000000000001" customHeight="1">
      <c r="A85" s="360">
        <v>40664</v>
      </c>
      <c r="B85" s="361">
        <v>638.14078124999992</v>
      </c>
      <c r="C85" s="379">
        <v>0</v>
      </c>
      <c r="D85" s="363">
        <f t="shared" si="5"/>
        <v>638.14078124999992</v>
      </c>
      <c r="E85" s="364">
        <f t="shared" si="6"/>
        <v>3224</v>
      </c>
      <c r="F85" s="365">
        <f t="shared" si="7"/>
        <v>1352.7885230136985</v>
      </c>
      <c r="G85" s="374">
        <v>31</v>
      </c>
      <c r="H85" s="366">
        <f t="shared" si="4"/>
        <v>6.5753424657534248E-4</v>
      </c>
      <c r="I85" s="375"/>
    </row>
    <row r="86" spans="1:9" ht="17.100000000000001" customHeight="1">
      <c r="A86" s="360">
        <v>40695</v>
      </c>
      <c r="B86" s="361">
        <v>638.14078124999992</v>
      </c>
      <c r="C86" s="379">
        <v>0</v>
      </c>
      <c r="D86" s="363">
        <f t="shared" si="5"/>
        <v>638.14078124999992</v>
      </c>
      <c r="E86" s="364">
        <f>E85-G85</f>
        <v>3193</v>
      </c>
      <c r="F86" s="365">
        <f t="shared" si="7"/>
        <v>1339.7809410616437</v>
      </c>
      <c r="G86" s="374">
        <v>30</v>
      </c>
      <c r="H86" s="366">
        <f t="shared" si="4"/>
        <v>6.5753424657534248E-4</v>
      </c>
      <c r="I86" s="375"/>
    </row>
    <row r="87" spans="1:9" ht="17.100000000000001" customHeight="1">
      <c r="A87" s="360">
        <v>40725</v>
      </c>
      <c r="B87" s="361">
        <v>670.04782031249988</v>
      </c>
      <c r="C87" s="379">
        <v>0</v>
      </c>
      <c r="D87" s="363">
        <f t="shared" si="5"/>
        <v>670.04782031249988</v>
      </c>
      <c r="E87" s="364">
        <f t="shared" si="6"/>
        <v>3163</v>
      </c>
      <c r="F87" s="365">
        <f t="shared" si="7"/>
        <v>1393.5526064537669</v>
      </c>
      <c r="G87" s="374">
        <v>31</v>
      </c>
      <c r="H87" s="366">
        <f t="shared" si="4"/>
        <v>6.5753424657534248E-4</v>
      </c>
      <c r="I87" s="375"/>
    </row>
    <row r="88" spans="1:9" ht="17.100000000000001" customHeight="1">
      <c r="A88" s="360">
        <v>40756</v>
      </c>
      <c r="B88" s="361">
        <v>670.04782031249988</v>
      </c>
      <c r="C88" s="379">
        <v>0</v>
      </c>
      <c r="D88" s="363">
        <f t="shared" si="5"/>
        <v>670.04782031249988</v>
      </c>
      <c r="E88" s="364">
        <f t="shared" si="6"/>
        <v>3132</v>
      </c>
      <c r="F88" s="365">
        <f t="shared" si="7"/>
        <v>1379.8946454041093</v>
      </c>
      <c r="G88" s="374">
        <v>31</v>
      </c>
      <c r="H88" s="366">
        <f t="shared" si="4"/>
        <v>6.5753424657534248E-4</v>
      </c>
      <c r="I88" s="375"/>
    </row>
    <row r="89" spans="1:9" ht="17.100000000000001" customHeight="1">
      <c r="A89" s="360">
        <v>40787</v>
      </c>
      <c r="B89" s="361">
        <v>670.04782031249988</v>
      </c>
      <c r="C89" s="379">
        <v>0</v>
      </c>
      <c r="D89" s="363">
        <f t="shared" si="5"/>
        <v>670.04782031249988</v>
      </c>
      <c r="E89" s="364">
        <f t="shared" si="6"/>
        <v>3101</v>
      </c>
      <c r="F89" s="365">
        <f t="shared" si="7"/>
        <v>1366.2366843544519</v>
      </c>
      <c r="G89" s="374">
        <v>30</v>
      </c>
      <c r="H89" s="366">
        <f t="shared" si="4"/>
        <v>6.5753424657534248E-4</v>
      </c>
      <c r="I89" s="375"/>
    </row>
    <row r="90" spans="1:9" ht="17.100000000000001" customHeight="1">
      <c r="A90" s="360">
        <v>40817</v>
      </c>
      <c r="B90" s="361">
        <v>670.04782031249988</v>
      </c>
      <c r="C90" s="379">
        <v>0</v>
      </c>
      <c r="D90" s="363">
        <f t="shared" si="5"/>
        <v>670.04782031249988</v>
      </c>
      <c r="E90" s="364">
        <f t="shared" si="6"/>
        <v>3071</v>
      </c>
      <c r="F90" s="365">
        <f t="shared" si="7"/>
        <v>1353.019302693493</v>
      </c>
      <c r="G90" s="374">
        <v>31</v>
      </c>
      <c r="H90" s="366">
        <f t="shared" si="4"/>
        <v>6.5753424657534248E-4</v>
      </c>
      <c r="I90" s="375"/>
    </row>
    <row r="91" spans="1:9" ht="17.100000000000001" customHeight="1">
      <c r="A91" s="360">
        <v>40848</v>
      </c>
      <c r="B91" s="361">
        <v>670.04782031249988</v>
      </c>
      <c r="C91" s="379">
        <v>0</v>
      </c>
      <c r="D91" s="363">
        <f t="shared" si="5"/>
        <v>670.04782031249988</v>
      </c>
      <c r="E91" s="364">
        <f t="shared" si="6"/>
        <v>3040</v>
      </c>
      <c r="F91" s="365">
        <f t="shared" si="7"/>
        <v>1339.3613416438354</v>
      </c>
      <c r="G91" s="374">
        <v>30</v>
      </c>
      <c r="H91" s="366">
        <f t="shared" si="4"/>
        <v>6.5753424657534248E-4</v>
      </c>
      <c r="I91" s="375"/>
    </row>
    <row r="92" spans="1:9" ht="17.100000000000001" customHeight="1">
      <c r="A92" s="360">
        <v>40878</v>
      </c>
      <c r="B92" s="361">
        <v>670.04782031249988</v>
      </c>
      <c r="C92" s="379">
        <v>0</v>
      </c>
      <c r="D92" s="363">
        <f t="shared" si="5"/>
        <v>670.04782031249988</v>
      </c>
      <c r="E92" s="364">
        <f t="shared" si="6"/>
        <v>3010</v>
      </c>
      <c r="F92" s="365">
        <f t="shared" si="7"/>
        <v>1326.1439599828766</v>
      </c>
      <c r="G92" s="374">
        <v>31</v>
      </c>
      <c r="H92" s="366">
        <f t="shared" si="4"/>
        <v>6.5753424657534248E-4</v>
      </c>
      <c r="I92" s="375"/>
    </row>
    <row r="93" spans="1:9" ht="17.100000000000001" customHeight="1">
      <c r="A93" s="360">
        <v>40909</v>
      </c>
      <c r="B93" s="361">
        <v>670.04782031249988</v>
      </c>
      <c r="C93" s="379">
        <v>0</v>
      </c>
      <c r="D93" s="363">
        <f t="shared" si="5"/>
        <v>670.04782031249988</v>
      </c>
      <c r="E93" s="364">
        <f t="shared" si="6"/>
        <v>2979</v>
      </c>
      <c r="F93" s="365">
        <f t="shared" si="7"/>
        <v>1312.485998933219</v>
      </c>
      <c r="G93" s="374">
        <v>31</v>
      </c>
      <c r="H93" s="366">
        <f t="shared" si="4"/>
        <v>6.5753424657534248E-4</v>
      </c>
      <c r="I93" s="375"/>
    </row>
    <row r="94" spans="1:9" ht="17.100000000000001" customHeight="1">
      <c r="A94" s="360">
        <v>40940</v>
      </c>
      <c r="B94" s="361">
        <v>670.04782031249988</v>
      </c>
      <c r="C94" s="379">
        <v>0</v>
      </c>
      <c r="D94" s="363">
        <f t="shared" si="5"/>
        <v>670.04782031249988</v>
      </c>
      <c r="E94" s="364">
        <f t="shared" si="6"/>
        <v>2948</v>
      </c>
      <c r="F94" s="365">
        <f t="shared" si="7"/>
        <v>1298.8280378835614</v>
      </c>
      <c r="G94" s="374">
        <v>29</v>
      </c>
      <c r="H94" s="366">
        <f t="shared" si="4"/>
        <v>6.5753424657534248E-4</v>
      </c>
      <c r="I94" s="375"/>
    </row>
    <row r="95" spans="1:9" ht="17.100000000000001" customHeight="1">
      <c r="A95" s="360">
        <v>40969</v>
      </c>
      <c r="B95" s="361">
        <v>670.04782031249988</v>
      </c>
      <c r="C95" s="379">
        <v>0</v>
      </c>
      <c r="D95" s="363">
        <f t="shared" si="5"/>
        <v>670.04782031249988</v>
      </c>
      <c r="E95" s="364">
        <f t="shared" si="6"/>
        <v>2919</v>
      </c>
      <c r="F95" s="365">
        <f t="shared" si="7"/>
        <v>1286.0512356113011</v>
      </c>
      <c r="G95" s="374">
        <v>31</v>
      </c>
      <c r="H95" s="366">
        <f t="shared" si="4"/>
        <v>6.5753424657534248E-4</v>
      </c>
      <c r="I95" s="375"/>
    </row>
    <row r="96" spans="1:9" ht="17.100000000000001" customHeight="1">
      <c r="A96" s="360">
        <v>41000</v>
      </c>
      <c r="B96" s="361">
        <v>670.04782031249988</v>
      </c>
      <c r="C96" s="379">
        <v>0</v>
      </c>
      <c r="D96" s="363">
        <f t="shared" si="5"/>
        <v>670.04782031249988</v>
      </c>
      <c r="E96" s="364">
        <f t="shared" si="6"/>
        <v>2888</v>
      </c>
      <c r="F96" s="365">
        <f t="shared" si="7"/>
        <v>1272.3932745616437</v>
      </c>
      <c r="G96" s="374">
        <v>30</v>
      </c>
      <c r="H96" s="366">
        <f t="shared" si="4"/>
        <v>6.5753424657534248E-4</v>
      </c>
      <c r="I96" s="375"/>
    </row>
    <row r="97" spans="1:9" ht="17.100000000000001" customHeight="1">
      <c r="A97" s="360">
        <v>41030</v>
      </c>
      <c r="B97" s="361">
        <v>670.04782031249988</v>
      </c>
      <c r="C97" s="379">
        <v>0</v>
      </c>
      <c r="D97" s="363">
        <f t="shared" si="5"/>
        <v>670.04782031249988</v>
      </c>
      <c r="E97" s="364">
        <f t="shared" si="6"/>
        <v>2858</v>
      </c>
      <c r="F97" s="365">
        <f t="shared" si="7"/>
        <v>1259.1758929006849</v>
      </c>
      <c r="G97" s="374">
        <v>31</v>
      </c>
      <c r="H97" s="366">
        <f t="shared" si="4"/>
        <v>6.5753424657534248E-4</v>
      </c>
      <c r="I97" s="375"/>
    </row>
    <row r="98" spans="1:9" ht="17.100000000000001" customHeight="1">
      <c r="A98" s="360">
        <v>41061</v>
      </c>
      <c r="B98" s="361">
        <v>670.04782031249988</v>
      </c>
      <c r="C98" s="379">
        <v>0</v>
      </c>
      <c r="D98" s="363">
        <f t="shared" si="5"/>
        <v>670.04782031249988</v>
      </c>
      <c r="E98" s="364">
        <f t="shared" si="6"/>
        <v>2827</v>
      </c>
      <c r="F98" s="365">
        <f t="shared" si="7"/>
        <v>1245.5179318510272</v>
      </c>
      <c r="G98" s="374">
        <v>30</v>
      </c>
      <c r="H98" s="366">
        <f t="shared" si="4"/>
        <v>6.5753424657534248E-4</v>
      </c>
      <c r="I98" s="375"/>
    </row>
    <row r="99" spans="1:9" ht="17.100000000000001" customHeight="1">
      <c r="A99" s="360">
        <v>41091</v>
      </c>
      <c r="B99" s="361">
        <v>703.55021132812487</v>
      </c>
      <c r="C99" s="379">
        <v>0</v>
      </c>
      <c r="D99" s="363">
        <f t="shared" si="5"/>
        <v>703.55021132812487</v>
      </c>
      <c r="E99" s="364">
        <f t="shared" si="6"/>
        <v>2797</v>
      </c>
      <c r="F99" s="365">
        <f t="shared" si="7"/>
        <v>1293.9155776995717</v>
      </c>
      <c r="G99" s="374">
        <v>31</v>
      </c>
      <c r="H99" s="366">
        <f t="shared" si="4"/>
        <v>6.5753424657534248E-4</v>
      </c>
      <c r="I99" s="375"/>
    </row>
    <row r="100" spans="1:9" ht="17.100000000000001" customHeight="1">
      <c r="A100" s="360">
        <v>41122</v>
      </c>
      <c r="B100" s="361">
        <v>703.55021132812487</v>
      </c>
      <c r="C100" s="379">
        <v>0</v>
      </c>
      <c r="D100" s="363">
        <f t="shared" si="5"/>
        <v>703.55021132812487</v>
      </c>
      <c r="E100" s="364">
        <f t="shared" si="6"/>
        <v>2766</v>
      </c>
      <c r="F100" s="365">
        <f t="shared" si="7"/>
        <v>1279.5747185974312</v>
      </c>
      <c r="G100" s="374">
        <v>31</v>
      </c>
      <c r="H100" s="366">
        <f t="shared" si="4"/>
        <v>6.5753424657534248E-4</v>
      </c>
      <c r="I100" s="375"/>
    </row>
    <row r="101" spans="1:9" ht="17.100000000000001" customHeight="1">
      <c r="A101" s="360">
        <v>41153</v>
      </c>
      <c r="B101" s="361">
        <v>703.55021132812487</v>
      </c>
      <c r="C101" s="379">
        <v>0</v>
      </c>
      <c r="D101" s="363">
        <f t="shared" si="5"/>
        <v>703.55021132812487</v>
      </c>
      <c r="E101" s="364">
        <f t="shared" si="6"/>
        <v>2735</v>
      </c>
      <c r="F101" s="365">
        <f t="shared" si="7"/>
        <v>1265.233859495291</v>
      </c>
      <c r="G101" s="374">
        <v>30</v>
      </c>
      <c r="H101" s="366">
        <f t="shared" si="4"/>
        <v>6.5753424657534248E-4</v>
      </c>
      <c r="I101" s="375"/>
    </row>
    <row r="102" spans="1:9" ht="17.100000000000001" customHeight="1">
      <c r="A102" s="360">
        <v>41183</v>
      </c>
      <c r="B102" s="361">
        <v>703.55021132812487</v>
      </c>
      <c r="C102" s="379">
        <v>0</v>
      </c>
      <c r="D102" s="363">
        <f t="shared" si="5"/>
        <v>703.55021132812487</v>
      </c>
      <c r="E102" s="364">
        <f t="shared" si="6"/>
        <v>2705</v>
      </c>
      <c r="F102" s="365">
        <f t="shared" si="7"/>
        <v>1251.3556087512841</v>
      </c>
      <c r="G102" s="374">
        <v>31</v>
      </c>
      <c r="H102" s="366">
        <f t="shared" si="4"/>
        <v>6.5753424657534248E-4</v>
      </c>
      <c r="I102" s="375"/>
    </row>
    <row r="103" spans="1:9" ht="17.100000000000001" customHeight="1">
      <c r="A103" s="360">
        <v>41214</v>
      </c>
      <c r="B103" s="361">
        <v>703.55021132812487</v>
      </c>
      <c r="C103" s="379">
        <v>0</v>
      </c>
      <c r="D103" s="363">
        <f t="shared" si="5"/>
        <v>703.55021132812487</v>
      </c>
      <c r="E103" s="364">
        <f t="shared" si="6"/>
        <v>2674</v>
      </c>
      <c r="F103" s="365">
        <f t="shared" si="7"/>
        <v>1237.0147496491436</v>
      </c>
      <c r="G103" s="374">
        <v>30</v>
      </c>
      <c r="H103" s="366">
        <f t="shared" si="4"/>
        <v>6.5753424657534248E-4</v>
      </c>
      <c r="I103" s="375"/>
    </row>
    <row r="104" spans="1:9" ht="17.100000000000001" customHeight="1">
      <c r="A104" s="360">
        <v>41244</v>
      </c>
      <c r="B104" s="361">
        <v>703.55021132812487</v>
      </c>
      <c r="C104" s="379">
        <v>0</v>
      </c>
      <c r="D104" s="363">
        <f t="shared" si="5"/>
        <v>703.55021132812487</v>
      </c>
      <c r="E104" s="364">
        <f t="shared" si="6"/>
        <v>2644</v>
      </c>
      <c r="F104" s="365">
        <f t="shared" si="7"/>
        <v>1223.1364989051367</v>
      </c>
      <c r="G104" s="374">
        <v>31</v>
      </c>
      <c r="H104" s="366">
        <f t="shared" si="4"/>
        <v>6.5753424657534248E-4</v>
      </c>
      <c r="I104" s="375"/>
    </row>
    <row r="105" spans="1:9" ht="17.100000000000001" customHeight="1">
      <c r="A105" s="380">
        <v>41275</v>
      </c>
      <c r="B105" s="361">
        <v>703.55021132812487</v>
      </c>
      <c r="C105" s="379">
        <v>0</v>
      </c>
      <c r="D105" s="363">
        <f t="shared" si="5"/>
        <v>703.55021132812487</v>
      </c>
      <c r="E105" s="364">
        <f t="shared" si="6"/>
        <v>2613</v>
      </c>
      <c r="F105" s="365">
        <f t="shared" si="7"/>
        <v>1208.7956398029964</v>
      </c>
      <c r="G105" s="374">
        <v>31</v>
      </c>
      <c r="H105" s="366">
        <f t="shared" si="4"/>
        <v>6.5753424657534248E-4</v>
      </c>
      <c r="I105" s="375"/>
    </row>
    <row r="106" spans="1:9" ht="17.100000000000001" customHeight="1">
      <c r="A106" s="380">
        <v>41306</v>
      </c>
      <c r="B106" s="361">
        <v>703.55021132812487</v>
      </c>
      <c r="C106" s="379">
        <v>0</v>
      </c>
      <c r="D106" s="363">
        <f t="shared" si="5"/>
        <v>703.55021132812487</v>
      </c>
      <c r="E106" s="364">
        <f t="shared" si="6"/>
        <v>2582</v>
      </c>
      <c r="F106" s="365">
        <f t="shared" si="7"/>
        <v>1194.454780700856</v>
      </c>
      <c r="G106" s="374">
        <v>28</v>
      </c>
      <c r="H106" s="366">
        <f t="shared" si="4"/>
        <v>6.5753424657534248E-4</v>
      </c>
      <c r="I106" s="375"/>
    </row>
    <row r="107" spans="1:9" ht="17.100000000000001" customHeight="1">
      <c r="A107" s="380">
        <v>41334</v>
      </c>
      <c r="B107" s="361">
        <v>703.55021132812487</v>
      </c>
      <c r="C107" s="379">
        <v>0</v>
      </c>
      <c r="D107" s="363">
        <f t="shared" si="5"/>
        <v>703.55021132812487</v>
      </c>
      <c r="E107" s="364">
        <f t="shared" si="6"/>
        <v>2554</v>
      </c>
      <c r="F107" s="365">
        <f t="shared" si="7"/>
        <v>1181.5017466731163</v>
      </c>
      <c r="G107" s="374">
        <v>31</v>
      </c>
      <c r="H107" s="366">
        <f t="shared" si="4"/>
        <v>6.5753424657534248E-4</v>
      </c>
      <c r="I107" s="375"/>
    </row>
    <row r="108" spans="1:9" ht="17.100000000000001" customHeight="1">
      <c r="A108" s="380">
        <v>41365</v>
      </c>
      <c r="B108" s="361">
        <v>703.55021132812487</v>
      </c>
      <c r="C108" s="379">
        <v>0</v>
      </c>
      <c r="D108" s="363">
        <f t="shared" si="5"/>
        <v>703.55021132812487</v>
      </c>
      <c r="E108" s="364">
        <f t="shared" si="6"/>
        <v>2523</v>
      </c>
      <c r="F108" s="365">
        <f t="shared" si="7"/>
        <v>1167.1608875709758</v>
      </c>
      <c r="G108" s="374">
        <v>30</v>
      </c>
      <c r="H108" s="366">
        <f t="shared" si="4"/>
        <v>6.5753424657534248E-4</v>
      </c>
      <c r="I108" s="375"/>
    </row>
    <row r="109" spans="1:9" ht="17.100000000000001" customHeight="1">
      <c r="A109" s="380">
        <v>41395</v>
      </c>
      <c r="B109" s="361">
        <v>703.55021132812487</v>
      </c>
      <c r="C109" s="379">
        <v>0</v>
      </c>
      <c r="D109" s="363">
        <f t="shared" si="5"/>
        <v>703.55021132812487</v>
      </c>
      <c r="E109" s="364">
        <f t="shared" si="6"/>
        <v>2493</v>
      </c>
      <c r="F109" s="365">
        <f t="shared" si="7"/>
        <v>1153.2826368269689</v>
      </c>
      <c r="G109" s="374">
        <v>31</v>
      </c>
      <c r="H109" s="366">
        <f t="shared" si="4"/>
        <v>6.5753424657534248E-4</v>
      </c>
      <c r="I109" s="375"/>
    </row>
    <row r="110" spans="1:9" ht="17.100000000000001" customHeight="1">
      <c r="A110" s="380">
        <v>41426</v>
      </c>
      <c r="B110" s="361">
        <v>703.55021132812487</v>
      </c>
      <c r="C110" s="379">
        <v>0</v>
      </c>
      <c r="D110" s="363">
        <f t="shared" si="5"/>
        <v>703.55021132812487</v>
      </c>
      <c r="E110" s="364">
        <f t="shared" si="6"/>
        <v>2462</v>
      </c>
      <c r="F110" s="365">
        <f t="shared" si="7"/>
        <v>1138.9417777248286</v>
      </c>
      <c r="G110" s="374">
        <v>30</v>
      </c>
      <c r="H110" s="366">
        <f t="shared" si="4"/>
        <v>6.5753424657534248E-4</v>
      </c>
      <c r="I110" s="375"/>
    </row>
    <row r="111" spans="1:9" ht="17.100000000000001" customHeight="1">
      <c r="A111" s="380">
        <v>41456</v>
      </c>
      <c r="B111" s="361">
        <v>738.7277218945311</v>
      </c>
      <c r="C111" s="379">
        <v>0</v>
      </c>
      <c r="D111" s="363">
        <f t="shared" si="5"/>
        <v>738.7277218945311</v>
      </c>
      <c r="E111" s="364">
        <f t="shared" si="6"/>
        <v>2432</v>
      </c>
      <c r="F111" s="365">
        <f t="shared" si="7"/>
        <v>1181.3167033298628</v>
      </c>
      <c r="G111" s="374">
        <v>31</v>
      </c>
      <c r="H111" s="366">
        <f t="shared" si="4"/>
        <v>6.5753424657534248E-4</v>
      </c>
      <c r="I111" s="375"/>
    </row>
    <row r="112" spans="1:9" ht="17.100000000000001" customHeight="1">
      <c r="A112" s="380">
        <v>41487</v>
      </c>
      <c r="B112" s="361">
        <v>738.7277218945311</v>
      </c>
      <c r="C112" s="379">
        <v>0</v>
      </c>
      <c r="D112" s="363">
        <f t="shared" si="5"/>
        <v>738.7277218945311</v>
      </c>
      <c r="E112" s="364">
        <f t="shared" si="6"/>
        <v>2401</v>
      </c>
      <c r="F112" s="365">
        <f t="shared" si="7"/>
        <v>1166.2588012726153</v>
      </c>
      <c r="G112" s="374">
        <v>31</v>
      </c>
      <c r="H112" s="366">
        <f t="shared" si="4"/>
        <v>6.5753424657534248E-4</v>
      </c>
      <c r="I112" s="375"/>
    </row>
    <row r="113" spans="1:9" ht="17.100000000000001" customHeight="1">
      <c r="A113" s="380">
        <v>41518</v>
      </c>
      <c r="B113" s="361">
        <v>738.7277218945311</v>
      </c>
      <c r="C113" s="379">
        <v>0</v>
      </c>
      <c r="D113" s="363">
        <f t="shared" si="5"/>
        <v>738.7277218945311</v>
      </c>
      <c r="E113" s="364">
        <f t="shared" si="6"/>
        <v>2370</v>
      </c>
      <c r="F113" s="365">
        <f t="shared" si="7"/>
        <v>1151.2008992153678</v>
      </c>
      <c r="G113" s="374">
        <v>30</v>
      </c>
      <c r="H113" s="366">
        <f t="shared" si="4"/>
        <v>6.5753424657534248E-4</v>
      </c>
      <c r="I113" s="375"/>
    </row>
    <row r="114" spans="1:9" ht="17.100000000000001" customHeight="1">
      <c r="A114" s="380">
        <v>41548</v>
      </c>
      <c r="B114" s="361">
        <v>738.7277218945311</v>
      </c>
      <c r="C114" s="379">
        <v>0</v>
      </c>
      <c r="D114" s="363">
        <f t="shared" si="5"/>
        <v>738.7277218945311</v>
      </c>
      <c r="E114" s="364">
        <f t="shared" si="6"/>
        <v>2340</v>
      </c>
      <c r="F114" s="365">
        <f t="shared" si="7"/>
        <v>1136.6287359341609</v>
      </c>
      <c r="G114" s="374">
        <v>31</v>
      </c>
      <c r="H114" s="366">
        <f t="shared" si="4"/>
        <v>6.5753424657534248E-4</v>
      </c>
      <c r="I114" s="375"/>
    </row>
    <row r="115" spans="1:9" ht="17.100000000000001" customHeight="1">
      <c r="A115" s="380">
        <v>41579</v>
      </c>
      <c r="B115" s="361">
        <v>738.7277218945311</v>
      </c>
      <c r="C115" s="379">
        <v>0</v>
      </c>
      <c r="D115" s="363">
        <f t="shared" si="5"/>
        <v>738.7277218945311</v>
      </c>
      <c r="E115" s="364">
        <f t="shared" si="6"/>
        <v>2309</v>
      </c>
      <c r="F115" s="365">
        <f t="shared" si="7"/>
        <v>1121.5708338769134</v>
      </c>
      <c r="G115" s="381">
        <v>30</v>
      </c>
      <c r="H115" s="366">
        <f t="shared" si="4"/>
        <v>6.5753424657534248E-4</v>
      </c>
      <c r="I115" s="375"/>
    </row>
    <row r="116" spans="1:9" ht="17.100000000000001" customHeight="1">
      <c r="A116" s="380">
        <v>41609</v>
      </c>
      <c r="B116" s="361">
        <v>738.7277218945311</v>
      </c>
      <c r="C116" s="379">
        <v>0</v>
      </c>
      <c r="D116" s="363">
        <f t="shared" si="5"/>
        <v>738.7277218945311</v>
      </c>
      <c r="E116" s="364">
        <f t="shared" si="6"/>
        <v>2279</v>
      </c>
      <c r="F116" s="365">
        <f t="shared" si="7"/>
        <v>1106.998670595706</v>
      </c>
      <c r="G116" s="374">
        <v>31</v>
      </c>
      <c r="H116" s="366">
        <f t="shared" si="4"/>
        <v>6.5753424657534248E-4</v>
      </c>
      <c r="I116" s="375"/>
    </row>
    <row r="117" spans="1:9" ht="17.100000000000001" customHeight="1">
      <c r="A117" s="380">
        <v>41640</v>
      </c>
      <c r="B117" s="361">
        <v>738.7277218945311</v>
      </c>
      <c r="C117" s="379">
        <v>0</v>
      </c>
      <c r="D117" s="363">
        <f t="shared" si="5"/>
        <v>738.7277218945311</v>
      </c>
      <c r="E117" s="364">
        <f t="shared" si="6"/>
        <v>2248</v>
      </c>
      <c r="F117" s="365">
        <f t="shared" si="7"/>
        <v>1091.9407685384588</v>
      </c>
      <c r="G117" s="374">
        <v>31</v>
      </c>
      <c r="H117" s="366">
        <f t="shared" si="4"/>
        <v>6.5753424657534248E-4</v>
      </c>
      <c r="I117" s="375"/>
    </row>
    <row r="118" spans="1:9" ht="17.100000000000001" customHeight="1">
      <c r="A118" s="380">
        <v>41671</v>
      </c>
      <c r="B118" s="361">
        <v>738.7277218945311</v>
      </c>
      <c r="C118" s="379">
        <v>0</v>
      </c>
      <c r="D118" s="363">
        <f t="shared" si="5"/>
        <v>738.7277218945311</v>
      </c>
      <c r="E118" s="364">
        <f t="shared" si="6"/>
        <v>2217</v>
      </c>
      <c r="F118" s="365">
        <f t="shared" si="7"/>
        <v>1076.8828664812113</v>
      </c>
      <c r="G118" s="374">
        <v>28</v>
      </c>
      <c r="H118" s="366">
        <f t="shared" si="4"/>
        <v>6.5753424657534248E-4</v>
      </c>
      <c r="I118" s="375"/>
    </row>
    <row r="119" spans="1:9" ht="17.100000000000001" customHeight="1">
      <c r="A119" s="380">
        <v>41699</v>
      </c>
      <c r="B119" s="361">
        <v>738.7277218945311</v>
      </c>
      <c r="C119" s="379">
        <v>0</v>
      </c>
      <c r="D119" s="363">
        <f t="shared" si="5"/>
        <v>738.7277218945311</v>
      </c>
      <c r="E119" s="364">
        <f t="shared" si="6"/>
        <v>2189</v>
      </c>
      <c r="F119" s="365">
        <f t="shared" si="7"/>
        <v>1063.2821807520845</v>
      </c>
      <c r="G119" s="374">
        <v>31</v>
      </c>
      <c r="H119" s="366">
        <f t="shared" si="4"/>
        <v>6.5753424657534248E-4</v>
      </c>
      <c r="I119" s="375"/>
    </row>
    <row r="120" spans="1:9" ht="17.100000000000001" customHeight="1">
      <c r="A120" s="380">
        <v>41730</v>
      </c>
      <c r="B120" s="361">
        <v>738.7277218945311</v>
      </c>
      <c r="C120" s="379">
        <v>0</v>
      </c>
      <c r="D120" s="363">
        <f t="shared" si="5"/>
        <v>738.7277218945311</v>
      </c>
      <c r="E120" s="364">
        <f t="shared" si="6"/>
        <v>2158</v>
      </c>
      <c r="F120" s="365">
        <f t="shared" si="7"/>
        <v>1048.224278694837</v>
      </c>
      <c r="G120" s="374">
        <v>30</v>
      </c>
      <c r="H120" s="366">
        <f t="shared" si="4"/>
        <v>6.5753424657534248E-4</v>
      </c>
      <c r="I120" s="375"/>
    </row>
    <row r="121" spans="1:9" ht="17.100000000000001" customHeight="1">
      <c r="A121" s="380">
        <v>41760</v>
      </c>
      <c r="B121" s="361">
        <v>738.7277218945311</v>
      </c>
      <c r="C121" s="379">
        <v>0</v>
      </c>
      <c r="D121" s="363">
        <f t="shared" si="5"/>
        <v>738.7277218945311</v>
      </c>
      <c r="E121" s="364">
        <f t="shared" si="6"/>
        <v>2128</v>
      </c>
      <c r="F121" s="365">
        <f t="shared" si="7"/>
        <v>1033.6521154136301</v>
      </c>
      <c r="G121" s="374">
        <v>31</v>
      </c>
      <c r="H121" s="366">
        <f t="shared" si="4"/>
        <v>6.5753424657534248E-4</v>
      </c>
      <c r="I121" s="375"/>
    </row>
    <row r="122" spans="1:9" ht="17.100000000000001" customHeight="1">
      <c r="A122" s="380">
        <v>41791</v>
      </c>
      <c r="B122" s="361">
        <v>738.7277218945311</v>
      </c>
      <c r="C122" s="379">
        <v>0</v>
      </c>
      <c r="D122" s="363">
        <f t="shared" si="5"/>
        <v>738.7277218945311</v>
      </c>
      <c r="E122" s="364">
        <f t="shared" si="6"/>
        <v>2097</v>
      </c>
      <c r="F122" s="365">
        <f t="shared" si="7"/>
        <v>1018.5942133563825</v>
      </c>
      <c r="G122" s="374">
        <v>30</v>
      </c>
      <c r="H122" s="366">
        <f t="shared" si="4"/>
        <v>6.5753424657534248E-4</v>
      </c>
      <c r="I122" s="375"/>
    </row>
    <row r="123" spans="1:9" ht="17.100000000000001" customHeight="1">
      <c r="A123" s="380">
        <v>41821</v>
      </c>
      <c r="B123" s="361">
        <v>775.66410798925767</v>
      </c>
      <c r="C123" s="379">
        <v>0</v>
      </c>
      <c r="D123" s="363">
        <f t="shared" si="5"/>
        <v>775.66410798925767</v>
      </c>
      <c r="E123" s="364">
        <f t="shared" si="6"/>
        <v>2067</v>
      </c>
      <c r="F123" s="365">
        <f t="shared" si="7"/>
        <v>1054.2231525789341</v>
      </c>
      <c r="G123" s="374">
        <v>31</v>
      </c>
      <c r="H123" s="366">
        <f t="shared" si="4"/>
        <v>6.5753424657534248E-4</v>
      </c>
      <c r="I123" s="375"/>
    </row>
    <row r="124" spans="1:9" ht="17.100000000000001" customHeight="1">
      <c r="A124" s="380">
        <v>41852</v>
      </c>
      <c r="B124" s="361">
        <v>775.66410798925767</v>
      </c>
      <c r="C124" s="379">
        <v>0</v>
      </c>
      <c r="D124" s="363">
        <f t="shared" si="5"/>
        <v>775.66410798925767</v>
      </c>
      <c r="E124" s="364">
        <f t="shared" si="6"/>
        <v>2036</v>
      </c>
      <c r="F124" s="365">
        <f t="shared" si="7"/>
        <v>1038.4123554188243</v>
      </c>
      <c r="G124" s="374">
        <v>31</v>
      </c>
      <c r="H124" s="366">
        <f t="shared" si="4"/>
        <v>6.5753424657534248E-4</v>
      </c>
      <c r="I124" s="375"/>
    </row>
    <row r="125" spans="1:9" ht="17.100000000000001" customHeight="1">
      <c r="A125" s="380">
        <v>41883</v>
      </c>
      <c r="B125" s="361">
        <v>775.66410798925767</v>
      </c>
      <c r="C125" s="379">
        <v>0</v>
      </c>
      <c r="D125" s="363">
        <f t="shared" si="5"/>
        <v>775.66410798925767</v>
      </c>
      <c r="E125" s="364">
        <f t="shared" si="6"/>
        <v>2005</v>
      </c>
      <c r="F125" s="365">
        <f t="shared" si="7"/>
        <v>1022.6015582587145</v>
      </c>
      <c r="G125" s="374">
        <v>30</v>
      </c>
      <c r="H125" s="366">
        <f t="shared" si="4"/>
        <v>6.5753424657534248E-4</v>
      </c>
      <c r="I125" s="375"/>
    </row>
    <row r="126" spans="1:9" ht="17.100000000000001" customHeight="1">
      <c r="A126" s="380">
        <v>41913</v>
      </c>
      <c r="B126" s="361">
        <v>775.66410798925767</v>
      </c>
      <c r="C126" s="379">
        <v>0</v>
      </c>
      <c r="D126" s="363">
        <f t="shared" si="5"/>
        <v>775.66410798925767</v>
      </c>
      <c r="E126" s="364">
        <f t="shared" si="6"/>
        <v>1975</v>
      </c>
      <c r="F126" s="365">
        <f t="shared" si="7"/>
        <v>1007.300786813447</v>
      </c>
      <c r="G126" s="374">
        <v>31</v>
      </c>
      <c r="H126" s="366">
        <f t="shared" si="4"/>
        <v>6.5753424657534248E-4</v>
      </c>
      <c r="I126" s="375"/>
    </row>
    <row r="127" spans="1:9" ht="17.100000000000001" customHeight="1">
      <c r="A127" s="380">
        <v>41944</v>
      </c>
      <c r="B127" s="361">
        <v>775.66410798925767</v>
      </c>
      <c r="C127" s="379">
        <v>0</v>
      </c>
      <c r="D127" s="363">
        <f t="shared" si="5"/>
        <v>775.66410798925767</v>
      </c>
      <c r="E127" s="364">
        <f t="shared" si="6"/>
        <v>1944</v>
      </c>
      <c r="F127" s="365">
        <f t="shared" si="7"/>
        <v>991.48998965333715</v>
      </c>
      <c r="G127" s="374">
        <v>30</v>
      </c>
      <c r="H127" s="366">
        <f t="shared" si="4"/>
        <v>6.5753424657534248E-4</v>
      </c>
      <c r="I127" s="375"/>
    </row>
    <row r="128" spans="1:9" ht="17.100000000000001" customHeight="1">
      <c r="A128" s="380">
        <v>41974</v>
      </c>
      <c r="B128" s="361">
        <v>775.66410798925767</v>
      </c>
      <c r="C128" s="379">
        <v>0</v>
      </c>
      <c r="D128" s="363">
        <f t="shared" si="5"/>
        <v>775.66410798925767</v>
      </c>
      <c r="E128" s="364">
        <f t="shared" si="6"/>
        <v>1914</v>
      </c>
      <c r="F128" s="365">
        <f t="shared" si="7"/>
        <v>976.18921820806963</v>
      </c>
      <c r="G128" s="374">
        <v>31</v>
      </c>
      <c r="H128" s="366">
        <f t="shared" si="4"/>
        <v>6.5753424657534248E-4</v>
      </c>
      <c r="I128" s="375"/>
    </row>
    <row r="129" spans="1:9" ht="17.100000000000001" customHeight="1">
      <c r="A129" s="380">
        <v>42005</v>
      </c>
      <c r="B129" s="361">
        <v>775.66410798925767</v>
      </c>
      <c r="C129" s="379">
        <v>0</v>
      </c>
      <c r="D129" s="363">
        <f t="shared" si="5"/>
        <v>775.66410798925767</v>
      </c>
      <c r="E129" s="364">
        <f t="shared" si="6"/>
        <v>1883</v>
      </c>
      <c r="F129" s="365">
        <f t="shared" si="7"/>
        <v>960.37842104795982</v>
      </c>
      <c r="G129" s="374">
        <v>31</v>
      </c>
      <c r="H129" s="366">
        <f t="shared" si="4"/>
        <v>6.5753424657534248E-4</v>
      </c>
      <c r="I129" s="375"/>
    </row>
    <row r="130" spans="1:9" ht="17.100000000000001" customHeight="1">
      <c r="A130" s="380">
        <v>42036</v>
      </c>
      <c r="B130" s="361">
        <v>775.66410798925767</v>
      </c>
      <c r="C130" s="379">
        <v>0</v>
      </c>
      <c r="D130" s="363">
        <f t="shared" si="5"/>
        <v>775.66410798925767</v>
      </c>
      <c r="E130" s="364">
        <f t="shared" si="6"/>
        <v>1852</v>
      </c>
      <c r="F130" s="365">
        <f t="shared" si="7"/>
        <v>944.56762388785012</v>
      </c>
      <c r="G130" s="374">
        <v>28</v>
      </c>
      <c r="H130" s="366">
        <f t="shared" si="4"/>
        <v>6.5753424657534248E-4</v>
      </c>
      <c r="I130" s="375"/>
    </row>
    <row r="131" spans="1:9" ht="17.100000000000001" customHeight="1">
      <c r="A131" s="380">
        <v>42064</v>
      </c>
      <c r="B131" s="361">
        <v>775.66410798925767</v>
      </c>
      <c r="C131" s="379">
        <v>0</v>
      </c>
      <c r="D131" s="363">
        <f t="shared" si="5"/>
        <v>775.66410798925767</v>
      </c>
      <c r="E131" s="364">
        <f t="shared" si="6"/>
        <v>1824</v>
      </c>
      <c r="F131" s="365">
        <f t="shared" si="7"/>
        <v>930.28690387226698</v>
      </c>
      <c r="G131" s="374">
        <v>31</v>
      </c>
      <c r="H131" s="366">
        <f t="shared" si="4"/>
        <v>6.5753424657534248E-4</v>
      </c>
      <c r="I131" s="375"/>
    </row>
    <row r="132" spans="1:9" ht="17.100000000000001" customHeight="1">
      <c r="A132" s="380">
        <v>42095</v>
      </c>
      <c r="B132" s="361">
        <v>775.66410798925767</v>
      </c>
      <c r="C132" s="379">
        <v>0</v>
      </c>
      <c r="D132" s="363">
        <f t="shared" si="5"/>
        <v>775.66410798925767</v>
      </c>
      <c r="E132" s="364">
        <f t="shared" si="6"/>
        <v>1793</v>
      </c>
      <c r="F132" s="365">
        <f t="shared" si="7"/>
        <v>914.47610671215716</v>
      </c>
      <c r="G132" s="374">
        <v>30</v>
      </c>
      <c r="H132" s="366">
        <f t="shared" si="4"/>
        <v>6.5753424657534248E-4</v>
      </c>
      <c r="I132" s="375"/>
    </row>
    <row r="133" spans="1:9" ht="17.100000000000001" customHeight="1">
      <c r="A133" s="380">
        <v>42125</v>
      </c>
      <c r="B133" s="361">
        <v>775.66410798925767</v>
      </c>
      <c r="C133" s="379">
        <v>0</v>
      </c>
      <c r="D133" s="363">
        <f t="shared" si="5"/>
        <v>775.66410798925767</v>
      </c>
      <c r="E133" s="364">
        <f t="shared" si="6"/>
        <v>1763</v>
      </c>
      <c r="F133" s="365">
        <f t="shared" si="7"/>
        <v>899.17533526688965</v>
      </c>
      <c r="G133" s="374">
        <v>31</v>
      </c>
      <c r="H133" s="366">
        <f t="shared" si="4"/>
        <v>6.5753424657534248E-4</v>
      </c>
      <c r="I133" s="375"/>
    </row>
    <row r="134" spans="1:9" ht="17.100000000000001" customHeight="1">
      <c r="A134" s="380">
        <v>42156</v>
      </c>
      <c r="B134" s="361">
        <v>775.66410798925767</v>
      </c>
      <c r="C134" s="379">
        <v>0</v>
      </c>
      <c r="D134" s="363">
        <f t="shared" si="5"/>
        <v>775.66410798925767</v>
      </c>
      <c r="E134" s="364">
        <f t="shared" si="6"/>
        <v>1732</v>
      </c>
      <c r="F134" s="365">
        <f t="shared" si="7"/>
        <v>883.36453810677983</v>
      </c>
      <c r="G134" s="374">
        <v>30</v>
      </c>
      <c r="H134" s="366">
        <f t="shared" si="4"/>
        <v>6.5753424657534248E-4</v>
      </c>
      <c r="I134" s="375"/>
    </row>
    <row r="135" spans="1:9" ht="17.100000000000001" customHeight="1">
      <c r="A135" s="380">
        <v>42186</v>
      </c>
      <c r="B135" s="361">
        <v>814.44731338872054</v>
      </c>
      <c r="C135" s="379">
        <v>0</v>
      </c>
      <c r="D135" s="363">
        <f t="shared" si="5"/>
        <v>814.44731338872054</v>
      </c>
      <c r="E135" s="364">
        <f t="shared" si="6"/>
        <v>1702</v>
      </c>
      <c r="F135" s="365">
        <f t="shared" si="7"/>
        <v>911.46695499458781</v>
      </c>
      <c r="G135" s="374">
        <v>31</v>
      </c>
      <c r="H135" s="366">
        <f t="shared" si="4"/>
        <v>6.5753424657534248E-4</v>
      </c>
      <c r="I135" s="375"/>
    </row>
    <row r="136" spans="1:9" ht="17.100000000000001" customHeight="1">
      <c r="A136" s="380">
        <v>42217</v>
      </c>
      <c r="B136" s="361">
        <v>814.44731338872054</v>
      </c>
      <c r="C136" s="379">
        <v>0</v>
      </c>
      <c r="D136" s="363">
        <f t="shared" si="5"/>
        <v>814.44731338872054</v>
      </c>
      <c r="E136" s="364">
        <f t="shared" si="6"/>
        <v>1671</v>
      </c>
      <c r="F136" s="365">
        <f t="shared" si="7"/>
        <v>894.86561797647255</v>
      </c>
      <c r="G136" s="374">
        <v>31</v>
      </c>
      <c r="H136" s="366">
        <f t="shared" ref="H136:H146" si="8">0.24/365</f>
        <v>6.5753424657534248E-4</v>
      </c>
      <c r="I136" s="375"/>
    </row>
    <row r="137" spans="1:9" ht="17.100000000000001" customHeight="1">
      <c r="A137" s="380">
        <v>42248</v>
      </c>
      <c r="B137" s="361">
        <v>814.44731338872054</v>
      </c>
      <c r="C137" s="379">
        <v>0</v>
      </c>
      <c r="D137" s="363">
        <f t="shared" si="5"/>
        <v>814.44731338872054</v>
      </c>
      <c r="E137" s="364">
        <f t="shared" si="6"/>
        <v>1640</v>
      </c>
      <c r="F137" s="365">
        <f t="shared" si="7"/>
        <v>878.26428095835729</v>
      </c>
      <c r="G137" s="374">
        <v>30</v>
      </c>
      <c r="H137" s="366">
        <f t="shared" si="8"/>
        <v>6.5753424657534248E-4</v>
      </c>
      <c r="I137" s="375"/>
    </row>
    <row r="138" spans="1:9" ht="17.100000000000001" customHeight="1">
      <c r="A138" s="380">
        <v>42278</v>
      </c>
      <c r="B138" s="361">
        <v>814.44731338872054</v>
      </c>
      <c r="C138" s="379">
        <v>0</v>
      </c>
      <c r="D138" s="363">
        <f t="shared" si="5"/>
        <v>814.44731338872054</v>
      </c>
      <c r="E138" s="364">
        <f t="shared" si="6"/>
        <v>1610</v>
      </c>
      <c r="F138" s="365">
        <f t="shared" si="7"/>
        <v>862.19847094082627</v>
      </c>
      <c r="G138" s="374">
        <v>31</v>
      </c>
      <c r="H138" s="366">
        <f t="shared" si="8"/>
        <v>6.5753424657534248E-4</v>
      </c>
      <c r="I138" s="375"/>
    </row>
    <row r="139" spans="1:9" ht="17.100000000000001" customHeight="1">
      <c r="A139" s="380">
        <v>42309</v>
      </c>
      <c r="B139" s="361">
        <v>814.44731338872054</v>
      </c>
      <c r="C139" s="379">
        <v>0</v>
      </c>
      <c r="D139" s="363">
        <f t="shared" si="5"/>
        <v>814.44731338872054</v>
      </c>
      <c r="E139" s="364">
        <f t="shared" si="6"/>
        <v>1579</v>
      </c>
      <c r="F139" s="365">
        <f t="shared" si="7"/>
        <v>845.59713392271101</v>
      </c>
      <c r="G139" s="374">
        <v>30</v>
      </c>
      <c r="H139" s="366">
        <f t="shared" si="8"/>
        <v>6.5753424657534248E-4</v>
      </c>
      <c r="I139" s="375"/>
    </row>
    <row r="140" spans="1:9" ht="17.100000000000001" customHeight="1">
      <c r="A140" s="380">
        <v>42339</v>
      </c>
      <c r="B140" s="361">
        <v>814.44731338872054</v>
      </c>
      <c r="C140" s="379">
        <v>0</v>
      </c>
      <c r="D140" s="363">
        <f t="shared" si="5"/>
        <v>814.44731338872054</v>
      </c>
      <c r="E140" s="364">
        <f>E139-G139</f>
        <v>1549</v>
      </c>
      <c r="F140" s="365">
        <f t="shared" si="7"/>
        <v>829.53132390518022</v>
      </c>
      <c r="G140" s="374">
        <v>31</v>
      </c>
      <c r="H140" s="366">
        <f t="shared" si="8"/>
        <v>6.5753424657534248E-4</v>
      </c>
      <c r="I140" s="375"/>
    </row>
    <row r="141" spans="1:9" ht="17.100000000000001" customHeight="1">
      <c r="A141" s="380">
        <v>42370</v>
      </c>
      <c r="B141" s="361">
        <v>814.44731338872054</v>
      </c>
      <c r="C141" s="379">
        <v>0</v>
      </c>
      <c r="D141" s="363">
        <f t="shared" si="5"/>
        <v>814.44731338872054</v>
      </c>
      <c r="E141" s="364">
        <f t="shared" si="6"/>
        <v>1518</v>
      </c>
      <c r="F141" s="365">
        <f t="shared" si="7"/>
        <v>812.92998688706496</v>
      </c>
      <c r="G141" s="374">
        <v>31</v>
      </c>
      <c r="H141" s="366">
        <f t="shared" si="8"/>
        <v>6.5753424657534248E-4</v>
      </c>
      <c r="I141" s="375"/>
    </row>
    <row r="142" spans="1:9" ht="17.100000000000001" customHeight="1">
      <c r="A142" s="380">
        <v>42401</v>
      </c>
      <c r="B142" s="361">
        <v>814.44731338872054</v>
      </c>
      <c r="C142" s="379">
        <v>0</v>
      </c>
      <c r="D142" s="363">
        <f t="shared" si="5"/>
        <v>814.44731338872054</v>
      </c>
      <c r="E142" s="364">
        <f>E141-G141</f>
        <v>1487</v>
      </c>
      <c r="F142" s="365">
        <f t="shared" si="7"/>
        <v>796.32864986894947</v>
      </c>
      <c r="G142" s="374">
        <v>29</v>
      </c>
      <c r="H142" s="366">
        <f t="shared" si="8"/>
        <v>6.5753424657534248E-4</v>
      </c>
      <c r="I142" s="375"/>
    </row>
    <row r="143" spans="1:9" ht="17.100000000000001" customHeight="1">
      <c r="A143" s="380">
        <v>42430</v>
      </c>
      <c r="B143" s="361">
        <v>814.44731338872054</v>
      </c>
      <c r="C143" s="379">
        <v>0</v>
      </c>
      <c r="D143" s="363">
        <f t="shared" ref="D143:D159" si="9">B143-C143</f>
        <v>814.44731338872054</v>
      </c>
      <c r="E143" s="364">
        <f t="shared" si="6"/>
        <v>1458</v>
      </c>
      <c r="F143" s="365">
        <f t="shared" si="7"/>
        <v>780.79836685200303</v>
      </c>
      <c r="G143" s="374">
        <v>31</v>
      </c>
      <c r="H143" s="366">
        <f t="shared" si="8"/>
        <v>6.5753424657534248E-4</v>
      </c>
      <c r="I143" s="375"/>
    </row>
    <row r="144" spans="1:9" ht="17.100000000000001" customHeight="1">
      <c r="A144" s="380">
        <v>42461</v>
      </c>
      <c r="B144" s="361">
        <v>814.44731338872054</v>
      </c>
      <c r="C144" s="379">
        <v>0</v>
      </c>
      <c r="D144" s="363">
        <f t="shared" si="9"/>
        <v>814.44731338872054</v>
      </c>
      <c r="E144" s="364">
        <f t="shared" ref="E144:E201" si="10">E143-G143</f>
        <v>1427</v>
      </c>
      <c r="F144" s="365">
        <f t="shared" ref="F144:F201" si="11">(D144*E144*H144)</f>
        <v>764.19702983388765</v>
      </c>
      <c r="G144" s="374">
        <v>30</v>
      </c>
      <c r="H144" s="366">
        <f t="shared" si="8"/>
        <v>6.5753424657534248E-4</v>
      </c>
      <c r="I144" s="375"/>
    </row>
    <row r="145" spans="1:9" ht="17.100000000000001" customHeight="1">
      <c r="A145" s="380">
        <v>42491</v>
      </c>
      <c r="B145" s="361">
        <v>814.44731338872054</v>
      </c>
      <c r="C145" s="379">
        <v>0</v>
      </c>
      <c r="D145" s="363">
        <f t="shared" si="9"/>
        <v>814.44731338872054</v>
      </c>
      <c r="E145" s="364">
        <f t="shared" si="10"/>
        <v>1397</v>
      </c>
      <c r="F145" s="365">
        <f t="shared" si="11"/>
        <v>748.13121981635686</v>
      </c>
      <c r="G145" s="374">
        <v>31</v>
      </c>
      <c r="H145" s="366">
        <f t="shared" si="8"/>
        <v>6.5753424657534248E-4</v>
      </c>
      <c r="I145" s="375"/>
    </row>
    <row r="146" spans="1:9" ht="17.100000000000001" customHeight="1" thickBot="1">
      <c r="A146" s="408">
        <v>42522</v>
      </c>
      <c r="B146" s="361">
        <v>814.44731338872054</v>
      </c>
      <c r="C146" s="379">
        <v>0</v>
      </c>
      <c r="D146" s="363">
        <f t="shared" si="9"/>
        <v>814.44731338872054</v>
      </c>
      <c r="E146" s="364">
        <f t="shared" si="10"/>
        <v>1366</v>
      </c>
      <c r="F146" s="365">
        <f t="shared" si="11"/>
        <v>731.5298827982416</v>
      </c>
      <c r="G146" s="374">
        <v>30</v>
      </c>
      <c r="H146" s="366">
        <f t="shared" si="8"/>
        <v>6.5753424657534248E-4</v>
      </c>
      <c r="I146" s="375"/>
    </row>
    <row r="147" spans="1:9" s="326" customFormat="1" ht="36.75" customHeight="1">
      <c r="A147" s="409" t="s">
        <v>159</v>
      </c>
      <c r="B147" s="11" t="s">
        <v>160</v>
      </c>
      <c r="C147" s="356" t="s">
        <v>161</v>
      </c>
      <c r="D147" s="356" t="s">
        <v>162</v>
      </c>
      <c r="E147" s="357" t="s">
        <v>163</v>
      </c>
      <c r="F147" s="356" t="s">
        <v>165</v>
      </c>
      <c r="G147" s="357" t="s">
        <v>19</v>
      </c>
      <c r="H147" s="358" t="s">
        <v>164</v>
      </c>
      <c r="I147" s="382" t="s">
        <v>170</v>
      </c>
    </row>
    <row r="148" spans="1:9" ht="20.100000000000001" customHeight="1">
      <c r="A148" s="380">
        <v>42552</v>
      </c>
      <c r="B148" s="361">
        <v>855.16967905815659</v>
      </c>
      <c r="C148" s="379">
        <v>0</v>
      </c>
      <c r="D148" s="363">
        <f t="shared" si="9"/>
        <v>855.16967905815659</v>
      </c>
      <c r="E148" s="364">
        <f>E146-G146</f>
        <v>1336</v>
      </c>
      <c r="F148" s="365">
        <f t="shared" si="11"/>
        <v>751.23727641974619</v>
      </c>
      <c r="G148" s="374">
        <v>31</v>
      </c>
      <c r="H148" s="366">
        <f t="shared" ref="H148:H201" si="12">0.24/365</f>
        <v>6.5753424657534248E-4</v>
      </c>
      <c r="I148" s="375"/>
    </row>
    <row r="149" spans="1:9" ht="20.100000000000001" customHeight="1">
      <c r="A149" s="380">
        <v>42583</v>
      </c>
      <c r="B149" s="361">
        <v>855.16967905815659</v>
      </c>
      <c r="C149" s="379">
        <v>0</v>
      </c>
      <c r="D149" s="363">
        <f t="shared" si="9"/>
        <v>855.16967905815659</v>
      </c>
      <c r="E149" s="364">
        <f t="shared" si="10"/>
        <v>1305</v>
      </c>
      <c r="F149" s="365">
        <f t="shared" si="11"/>
        <v>733.80587255072498</v>
      </c>
      <c r="G149" s="374">
        <v>31</v>
      </c>
      <c r="H149" s="366">
        <f t="shared" si="12"/>
        <v>6.5753424657534248E-4</v>
      </c>
      <c r="I149" s="375"/>
    </row>
    <row r="150" spans="1:9" ht="20.100000000000001" customHeight="1">
      <c r="A150" s="380">
        <v>42614</v>
      </c>
      <c r="B150" s="361">
        <v>855.16967905815659</v>
      </c>
      <c r="C150" s="379">
        <v>0</v>
      </c>
      <c r="D150" s="363">
        <f t="shared" si="9"/>
        <v>855.16967905815659</v>
      </c>
      <c r="E150" s="364">
        <f t="shared" si="10"/>
        <v>1274</v>
      </c>
      <c r="F150" s="365">
        <f t="shared" si="11"/>
        <v>716.37446868170412</v>
      </c>
      <c r="G150" s="374">
        <v>30</v>
      </c>
      <c r="H150" s="366">
        <f t="shared" si="12"/>
        <v>6.5753424657534248E-4</v>
      </c>
      <c r="I150" s="375"/>
    </row>
    <row r="151" spans="1:9" ht="20.100000000000001" customHeight="1">
      <c r="A151" s="380">
        <v>42644</v>
      </c>
      <c r="B151" s="361">
        <v>855.16967905815659</v>
      </c>
      <c r="C151" s="379">
        <v>0</v>
      </c>
      <c r="D151" s="363">
        <f t="shared" si="9"/>
        <v>855.16967905815659</v>
      </c>
      <c r="E151" s="364">
        <f t="shared" si="10"/>
        <v>1244</v>
      </c>
      <c r="F151" s="365">
        <f t="shared" si="11"/>
        <v>699.50536816329657</v>
      </c>
      <c r="G151" s="374">
        <v>31</v>
      </c>
      <c r="H151" s="366">
        <f t="shared" si="12"/>
        <v>6.5753424657534248E-4</v>
      </c>
      <c r="I151" s="375"/>
    </row>
    <row r="152" spans="1:9" ht="20.100000000000001" customHeight="1">
      <c r="A152" s="380">
        <v>42675</v>
      </c>
      <c r="B152" s="361">
        <v>855.16967905815659</v>
      </c>
      <c r="C152" s="379">
        <v>0</v>
      </c>
      <c r="D152" s="363">
        <f t="shared" si="9"/>
        <v>855.16967905815659</v>
      </c>
      <c r="E152" s="364">
        <f t="shared" si="10"/>
        <v>1213</v>
      </c>
      <c r="F152" s="365">
        <f t="shared" si="11"/>
        <v>682.07396429427547</v>
      </c>
      <c r="G152" s="374">
        <v>30</v>
      </c>
      <c r="H152" s="366">
        <f t="shared" si="12"/>
        <v>6.5753424657534248E-4</v>
      </c>
      <c r="I152" s="375"/>
    </row>
    <row r="153" spans="1:9" ht="20.100000000000001" customHeight="1">
      <c r="A153" s="380">
        <v>42705</v>
      </c>
      <c r="B153" s="361">
        <v>855.16967905815659</v>
      </c>
      <c r="C153" s="379">
        <v>0</v>
      </c>
      <c r="D153" s="383">
        <f t="shared" si="9"/>
        <v>855.16967905815659</v>
      </c>
      <c r="E153" s="364">
        <f t="shared" si="10"/>
        <v>1183</v>
      </c>
      <c r="F153" s="365">
        <f t="shared" si="11"/>
        <v>665.20486377586803</v>
      </c>
      <c r="G153" s="374">
        <v>31</v>
      </c>
      <c r="H153" s="366">
        <f t="shared" si="12"/>
        <v>6.5753424657534248E-4</v>
      </c>
      <c r="I153" s="375"/>
    </row>
    <row r="154" spans="1:9" ht="20.100000000000001" customHeight="1">
      <c r="A154" s="380">
        <v>42736</v>
      </c>
      <c r="B154" s="361">
        <v>855.16967905815659</v>
      </c>
      <c r="C154" s="379">
        <v>0</v>
      </c>
      <c r="D154" s="383">
        <f t="shared" si="9"/>
        <v>855.16967905815659</v>
      </c>
      <c r="E154" s="364">
        <f t="shared" si="10"/>
        <v>1152</v>
      </c>
      <c r="F154" s="365">
        <f t="shared" si="11"/>
        <v>647.77345990684694</v>
      </c>
      <c r="G154" s="374">
        <v>31</v>
      </c>
      <c r="H154" s="366">
        <f t="shared" si="12"/>
        <v>6.5753424657534248E-4</v>
      </c>
      <c r="I154" s="375"/>
    </row>
    <row r="155" spans="1:9" ht="20.100000000000001" customHeight="1">
      <c r="A155" s="380">
        <v>42767</v>
      </c>
      <c r="B155" s="361">
        <v>855.16967905815659</v>
      </c>
      <c r="C155" s="379">
        <v>0</v>
      </c>
      <c r="D155" s="363">
        <f t="shared" si="9"/>
        <v>855.16967905815659</v>
      </c>
      <c r="E155" s="364">
        <f t="shared" si="10"/>
        <v>1121</v>
      </c>
      <c r="F155" s="365">
        <f t="shared" si="11"/>
        <v>630.34205603782584</v>
      </c>
      <c r="G155" s="374">
        <v>28</v>
      </c>
      <c r="H155" s="366">
        <f t="shared" si="12"/>
        <v>6.5753424657534248E-4</v>
      </c>
      <c r="I155" s="375"/>
    </row>
    <row r="156" spans="1:9" ht="20.100000000000001" customHeight="1">
      <c r="A156" s="380">
        <v>42795</v>
      </c>
      <c r="B156" s="361">
        <v>855.16967905815659</v>
      </c>
      <c r="C156" s="379">
        <v>0</v>
      </c>
      <c r="D156" s="363">
        <f t="shared" si="9"/>
        <v>855.16967905815659</v>
      </c>
      <c r="E156" s="364">
        <f t="shared" si="10"/>
        <v>1093</v>
      </c>
      <c r="F156" s="365">
        <f t="shared" si="11"/>
        <v>614.59756222064561</v>
      </c>
      <c r="G156" s="374">
        <v>31</v>
      </c>
      <c r="H156" s="366">
        <f t="shared" si="12"/>
        <v>6.5753424657534248E-4</v>
      </c>
      <c r="I156" s="375"/>
    </row>
    <row r="157" spans="1:9" ht="20.100000000000001" customHeight="1">
      <c r="A157" s="380">
        <v>42826</v>
      </c>
      <c r="B157" s="361">
        <v>855.16967905815659</v>
      </c>
      <c r="C157" s="379">
        <v>0</v>
      </c>
      <c r="D157" s="383">
        <f t="shared" si="9"/>
        <v>855.16967905815659</v>
      </c>
      <c r="E157" s="364">
        <f t="shared" si="10"/>
        <v>1062</v>
      </c>
      <c r="F157" s="365">
        <f t="shared" si="11"/>
        <v>597.16615835162452</v>
      </c>
      <c r="G157" s="374">
        <v>30</v>
      </c>
      <c r="H157" s="366">
        <f t="shared" si="12"/>
        <v>6.5753424657534248E-4</v>
      </c>
      <c r="I157" s="375"/>
    </row>
    <row r="158" spans="1:9" ht="20.100000000000001" customHeight="1">
      <c r="A158" s="380">
        <v>42856</v>
      </c>
      <c r="B158" s="361">
        <v>855.16967905815659</v>
      </c>
      <c r="C158" s="379">
        <v>0</v>
      </c>
      <c r="D158" s="383">
        <f t="shared" si="9"/>
        <v>855.16967905815659</v>
      </c>
      <c r="E158" s="364">
        <f t="shared" si="10"/>
        <v>1032</v>
      </c>
      <c r="F158" s="365">
        <f t="shared" si="11"/>
        <v>580.29705783321708</v>
      </c>
      <c r="G158" s="374">
        <v>31</v>
      </c>
      <c r="H158" s="366">
        <f t="shared" si="12"/>
        <v>6.5753424657534248E-4</v>
      </c>
      <c r="I158" s="375"/>
    </row>
    <row r="159" spans="1:9" ht="20.100000000000001" customHeight="1">
      <c r="A159" s="380">
        <v>42887</v>
      </c>
      <c r="B159" s="361">
        <v>855.16967905815659</v>
      </c>
      <c r="C159" s="379">
        <v>0</v>
      </c>
      <c r="D159" s="383">
        <f t="shared" si="9"/>
        <v>855.16967905815659</v>
      </c>
      <c r="E159" s="364">
        <f t="shared" si="10"/>
        <v>1001</v>
      </c>
      <c r="F159" s="365">
        <f t="shared" si="11"/>
        <v>562.86565396419599</v>
      </c>
      <c r="G159" s="374">
        <v>30</v>
      </c>
      <c r="H159" s="366">
        <f t="shared" si="12"/>
        <v>6.5753424657534248E-4</v>
      </c>
      <c r="I159" s="375"/>
    </row>
    <row r="160" spans="1:9" ht="20.100000000000001" customHeight="1">
      <c r="A160" s="380">
        <v>42917</v>
      </c>
      <c r="B160" s="361">
        <v>897.92816301106438</v>
      </c>
      <c r="C160" s="379">
        <v>0</v>
      </c>
      <c r="D160" s="383">
        <f>B160-C160</f>
        <v>897.92816301106438</v>
      </c>
      <c r="E160" s="364">
        <f t="shared" si="10"/>
        <v>971</v>
      </c>
      <c r="F160" s="365">
        <f t="shared" si="11"/>
        <v>573.29638111807799</v>
      </c>
      <c r="G160" s="374">
        <v>31</v>
      </c>
      <c r="H160" s="366">
        <f t="shared" si="12"/>
        <v>6.5753424657534248E-4</v>
      </c>
      <c r="I160" s="375"/>
    </row>
    <row r="161" spans="1:9" ht="20.100000000000001" customHeight="1">
      <c r="A161" s="380">
        <v>42948</v>
      </c>
      <c r="B161" s="361">
        <v>897.92816301106438</v>
      </c>
      <c r="C161" s="379">
        <v>0</v>
      </c>
      <c r="D161" s="383">
        <f>B161-C161</f>
        <v>897.92816301106438</v>
      </c>
      <c r="E161" s="364">
        <f t="shared" si="10"/>
        <v>940</v>
      </c>
      <c r="F161" s="365">
        <f t="shared" si="11"/>
        <v>554.99340705560576</v>
      </c>
      <c r="G161" s="374">
        <v>31</v>
      </c>
      <c r="H161" s="366">
        <f t="shared" si="12"/>
        <v>6.5753424657534248E-4</v>
      </c>
      <c r="I161" s="375"/>
    </row>
    <row r="162" spans="1:9" ht="20.100000000000001" customHeight="1">
      <c r="A162" s="380">
        <v>42979</v>
      </c>
      <c r="B162" s="361">
        <v>897.92816301106438</v>
      </c>
      <c r="C162" s="379">
        <v>0</v>
      </c>
      <c r="D162" s="383">
        <f t="shared" ref="D162:D165" si="13">B162-C162</f>
        <v>897.92816301106438</v>
      </c>
      <c r="E162" s="364">
        <f t="shared" si="10"/>
        <v>909</v>
      </c>
      <c r="F162" s="365">
        <f t="shared" si="11"/>
        <v>536.69043299313375</v>
      </c>
      <c r="G162" s="374">
        <v>30</v>
      </c>
      <c r="H162" s="366">
        <f t="shared" si="12"/>
        <v>6.5753424657534248E-4</v>
      </c>
      <c r="I162" s="375"/>
    </row>
    <row r="163" spans="1:9" ht="20.100000000000001" customHeight="1">
      <c r="A163" s="380">
        <v>43009</v>
      </c>
      <c r="B163" s="361">
        <v>897.92816301106438</v>
      </c>
      <c r="C163" s="379">
        <v>0</v>
      </c>
      <c r="D163" s="383">
        <f t="shared" si="13"/>
        <v>897.92816301106438</v>
      </c>
      <c r="E163" s="364">
        <f t="shared" si="10"/>
        <v>879</v>
      </c>
      <c r="F163" s="365">
        <f t="shared" si="11"/>
        <v>518.97787744880588</v>
      </c>
      <c r="G163" s="374">
        <v>31</v>
      </c>
      <c r="H163" s="366">
        <f t="shared" si="12"/>
        <v>6.5753424657534248E-4</v>
      </c>
      <c r="I163" s="375"/>
    </row>
    <row r="164" spans="1:9" ht="20.100000000000001" customHeight="1">
      <c r="A164" s="380">
        <v>43040</v>
      </c>
      <c r="B164" s="361">
        <v>897.92816301106438</v>
      </c>
      <c r="C164" s="379">
        <v>0</v>
      </c>
      <c r="D164" s="383">
        <f t="shared" si="13"/>
        <v>897.92816301106438</v>
      </c>
      <c r="E164" s="364">
        <f t="shared" si="10"/>
        <v>848</v>
      </c>
      <c r="F164" s="365">
        <f t="shared" si="11"/>
        <v>500.67490338633377</v>
      </c>
      <c r="G164" s="374">
        <v>30</v>
      </c>
      <c r="H164" s="366">
        <f t="shared" si="12"/>
        <v>6.5753424657534248E-4</v>
      </c>
      <c r="I164" s="375"/>
    </row>
    <row r="165" spans="1:9" ht="20.100000000000001" customHeight="1">
      <c r="A165" s="380">
        <v>43070</v>
      </c>
      <c r="B165" s="361">
        <v>897.92816301106438</v>
      </c>
      <c r="C165" s="379">
        <v>0</v>
      </c>
      <c r="D165" s="383">
        <f t="shared" si="13"/>
        <v>897.92816301106438</v>
      </c>
      <c r="E165" s="364">
        <f t="shared" si="10"/>
        <v>818</v>
      </c>
      <c r="F165" s="365">
        <f t="shared" si="11"/>
        <v>482.9623478420059</v>
      </c>
      <c r="G165" s="374">
        <v>31</v>
      </c>
      <c r="H165" s="366">
        <f t="shared" si="12"/>
        <v>6.5753424657534248E-4</v>
      </c>
      <c r="I165" s="375"/>
    </row>
    <row r="166" spans="1:9" ht="20.100000000000001" customHeight="1">
      <c r="A166" s="380">
        <v>43101</v>
      </c>
      <c r="B166" s="361">
        <v>897.92816301106438</v>
      </c>
      <c r="C166" s="379">
        <v>0</v>
      </c>
      <c r="D166" s="383">
        <f>B166-C166</f>
        <v>897.92816301106438</v>
      </c>
      <c r="E166" s="364">
        <f t="shared" si="10"/>
        <v>787</v>
      </c>
      <c r="F166" s="365">
        <f t="shared" si="11"/>
        <v>464.65937377953384</v>
      </c>
      <c r="G166" s="374">
        <v>31</v>
      </c>
      <c r="H166" s="366">
        <f t="shared" si="12"/>
        <v>6.5753424657534248E-4</v>
      </c>
      <c r="I166" s="375"/>
    </row>
    <row r="167" spans="1:9" ht="20.100000000000001" customHeight="1">
      <c r="A167" s="380">
        <v>43132</v>
      </c>
      <c r="B167" s="361">
        <v>897.92816301106438</v>
      </c>
      <c r="C167" s="379">
        <v>0</v>
      </c>
      <c r="D167" s="383">
        <f>B167-C167</f>
        <v>897.92816301106438</v>
      </c>
      <c r="E167" s="364">
        <f t="shared" si="10"/>
        <v>756</v>
      </c>
      <c r="F167" s="365">
        <f t="shared" si="11"/>
        <v>446.35639971706172</v>
      </c>
      <c r="G167" s="374">
        <v>28</v>
      </c>
      <c r="H167" s="366">
        <f t="shared" si="12"/>
        <v>6.5753424657534248E-4</v>
      </c>
      <c r="I167" s="375"/>
    </row>
    <row r="168" spans="1:9" ht="20.100000000000001" customHeight="1">
      <c r="A168" s="380">
        <v>43160</v>
      </c>
      <c r="B168" s="361">
        <v>897.92816301106438</v>
      </c>
      <c r="C168" s="379">
        <v>0</v>
      </c>
      <c r="D168" s="383">
        <f t="shared" ref="D168:D196" si="14">B168-C168</f>
        <v>897.92816301106438</v>
      </c>
      <c r="E168" s="364">
        <f t="shared" si="10"/>
        <v>728</v>
      </c>
      <c r="F168" s="365">
        <f t="shared" si="11"/>
        <v>429.8246812090224</v>
      </c>
      <c r="G168" s="374">
        <v>31</v>
      </c>
      <c r="H168" s="366">
        <f t="shared" si="12"/>
        <v>6.5753424657534248E-4</v>
      </c>
      <c r="I168" s="375"/>
    </row>
    <row r="169" spans="1:9" ht="20.100000000000001" customHeight="1">
      <c r="A169" s="380">
        <v>43191</v>
      </c>
      <c r="B169" s="361">
        <v>897.92816301106438</v>
      </c>
      <c r="C169" s="379">
        <v>0</v>
      </c>
      <c r="D169" s="383">
        <f t="shared" si="14"/>
        <v>897.92816301106438</v>
      </c>
      <c r="E169" s="364">
        <f t="shared" si="10"/>
        <v>697</v>
      </c>
      <c r="F169" s="365">
        <f t="shared" si="11"/>
        <v>411.52170714655034</v>
      </c>
      <c r="G169" s="374">
        <v>30</v>
      </c>
      <c r="H169" s="366">
        <f t="shared" si="12"/>
        <v>6.5753424657534248E-4</v>
      </c>
      <c r="I169" s="375"/>
    </row>
    <row r="170" spans="1:9" ht="20.100000000000001" customHeight="1">
      <c r="A170" s="380">
        <v>43221</v>
      </c>
      <c r="B170" s="361">
        <v>897.92816301106438</v>
      </c>
      <c r="C170" s="384">
        <v>13887</v>
      </c>
      <c r="D170" s="383">
        <f t="shared" si="14"/>
        <v>-12989.071836988936</v>
      </c>
      <c r="E170" s="364">
        <f t="shared" si="10"/>
        <v>667</v>
      </c>
      <c r="F170" s="365"/>
      <c r="G170" s="362">
        <v>15</v>
      </c>
      <c r="H170" s="366">
        <f t="shared" si="12"/>
        <v>6.5753424657534248E-4</v>
      </c>
      <c r="I170" s="367" t="s">
        <v>338</v>
      </c>
    </row>
    <row r="171" spans="1:9" ht="20.100000000000001" customHeight="1">
      <c r="A171" s="380">
        <v>43252</v>
      </c>
      <c r="B171" s="361">
        <v>897.92816301106438</v>
      </c>
      <c r="C171" s="384">
        <v>0</v>
      </c>
      <c r="D171" s="383">
        <f t="shared" si="14"/>
        <v>897.92816301106438</v>
      </c>
      <c r="E171" s="364">
        <f t="shared" si="10"/>
        <v>652</v>
      </c>
      <c r="F171" s="365">
        <f t="shared" si="11"/>
        <v>384.95287383005848</v>
      </c>
      <c r="G171" s="362">
        <v>30</v>
      </c>
      <c r="H171" s="366">
        <f t="shared" si="12"/>
        <v>6.5753424657534248E-4</v>
      </c>
      <c r="I171" s="367"/>
    </row>
    <row r="172" spans="1:9" ht="37.5" customHeight="1">
      <c r="A172" s="380">
        <v>43282</v>
      </c>
      <c r="B172" s="361">
        <v>942.82457116161765</v>
      </c>
      <c r="C172" s="385">
        <v>27774</v>
      </c>
      <c r="D172" s="383">
        <f t="shared" si="14"/>
        <v>-26831.175428838382</v>
      </c>
      <c r="E172" s="364">
        <f t="shared" si="10"/>
        <v>622</v>
      </c>
      <c r="F172" s="365"/>
      <c r="G172" s="370">
        <v>0</v>
      </c>
      <c r="H172" s="366">
        <f t="shared" si="12"/>
        <v>6.5753424657534248E-4</v>
      </c>
      <c r="I172" s="412" t="s">
        <v>339</v>
      </c>
    </row>
    <row r="173" spans="1:9" ht="20.100000000000001" customHeight="1">
      <c r="A173" s="380">
        <v>43313</v>
      </c>
      <c r="B173" s="361">
        <v>942.82457116161765</v>
      </c>
      <c r="C173" s="385">
        <v>0</v>
      </c>
      <c r="D173" s="383">
        <f t="shared" si="14"/>
        <v>942.82457116161765</v>
      </c>
      <c r="E173" s="364">
        <f t="shared" si="10"/>
        <v>622</v>
      </c>
      <c r="F173" s="365">
        <f t="shared" si="11"/>
        <v>385.6023342000172</v>
      </c>
      <c r="G173" s="370">
        <v>31</v>
      </c>
      <c r="H173" s="366">
        <f t="shared" si="12"/>
        <v>6.5753424657534248E-4</v>
      </c>
      <c r="I173" s="386"/>
    </row>
    <row r="174" spans="1:9" ht="20.100000000000001" customHeight="1">
      <c r="A174" s="380">
        <v>43344</v>
      </c>
      <c r="B174" s="361">
        <v>942.82457116161765</v>
      </c>
      <c r="C174" s="384">
        <v>0</v>
      </c>
      <c r="D174" s="383">
        <f t="shared" si="14"/>
        <v>942.82457116161765</v>
      </c>
      <c r="E174" s="364">
        <f>E173-G173</f>
        <v>591</v>
      </c>
      <c r="F174" s="365">
        <f t="shared" si="11"/>
        <v>366.3842114344215</v>
      </c>
      <c r="G174" s="362">
        <v>30</v>
      </c>
      <c r="H174" s="366">
        <f t="shared" si="12"/>
        <v>6.5753424657534248E-4</v>
      </c>
      <c r="I174" s="367"/>
    </row>
    <row r="175" spans="1:9" ht="20.100000000000001" customHeight="1">
      <c r="A175" s="380">
        <v>43374</v>
      </c>
      <c r="B175" s="361">
        <v>942.82457116161765</v>
      </c>
      <c r="C175" s="384">
        <v>0</v>
      </c>
      <c r="D175" s="383">
        <f t="shared" si="14"/>
        <v>942.82457116161765</v>
      </c>
      <c r="E175" s="364">
        <f t="shared" si="10"/>
        <v>561</v>
      </c>
      <c r="F175" s="365">
        <f t="shared" si="11"/>
        <v>347.78602811287726</v>
      </c>
      <c r="G175" s="362">
        <v>31</v>
      </c>
      <c r="H175" s="366">
        <f t="shared" si="12"/>
        <v>6.5753424657534248E-4</v>
      </c>
      <c r="I175" s="367"/>
    </row>
    <row r="176" spans="1:9" ht="20.100000000000001" customHeight="1">
      <c r="A176" s="380">
        <v>43405</v>
      </c>
      <c r="B176" s="361">
        <v>942.82457116161765</v>
      </c>
      <c r="C176" s="384">
        <v>0</v>
      </c>
      <c r="D176" s="383">
        <f t="shared" si="14"/>
        <v>942.82457116161765</v>
      </c>
      <c r="E176" s="364">
        <f t="shared" si="10"/>
        <v>530</v>
      </c>
      <c r="F176" s="365">
        <f t="shared" si="11"/>
        <v>328.56790534728157</v>
      </c>
      <c r="G176" s="362">
        <v>30</v>
      </c>
      <c r="H176" s="366">
        <f t="shared" si="12"/>
        <v>6.5753424657534248E-4</v>
      </c>
      <c r="I176" s="367"/>
    </row>
    <row r="177" spans="1:9" ht="20.100000000000001" customHeight="1">
      <c r="A177" s="380">
        <v>43435</v>
      </c>
      <c r="B177" s="361">
        <v>942.82457116161765</v>
      </c>
      <c r="C177" s="384">
        <v>31613</v>
      </c>
      <c r="D177" s="383">
        <f t="shared" si="14"/>
        <v>-30670.175428838382</v>
      </c>
      <c r="E177" s="364">
        <f t="shared" si="10"/>
        <v>500</v>
      </c>
      <c r="F177" s="365"/>
      <c r="G177" s="362">
        <v>0</v>
      </c>
      <c r="H177" s="366">
        <f t="shared" si="12"/>
        <v>6.5753424657534248E-4</v>
      </c>
      <c r="I177" s="367" t="s">
        <v>340</v>
      </c>
    </row>
    <row r="178" spans="1:9" ht="20.100000000000001" customHeight="1">
      <c r="A178" s="380">
        <v>43466</v>
      </c>
      <c r="B178" s="361">
        <v>942.82457116161765</v>
      </c>
      <c r="C178" s="384">
        <v>31613</v>
      </c>
      <c r="D178" s="383">
        <f t="shared" si="14"/>
        <v>-30670.175428838382</v>
      </c>
      <c r="E178" s="364">
        <f t="shared" si="10"/>
        <v>500</v>
      </c>
      <c r="F178" s="365"/>
      <c r="G178" s="362">
        <v>0</v>
      </c>
      <c r="H178" s="366">
        <f t="shared" si="12"/>
        <v>6.5753424657534248E-4</v>
      </c>
      <c r="I178" s="367" t="s">
        <v>341</v>
      </c>
    </row>
    <row r="179" spans="1:9" ht="20.100000000000001" customHeight="1">
      <c r="A179" s="380">
        <v>43497</v>
      </c>
      <c r="B179" s="361">
        <v>942.82457116161765</v>
      </c>
      <c r="C179" s="384">
        <v>0</v>
      </c>
      <c r="D179" s="383">
        <f t="shared" si="14"/>
        <v>942.82457116161765</v>
      </c>
      <c r="E179" s="364">
        <f t="shared" si="10"/>
        <v>500</v>
      </c>
      <c r="F179" s="365">
        <f t="shared" si="11"/>
        <v>309.96972202573733</v>
      </c>
      <c r="G179" s="362">
        <v>28</v>
      </c>
      <c r="H179" s="366">
        <f t="shared" si="12"/>
        <v>6.5753424657534248E-4</v>
      </c>
      <c r="I179" s="367"/>
    </row>
    <row r="180" spans="1:9" ht="20.100000000000001" customHeight="1">
      <c r="A180" s="380">
        <v>43525</v>
      </c>
      <c r="B180" s="361">
        <v>942.82457116161765</v>
      </c>
      <c r="C180" s="384">
        <v>0</v>
      </c>
      <c r="D180" s="383">
        <f t="shared" si="14"/>
        <v>942.82457116161765</v>
      </c>
      <c r="E180" s="364">
        <f t="shared" si="10"/>
        <v>472</v>
      </c>
      <c r="F180" s="365">
        <f t="shared" si="11"/>
        <v>292.61141759229599</v>
      </c>
      <c r="G180" s="362">
        <v>31</v>
      </c>
      <c r="H180" s="366">
        <f t="shared" si="12"/>
        <v>6.5753424657534248E-4</v>
      </c>
      <c r="I180" s="367"/>
    </row>
    <row r="181" spans="1:9" ht="20.100000000000001" customHeight="1">
      <c r="A181" s="380">
        <v>43556</v>
      </c>
      <c r="B181" s="361">
        <v>942.82457116161765</v>
      </c>
      <c r="C181" s="384">
        <v>0</v>
      </c>
      <c r="D181" s="383">
        <f t="shared" si="14"/>
        <v>942.82457116161765</v>
      </c>
      <c r="E181" s="364">
        <f t="shared" si="10"/>
        <v>441</v>
      </c>
      <c r="F181" s="365">
        <f t="shared" si="11"/>
        <v>273.3932948267003</v>
      </c>
      <c r="G181" s="362">
        <v>30</v>
      </c>
      <c r="H181" s="366">
        <f t="shared" si="12"/>
        <v>6.5753424657534248E-4</v>
      </c>
      <c r="I181" s="367"/>
    </row>
    <row r="182" spans="1:9" ht="20.100000000000001" customHeight="1">
      <c r="A182" s="380">
        <v>43586</v>
      </c>
      <c r="B182" s="361">
        <v>942.82457116161765</v>
      </c>
      <c r="C182" s="384">
        <v>0</v>
      </c>
      <c r="D182" s="383">
        <f t="shared" si="14"/>
        <v>942.82457116161765</v>
      </c>
      <c r="E182" s="364">
        <f t="shared" si="10"/>
        <v>411</v>
      </c>
      <c r="F182" s="365">
        <f t="shared" si="11"/>
        <v>254.79511150515606</v>
      </c>
      <c r="G182" s="362">
        <v>31</v>
      </c>
      <c r="H182" s="366">
        <f t="shared" si="12"/>
        <v>6.5753424657534248E-4</v>
      </c>
      <c r="I182" s="367"/>
    </row>
    <row r="183" spans="1:9" ht="20.100000000000001" customHeight="1">
      <c r="A183" s="380">
        <v>43617</v>
      </c>
      <c r="B183" s="361">
        <v>942.82457116161765</v>
      </c>
      <c r="C183" s="384">
        <v>0</v>
      </c>
      <c r="D183" s="383">
        <f t="shared" si="14"/>
        <v>942.82457116161765</v>
      </c>
      <c r="E183" s="364">
        <f t="shared" si="10"/>
        <v>380</v>
      </c>
      <c r="F183" s="365">
        <f t="shared" si="11"/>
        <v>235.57698873956036</v>
      </c>
      <c r="G183" s="362">
        <v>30</v>
      </c>
      <c r="H183" s="366">
        <f t="shared" si="12"/>
        <v>6.5753424657534248E-4</v>
      </c>
      <c r="I183" s="367"/>
    </row>
    <row r="184" spans="1:9" ht="20.100000000000001" customHeight="1">
      <c r="A184" s="380">
        <v>43647</v>
      </c>
      <c r="B184" s="361">
        <v>989.96579971969857</v>
      </c>
      <c r="C184" s="385">
        <v>6648</v>
      </c>
      <c r="D184" s="383">
        <f t="shared" si="14"/>
        <v>-5658.0342002803018</v>
      </c>
      <c r="E184" s="364">
        <f t="shared" si="10"/>
        <v>350</v>
      </c>
      <c r="F184" s="365"/>
      <c r="G184" s="370">
        <v>0</v>
      </c>
      <c r="H184" s="366">
        <f t="shared" si="12"/>
        <v>6.5753424657534248E-4</v>
      </c>
      <c r="I184" s="412" t="s">
        <v>342</v>
      </c>
    </row>
    <row r="185" spans="1:9" ht="20.100000000000001" customHeight="1">
      <c r="A185" s="380">
        <v>43678</v>
      </c>
      <c r="B185" s="361">
        <v>989.96579971969857</v>
      </c>
      <c r="C185" s="384">
        <v>0</v>
      </c>
      <c r="D185" s="383">
        <f t="shared" si="14"/>
        <v>989.96579971969857</v>
      </c>
      <c r="E185" s="364">
        <f t="shared" si="10"/>
        <v>350</v>
      </c>
      <c r="F185" s="365">
        <f t="shared" si="11"/>
        <v>227.82774568891693</v>
      </c>
      <c r="G185" s="362">
        <v>31</v>
      </c>
      <c r="H185" s="366">
        <f t="shared" si="12"/>
        <v>6.5753424657534248E-4</v>
      </c>
      <c r="I185" s="367"/>
    </row>
    <row r="186" spans="1:9" ht="20.100000000000001" customHeight="1">
      <c r="A186" s="380">
        <v>43709</v>
      </c>
      <c r="B186" s="361">
        <v>989.96579971969857</v>
      </c>
      <c r="C186" s="384">
        <v>0</v>
      </c>
      <c r="D186" s="383">
        <f t="shared" si="14"/>
        <v>989.96579971969857</v>
      </c>
      <c r="E186" s="364">
        <f t="shared" si="10"/>
        <v>319</v>
      </c>
      <c r="F186" s="365">
        <f t="shared" si="11"/>
        <v>207.64871678504144</v>
      </c>
      <c r="G186" s="362">
        <v>30</v>
      </c>
      <c r="H186" s="366">
        <f t="shared" si="12"/>
        <v>6.5753424657534248E-4</v>
      </c>
      <c r="I186" s="375"/>
    </row>
    <row r="187" spans="1:9" ht="20.100000000000001" customHeight="1">
      <c r="A187" s="380">
        <v>43739</v>
      </c>
      <c r="B187" s="361">
        <v>989.96579971969857</v>
      </c>
      <c r="C187" s="384">
        <v>0</v>
      </c>
      <c r="D187" s="383">
        <f t="shared" si="14"/>
        <v>989.96579971969857</v>
      </c>
      <c r="E187" s="364">
        <f t="shared" si="10"/>
        <v>289</v>
      </c>
      <c r="F187" s="365">
        <f t="shared" si="11"/>
        <v>188.12062429741999</v>
      </c>
      <c r="G187" s="362">
        <v>31</v>
      </c>
      <c r="H187" s="366">
        <f t="shared" si="12"/>
        <v>6.5753424657534248E-4</v>
      </c>
      <c r="I187" s="375"/>
    </row>
    <row r="188" spans="1:9" ht="20.100000000000001" customHeight="1">
      <c r="A188" s="380">
        <v>43770</v>
      </c>
      <c r="B188" s="361">
        <v>989.96579971969857</v>
      </c>
      <c r="C188" s="384">
        <v>0</v>
      </c>
      <c r="D188" s="383">
        <f t="shared" si="14"/>
        <v>989.96579971969857</v>
      </c>
      <c r="E188" s="364">
        <f t="shared" si="10"/>
        <v>258</v>
      </c>
      <c r="F188" s="365">
        <f t="shared" si="11"/>
        <v>167.94159539354447</v>
      </c>
      <c r="G188" s="362">
        <v>30</v>
      </c>
      <c r="H188" s="366">
        <f t="shared" si="12"/>
        <v>6.5753424657534248E-4</v>
      </c>
      <c r="I188" s="375"/>
    </row>
    <row r="189" spans="1:9" ht="20.100000000000001" customHeight="1">
      <c r="A189" s="380">
        <v>43800</v>
      </c>
      <c r="B189" s="361">
        <v>989.96579971969857</v>
      </c>
      <c r="C189" s="384">
        <v>0</v>
      </c>
      <c r="D189" s="383">
        <f t="shared" si="14"/>
        <v>989.96579971969857</v>
      </c>
      <c r="E189" s="364">
        <f t="shared" si="10"/>
        <v>228</v>
      </c>
      <c r="F189" s="365">
        <f t="shared" si="11"/>
        <v>148.41350290592305</v>
      </c>
      <c r="G189" s="362">
        <v>31</v>
      </c>
      <c r="H189" s="366">
        <f t="shared" si="12"/>
        <v>6.5753424657534248E-4</v>
      </c>
      <c r="I189" s="375"/>
    </row>
    <row r="190" spans="1:9" ht="20.100000000000001" customHeight="1">
      <c r="A190" s="380">
        <v>43831</v>
      </c>
      <c r="B190" s="361">
        <v>989.96579971969857</v>
      </c>
      <c r="C190" s="384">
        <v>4950</v>
      </c>
      <c r="D190" s="383">
        <f t="shared" si="14"/>
        <v>-3960.0342002803013</v>
      </c>
      <c r="E190" s="364">
        <f t="shared" si="10"/>
        <v>197</v>
      </c>
      <c r="F190" s="365"/>
      <c r="G190" s="374">
        <v>15</v>
      </c>
      <c r="H190" s="366">
        <f t="shared" si="12"/>
        <v>6.5753424657534248E-4</v>
      </c>
      <c r="I190" s="375" t="s">
        <v>343</v>
      </c>
    </row>
    <row r="191" spans="1:9" ht="20.100000000000001" customHeight="1">
      <c r="A191" s="380">
        <v>43862</v>
      </c>
      <c r="B191" s="361">
        <v>989.96579971969857</v>
      </c>
      <c r="C191" s="384">
        <v>0</v>
      </c>
      <c r="D191" s="383">
        <f t="shared" si="14"/>
        <v>989.96579971969857</v>
      </c>
      <c r="E191" s="364">
        <f t="shared" si="10"/>
        <v>182</v>
      </c>
      <c r="F191" s="365">
        <f t="shared" si="11"/>
        <v>118.47042775823681</v>
      </c>
      <c r="G191" s="374">
        <v>29</v>
      </c>
      <c r="H191" s="366">
        <f t="shared" si="12"/>
        <v>6.5753424657534248E-4</v>
      </c>
      <c r="I191" s="375"/>
    </row>
    <row r="192" spans="1:9" ht="20.100000000000001" customHeight="1">
      <c r="A192" s="380">
        <v>43891</v>
      </c>
      <c r="B192" s="361">
        <v>989.96579971969857</v>
      </c>
      <c r="C192" s="384">
        <v>0</v>
      </c>
      <c r="D192" s="383">
        <f t="shared" si="14"/>
        <v>989.96579971969857</v>
      </c>
      <c r="E192" s="364">
        <f t="shared" si="10"/>
        <v>153</v>
      </c>
      <c r="F192" s="365">
        <f t="shared" si="11"/>
        <v>99.593271686869414</v>
      </c>
      <c r="G192" s="374">
        <v>31</v>
      </c>
      <c r="H192" s="366">
        <f t="shared" si="12"/>
        <v>6.5753424657534248E-4</v>
      </c>
      <c r="I192" s="375"/>
    </row>
    <row r="193" spans="1:9" ht="20.100000000000001" customHeight="1">
      <c r="A193" s="380">
        <v>43922</v>
      </c>
      <c r="B193" s="361">
        <v>989.96579971969857</v>
      </c>
      <c r="C193" s="384">
        <v>0</v>
      </c>
      <c r="D193" s="383">
        <f t="shared" si="14"/>
        <v>989.96579971969857</v>
      </c>
      <c r="E193" s="364">
        <f t="shared" si="10"/>
        <v>122</v>
      </c>
      <c r="F193" s="365">
        <f t="shared" si="11"/>
        <v>79.414242782993895</v>
      </c>
      <c r="G193" s="374">
        <v>30</v>
      </c>
      <c r="H193" s="366">
        <f t="shared" si="12"/>
        <v>6.5753424657534248E-4</v>
      </c>
      <c r="I193" s="375"/>
    </row>
    <row r="194" spans="1:9" ht="20.100000000000001" customHeight="1">
      <c r="A194" s="380">
        <v>43952</v>
      </c>
      <c r="B194" s="361">
        <v>989.96579971969857</v>
      </c>
      <c r="C194" s="384">
        <v>0</v>
      </c>
      <c r="D194" s="383">
        <f t="shared" si="14"/>
        <v>989.96579971969857</v>
      </c>
      <c r="E194" s="364">
        <f t="shared" si="10"/>
        <v>92</v>
      </c>
      <c r="F194" s="365">
        <f t="shared" si="11"/>
        <v>59.886150295372445</v>
      </c>
      <c r="G194" s="374">
        <v>31</v>
      </c>
      <c r="H194" s="366">
        <f t="shared" si="12"/>
        <v>6.5753424657534248E-4</v>
      </c>
      <c r="I194" s="375"/>
    </row>
    <row r="195" spans="1:9" ht="20.100000000000001" customHeight="1">
      <c r="A195" s="380">
        <v>43983</v>
      </c>
      <c r="B195" s="361">
        <v>989.96579971969857</v>
      </c>
      <c r="C195" s="384">
        <v>0</v>
      </c>
      <c r="D195" s="383">
        <f t="shared" si="14"/>
        <v>989.96579971969857</v>
      </c>
      <c r="E195" s="364">
        <f t="shared" si="10"/>
        <v>61</v>
      </c>
      <c r="F195" s="365">
        <f t="shared" si="11"/>
        <v>39.707121391496948</v>
      </c>
      <c r="G195" s="374">
        <v>30</v>
      </c>
      <c r="H195" s="366">
        <f t="shared" si="12"/>
        <v>6.5753424657534248E-4</v>
      </c>
      <c r="I195" s="375"/>
    </row>
    <row r="196" spans="1:9" ht="20.100000000000001" customHeight="1">
      <c r="A196" s="380">
        <v>44013</v>
      </c>
      <c r="B196" s="361">
        <v>1039.4640897056836</v>
      </c>
      <c r="C196" s="387"/>
      <c r="D196" s="383">
        <f t="shared" si="14"/>
        <v>1039.4640897056836</v>
      </c>
      <c r="E196" s="364">
        <f t="shared" si="10"/>
        <v>31</v>
      </c>
      <c r="F196" s="365">
        <f t="shared" si="11"/>
        <v>21.187980349069274</v>
      </c>
      <c r="G196" s="374">
        <v>31</v>
      </c>
      <c r="H196" s="366">
        <f t="shared" si="12"/>
        <v>6.5753424657534248E-4</v>
      </c>
      <c r="I196" s="375"/>
    </row>
    <row r="197" spans="1:9" ht="20.100000000000001" customHeight="1">
      <c r="A197" s="388" t="s">
        <v>158</v>
      </c>
      <c r="B197" s="361">
        <v>1039.46408970568</v>
      </c>
      <c r="C197" s="387"/>
      <c r="D197" s="383">
        <f>B197-C197</f>
        <v>1039.46408970568</v>
      </c>
      <c r="E197" s="364">
        <f t="shared" si="10"/>
        <v>0</v>
      </c>
      <c r="F197" s="365">
        <f t="shared" si="11"/>
        <v>0</v>
      </c>
      <c r="G197" s="374">
        <v>0</v>
      </c>
      <c r="H197" s="366">
        <f t="shared" si="12"/>
        <v>6.5753424657534248E-4</v>
      </c>
      <c r="I197" s="375"/>
    </row>
    <row r="198" spans="1:9" ht="20.100000000000001" customHeight="1">
      <c r="A198" s="388" t="s">
        <v>166</v>
      </c>
      <c r="B198" s="361">
        <v>1039.46408970568</v>
      </c>
      <c r="C198" s="387"/>
      <c r="D198" s="383">
        <f t="shared" ref="D198:D201" si="15">B198-C198</f>
        <v>1039.46408970568</v>
      </c>
      <c r="E198" s="364">
        <f t="shared" si="10"/>
        <v>0</v>
      </c>
      <c r="F198" s="365">
        <f t="shared" si="11"/>
        <v>0</v>
      </c>
      <c r="G198" s="381">
        <v>0</v>
      </c>
      <c r="H198" s="366">
        <f t="shared" si="12"/>
        <v>6.5753424657534248E-4</v>
      </c>
      <c r="I198" s="375"/>
    </row>
    <row r="199" spans="1:9" ht="20.100000000000001" customHeight="1">
      <c r="A199" s="388" t="s">
        <v>167</v>
      </c>
      <c r="B199" s="361">
        <v>1039.46408970568</v>
      </c>
      <c r="C199" s="387"/>
      <c r="D199" s="383">
        <f t="shared" si="15"/>
        <v>1039.46408970568</v>
      </c>
      <c r="E199" s="364">
        <f t="shared" si="10"/>
        <v>0</v>
      </c>
      <c r="F199" s="365">
        <f t="shared" si="11"/>
        <v>0</v>
      </c>
      <c r="G199" s="381">
        <v>0</v>
      </c>
      <c r="H199" s="366">
        <f t="shared" si="12"/>
        <v>6.5753424657534248E-4</v>
      </c>
      <c r="I199" s="375"/>
    </row>
    <row r="200" spans="1:9" ht="20.100000000000001" customHeight="1">
      <c r="A200" s="388" t="s">
        <v>168</v>
      </c>
      <c r="B200" s="361">
        <v>1039.46408970568</v>
      </c>
      <c r="C200" s="387"/>
      <c r="D200" s="383">
        <f t="shared" si="15"/>
        <v>1039.46408970568</v>
      </c>
      <c r="E200" s="364">
        <f t="shared" si="10"/>
        <v>0</v>
      </c>
      <c r="F200" s="365">
        <f t="shared" si="11"/>
        <v>0</v>
      </c>
      <c r="G200" s="381">
        <v>0</v>
      </c>
      <c r="H200" s="366">
        <f t="shared" si="12"/>
        <v>6.5753424657534248E-4</v>
      </c>
      <c r="I200" s="375"/>
    </row>
    <row r="201" spans="1:9" ht="20.100000000000001" customHeight="1">
      <c r="A201" s="388" t="s">
        <v>169</v>
      </c>
      <c r="B201" s="361">
        <v>1039.46408970568</v>
      </c>
      <c r="C201" s="387"/>
      <c r="D201" s="383">
        <f t="shared" si="15"/>
        <v>1039.46408970568</v>
      </c>
      <c r="E201" s="364">
        <f t="shared" si="10"/>
        <v>0</v>
      </c>
      <c r="F201" s="365">
        <f t="shared" si="11"/>
        <v>0</v>
      </c>
      <c r="G201" s="381">
        <v>0</v>
      </c>
      <c r="H201" s="366">
        <f t="shared" si="12"/>
        <v>6.5753424657534248E-4</v>
      </c>
      <c r="I201" s="375"/>
    </row>
    <row r="202" spans="1:9" ht="20.100000000000001" customHeight="1" thickBot="1">
      <c r="A202" s="389" t="s">
        <v>12</v>
      </c>
      <c r="B202" s="390">
        <f>SUM(B14:B201)</f>
        <v>135708.16606759807</v>
      </c>
      <c r="C202" s="390">
        <f>SUM(C14:C197)</f>
        <v>123535</v>
      </c>
      <c r="D202" s="391">
        <f>B202-C202</f>
        <v>12173.166067598067</v>
      </c>
      <c r="E202" s="392">
        <f>SUM(E58:E197)</f>
        <v>269170</v>
      </c>
      <c r="F202" s="393">
        <f>SUM(F14:F197)</f>
        <v>186979.23609511936</v>
      </c>
      <c r="G202" s="392">
        <f>SUM(G14:G198)</f>
        <v>5219</v>
      </c>
      <c r="H202" s="394">
        <f>D202+F202</f>
        <v>199152.40216271742</v>
      </c>
      <c r="I202" s="395"/>
    </row>
    <row r="203" spans="1:9">
      <c r="A203" s="28"/>
      <c r="B203" s="70"/>
      <c r="C203" s="70"/>
      <c r="D203" s="70"/>
      <c r="E203" s="70"/>
      <c r="F203" s="70"/>
      <c r="G203" s="70"/>
      <c r="H203" s="70"/>
      <c r="I203" s="70"/>
    </row>
    <row r="204" spans="1:9">
      <c r="A204" s="28"/>
      <c r="B204" s="70"/>
      <c r="C204" s="70"/>
      <c r="D204" s="70"/>
      <c r="E204" s="70"/>
      <c r="F204" s="70"/>
      <c r="G204" s="70"/>
      <c r="H204" s="70"/>
      <c r="I204" s="70"/>
    </row>
    <row r="205" spans="1:9" ht="15.75">
      <c r="A205" s="324"/>
      <c r="B205" s="325" t="s">
        <v>420</v>
      </c>
      <c r="C205" s="326"/>
      <c r="D205" s="326"/>
      <c r="E205" s="326"/>
      <c r="F205" s="327" t="s">
        <v>421</v>
      </c>
      <c r="G205" s="326"/>
      <c r="H205" s="328"/>
      <c r="I205" s="70"/>
    </row>
    <row r="206" spans="1:9" ht="15.75">
      <c r="A206" s="329" t="s">
        <v>422</v>
      </c>
      <c r="B206" s="329" t="s">
        <v>423</v>
      </c>
      <c r="C206" s="329" t="s">
        <v>424</v>
      </c>
      <c r="D206" s="329" t="s">
        <v>425</v>
      </c>
      <c r="E206" s="326"/>
      <c r="F206" s="330" t="s">
        <v>426</v>
      </c>
      <c r="G206" s="330" t="s">
        <v>427</v>
      </c>
      <c r="H206" s="331"/>
      <c r="I206" s="70"/>
    </row>
    <row r="207" spans="1:9" ht="15.75">
      <c r="A207" s="332" t="s">
        <v>428</v>
      </c>
      <c r="B207" s="333">
        <v>6000</v>
      </c>
      <c r="C207" s="333">
        <v>5000</v>
      </c>
      <c r="D207" s="333">
        <f>B207-C207</f>
        <v>1000</v>
      </c>
      <c r="E207" s="326"/>
      <c r="F207" s="334"/>
      <c r="G207" s="334"/>
      <c r="H207" s="328"/>
      <c r="I207" s="70"/>
    </row>
    <row r="208" spans="1:9" ht="15.75">
      <c r="A208" s="332" t="s">
        <v>429</v>
      </c>
      <c r="B208" s="333">
        <f>B207+B207*5%</f>
        <v>6300</v>
      </c>
      <c r="C208" s="333">
        <v>2050</v>
      </c>
      <c r="D208" s="333">
        <f t="shared" ref="D208:D222" si="16">B208-C208</f>
        <v>4250</v>
      </c>
      <c r="E208" s="326"/>
      <c r="F208" s="334" t="s">
        <v>430</v>
      </c>
      <c r="G208" s="335">
        <f>B223</f>
        <v>135708.16606759807</v>
      </c>
      <c r="H208" s="328"/>
      <c r="I208" s="70"/>
    </row>
    <row r="209" spans="1:9" ht="17.25">
      <c r="A209" s="332" t="s">
        <v>431</v>
      </c>
      <c r="B209" s="333">
        <f t="shared" ref="B209:B220" si="17">B208+B208*5%</f>
        <v>6615</v>
      </c>
      <c r="C209" s="333">
        <v>0</v>
      </c>
      <c r="D209" s="333">
        <f t="shared" si="16"/>
        <v>6615</v>
      </c>
      <c r="E209" s="326"/>
      <c r="F209" s="334" t="s">
        <v>308</v>
      </c>
      <c r="G209" s="335">
        <f>F202</f>
        <v>186979.23609511936</v>
      </c>
      <c r="H209" s="328"/>
      <c r="I209" s="3"/>
    </row>
    <row r="210" spans="1:9" ht="15.75">
      <c r="A210" s="332" t="s">
        <v>432</v>
      </c>
      <c r="B210" s="333">
        <f t="shared" si="17"/>
        <v>6945.75</v>
      </c>
      <c r="C210" s="333">
        <v>0</v>
      </c>
      <c r="D210" s="333">
        <f t="shared" si="16"/>
        <v>6945.75</v>
      </c>
      <c r="E210" s="326"/>
      <c r="F210" s="336" t="s">
        <v>12</v>
      </c>
      <c r="G210" s="337">
        <f>G208+G209</f>
        <v>322687.40216271742</v>
      </c>
      <c r="H210" s="328"/>
    </row>
    <row r="211" spans="1:9" ht="30.75">
      <c r="A211" s="332" t="s">
        <v>433</v>
      </c>
      <c r="B211" s="333">
        <f t="shared" si="17"/>
        <v>7293.0375000000004</v>
      </c>
      <c r="C211" s="333">
        <v>0</v>
      </c>
      <c r="D211" s="333">
        <f t="shared" si="16"/>
        <v>7293.0375000000004</v>
      </c>
      <c r="E211" s="326"/>
      <c r="F211" s="338" t="s">
        <v>434</v>
      </c>
      <c r="G211" s="335">
        <f>C223</f>
        <v>123535</v>
      </c>
      <c r="H211" s="328"/>
    </row>
    <row r="212" spans="1:9" ht="15.75">
      <c r="A212" s="339" t="s">
        <v>435</v>
      </c>
      <c r="B212" s="333">
        <f t="shared" si="17"/>
        <v>7657.6893749999999</v>
      </c>
      <c r="C212" s="333">
        <v>0</v>
      </c>
      <c r="D212" s="333">
        <f t="shared" si="16"/>
        <v>7657.6893749999999</v>
      </c>
      <c r="E212" s="326"/>
      <c r="F212" s="340" t="s">
        <v>436</v>
      </c>
      <c r="G212" s="341">
        <f>G210-G211</f>
        <v>199152.40216271742</v>
      </c>
      <c r="H212" s="328"/>
    </row>
    <row r="213" spans="1:9" ht="15.75">
      <c r="A213" s="332" t="s">
        <v>437</v>
      </c>
      <c r="B213" s="333">
        <f t="shared" si="17"/>
        <v>8040.5738437500004</v>
      </c>
      <c r="C213" s="333">
        <v>0</v>
      </c>
      <c r="D213" s="333">
        <f t="shared" si="16"/>
        <v>8040.5738437500004</v>
      </c>
      <c r="E213" s="326"/>
      <c r="F213" s="328"/>
      <c r="G213" s="342"/>
      <c r="H213" s="328"/>
    </row>
    <row r="214" spans="1:9" ht="15.75">
      <c r="A214" s="332" t="s">
        <v>438</v>
      </c>
      <c r="B214" s="333">
        <f t="shared" si="17"/>
        <v>8442.6025359374999</v>
      </c>
      <c r="C214" s="333">
        <v>0</v>
      </c>
      <c r="D214" s="333">
        <f t="shared" si="16"/>
        <v>8442.6025359374999</v>
      </c>
      <c r="E214" s="326"/>
      <c r="F214" s="328"/>
      <c r="G214" s="342"/>
      <c r="H214" s="328"/>
    </row>
    <row r="215" spans="1:9" ht="15.75">
      <c r="A215" s="332" t="s">
        <v>439</v>
      </c>
      <c r="B215" s="333">
        <f t="shared" si="17"/>
        <v>8864.7326627343755</v>
      </c>
      <c r="C215" s="333">
        <v>0</v>
      </c>
      <c r="D215" s="333">
        <f t="shared" si="16"/>
        <v>8864.7326627343755</v>
      </c>
      <c r="E215" s="326"/>
      <c r="F215" s="328"/>
      <c r="G215" s="342"/>
      <c r="H215" s="328"/>
    </row>
    <row r="216" spans="1:9" ht="15.75">
      <c r="A216" s="332" t="s">
        <v>440</v>
      </c>
      <c r="B216" s="333">
        <f t="shared" si="17"/>
        <v>9307.9692958710948</v>
      </c>
      <c r="C216" s="333">
        <v>0</v>
      </c>
      <c r="D216" s="333">
        <f t="shared" si="16"/>
        <v>9307.9692958710948</v>
      </c>
      <c r="E216" s="326"/>
      <c r="F216" s="328"/>
      <c r="G216" s="342"/>
      <c r="H216" s="328"/>
    </row>
    <row r="217" spans="1:9" ht="15.75">
      <c r="A217" s="332" t="s">
        <v>441</v>
      </c>
      <c r="B217" s="333">
        <f t="shared" si="17"/>
        <v>9773.3677606646488</v>
      </c>
      <c r="C217" s="333">
        <v>0</v>
      </c>
      <c r="D217" s="333">
        <f t="shared" si="16"/>
        <v>9773.3677606646488</v>
      </c>
      <c r="E217" s="326"/>
      <c r="F217" s="328"/>
      <c r="G217" s="342"/>
      <c r="H217" s="328"/>
    </row>
    <row r="218" spans="1:9" ht="15.75">
      <c r="A218" s="332" t="s">
        <v>442</v>
      </c>
      <c r="B218" s="333">
        <f t="shared" si="17"/>
        <v>10262.036148697882</v>
      </c>
      <c r="C218" s="333">
        <v>0</v>
      </c>
      <c r="D218" s="333">
        <f t="shared" si="16"/>
        <v>10262.036148697882</v>
      </c>
      <c r="E218" s="326"/>
      <c r="F218" s="328"/>
      <c r="G218" s="342"/>
      <c r="H218" s="328"/>
    </row>
    <row r="219" spans="1:9" ht="15.75">
      <c r="A219" s="343" t="s">
        <v>443</v>
      </c>
      <c r="B219" s="333">
        <v>10775</v>
      </c>
      <c r="C219" s="333">
        <v>13887</v>
      </c>
      <c r="D219" s="333">
        <f>B219-C219</f>
        <v>-3112</v>
      </c>
      <c r="E219" s="326"/>
      <c r="F219" s="328"/>
      <c r="G219" s="342"/>
      <c r="H219" s="328"/>
    </row>
    <row r="220" spans="1:9" ht="15.75">
      <c r="A220" s="343" t="s">
        <v>444</v>
      </c>
      <c r="B220" s="333">
        <f t="shared" si="17"/>
        <v>11313.75</v>
      </c>
      <c r="C220" s="333">
        <v>91000</v>
      </c>
      <c r="D220" s="333">
        <f>B220-C220</f>
        <v>-79686.25</v>
      </c>
      <c r="E220" s="326"/>
      <c r="F220" s="328"/>
      <c r="G220" s="342"/>
      <c r="H220" s="328"/>
    </row>
    <row r="221" spans="1:9" ht="15.75">
      <c r="A221" s="343" t="s">
        <v>445</v>
      </c>
      <c r="B221" s="333">
        <v>11880</v>
      </c>
      <c r="C221" s="333">
        <v>11598</v>
      </c>
      <c r="D221" s="333">
        <f t="shared" si="16"/>
        <v>282</v>
      </c>
      <c r="E221" s="326"/>
      <c r="F221" s="328"/>
      <c r="G221" s="342"/>
      <c r="H221" s="328"/>
    </row>
    <row r="222" spans="1:9" ht="30">
      <c r="A222" s="411" t="s">
        <v>446</v>
      </c>
      <c r="B222" s="361">
        <v>6237</v>
      </c>
      <c r="C222" s="333">
        <v>0</v>
      </c>
      <c r="D222" s="333">
        <f t="shared" si="16"/>
        <v>6237</v>
      </c>
      <c r="E222" s="326"/>
      <c r="F222" s="328"/>
      <c r="G222" s="342"/>
      <c r="H222" s="328"/>
    </row>
    <row r="223" spans="1:9" ht="15.75">
      <c r="A223" s="340" t="s">
        <v>12</v>
      </c>
      <c r="B223" s="341">
        <f>B202</f>
        <v>135708.16606759807</v>
      </c>
      <c r="C223" s="341">
        <f>SUM(C207:C222)</f>
        <v>123535</v>
      </c>
      <c r="D223" s="340">
        <f>SUM(B223-C223)</f>
        <v>12173.166067598067</v>
      </c>
      <c r="E223" s="345"/>
      <c r="F223" s="346"/>
      <c r="G223" s="347"/>
      <c r="H223" s="346"/>
    </row>
    <row r="224" spans="1:9" ht="15.75">
      <c r="A224" s="348"/>
      <c r="B224" s="349"/>
      <c r="C224" s="349"/>
      <c r="D224" s="350"/>
      <c r="E224" s="345"/>
      <c r="F224" s="346"/>
      <c r="G224" s="347"/>
      <c r="H224" s="346"/>
    </row>
    <row r="225" spans="1:8" ht="15.75">
      <c r="A225" s="348"/>
      <c r="B225" s="349"/>
      <c r="C225" s="349"/>
      <c r="D225" s="350"/>
      <c r="E225" s="345"/>
      <c r="F225" s="346"/>
      <c r="G225" s="347"/>
      <c r="H225" s="346"/>
    </row>
    <row r="226" spans="1:8" ht="15.75">
      <c r="A226" s="348"/>
      <c r="B226" s="349"/>
      <c r="C226" s="349"/>
      <c r="D226" s="350"/>
      <c r="E226" s="345"/>
      <c r="F226" s="346"/>
      <c r="G226" s="347"/>
      <c r="H226" s="346"/>
    </row>
    <row r="227" spans="1:8" ht="15.75">
      <c r="A227" s="54"/>
      <c r="B227" s="54"/>
      <c r="C227" s="54"/>
      <c r="D227" s="54"/>
      <c r="E227" s="54"/>
      <c r="F227" s="214"/>
      <c r="G227" s="54"/>
      <c r="H227" s="214"/>
    </row>
    <row r="228" spans="1:8">
      <c r="A228" s="397"/>
      <c r="B228" s="398"/>
      <c r="C228" s="399"/>
      <c r="D228" s="400"/>
      <c r="E228" s="401"/>
      <c r="F228" s="402"/>
      <c r="G228" s="401"/>
      <c r="H228" s="401"/>
    </row>
    <row r="229" spans="1:8" ht="15.75">
      <c r="A229" s="586" t="s">
        <v>294</v>
      </c>
      <c r="B229" s="586"/>
      <c r="C229" s="404"/>
      <c r="D229" s="404" t="s">
        <v>295</v>
      </c>
      <c r="E229" s="277"/>
      <c r="F229" s="405" t="s">
        <v>296</v>
      </c>
      <c r="G229" s="406"/>
      <c r="H229" s="276" t="s">
        <v>297</v>
      </c>
    </row>
  </sheetData>
  <mergeCells count="20">
    <mergeCell ref="A229:B229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:I2"/>
    <mergeCell ref="B3:C3"/>
    <mergeCell ref="D3:G3"/>
    <mergeCell ref="B4:C4"/>
    <mergeCell ref="D4:G4"/>
  </mergeCells>
  <printOptions horizontalCentered="1"/>
  <pageMargins left="0.34" right="0.36" top="0.74" bottom="0.82" header="0.31496062992126" footer="0.31496062992126"/>
  <pageSetup paperSize="5" scale="70" orientation="portrait" verticalDpi="0" r:id="rId1"/>
  <rowBreaks count="3" manualBreakCount="3">
    <brk id="70" max="16383" man="1"/>
    <brk id="146" max="16383" man="1"/>
    <brk id="20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I232"/>
  <sheetViews>
    <sheetView tabSelected="1" topLeftCell="A220" workbookViewId="0">
      <selection activeCell="C237" sqref="C237"/>
    </sheetView>
  </sheetViews>
  <sheetFormatPr defaultRowHeight="15"/>
  <cols>
    <col min="1" max="1" width="12.28515625" style="326" customWidth="1"/>
    <col min="2" max="2" width="15.7109375" style="326" customWidth="1"/>
    <col min="3" max="3" width="14.7109375" style="326" customWidth="1"/>
    <col min="4" max="4" width="10.7109375" style="326" customWidth="1"/>
    <col min="5" max="5" width="9.140625" style="326"/>
    <col min="6" max="6" width="15.28515625" style="326" customWidth="1"/>
    <col min="7" max="7" width="10.7109375" style="326" customWidth="1"/>
    <col min="8" max="8" width="21.42578125" style="326" customWidth="1"/>
    <col min="9" max="9" width="26.85546875" style="326" customWidth="1"/>
    <col min="10" max="16384" width="9.140625" style="326"/>
  </cols>
  <sheetData>
    <row r="1" spans="1:9">
      <c r="A1" s="570" t="s">
        <v>344</v>
      </c>
      <c r="B1" s="570"/>
      <c r="C1" s="570"/>
      <c r="D1" s="570"/>
      <c r="E1" s="570"/>
      <c r="F1" s="570"/>
      <c r="G1" s="570"/>
      <c r="H1" s="570"/>
      <c r="I1" s="570"/>
    </row>
    <row r="2" spans="1:9" ht="25.5" customHeight="1">
      <c r="A2" s="570"/>
      <c r="B2" s="570"/>
      <c r="C2" s="570"/>
      <c r="D2" s="570"/>
      <c r="E2" s="570"/>
      <c r="F2" s="570"/>
      <c r="G2" s="570"/>
      <c r="H2" s="570"/>
      <c r="I2" s="570"/>
    </row>
    <row r="3" spans="1:9" ht="15.75">
      <c r="A3" s="351"/>
      <c r="B3" s="566" t="s">
        <v>1</v>
      </c>
      <c r="C3" s="566"/>
      <c r="D3" s="571" t="s">
        <v>345</v>
      </c>
      <c r="E3" s="572"/>
      <c r="F3" s="572"/>
      <c r="G3" s="573"/>
      <c r="H3" s="352"/>
      <c r="I3" s="351"/>
    </row>
    <row r="4" spans="1:9" ht="33" customHeight="1">
      <c r="A4" s="351"/>
      <c r="B4" s="574" t="s">
        <v>181</v>
      </c>
      <c r="C4" s="575"/>
      <c r="D4" s="576">
        <v>38534</v>
      </c>
      <c r="E4" s="577"/>
      <c r="F4" s="577"/>
      <c r="G4" s="578"/>
      <c r="H4" s="352"/>
      <c r="I4" s="351"/>
    </row>
    <row r="5" spans="1:9" ht="15.75">
      <c r="A5" s="351"/>
      <c r="B5" s="566" t="s">
        <v>182</v>
      </c>
      <c r="C5" s="566"/>
      <c r="D5" s="567">
        <v>535</v>
      </c>
      <c r="E5" s="568"/>
      <c r="F5" s="568"/>
      <c r="G5" s="569"/>
      <c r="H5" s="352"/>
      <c r="I5" s="351"/>
    </row>
    <row r="6" spans="1:9" ht="15.75">
      <c r="A6" s="351"/>
      <c r="B6" s="566" t="s">
        <v>2</v>
      </c>
      <c r="C6" s="566"/>
      <c r="D6" s="567" t="s">
        <v>3</v>
      </c>
      <c r="E6" s="568"/>
      <c r="F6" s="568"/>
      <c r="G6" s="569"/>
      <c r="H6" s="352"/>
      <c r="I6" s="351"/>
    </row>
    <row r="7" spans="1:9" ht="15.75">
      <c r="A7" s="351"/>
      <c r="B7" s="566" t="s">
        <v>0</v>
      </c>
      <c r="C7" s="566"/>
      <c r="D7" s="579" t="s">
        <v>17</v>
      </c>
      <c r="E7" s="580"/>
      <c r="F7" s="580"/>
      <c r="G7" s="581"/>
      <c r="H7" s="352"/>
      <c r="I7" s="351"/>
    </row>
    <row r="8" spans="1:9" ht="34.5" customHeight="1">
      <c r="A8" s="351"/>
      <c r="B8" s="582" t="s">
        <v>4</v>
      </c>
      <c r="C8" s="582"/>
      <c r="D8" s="583" t="s">
        <v>183</v>
      </c>
      <c r="E8" s="584"/>
      <c r="F8" s="584"/>
      <c r="G8" s="585"/>
      <c r="H8" s="352"/>
      <c r="I8" s="351"/>
    </row>
    <row r="9" spans="1:9" ht="36.75" customHeight="1">
      <c r="A9" s="351"/>
      <c r="B9" s="582" t="s">
        <v>18</v>
      </c>
      <c r="C9" s="582"/>
      <c r="D9" s="587">
        <v>0.05</v>
      </c>
      <c r="E9" s="588"/>
      <c r="F9" s="588"/>
      <c r="G9" s="589"/>
      <c r="H9" s="352"/>
      <c r="I9" s="351"/>
    </row>
    <row r="10" spans="1:9" ht="15.75">
      <c r="A10" s="351"/>
      <c r="B10" s="566" t="s">
        <v>16</v>
      </c>
      <c r="C10" s="566"/>
      <c r="D10" s="567">
        <v>500</v>
      </c>
      <c r="E10" s="568"/>
      <c r="F10" s="568"/>
      <c r="G10" s="569"/>
      <c r="H10" s="352"/>
      <c r="I10" s="351"/>
    </row>
    <row r="11" spans="1:9" ht="15.75">
      <c r="A11" s="351"/>
      <c r="B11" s="566" t="s">
        <v>308</v>
      </c>
      <c r="C11" s="566"/>
      <c r="D11" s="571" t="s">
        <v>15</v>
      </c>
      <c r="E11" s="572"/>
      <c r="F11" s="572"/>
      <c r="G11" s="573"/>
      <c r="H11" s="352"/>
      <c r="I11" s="351"/>
    </row>
    <row r="12" spans="1:9" ht="16.5" thickBot="1">
      <c r="A12" s="322"/>
      <c r="B12" s="323"/>
      <c r="C12" s="353"/>
      <c r="D12" s="353"/>
      <c r="E12" s="354"/>
      <c r="F12" s="354"/>
      <c r="G12" s="354"/>
      <c r="H12" s="354"/>
      <c r="I12" s="351"/>
    </row>
    <row r="13" spans="1:9" ht="31.5">
      <c r="A13" s="355" t="s">
        <v>159</v>
      </c>
      <c r="B13" s="356" t="s">
        <v>160</v>
      </c>
      <c r="C13" s="356" t="s">
        <v>161</v>
      </c>
      <c r="D13" s="356" t="s">
        <v>162</v>
      </c>
      <c r="E13" s="357" t="s">
        <v>163</v>
      </c>
      <c r="F13" s="356" t="s">
        <v>165</v>
      </c>
      <c r="G13" s="357" t="s">
        <v>19</v>
      </c>
      <c r="H13" s="358" t="s">
        <v>164</v>
      </c>
      <c r="I13" s="359" t="s">
        <v>170</v>
      </c>
    </row>
    <row r="14" spans="1:9" ht="17.100000000000001" customHeight="1">
      <c r="A14" s="360">
        <v>38534</v>
      </c>
      <c r="B14" s="361">
        <v>500</v>
      </c>
      <c r="C14" s="362">
        <v>500</v>
      </c>
      <c r="D14" s="363">
        <f>B14-C14</f>
        <v>0</v>
      </c>
      <c r="E14" s="364">
        <f>G202</f>
        <v>5275</v>
      </c>
      <c r="F14" s="365">
        <f>(D14*E14*H14)</f>
        <v>0</v>
      </c>
      <c r="G14" s="362">
        <v>0</v>
      </c>
      <c r="H14" s="366">
        <f>0.24/365</f>
        <v>6.5753424657534248E-4</v>
      </c>
      <c r="I14" s="367" t="s">
        <v>346</v>
      </c>
    </row>
    <row r="15" spans="1:9" ht="17.100000000000001" customHeight="1">
      <c r="A15" s="368">
        <v>38565</v>
      </c>
      <c r="B15" s="361">
        <v>500</v>
      </c>
      <c r="C15" s="362">
        <v>500</v>
      </c>
      <c r="D15" s="363">
        <f t="shared" ref="D15:D78" si="0">B15-C15</f>
        <v>0</v>
      </c>
      <c r="E15" s="364">
        <f>E14-G14</f>
        <v>5275</v>
      </c>
      <c r="F15" s="365">
        <f t="shared" ref="F15:F79" si="1">(D15*E15*H15)</f>
        <v>0</v>
      </c>
      <c r="G15" s="362">
        <v>0</v>
      </c>
      <c r="H15" s="366">
        <f t="shared" ref="H15:H70" si="2">0.24/365</f>
        <v>6.5753424657534248E-4</v>
      </c>
      <c r="I15" s="367" t="s">
        <v>347</v>
      </c>
    </row>
    <row r="16" spans="1:9" ht="17.100000000000001" customHeight="1">
      <c r="A16" s="368">
        <v>38596</v>
      </c>
      <c r="B16" s="361">
        <v>500</v>
      </c>
      <c r="C16" s="362">
        <v>0</v>
      </c>
      <c r="D16" s="363">
        <f t="shared" si="0"/>
        <v>500</v>
      </c>
      <c r="E16" s="364">
        <f t="shared" ref="E16:E79" si="3">E15-G15</f>
        <v>5275</v>
      </c>
      <c r="F16" s="365">
        <f t="shared" si="1"/>
        <v>1734.2465753424658</v>
      </c>
      <c r="G16" s="362">
        <v>30</v>
      </c>
      <c r="H16" s="366">
        <f t="shared" si="2"/>
        <v>6.5753424657534248E-4</v>
      </c>
      <c r="I16" s="367"/>
    </row>
    <row r="17" spans="1:9" ht="17.100000000000001" customHeight="1">
      <c r="A17" s="368">
        <v>38626</v>
      </c>
      <c r="B17" s="361">
        <v>500</v>
      </c>
      <c r="C17" s="362">
        <v>1000</v>
      </c>
      <c r="D17" s="363">
        <f t="shared" si="0"/>
        <v>-500</v>
      </c>
      <c r="E17" s="364">
        <f t="shared" si="3"/>
        <v>5245</v>
      </c>
      <c r="F17" s="365"/>
      <c r="G17" s="362">
        <v>0</v>
      </c>
      <c r="H17" s="366">
        <f t="shared" si="2"/>
        <v>6.5753424657534248E-4</v>
      </c>
      <c r="I17" s="367" t="s">
        <v>406</v>
      </c>
    </row>
    <row r="18" spans="1:9" ht="17.100000000000001" customHeight="1">
      <c r="A18" s="368">
        <v>38657</v>
      </c>
      <c r="B18" s="361">
        <v>500</v>
      </c>
      <c r="C18" s="362">
        <v>0</v>
      </c>
      <c r="D18" s="363">
        <f t="shared" si="0"/>
        <v>500</v>
      </c>
      <c r="E18" s="364">
        <f t="shared" si="3"/>
        <v>5245</v>
      </c>
      <c r="F18" s="365">
        <f t="shared" si="1"/>
        <v>1724.3835616438357</v>
      </c>
      <c r="G18" s="362">
        <v>30</v>
      </c>
      <c r="H18" s="366">
        <f t="shared" si="2"/>
        <v>6.5753424657534248E-4</v>
      </c>
      <c r="I18" s="367"/>
    </row>
    <row r="19" spans="1:9" ht="17.100000000000001" customHeight="1">
      <c r="A19" s="368">
        <v>38687</v>
      </c>
      <c r="B19" s="361">
        <v>500</v>
      </c>
      <c r="C19" s="362">
        <v>0</v>
      </c>
      <c r="D19" s="363">
        <f t="shared" si="0"/>
        <v>500</v>
      </c>
      <c r="E19" s="364">
        <f t="shared" si="3"/>
        <v>5215</v>
      </c>
      <c r="F19" s="365">
        <f t="shared" si="1"/>
        <v>1714.5205479452056</v>
      </c>
      <c r="G19" s="362">
        <v>31</v>
      </c>
      <c r="H19" s="366">
        <f t="shared" si="2"/>
        <v>6.5753424657534248E-4</v>
      </c>
      <c r="I19" s="367"/>
    </row>
    <row r="20" spans="1:9" ht="17.100000000000001" customHeight="1">
      <c r="A20" s="368">
        <v>38718</v>
      </c>
      <c r="B20" s="361">
        <v>500</v>
      </c>
      <c r="C20" s="362">
        <v>0</v>
      </c>
      <c r="D20" s="363">
        <f t="shared" si="0"/>
        <v>500</v>
      </c>
      <c r="E20" s="364">
        <f t="shared" si="3"/>
        <v>5184</v>
      </c>
      <c r="F20" s="365">
        <f t="shared" si="1"/>
        <v>1704.3287671232877</v>
      </c>
      <c r="G20" s="362">
        <v>31</v>
      </c>
      <c r="H20" s="366">
        <f t="shared" si="2"/>
        <v>6.5753424657534248E-4</v>
      </c>
      <c r="I20" s="367"/>
    </row>
    <row r="21" spans="1:9" ht="17.100000000000001" customHeight="1">
      <c r="A21" s="368">
        <v>38749</v>
      </c>
      <c r="B21" s="361">
        <v>500</v>
      </c>
      <c r="C21" s="362">
        <v>0</v>
      </c>
      <c r="D21" s="363">
        <f t="shared" si="0"/>
        <v>500</v>
      </c>
      <c r="E21" s="364">
        <f t="shared" si="3"/>
        <v>5153</v>
      </c>
      <c r="F21" s="365">
        <f t="shared" si="1"/>
        <v>1694.1369863013699</v>
      </c>
      <c r="G21" s="362">
        <v>28</v>
      </c>
      <c r="H21" s="366">
        <f t="shared" si="2"/>
        <v>6.5753424657534248E-4</v>
      </c>
      <c r="I21" s="367"/>
    </row>
    <row r="22" spans="1:9" ht="17.100000000000001" customHeight="1">
      <c r="A22" s="368">
        <v>38777</v>
      </c>
      <c r="B22" s="361">
        <v>500</v>
      </c>
      <c r="C22" s="362">
        <v>0</v>
      </c>
      <c r="D22" s="363">
        <f t="shared" si="0"/>
        <v>500</v>
      </c>
      <c r="E22" s="364">
        <f t="shared" si="3"/>
        <v>5125</v>
      </c>
      <c r="F22" s="365">
        <f t="shared" si="1"/>
        <v>1684.9315068493152</v>
      </c>
      <c r="G22" s="362">
        <v>31</v>
      </c>
      <c r="H22" s="366">
        <f t="shared" si="2"/>
        <v>6.5753424657534248E-4</v>
      </c>
      <c r="I22" s="367"/>
    </row>
    <row r="23" spans="1:9" ht="17.100000000000001" customHeight="1">
      <c r="A23" s="368">
        <v>38808</v>
      </c>
      <c r="B23" s="361">
        <v>500</v>
      </c>
      <c r="C23" s="362">
        <v>0</v>
      </c>
      <c r="D23" s="363">
        <f t="shared" si="0"/>
        <v>500</v>
      </c>
      <c r="E23" s="364">
        <f t="shared" si="3"/>
        <v>5094</v>
      </c>
      <c r="F23" s="365">
        <f t="shared" si="1"/>
        <v>1674.7397260273974</v>
      </c>
      <c r="G23" s="362">
        <v>30</v>
      </c>
      <c r="H23" s="366">
        <f t="shared" si="2"/>
        <v>6.5753424657534248E-4</v>
      </c>
      <c r="I23" s="367"/>
    </row>
    <row r="24" spans="1:9" ht="17.100000000000001" customHeight="1">
      <c r="A24" s="368">
        <v>38838</v>
      </c>
      <c r="B24" s="361">
        <v>500</v>
      </c>
      <c r="C24" s="362">
        <v>0</v>
      </c>
      <c r="D24" s="363">
        <f t="shared" si="0"/>
        <v>500</v>
      </c>
      <c r="E24" s="364">
        <f t="shared" si="3"/>
        <v>5064</v>
      </c>
      <c r="F24" s="365">
        <f t="shared" si="1"/>
        <v>1664.8767123287671</v>
      </c>
      <c r="G24" s="362">
        <v>31</v>
      </c>
      <c r="H24" s="366">
        <f t="shared" si="2"/>
        <v>6.5753424657534248E-4</v>
      </c>
      <c r="I24" s="367"/>
    </row>
    <row r="25" spans="1:9" ht="17.100000000000001" customHeight="1">
      <c r="A25" s="369">
        <v>38869</v>
      </c>
      <c r="B25" s="361">
        <v>500</v>
      </c>
      <c r="C25" s="370">
        <v>4000</v>
      </c>
      <c r="D25" s="363">
        <f t="shared" si="0"/>
        <v>-3500</v>
      </c>
      <c r="E25" s="364">
        <f t="shared" si="3"/>
        <v>5033</v>
      </c>
      <c r="F25" s="365"/>
      <c r="G25" s="370">
        <v>0</v>
      </c>
      <c r="H25" s="366">
        <f t="shared" si="2"/>
        <v>6.5753424657534248E-4</v>
      </c>
      <c r="I25" s="371" t="s">
        <v>348</v>
      </c>
    </row>
    <row r="26" spans="1:9" ht="17.100000000000001" customHeight="1">
      <c r="A26" s="368">
        <v>38899</v>
      </c>
      <c r="B26" s="361">
        <v>525</v>
      </c>
      <c r="C26" s="362">
        <v>0</v>
      </c>
      <c r="D26" s="363">
        <f t="shared" si="0"/>
        <v>525</v>
      </c>
      <c r="E26" s="364">
        <f t="shared" si="3"/>
        <v>5033</v>
      </c>
      <c r="F26" s="365">
        <f t="shared" si="1"/>
        <v>1737.4191780821918</v>
      </c>
      <c r="G26" s="362">
        <v>31</v>
      </c>
      <c r="H26" s="366">
        <f t="shared" si="2"/>
        <v>6.5753424657534248E-4</v>
      </c>
      <c r="I26" s="367"/>
    </row>
    <row r="27" spans="1:9" ht="17.100000000000001" customHeight="1">
      <c r="A27" s="368">
        <v>38930</v>
      </c>
      <c r="B27" s="361">
        <v>525</v>
      </c>
      <c r="C27" s="362">
        <v>0</v>
      </c>
      <c r="D27" s="363">
        <f t="shared" si="0"/>
        <v>525</v>
      </c>
      <c r="E27" s="364">
        <f t="shared" si="3"/>
        <v>5002</v>
      </c>
      <c r="F27" s="365">
        <f t="shared" si="1"/>
        <v>1726.7178082191781</v>
      </c>
      <c r="G27" s="372">
        <v>31</v>
      </c>
      <c r="H27" s="366">
        <f t="shared" si="2"/>
        <v>6.5753424657534248E-4</v>
      </c>
      <c r="I27" s="367"/>
    </row>
    <row r="28" spans="1:9" ht="17.100000000000001" customHeight="1">
      <c r="A28" s="368">
        <v>38961</v>
      </c>
      <c r="B28" s="361">
        <v>525</v>
      </c>
      <c r="C28" s="362">
        <v>0</v>
      </c>
      <c r="D28" s="363">
        <f t="shared" si="0"/>
        <v>525</v>
      </c>
      <c r="E28" s="364">
        <f t="shared" si="3"/>
        <v>4971</v>
      </c>
      <c r="F28" s="365">
        <f t="shared" si="1"/>
        <v>1716.0164383561644</v>
      </c>
      <c r="G28" s="362">
        <v>30</v>
      </c>
      <c r="H28" s="366">
        <f t="shared" si="2"/>
        <v>6.5753424657534248E-4</v>
      </c>
      <c r="I28" s="367"/>
    </row>
    <row r="29" spans="1:9" ht="17.100000000000001" customHeight="1">
      <c r="A29" s="368">
        <v>38991</v>
      </c>
      <c r="B29" s="361">
        <v>525</v>
      </c>
      <c r="C29" s="362">
        <v>0</v>
      </c>
      <c r="D29" s="363">
        <f t="shared" si="0"/>
        <v>525</v>
      </c>
      <c r="E29" s="364">
        <f t="shared" si="3"/>
        <v>4941</v>
      </c>
      <c r="F29" s="365">
        <f t="shared" si="1"/>
        <v>1705.6602739726027</v>
      </c>
      <c r="G29" s="362">
        <v>31</v>
      </c>
      <c r="H29" s="366">
        <f t="shared" si="2"/>
        <v>6.5753424657534248E-4</v>
      </c>
      <c r="I29" s="373"/>
    </row>
    <row r="30" spans="1:9" ht="17.100000000000001" customHeight="1">
      <c r="A30" s="368">
        <v>39022</v>
      </c>
      <c r="B30" s="361">
        <v>525</v>
      </c>
      <c r="C30" s="362">
        <v>0</v>
      </c>
      <c r="D30" s="363">
        <f t="shared" si="0"/>
        <v>525</v>
      </c>
      <c r="E30" s="364">
        <f t="shared" si="3"/>
        <v>4910</v>
      </c>
      <c r="F30" s="365">
        <f t="shared" si="1"/>
        <v>1694.9589041095892</v>
      </c>
      <c r="G30" s="362">
        <v>30</v>
      </c>
      <c r="H30" s="366">
        <f t="shared" si="2"/>
        <v>6.5753424657534248E-4</v>
      </c>
      <c r="I30" s="373"/>
    </row>
    <row r="31" spans="1:9" ht="17.100000000000001" customHeight="1">
      <c r="A31" s="368">
        <v>39052</v>
      </c>
      <c r="B31" s="361">
        <v>525</v>
      </c>
      <c r="C31" s="362">
        <v>0</v>
      </c>
      <c r="D31" s="363">
        <f t="shared" si="0"/>
        <v>525</v>
      </c>
      <c r="E31" s="364">
        <f t="shared" si="3"/>
        <v>4880</v>
      </c>
      <c r="F31" s="365">
        <f t="shared" si="1"/>
        <v>1684.6027397260275</v>
      </c>
      <c r="G31" s="362">
        <v>31</v>
      </c>
      <c r="H31" s="366">
        <f t="shared" si="2"/>
        <v>6.5753424657534248E-4</v>
      </c>
      <c r="I31" s="373"/>
    </row>
    <row r="32" spans="1:9" ht="17.100000000000001" customHeight="1">
      <c r="A32" s="368">
        <v>39083</v>
      </c>
      <c r="B32" s="361">
        <v>525</v>
      </c>
      <c r="C32" s="362">
        <v>0</v>
      </c>
      <c r="D32" s="363">
        <f t="shared" si="0"/>
        <v>525</v>
      </c>
      <c r="E32" s="364">
        <f t="shared" si="3"/>
        <v>4849</v>
      </c>
      <c r="F32" s="365">
        <f t="shared" si="1"/>
        <v>1673.9013698630138</v>
      </c>
      <c r="G32" s="362">
        <v>31</v>
      </c>
      <c r="H32" s="366">
        <f t="shared" si="2"/>
        <v>6.5753424657534248E-4</v>
      </c>
      <c r="I32" s="373"/>
    </row>
    <row r="33" spans="1:9" ht="17.100000000000001" customHeight="1">
      <c r="A33" s="368">
        <v>39114</v>
      </c>
      <c r="B33" s="361">
        <v>525</v>
      </c>
      <c r="C33" s="362">
        <v>0</v>
      </c>
      <c r="D33" s="363">
        <f t="shared" si="0"/>
        <v>525</v>
      </c>
      <c r="E33" s="364">
        <f t="shared" si="3"/>
        <v>4818</v>
      </c>
      <c r="F33" s="365">
        <f t="shared" si="1"/>
        <v>1663.2</v>
      </c>
      <c r="G33" s="362">
        <v>28</v>
      </c>
      <c r="H33" s="366">
        <f t="shared" si="2"/>
        <v>6.5753424657534248E-4</v>
      </c>
      <c r="I33" s="373"/>
    </row>
    <row r="34" spans="1:9" ht="17.100000000000001" customHeight="1">
      <c r="A34" s="368">
        <v>39142</v>
      </c>
      <c r="B34" s="361">
        <v>525</v>
      </c>
      <c r="C34" s="362">
        <v>0</v>
      </c>
      <c r="D34" s="363">
        <f t="shared" si="0"/>
        <v>525</v>
      </c>
      <c r="E34" s="364">
        <f t="shared" si="3"/>
        <v>4790</v>
      </c>
      <c r="F34" s="365">
        <f t="shared" si="1"/>
        <v>1653.5342465753424</v>
      </c>
      <c r="G34" s="362">
        <v>31</v>
      </c>
      <c r="H34" s="366">
        <f t="shared" si="2"/>
        <v>6.5753424657534248E-4</v>
      </c>
      <c r="I34" s="373"/>
    </row>
    <row r="35" spans="1:9" ht="17.100000000000001" customHeight="1">
      <c r="A35" s="368">
        <v>39173</v>
      </c>
      <c r="B35" s="361">
        <v>525</v>
      </c>
      <c r="C35" s="362">
        <v>0</v>
      </c>
      <c r="D35" s="363">
        <f t="shared" si="0"/>
        <v>525</v>
      </c>
      <c r="E35" s="364">
        <f t="shared" si="3"/>
        <v>4759</v>
      </c>
      <c r="F35" s="365">
        <f t="shared" si="1"/>
        <v>1642.8328767123289</v>
      </c>
      <c r="G35" s="362">
        <v>30</v>
      </c>
      <c r="H35" s="366">
        <f t="shared" si="2"/>
        <v>6.5753424657534248E-4</v>
      </c>
      <c r="I35" s="373"/>
    </row>
    <row r="36" spans="1:9" ht="17.100000000000001" customHeight="1">
      <c r="A36" s="368">
        <v>39203</v>
      </c>
      <c r="B36" s="361">
        <v>525</v>
      </c>
      <c r="C36" s="362">
        <v>0</v>
      </c>
      <c r="D36" s="363">
        <f t="shared" si="0"/>
        <v>525</v>
      </c>
      <c r="E36" s="364">
        <f t="shared" si="3"/>
        <v>4729</v>
      </c>
      <c r="F36" s="365">
        <f t="shared" si="1"/>
        <v>1632.4767123287672</v>
      </c>
      <c r="G36" s="362">
        <v>31</v>
      </c>
      <c r="H36" s="366">
        <f t="shared" si="2"/>
        <v>6.5753424657534248E-4</v>
      </c>
      <c r="I36" s="373"/>
    </row>
    <row r="37" spans="1:9" ht="17.100000000000001" customHeight="1">
      <c r="A37" s="368">
        <v>39234</v>
      </c>
      <c r="B37" s="361">
        <v>525</v>
      </c>
      <c r="C37" s="362">
        <v>0</v>
      </c>
      <c r="D37" s="363">
        <f t="shared" si="0"/>
        <v>525</v>
      </c>
      <c r="E37" s="364">
        <f t="shared" si="3"/>
        <v>4698</v>
      </c>
      <c r="F37" s="365">
        <f t="shared" si="1"/>
        <v>1621.7753424657535</v>
      </c>
      <c r="G37" s="362">
        <v>30</v>
      </c>
      <c r="H37" s="366">
        <f t="shared" si="2"/>
        <v>6.5753424657534248E-4</v>
      </c>
      <c r="I37" s="373"/>
    </row>
    <row r="38" spans="1:9" ht="17.100000000000001" customHeight="1">
      <c r="A38" s="368">
        <v>39264</v>
      </c>
      <c r="B38" s="361">
        <v>551.25</v>
      </c>
      <c r="C38" s="362">
        <v>0</v>
      </c>
      <c r="D38" s="363">
        <f t="shared" si="0"/>
        <v>551.25</v>
      </c>
      <c r="E38" s="364">
        <f t="shared" si="3"/>
        <v>4668</v>
      </c>
      <c r="F38" s="365">
        <f t="shared" si="1"/>
        <v>1691.9901369863014</v>
      </c>
      <c r="G38" s="362">
        <v>31</v>
      </c>
      <c r="H38" s="366">
        <f t="shared" si="2"/>
        <v>6.5753424657534248E-4</v>
      </c>
      <c r="I38" s="373"/>
    </row>
    <row r="39" spans="1:9" ht="17.100000000000001" customHeight="1">
      <c r="A39" s="368">
        <v>39295</v>
      </c>
      <c r="B39" s="361">
        <v>551.25</v>
      </c>
      <c r="C39" s="362">
        <v>0</v>
      </c>
      <c r="D39" s="363">
        <f t="shared" si="0"/>
        <v>551.25</v>
      </c>
      <c r="E39" s="364">
        <f t="shared" si="3"/>
        <v>4637</v>
      </c>
      <c r="F39" s="365">
        <f t="shared" si="1"/>
        <v>1680.753698630137</v>
      </c>
      <c r="G39" s="362">
        <v>31</v>
      </c>
      <c r="H39" s="366">
        <f t="shared" si="2"/>
        <v>6.5753424657534248E-4</v>
      </c>
      <c r="I39" s="373"/>
    </row>
    <row r="40" spans="1:9" ht="17.100000000000001" customHeight="1">
      <c r="A40" s="368">
        <v>39326</v>
      </c>
      <c r="B40" s="361">
        <v>551.25</v>
      </c>
      <c r="C40" s="362">
        <v>0</v>
      </c>
      <c r="D40" s="363">
        <f t="shared" si="0"/>
        <v>551.25</v>
      </c>
      <c r="E40" s="364">
        <f t="shared" si="3"/>
        <v>4606</v>
      </c>
      <c r="F40" s="365">
        <f t="shared" si="1"/>
        <v>1669.5172602739726</v>
      </c>
      <c r="G40" s="362">
        <v>30</v>
      </c>
      <c r="H40" s="366">
        <f t="shared" si="2"/>
        <v>6.5753424657534248E-4</v>
      </c>
      <c r="I40" s="373"/>
    </row>
    <row r="41" spans="1:9" ht="17.100000000000001" customHeight="1">
      <c r="A41" s="368">
        <v>39356</v>
      </c>
      <c r="B41" s="361">
        <v>551.25</v>
      </c>
      <c r="C41" s="362">
        <v>0</v>
      </c>
      <c r="D41" s="363">
        <f t="shared" si="0"/>
        <v>551.25</v>
      </c>
      <c r="E41" s="364">
        <f t="shared" si="3"/>
        <v>4576</v>
      </c>
      <c r="F41" s="365">
        <f t="shared" si="1"/>
        <v>1658.6432876712329</v>
      </c>
      <c r="G41" s="362">
        <v>31</v>
      </c>
      <c r="H41" s="366">
        <f t="shared" si="2"/>
        <v>6.5753424657534248E-4</v>
      </c>
      <c r="I41" s="373"/>
    </row>
    <row r="42" spans="1:9" ht="17.100000000000001" customHeight="1">
      <c r="A42" s="368">
        <v>39387</v>
      </c>
      <c r="B42" s="361">
        <v>551.25</v>
      </c>
      <c r="C42" s="362">
        <v>0</v>
      </c>
      <c r="D42" s="363">
        <f t="shared" si="0"/>
        <v>551.25</v>
      </c>
      <c r="E42" s="364">
        <f t="shared" si="3"/>
        <v>4545</v>
      </c>
      <c r="F42" s="365">
        <f t="shared" si="1"/>
        <v>1647.4068493150685</v>
      </c>
      <c r="G42" s="362">
        <v>30</v>
      </c>
      <c r="H42" s="366">
        <f t="shared" si="2"/>
        <v>6.5753424657534248E-4</v>
      </c>
      <c r="I42" s="373"/>
    </row>
    <row r="43" spans="1:9" ht="17.100000000000001" customHeight="1">
      <c r="A43" s="368">
        <v>39417</v>
      </c>
      <c r="B43" s="361">
        <v>551.25</v>
      </c>
      <c r="C43" s="362">
        <v>0</v>
      </c>
      <c r="D43" s="363">
        <f t="shared" si="0"/>
        <v>551.25</v>
      </c>
      <c r="E43" s="364">
        <f t="shared" si="3"/>
        <v>4515</v>
      </c>
      <c r="F43" s="365">
        <f t="shared" si="1"/>
        <v>1636.5328767123287</v>
      </c>
      <c r="G43" s="362">
        <v>31</v>
      </c>
      <c r="H43" s="366">
        <f t="shared" si="2"/>
        <v>6.5753424657534248E-4</v>
      </c>
      <c r="I43" s="373"/>
    </row>
    <row r="44" spans="1:9" ht="17.100000000000001" customHeight="1">
      <c r="A44" s="368">
        <v>39448</v>
      </c>
      <c r="B44" s="361">
        <v>551.25</v>
      </c>
      <c r="C44" s="362">
        <v>0</v>
      </c>
      <c r="D44" s="363">
        <f t="shared" si="0"/>
        <v>551.25</v>
      </c>
      <c r="E44" s="364">
        <f t="shared" si="3"/>
        <v>4484</v>
      </c>
      <c r="F44" s="365">
        <f t="shared" si="1"/>
        <v>1625.2964383561643</v>
      </c>
      <c r="G44" s="362">
        <v>31</v>
      </c>
      <c r="H44" s="366">
        <f t="shared" si="2"/>
        <v>6.5753424657534248E-4</v>
      </c>
      <c r="I44" s="373"/>
    </row>
    <row r="45" spans="1:9" ht="17.100000000000001" customHeight="1">
      <c r="A45" s="368">
        <v>39479</v>
      </c>
      <c r="B45" s="361">
        <v>551.25</v>
      </c>
      <c r="C45" s="362">
        <v>0</v>
      </c>
      <c r="D45" s="363">
        <f t="shared" si="0"/>
        <v>551.25</v>
      </c>
      <c r="E45" s="364">
        <f t="shared" si="3"/>
        <v>4453</v>
      </c>
      <c r="F45" s="365">
        <f t="shared" si="1"/>
        <v>1614.06</v>
      </c>
      <c r="G45" s="362">
        <v>29</v>
      </c>
      <c r="H45" s="366">
        <f t="shared" si="2"/>
        <v>6.5753424657534248E-4</v>
      </c>
      <c r="I45" s="373"/>
    </row>
    <row r="46" spans="1:9" ht="17.100000000000001" customHeight="1">
      <c r="A46" s="368">
        <v>39508</v>
      </c>
      <c r="B46" s="361">
        <v>551.25</v>
      </c>
      <c r="C46" s="362">
        <v>0</v>
      </c>
      <c r="D46" s="363">
        <f t="shared" si="0"/>
        <v>551.25</v>
      </c>
      <c r="E46" s="364">
        <f t="shared" si="3"/>
        <v>4424</v>
      </c>
      <c r="F46" s="365">
        <f t="shared" si="1"/>
        <v>1603.5484931506849</v>
      </c>
      <c r="G46" s="362">
        <v>31</v>
      </c>
      <c r="H46" s="366">
        <f t="shared" si="2"/>
        <v>6.5753424657534248E-4</v>
      </c>
      <c r="I46" s="373"/>
    </row>
    <row r="47" spans="1:9" ht="17.100000000000001" customHeight="1">
      <c r="A47" s="368">
        <v>39539</v>
      </c>
      <c r="B47" s="361">
        <v>551.25</v>
      </c>
      <c r="C47" s="362">
        <v>0</v>
      </c>
      <c r="D47" s="363">
        <f t="shared" si="0"/>
        <v>551.25</v>
      </c>
      <c r="E47" s="364">
        <f t="shared" si="3"/>
        <v>4393</v>
      </c>
      <c r="F47" s="365">
        <f t="shared" si="1"/>
        <v>1592.3120547945207</v>
      </c>
      <c r="G47" s="362">
        <v>30</v>
      </c>
      <c r="H47" s="366">
        <f t="shared" si="2"/>
        <v>6.5753424657534248E-4</v>
      </c>
      <c r="I47" s="373"/>
    </row>
    <row r="48" spans="1:9" ht="17.100000000000001" customHeight="1">
      <c r="A48" s="368">
        <v>39569</v>
      </c>
      <c r="B48" s="361">
        <v>551.25</v>
      </c>
      <c r="C48" s="362">
        <v>0</v>
      </c>
      <c r="D48" s="363">
        <f t="shared" si="0"/>
        <v>551.25</v>
      </c>
      <c r="E48" s="364">
        <f t="shared" si="3"/>
        <v>4363</v>
      </c>
      <c r="F48" s="365">
        <f t="shared" si="1"/>
        <v>1581.4380821917809</v>
      </c>
      <c r="G48" s="362">
        <v>31</v>
      </c>
      <c r="H48" s="366">
        <f t="shared" si="2"/>
        <v>6.5753424657534248E-4</v>
      </c>
      <c r="I48" s="373"/>
    </row>
    <row r="49" spans="1:9" ht="17.100000000000001" customHeight="1">
      <c r="A49" s="368">
        <v>39600</v>
      </c>
      <c r="B49" s="361">
        <v>551.25</v>
      </c>
      <c r="C49" s="362">
        <v>0</v>
      </c>
      <c r="D49" s="363">
        <f t="shared" si="0"/>
        <v>551.25</v>
      </c>
      <c r="E49" s="364">
        <f t="shared" si="3"/>
        <v>4332</v>
      </c>
      <c r="F49" s="365">
        <f t="shared" si="1"/>
        <v>1570.2016438356166</v>
      </c>
      <c r="G49" s="362">
        <v>30</v>
      </c>
      <c r="H49" s="366">
        <f t="shared" si="2"/>
        <v>6.5753424657534248E-4</v>
      </c>
      <c r="I49" s="373"/>
    </row>
    <row r="50" spans="1:9" ht="17.100000000000001" customHeight="1">
      <c r="A50" s="368">
        <v>39630</v>
      </c>
      <c r="B50" s="361">
        <v>578.8125</v>
      </c>
      <c r="C50" s="362">
        <v>0</v>
      </c>
      <c r="D50" s="363">
        <f t="shared" si="0"/>
        <v>578.8125</v>
      </c>
      <c r="E50" s="364">
        <f t="shared" si="3"/>
        <v>4302</v>
      </c>
      <c r="F50" s="365">
        <f t="shared" si="1"/>
        <v>1637.2940547945207</v>
      </c>
      <c r="G50" s="362">
        <v>31</v>
      </c>
      <c r="H50" s="366">
        <f t="shared" si="2"/>
        <v>6.5753424657534248E-4</v>
      </c>
      <c r="I50" s="373"/>
    </row>
    <row r="51" spans="1:9" ht="17.100000000000001" customHeight="1">
      <c r="A51" s="368">
        <v>39661</v>
      </c>
      <c r="B51" s="361">
        <v>578.8125</v>
      </c>
      <c r="C51" s="362">
        <v>0</v>
      </c>
      <c r="D51" s="363">
        <f t="shared" si="0"/>
        <v>578.8125</v>
      </c>
      <c r="E51" s="364">
        <f t="shared" si="3"/>
        <v>4271</v>
      </c>
      <c r="F51" s="365">
        <f t="shared" si="1"/>
        <v>1625.4957945205481</v>
      </c>
      <c r="G51" s="362">
        <v>31</v>
      </c>
      <c r="H51" s="366">
        <f t="shared" si="2"/>
        <v>6.5753424657534248E-4</v>
      </c>
      <c r="I51" s="373"/>
    </row>
    <row r="52" spans="1:9" ht="17.100000000000001" customHeight="1">
      <c r="A52" s="368">
        <v>39692</v>
      </c>
      <c r="B52" s="361">
        <v>578.8125</v>
      </c>
      <c r="C52" s="362">
        <v>0</v>
      </c>
      <c r="D52" s="363">
        <f t="shared" si="0"/>
        <v>578.8125</v>
      </c>
      <c r="E52" s="364">
        <f t="shared" si="3"/>
        <v>4240</v>
      </c>
      <c r="F52" s="365">
        <f t="shared" si="1"/>
        <v>1613.6975342465753</v>
      </c>
      <c r="G52" s="362">
        <v>30</v>
      </c>
      <c r="H52" s="366">
        <f t="shared" si="2"/>
        <v>6.5753424657534248E-4</v>
      </c>
      <c r="I52" s="373"/>
    </row>
    <row r="53" spans="1:9" ht="17.100000000000001" customHeight="1">
      <c r="A53" s="368">
        <v>39722</v>
      </c>
      <c r="B53" s="361">
        <v>578.8125</v>
      </c>
      <c r="C53" s="362">
        <v>0</v>
      </c>
      <c r="D53" s="363">
        <f t="shared" si="0"/>
        <v>578.8125</v>
      </c>
      <c r="E53" s="364">
        <f t="shared" si="3"/>
        <v>4210</v>
      </c>
      <c r="F53" s="365">
        <f t="shared" si="1"/>
        <v>1602.2798630136988</v>
      </c>
      <c r="G53" s="362">
        <v>31</v>
      </c>
      <c r="H53" s="366">
        <f t="shared" si="2"/>
        <v>6.5753424657534248E-4</v>
      </c>
      <c r="I53" s="373"/>
    </row>
    <row r="54" spans="1:9" ht="17.100000000000001" customHeight="1">
      <c r="A54" s="368">
        <v>39753</v>
      </c>
      <c r="B54" s="361">
        <v>578.8125</v>
      </c>
      <c r="C54" s="362">
        <v>0</v>
      </c>
      <c r="D54" s="363">
        <f t="shared" si="0"/>
        <v>578.8125</v>
      </c>
      <c r="E54" s="364">
        <f t="shared" si="3"/>
        <v>4179</v>
      </c>
      <c r="F54" s="365">
        <f t="shared" si="1"/>
        <v>1590.481602739726</v>
      </c>
      <c r="G54" s="362">
        <v>30</v>
      </c>
      <c r="H54" s="366">
        <f t="shared" si="2"/>
        <v>6.5753424657534248E-4</v>
      </c>
      <c r="I54" s="373"/>
    </row>
    <row r="55" spans="1:9" ht="17.100000000000001" customHeight="1">
      <c r="A55" s="368">
        <v>39783</v>
      </c>
      <c r="B55" s="361">
        <v>578.8125</v>
      </c>
      <c r="C55" s="362">
        <v>0</v>
      </c>
      <c r="D55" s="363">
        <f t="shared" si="0"/>
        <v>578.8125</v>
      </c>
      <c r="E55" s="364">
        <f t="shared" si="3"/>
        <v>4149</v>
      </c>
      <c r="F55" s="365">
        <f t="shared" si="1"/>
        <v>1579.0639315068493</v>
      </c>
      <c r="G55" s="362">
        <v>31</v>
      </c>
      <c r="H55" s="366">
        <f t="shared" si="2"/>
        <v>6.5753424657534248E-4</v>
      </c>
      <c r="I55" s="373"/>
    </row>
    <row r="56" spans="1:9" ht="17.100000000000001" customHeight="1">
      <c r="A56" s="368">
        <v>39814</v>
      </c>
      <c r="B56" s="361">
        <v>578.8125</v>
      </c>
      <c r="C56" s="362">
        <v>0</v>
      </c>
      <c r="D56" s="363">
        <f t="shared" si="0"/>
        <v>578.8125</v>
      </c>
      <c r="E56" s="364">
        <f t="shared" si="3"/>
        <v>4118</v>
      </c>
      <c r="F56" s="365">
        <f t="shared" si="1"/>
        <v>1567.2656712328767</v>
      </c>
      <c r="G56" s="362">
        <v>31</v>
      </c>
      <c r="H56" s="366">
        <f t="shared" si="2"/>
        <v>6.5753424657534248E-4</v>
      </c>
      <c r="I56" s="373"/>
    </row>
    <row r="57" spans="1:9" ht="17.100000000000001" customHeight="1">
      <c r="A57" s="360">
        <v>39845</v>
      </c>
      <c r="B57" s="361">
        <v>578.8125</v>
      </c>
      <c r="C57" s="362">
        <v>0</v>
      </c>
      <c r="D57" s="363">
        <f t="shared" si="0"/>
        <v>578.8125</v>
      </c>
      <c r="E57" s="364">
        <f t="shared" si="3"/>
        <v>4087</v>
      </c>
      <c r="F57" s="365">
        <f t="shared" si="1"/>
        <v>1555.4674109589041</v>
      </c>
      <c r="G57" s="364">
        <v>28</v>
      </c>
      <c r="H57" s="366">
        <f t="shared" si="2"/>
        <v>6.5753424657534248E-4</v>
      </c>
      <c r="I57" s="373"/>
    </row>
    <row r="58" spans="1:9" ht="17.100000000000001" customHeight="1">
      <c r="A58" s="360">
        <v>39873</v>
      </c>
      <c r="B58" s="361">
        <v>578.8125</v>
      </c>
      <c r="C58" s="362">
        <v>0</v>
      </c>
      <c r="D58" s="363">
        <f t="shared" si="0"/>
        <v>578.8125</v>
      </c>
      <c r="E58" s="364">
        <f t="shared" si="3"/>
        <v>4059</v>
      </c>
      <c r="F58" s="365">
        <f t="shared" si="1"/>
        <v>1544.8109178082193</v>
      </c>
      <c r="G58" s="374">
        <v>31</v>
      </c>
      <c r="H58" s="366">
        <f t="shared" si="2"/>
        <v>6.5753424657534248E-4</v>
      </c>
      <c r="I58" s="375"/>
    </row>
    <row r="59" spans="1:9" ht="17.100000000000001" customHeight="1">
      <c r="A59" s="360">
        <v>39904</v>
      </c>
      <c r="B59" s="361">
        <v>578.8125</v>
      </c>
      <c r="C59" s="362">
        <v>0</v>
      </c>
      <c r="D59" s="363">
        <f t="shared" si="0"/>
        <v>578.8125</v>
      </c>
      <c r="E59" s="364">
        <f t="shared" si="3"/>
        <v>4028</v>
      </c>
      <c r="F59" s="365">
        <f t="shared" si="1"/>
        <v>1533.0126575342467</v>
      </c>
      <c r="G59" s="374">
        <v>30</v>
      </c>
      <c r="H59" s="366">
        <f t="shared" si="2"/>
        <v>6.5753424657534248E-4</v>
      </c>
      <c r="I59" s="375"/>
    </row>
    <row r="60" spans="1:9" ht="17.100000000000001" customHeight="1">
      <c r="A60" s="360">
        <v>39934</v>
      </c>
      <c r="B60" s="361">
        <v>578.8125</v>
      </c>
      <c r="C60" s="362">
        <v>0</v>
      </c>
      <c r="D60" s="363">
        <f t="shared" si="0"/>
        <v>578.8125</v>
      </c>
      <c r="E60" s="364">
        <f t="shared" si="3"/>
        <v>3998</v>
      </c>
      <c r="F60" s="365">
        <f t="shared" si="1"/>
        <v>1521.59498630137</v>
      </c>
      <c r="G60" s="374">
        <v>31</v>
      </c>
      <c r="H60" s="366">
        <f t="shared" si="2"/>
        <v>6.5753424657534248E-4</v>
      </c>
      <c r="I60" s="375"/>
    </row>
    <row r="61" spans="1:9" ht="17.100000000000001" customHeight="1">
      <c r="A61" s="360">
        <v>39965</v>
      </c>
      <c r="B61" s="361">
        <v>578.8125</v>
      </c>
      <c r="C61" s="362">
        <v>0</v>
      </c>
      <c r="D61" s="363">
        <f t="shared" si="0"/>
        <v>578.8125</v>
      </c>
      <c r="E61" s="364">
        <f t="shared" si="3"/>
        <v>3967</v>
      </c>
      <c r="F61" s="365">
        <f t="shared" si="1"/>
        <v>1509.7967260273972</v>
      </c>
      <c r="G61" s="374">
        <v>30</v>
      </c>
      <c r="H61" s="366">
        <f t="shared" si="2"/>
        <v>6.5753424657534248E-4</v>
      </c>
      <c r="I61" s="375"/>
    </row>
    <row r="62" spans="1:9" ht="17.100000000000001" customHeight="1">
      <c r="A62" s="360">
        <v>39995</v>
      </c>
      <c r="B62" s="361">
        <v>607.75312499999995</v>
      </c>
      <c r="C62" s="362">
        <v>0</v>
      </c>
      <c r="D62" s="363">
        <f t="shared" si="0"/>
        <v>607.75312499999995</v>
      </c>
      <c r="E62" s="364">
        <f t="shared" si="3"/>
        <v>3937</v>
      </c>
      <c r="F62" s="365">
        <f t="shared" si="1"/>
        <v>1573.2980075342464</v>
      </c>
      <c r="G62" s="374">
        <v>31</v>
      </c>
      <c r="H62" s="366">
        <f t="shared" si="2"/>
        <v>6.5753424657534248E-4</v>
      </c>
      <c r="I62" s="375"/>
    </row>
    <row r="63" spans="1:9" ht="17.100000000000001" customHeight="1">
      <c r="A63" s="360">
        <v>40026</v>
      </c>
      <c r="B63" s="361">
        <v>607.75312499999995</v>
      </c>
      <c r="C63" s="362">
        <v>0</v>
      </c>
      <c r="D63" s="363">
        <f t="shared" si="0"/>
        <v>607.75312499999995</v>
      </c>
      <c r="E63" s="364">
        <f t="shared" si="3"/>
        <v>3906</v>
      </c>
      <c r="F63" s="365">
        <f t="shared" si="1"/>
        <v>1560.9098342465752</v>
      </c>
      <c r="G63" s="374">
        <v>31</v>
      </c>
      <c r="H63" s="366">
        <f t="shared" si="2"/>
        <v>6.5753424657534248E-4</v>
      </c>
      <c r="I63" s="375"/>
    </row>
    <row r="64" spans="1:9" ht="17.100000000000001" customHeight="1">
      <c r="A64" s="360">
        <v>40057</v>
      </c>
      <c r="B64" s="361">
        <v>607.75312499999995</v>
      </c>
      <c r="C64" s="362">
        <v>0</v>
      </c>
      <c r="D64" s="363">
        <f t="shared" si="0"/>
        <v>607.75312499999995</v>
      </c>
      <c r="E64" s="364">
        <f t="shared" si="3"/>
        <v>3875</v>
      </c>
      <c r="F64" s="365">
        <f t="shared" si="1"/>
        <v>1548.5216609589042</v>
      </c>
      <c r="G64" s="374">
        <v>30</v>
      </c>
      <c r="H64" s="366">
        <f t="shared" si="2"/>
        <v>6.5753424657534248E-4</v>
      </c>
      <c r="I64" s="375"/>
    </row>
    <row r="65" spans="1:9" ht="17.100000000000001" customHeight="1">
      <c r="A65" s="360">
        <v>40087</v>
      </c>
      <c r="B65" s="361">
        <v>607.75312499999995</v>
      </c>
      <c r="C65" s="362">
        <v>0</v>
      </c>
      <c r="D65" s="363">
        <f t="shared" si="0"/>
        <v>607.75312499999995</v>
      </c>
      <c r="E65" s="364">
        <f t="shared" si="3"/>
        <v>3845</v>
      </c>
      <c r="F65" s="365">
        <f t="shared" si="1"/>
        <v>1536.5331061643835</v>
      </c>
      <c r="G65" s="374">
        <v>31</v>
      </c>
      <c r="H65" s="366">
        <f t="shared" si="2"/>
        <v>6.5753424657534248E-4</v>
      </c>
      <c r="I65" s="375"/>
    </row>
    <row r="66" spans="1:9" ht="17.100000000000001" customHeight="1">
      <c r="A66" s="360">
        <v>40118</v>
      </c>
      <c r="B66" s="361">
        <v>607.75312499999995</v>
      </c>
      <c r="C66" s="362">
        <v>0</v>
      </c>
      <c r="D66" s="363">
        <f t="shared" si="0"/>
        <v>607.75312499999995</v>
      </c>
      <c r="E66" s="364">
        <f t="shared" si="3"/>
        <v>3814</v>
      </c>
      <c r="F66" s="365">
        <f t="shared" si="1"/>
        <v>1524.1449328767121</v>
      </c>
      <c r="G66" s="374">
        <v>30</v>
      </c>
      <c r="H66" s="366">
        <f t="shared" si="2"/>
        <v>6.5753424657534248E-4</v>
      </c>
      <c r="I66" s="375"/>
    </row>
    <row r="67" spans="1:9" ht="17.100000000000001" customHeight="1">
      <c r="A67" s="360">
        <v>40148</v>
      </c>
      <c r="B67" s="361">
        <v>607.75312499999995</v>
      </c>
      <c r="C67" s="362">
        <v>0</v>
      </c>
      <c r="D67" s="363">
        <f t="shared" si="0"/>
        <v>607.75312499999995</v>
      </c>
      <c r="E67" s="364">
        <f t="shared" si="3"/>
        <v>3784</v>
      </c>
      <c r="F67" s="365">
        <f t="shared" si="1"/>
        <v>1512.1563780821916</v>
      </c>
      <c r="G67" s="374">
        <v>31</v>
      </c>
      <c r="H67" s="366">
        <f t="shared" si="2"/>
        <v>6.5753424657534248E-4</v>
      </c>
      <c r="I67" s="375"/>
    </row>
    <row r="68" spans="1:9" ht="17.100000000000001" customHeight="1">
      <c r="A68" s="360">
        <v>40179</v>
      </c>
      <c r="B68" s="361">
        <v>607.75312499999995</v>
      </c>
      <c r="C68" s="362">
        <v>0</v>
      </c>
      <c r="D68" s="363">
        <f t="shared" si="0"/>
        <v>607.75312499999995</v>
      </c>
      <c r="E68" s="364">
        <f t="shared" si="3"/>
        <v>3753</v>
      </c>
      <c r="F68" s="365">
        <f t="shared" si="1"/>
        <v>1499.7682047945204</v>
      </c>
      <c r="G68" s="374">
        <v>31</v>
      </c>
      <c r="H68" s="366">
        <f t="shared" si="2"/>
        <v>6.5753424657534248E-4</v>
      </c>
      <c r="I68" s="375"/>
    </row>
    <row r="69" spans="1:9" ht="17.100000000000001" customHeight="1">
      <c r="A69" s="360">
        <v>40210</v>
      </c>
      <c r="B69" s="361">
        <v>607.75312499999995</v>
      </c>
      <c r="C69" s="362">
        <v>0</v>
      </c>
      <c r="D69" s="363">
        <f t="shared" si="0"/>
        <v>607.75312499999995</v>
      </c>
      <c r="E69" s="364">
        <f>E68-G68</f>
        <v>3722</v>
      </c>
      <c r="F69" s="365">
        <f t="shared" si="1"/>
        <v>1487.380031506849</v>
      </c>
      <c r="G69" s="374">
        <v>28</v>
      </c>
      <c r="H69" s="366">
        <f t="shared" si="2"/>
        <v>6.5753424657534248E-4</v>
      </c>
      <c r="I69" s="375"/>
    </row>
    <row r="70" spans="1:9" ht="17.100000000000001" customHeight="1" thickBot="1">
      <c r="A70" s="360">
        <v>40238</v>
      </c>
      <c r="B70" s="361">
        <v>607.75312499999995</v>
      </c>
      <c r="C70" s="362">
        <v>0</v>
      </c>
      <c r="D70" s="363">
        <f t="shared" si="0"/>
        <v>607.75312499999995</v>
      </c>
      <c r="E70" s="364">
        <f t="shared" si="3"/>
        <v>3694</v>
      </c>
      <c r="F70" s="365">
        <f t="shared" si="1"/>
        <v>1476.1907136986299</v>
      </c>
      <c r="G70" s="374">
        <v>31</v>
      </c>
      <c r="H70" s="366">
        <f t="shared" si="2"/>
        <v>6.5753424657534248E-4</v>
      </c>
      <c r="I70" s="375"/>
    </row>
    <row r="71" spans="1:9" ht="32.25" customHeight="1">
      <c r="A71" s="355" t="s">
        <v>159</v>
      </c>
      <c r="B71" s="356" t="s">
        <v>160</v>
      </c>
      <c r="C71" s="356" t="s">
        <v>161</v>
      </c>
      <c r="D71" s="356" t="s">
        <v>162</v>
      </c>
      <c r="E71" s="357" t="s">
        <v>163</v>
      </c>
      <c r="F71" s="356" t="s">
        <v>165</v>
      </c>
      <c r="G71" s="357" t="s">
        <v>19</v>
      </c>
      <c r="H71" s="358" t="s">
        <v>164</v>
      </c>
      <c r="I71" s="359" t="s">
        <v>170</v>
      </c>
    </row>
    <row r="72" spans="1:9" ht="15.95" customHeight="1">
      <c r="A72" s="360">
        <v>40269</v>
      </c>
      <c r="B72" s="361">
        <v>607.75312499999995</v>
      </c>
      <c r="C72" s="362">
        <v>0</v>
      </c>
      <c r="D72" s="363">
        <f t="shared" si="0"/>
        <v>607.75312499999995</v>
      </c>
      <c r="E72" s="364">
        <f>E70-G70</f>
        <v>3663</v>
      </c>
      <c r="F72" s="365">
        <f t="shared" si="1"/>
        <v>1463.802540410959</v>
      </c>
      <c r="G72" s="374">
        <v>30</v>
      </c>
      <c r="H72" s="366">
        <f t="shared" ref="H72:H135" si="4">0.24/365</f>
        <v>6.5753424657534248E-4</v>
      </c>
      <c r="I72" s="375"/>
    </row>
    <row r="73" spans="1:9" ht="15.95" customHeight="1">
      <c r="A73" s="360">
        <v>40299</v>
      </c>
      <c r="B73" s="361">
        <v>607.75312499999995</v>
      </c>
      <c r="C73" s="362">
        <v>0</v>
      </c>
      <c r="D73" s="363">
        <f t="shared" si="0"/>
        <v>607.75312499999995</v>
      </c>
      <c r="E73" s="364">
        <f t="shared" si="3"/>
        <v>3633</v>
      </c>
      <c r="F73" s="365">
        <f t="shared" si="1"/>
        <v>1451.8139856164382</v>
      </c>
      <c r="G73" s="374">
        <v>31</v>
      </c>
      <c r="H73" s="366">
        <f t="shared" si="4"/>
        <v>6.5753424657534248E-4</v>
      </c>
      <c r="I73" s="375"/>
    </row>
    <row r="74" spans="1:9" ht="15.95" customHeight="1">
      <c r="A74" s="360">
        <v>40330</v>
      </c>
      <c r="B74" s="361">
        <v>607.75312499999995</v>
      </c>
      <c r="C74" s="362">
        <v>0</v>
      </c>
      <c r="D74" s="363">
        <f t="shared" si="0"/>
        <v>607.75312499999995</v>
      </c>
      <c r="E74" s="364">
        <f t="shared" si="3"/>
        <v>3602</v>
      </c>
      <c r="F74" s="365">
        <f t="shared" si="1"/>
        <v>1439.4258123287668</v>
      </c>
      <c r="G74" s="374">
        <v>30</v>
      </c>
      <c r="H74" s="366">
        <f t="shared" si="4"/>
        <v>6.5753424657534248E-4</v>
      </c>
      <c r="I74" s="375"/>
    </row>
    <row r="75" spans="1:9" ht="15.95" customHeight="1">
      <c r="A75" s="360">
        <v>40360</v>
      </c>
      <c r="B75" s="361">
        <v>638.14078124999992</v>
      </c>
      <c r="C75" s="362">
        <v>0</v>
      </c>
      <c r="D75" s="363">
        <f t="shared" si="0"/>
        <v>638.14078124999992</v>
      </c>
      <c r="E75" s="364">
        <f t="shared" si="3"/>
        <v>3572</v>
      </c>
      <c r="F75" s="365">
        <f t="shared" si="1"/>
        <v>1498.8091204109587</v>
      </c>
      <c r="G75" s="374">
        <v>31</v>
      </c>
      <c r="H75" s="366">
        <f t="shared" si="4"/>
        <v>6.5753424657534248E-4</v>
      </c>
      <c r="I75" s="375"/>
    </row>
    <row r="76" spans="1:9" ht="15.95" customHeight="1">
      <c r="A76" s="360">
        <v>40391</v>
      </c>
      <c r="B76" s="361">
        <v>638.14078124999992</v>
      </c>
      <c r="C76" s="362">
        <v>0</v>
      </c>
      <c r="D76" s="363">
        <f t="shared" si="0"/>
        <v>638.14078124999992</v>
      </c>
      <c r="E76" s="364">
        <f t="shared" si="3"/>
        <v>3541</v>
      </c>
      <c r="F76" s="365">
        <f t="shared" si="1"/>
        <v>1485.8015384589039</v>
      </c>
      <c r="G76" s="374">
        <v>31</v>
      </c>
      <c r="H76" s="366">
        <f t="shared" si="4"/>
        <v>6.5753424657534248E-4</v>
      </c>
      <c r="I76" s="375"/>
    </row>
    <row r="77" spans="1:9" ht="15.95" customHeight="1">
      <c r="A77" s="360">
        <v>40422</v>
      </c>
      <c r="B77" s="361">
        <v>638.14078124999992</v>
      </c>
      <c r="C77" s="362">
        <v>0</v>
      </c>
      <c r="D77" s="363">
        <f t="shared" si="0"/>
        <v>638.14078124999992</v>
      </c>
      <c r="E77" s="364">
        <f t="shared" si="3"/>
        <v>3510</v>
      </c>
      <c r="F77" s="365">
        <f t="shared" si="1"/>
        <v>1472.7939565068493</v>
      </c>
      <c r="G77" s="374">
        <v>30</v>
      </c>
      <c r="H77" s="366">
        <f t="shared" si="4"/>
        <v>6.5753424657534248E-4</v>
      </c>
      <c r="I77" s="375"/>
    </row>
    <row r="78" spans="1:9" ht="15.95" customHeight="1">
      <c r="A78" s="376">
        <v>40452</v>
      </c>
      <c r="B78" s="361">
        <v>638.14078124999992</v>
      </c>
      <c r="C78" s="362">
        <v>0</v>
      </c>
      <c r="D78" s="363">
        <f t="shared" si="0"/>
        <v>638.14078124999992</v>
      </c>
      <c r="E78" s="364">
        <f t="shared" si="3"/>
        <v>3480</v>
      </c>
      <c r="F78" s="365">
        <f t="shared" si="1"/>
        <v>1460.2059739726026</v>
      </c>
      <c r="G78" s="377">
        <v>31</v>
      </c>
      <c r="H78" s="366">
        <f t="shared" si="4"/>
        <v>6.5753424657534248E-4</v>
      </c>
      <c r="I78" s="378"/>
    </row>
    <row r="79" spans="1:9" ht="15.95" customHeight="1">
      <c r="A79" s="360">
        <v>40483</v>
      </c>
      <c r="B79" s="361">
        <v>638.14078124999992</v>
      </c>
      <c r="C79" s="362">
        <v>0</v>
      </c>
      <c r="D79" s="363">
        <f t="shared" ref="D79:D142" si="5">B79-C79</f>
        <v>638.14078124999992</v>
      </c>
      <c r="E79" s="364">
        <f t="shared" si="3"/>
        <v>3449</v>
      </c>
      <c r="F79" s="365">
        <f t="shared" si="1"/>
        <v>1447.1983920205478</v>
      </c>
      <c r="G79" s="374">
        <v>30</v>
      </c>
      <c r="H79" s="366">
        <f t="shared" si="4"/>
        <v>6.5753424657534248E-4</v>
      </c>
      <c r="I79" s="375"/>
    </row>
    <row r="80" spans="1:9" ht="15.95" customHeight="1">
      <c r="A80" s="360">
        <v>40513</v>
      </c>
      <c r="B80" s="361">
        <v>638.14078124999992</v>
      </c>
      <c r="C80" s="362">
        <v>0</v>
      </c>
      <c r="D80" s="363">
        <f t="shared" si="5"/>
        <v>638.14078124999992</v>
      </c>
      <c r="E80" s="364">
        <f t="shared" ref="E80:E143" si="6">E79-G79</f>
        <v>3419</v>
      </c>
      <c r="F80" s="365">
        <f t="shared" ref="F80:F143" si="7">(D80*E80*H80)</f>
        <v>1434.610409486301</v>
      </c>
      <c r="G80" s="374">
        <v>31</v>
      </c>
      <c r="H80" s="366">
        <f t="shared" si="4"/>
        <v>6.5753424657534248E-4</v>
      </c>
      <c r="I80" s="375"/>
    </row>
    <row r="81" spans="1:9" ht="15.95" customHeight="1">
      <c r="A81" s="360">
        <v>40544</v>
      </c>
      <c r="B81" s="361">
        <v>638.14078124999992</v>
      </c>
      <c r="C81" s="379">
        <v>0</v>
      </c>
      <c r="D81" s="363">
        <f t="shared" si="5"/>
        <v>638.14078124999992</v>
      </c>
      <c r="E81" s="364">
        <f t="shared" si="6"/>
        <v>3388</v>
      </c>
      <c r="F81" s="365">
        <f t="shared" si="7"/>
        <v>1421.6028275342467</v>
      </c>
      <c r="G81" s="374">
        <v>31</v>
      </c>
      <c r="H81" s="366">
        <f t="shared" si="4"/>
        <v>6.5753424657534248E-4</v>
      </c>
      <c r="I81" s="375"/>
    </row>
    <row r="82" spans="1:9" ht="15.95" customHeight="1">
      <c r="A82" s="360">
        <v>40575</v>
      </c>
      <c r="B82" s="361">
        <v>638.14078124999992</v>
      </c>
      <c r="C82" s="379">
        <v>0</v>
      </c>
      <c r="D82" s="363">
        <f t="shared" si="5"/>
        <v>638.14078124999992</v>
      </c>
      <c r="E82" s="364">
        <f t="shared" si="6"/>
        <v>3357</v>
      </c>
      <c r="F82" s="365">
        <f t="shared" si="7"/>
        <v>1408.5952455821916</v>
      </c>
      <c r="G82" s="374">
        <v>28</v>
      </c>
      <c r="H82" s="366">
        <f t="shared" si="4"/>
        <v>6.5753424657534248E-4</v>
      </c>
      <c r="I82" s="375"/>
    </row>
    <row r="83" spans="1:9" ht="15.95" customHeight="1">
      <c r="A83" s="360">
        <v>40603</v>
      </c>
      <c r="B83" s="361">
        <v>638.14078124999992</v>
      </c>
      <c r="C83" s="379">
        <v>0</v>
      </c>
      <c r="D83" s="363">
        <f t="shared" si="5"/>
        <v>638.14078124999992</v>
      </c>
      <c r="E83" s="364">
        <f t="shared" si="6"/>
        <v>3329</v>
      </c>
      <c r="F83" s="365">
        <f t="shared" si="7"/>
        <v>1396.8464618835617</v>
      </c>
      <c r="G83" s="374">
        <v>31</v>
      </c>
      <c r="H83" s="366">
        <f t="shared" si="4"/>
        <v>6.5753424657534248E-4</v>
      </c>
      <c r="I83" s="375"/>
    </row>
    <row r="84" spans="1:9" ht="15.95" customHeight="1">
      <c r="A84" s="360">
        <v>40634</v>
      </c>
      <c r="B84" s="361">
        <v>638.14078124999992</v>
      </c>
      <c r="C84" s="379">
        <v>0</v>
      </c>
      <c r="D84" s="363">
        <f t="shared" si="5"/>
        <v>638.14078124999992</v>
      </c>
      <c r="E84" s="364">
        <f t="shared" si="6"/>
        <v>3298</v>
      </c>
      <c r="F84" s="365">
        <f t="shared" si="7"/>
        <v>1383.8388799315069</v>
      </c>
      <c r="G84" s="374">
        <v>30</v>
      </c>
      <c r="H84" s="366">
        <f t="shared" si="4"/>
        <v>6.5753424657534248E-4</v>
      </c>
      <c r="I84" s="375"/>
    </row>
    <row r="85" spans="1:9" ht="15.95" customHeight="1">
      <c r="A85" s="360">
        <v>40664</v>
      </c>
      <c r="B85" s="361">
        <v>638.14078124999992</v>
      </c>
      <c r="C85" s="379">
        <v>0</v>
      </c>
      <c r="D85" s="363">
        <f t="shared" si="5"/>
        <v>638.14078124999992</v>
      </c>
      <c r="E85" s="364">
        <f t="shared" si="6"/>
        <v>3268</v>
      </c>
      <c r="F85" s="365">
        <f t="shared" si="7"/>
        <v>1371.2508973972601</v>
      </c>
      <c r="G85" s="374">
        <v>31</v>
      </c>
      <c r="H85" s="366">
        <f t="shared" si="4"/>
        <v>6.5753424657534248E-4</v>
      </c>
      <c r="I85" s="375"/>
    </row>
    <row r="86" spans="1:9" ht="15.95" customHeight="1">
      <c r="A86" s="360">
        <v>40695</v>
      </c>
      <c r="B86" s="361">
        <v>638.14078124999992</v>
      </c>
      <c r="C86" s="379">
        <v>0</v>
      </c>
      <c r="D86" s="363">
        <f t="shared" si="5"/>
        <v>638.14078124999992</v>
      </c>
      <c r="E86" s="364">
        <f>E85-G85</f>
        <v>3237</v>
      </c>
      <c r="F86" s="365">
        <f t="shared" si="7"/>
        <v>1358.2433154452053</v>
      </c>
      <c r="G86" s="374">
        <v>30</v>
      </c>
      <c r="H86" s="366">
        <f t="shared" si="4"/>
        <v>6.5753424657534248E-4</v>
      </c>
      <c r="I86" s="375"/>
    </row>
    <row r="87" spans="1:9" ht="15.95" customHeight="1">
      <c r="A87" s="360">
        <v>40725</v>
      </c>
      <c r="B87" s="361">
        <v>670.04782031249988</v>
      </c>
      <c r="C87" s="379">
        <v>0</v>
      </c>
      <c r="D87" s="363">
        <f t="shared" si="5"/>
        <v>670.04782031249988</v>
      </c>
      <c r="E87" s="364">
        <f t="shared" si="6"/>
        <v>3207</v>
      </c>
      <c r="F87" s="365">
        <f t="shared" si="7"/>
        <v>1412.9380995565066</v>
      </c>
      <c r="G87" s="374">
        <v>31</v>
      </c>
      <c r="H87" s="366">
        <f t="shared" si="4"/>
        <v>6.5753424657534248E-4</v>
      </c>
      <c r="I87" s="375"/>
    </row>
    <row r="88" spans="1:9" ht="15.95" customHeight="1">
      <c r="A88" s="360">
        <v>40756</v>
      </c>
      <c r="B88" s="361">
        <v>670.04782031249988</v>
      </c>
      <c r="C88" s="379">
        <v>0</v>
      </c>
      <c r="D88" s="363">
        <f t="shared" si="5"/>
        <v>670.04782031249988</v>
      </c>
      <c r="E88" s="364">
        <f t="shared" si="6"/>
        <v>3176</v>
      </c>
      <c r="F88" s="365">
        <f t="shared" si="7"/>
        <v>1399.280138506849</v>
      </c>
      <c r="G88" s="374">
        <v>31</v>
      </c>
      <c r="H88" s="366">
        <f t="shared" si="4"/>
        <v>6.5753424657534248E-4</v>
      </c>
      <c r="I88" s="375"/>
    </row>
    <row r="89" spans="1:9" ht="15.95" customHeight="1">
      <c r="A89" s="360">
        <v>40787</v>
      </c>
      <c r="B89" s="361">
        <v>670.04782031249988</v>
      </c>
      <c r="C89" s="379">
        <v>0</v>
      </c>
      <c r="D89" s="363">
        <f t="shared" si="5"/>
        <v>670.04782031249988</v>
      </c>
      <c r="E89" s="364">
        <f t="shared" si="6"/>
        <v>3145</v>
      </c>
      <c r="F89" s="365">
        <f t="shared" si="7"/>
        <v>1385.6221774571916</v>
      </c>
      <c r="G89" s="374">
        <v>30</v>
      </c>
      <c r="H89" s="366">
        <f t="shared" si="4"/>
        <v>6.5753424657534248E-4</v>
      </c>
      <c r="I89" s="375"/>
    </row>
    <row r="90" spans="1:9" ht="15.95" customHeight="1">
      <c r="A90" s="360">
        <v>40817</v>
      </c>
      <c r="B90" s="361">
        <v>670.04782031249988</v>
      </c>
      <c r="C90" s="379">
        <v>0</v>
      </c>
      <c r="D90" s="363">
        <f t="shared" si="5"/>
        <v>670.04782031249988</v>
      </c>
      <c r="E90" s="364">
        <f t="shared" si="6"/>
        <v>3115</v>
      </c>
      <c r="F90" s="365">
        <f t="shared" si="7"/>
        <v>1372.4047957962327</v>
      </c>
      <c r="G90" s="374">
        <v>31</v>
      </c>
      <c r="H90" s="366">
        <f t="shared" si="4"/>
        <v>6.5753424657534248E-4</v>
      </c>
      <c r="I90" s="375"/>
    </row>
    <row r="91" spans="1:9" ht="15.95" customHeight="1">
      <c r="A91" s="360">
        <v>40848</v>
      </c>
      <c r="B91" s="361">
        <v>670.04782031249988</v>
      </c>
      <c r="C91" s="379">
        <v>0</v>
      </c>
      <c r="D91" s="363">
        <f t="shared" si="5"/>
        <v>670.04782031249988</v>
      </c>
      <c r="E91" s="364">
        <f t="shared" si="6"/>
        <v>3084</v>
      </c>
      <c r="F91" s="365">
        <f t="shared" si="7"/>
        <v>1358.7468347465751</v>
      </c>
      <c r="G91" s="374">
        <v>30</v>
      </c>
      <c r="H91" s="366">
        <f t="shared" si="4"/>
        <v>6.5753424657534248E-4</v>
      </c>
      <c r="I91" s="375"/>
    </row>
    <row r="92" spans="1:9" ht="15.95" customHeight="1">
      <c r="A92" s="360">
        <v>40878</v>
      </c>
      <c r="B92" s="361">
        <v>670.04782031249988</v>
      </c>
      <c r="C92" s="379">
        <v>0</v>
      </c>
      <c r="D92" s="363">
        <f t="shared" si="5"/>
        <v>670.04782031249988</v>
      </c>
      <c r="E92" s="364">
        <f t="shared" si="6"/>
        <v>3054</v>
      </c>
      <c r="F92" s="365">
        <f t="shared" si="7"/>
        <v>1345.5294530856163</v>
      </c>
      <c r="G92" s="374">
        <v>31</v>
      </c>
      <c r="H92" s="366">
        <f t="shared" si="4"/>
        <v>6.5753424657534248E-4</v>
      </c>
      <c r="I92" s="375"/>
    </row>
    <row r="93" spans="1:9" ht="15.95" customHeight="1">
      <c r="A93" s="360">
        <v>40909</v>
      </c>
      <c r="B93" s="361">
        <v>670.04782031249988</v>
      </c>
      <c r="C93" s="379">
        <v>0</v>
      </c>
      <c r="D93" s="363">
        <f t="shared" si="5"/>
        <v>670.04782031249988</v>
      </c>
      <c r="E93" s="364">
        <f t="shared" si="6"/>
        <v>3023</v>
      </c>
      <c r="F93" s="365">
        <f t="shared" si="7"/>
        <v>1331.8714920359587</v>
      </c>
      <c r="G93" s="374">
        <v>31</v>
      </c>
      <c r="H93" s="366">
        <f t="shared" si="4"/>
        <v>6.5753424657534248E-4</v>
      </c>
      <c r="I93" s="375"/>
    </row>
    <row r="94" spans="1:9" ht="15.95" customHeight="1">
      <c r="A94" s="360">
        <v>40940</v>
      </c>
      <c r="B94" s="361">
        <v>670.04782031249988</v>
      </c>
      <c r="C94" s="379">
        <v>0</v>
      </c>
      <c r="D94" s="363">
        <f t="shared" si="5"/>
        <v>670.04782031249988</v>
      </c>
      <c r="E94" s="364">
        <f t="shared" si="6"/>
        <v>2992</v>
      </c>
      <c r="F94" s="365">
        <f t="shared" si="7"/>
        <v>1318.2135309863011</v>
      </c>
      <c r="G94" s="374">
        <v>29</v>
      </c>
      <c r="H94" s="366">
        <f t="shared" si="4"/>
        <v>6.5753424657534248E-4</v>
      </c>
      <c r="I94" s="375"/>
    </row>
    <row r="95" spans="1:9" ht="15.95" customHeight="1">
      <c r="A95" s="360">
        <v>40969</v>
      </c>
      <c r="B95" s="361">
        <v>670.04782031249988</v>
      </c>
      <c r="C95" s="379">
        <v>0</v>
      </c>
      <c r="D95" s="363">
        <f t="shared" si="5"/>
        <v>670.04782031249988</v>
      </c>
      <c r="E95" s="364">
        <f t="shared" si="6"/>
        <v>2963</v>
      </c>
      <c r="F95" s="365">
        <f t="shared" si="7"/>
        <v>1305.4367287140408</v>
      </c>
      <c r="G95" s="374">
        <v>31</v>
      </c>
      <c r="H95" s="366">
        <f t="shared" si="4"/>
        <v>6.5753424657534248E-4</v>
      </c>
      <c r="I95" s="375"/>
    </row>
    <row r="96" spans="1:9" ht="15.95" customHeight="1">
      <c r="A96" s="360">
        <v>41000</v>
      </c>
      <c r="B96" s="361">
        <v>670.04782031249988</v>
      </c>
      <c r="C96" s="379">
        <v>0</v>
      </c>
      <c r="D96" s="363">
        <f t="shared" si="5"/>
        <v>670.04782031249988</v>
      </c>
      <c r="E96" s="364">
        <f t="shared" si="6"/>
        <v>2932</v>
      </c>
      <c r="F96" s="365">
        <f t="shared" si="7"/>
        <v>1291.7787676643834</v>
      </c>
      <c r="G96" s="374">
        <v>30</v>
      </c>
      <c r="H96" s="366">
        <f t="shared" si="4"/>
        <v>6.5753424657534248E-4</v>
      </c>
      <c r="I96" s="375"/>
    </row>
    <row r="97" spans="1:9" ht="15.95" customHeight="1">
      <c r="A97" s="360">
        <v>41030</v>
      </c>
      <c r="B97" s="361">
        <v>670.04782031249988</v>
      </c>
      <c r="C97" s="379">
        <v>0</v>
      </c>
      <c r="D97" s="363">
        <f t="shared" si="5"/>
        <v>670.04782031249988</v>
      </c>
      <c r="E97" s="364">
        <f t="shared" si="6"/>
        <v>2902</v>
      </c>
      <c r="F97" s="365">
        <f t="shared" si="7"/>
        <v>1278.5613860034246</v>
      </c>
      <c r="G97" s="374">
        <v>31</v>
      </c>
      <c r="H97" s="366">
        <f t="shared" si="4"/>
        <v>6.5753424657534248E-4</v>
      </c>
      <c r="I97" s="375"/>
    </row>
    <row r="98" spans="1:9" ht="15.95" customHeight="1">
      <c r="A98" s="360">
        <v>41061</v>
      </c>
      <c r="B98" s="361">
        <v>670.04782031249988</v>
      </c>
      <c r="C98" s="379">
        <v>0</v>
      </c>
      <c r="D98" s="363">
        <f t="shared" si="5"/>
        <v>670.04782031249988</v>
      </c>
      <c r="E98" s="364">
        <f t="shared" si="6"/>
        <v>2871</v>
      </c>
      <c r="F98" s="365">
        <f t="shared" si="7"/>
        <v>1264.9034249537669</v>
      </c>
      <c r="G98" s="374">
        <v>30</v>
      </c>
      <c r="H98" s="366">
        <f t="shared" si="4"/>
        <v>6.5753424657534248E-4</v>
      </c>
      <c r="I98" s="375"/>
    </row>
    <row r="99" spans="1:9" ht="15.95" customHeight="1">
      <c r="A99" s="360">
        <v>41091</v>
      </c>
      <c r="B99" s="361">
        <v>703.55021132812487</v>
      </c>
      <c r="C99" s="379">
        <v>0</v>
      </c>
      <c r="D99" s="363">
        <f t="shared" si="5"/>
        <v>703.55021132812487</v>
      </c>
      <c r="E99" s="364">
        <f t="shared" si="6"/>
        <v>2841</v>
      </c>
      <c r="F99" s="365">
        <f t="shared" si="7"/>
        <v>1314.2703454574485</v>
      </c>
      <c r="G99" s="374">
        <v>31</v>
      </c>
      <c r="H99" s="366">
        <f t="shared" si="4"/>
        <v>6.5753424657534248E-4</v>
      </c>
      <c r="I99" s="375"/>
    </row>
    <row r="100" spans="1:9" ht="15.95" customHeight="1">
      <c r="A100" s="360">
        <v>41122</v>
      </c>
      <c r="B100" s="361">
        <v>703.55021132812487</v>
      </c>
      <c r="C100" s="379">
        <v>0</v>
      </c>
      <c r="D100" s="363">
        <f t="shared" si="5"/>
        <v>703.55021132812487</v>
      </c>
      <c r="E100" s="364">
        <f t="shared" si="6"/>
        <v>2810</v>
      </c>
      <c r="F100" s="365">
        <f t="shared" si="7"/>
        <v>1299.929486355308</v>
      </c>
      <c r="G100" s="374">
        <v>31</v>
      </c>
      <c r="H100" s="366">
        <f t="shared" si="4"/>
        <v>6.5753424657534248E-4</v>
      </c>
      <c r="I100" s="375"/>
    </row>
    <row r="101" spans="1:9" ht="15.95" customHeight="1">
      <c r="A101" s="360">
        <v>41153</v>
      </c>
      <c r="B101" s="361">
        <v>703.55021132812487</v>
      </c>
      <c r="C101" s="379">
        <v>0</v>
      </c>
      <c r="D101" s="363">
        <f t="shared" si="5"/>
        <v>703.55021132812487</v>
      </c>
      <c r="E101" s="364">
        <f t="shared" si="6"/>
        <v>2779</v>
      </c>
      <c r="F101" s="365">
        <f t="shared" si="7"/>
        <v>1285.5886272531675</v>
      </c>
      <c r="G101" s="374">
        <v>30</v>
      </c>
      <c r="H101" s="366">
        <f t="shared" si="4"/>
        <v>6.5753424657534248E-4</v>
      </c>
      <c r="I101" s="375"/>
    </row>
    <row r="102" spans="1:9" ht="15.95" customHeight="1">
      <c r="A102" s="360">
        <v>41183</v>
      </c>
      <c r="B102" s="361">
        <v>703.55021132812487</v>
      </c>
      <c r="C102" s="379">
        <v>0</v>
      </c>
      <c r="D102" s="363">
        <f t="shared" si="5"/>
        <v>703.55021132812487</v>
      </c>
      <c r="E102" s="364">
        <f t="shared" si="6"/>
        <v>2749</v>
      </c>
      <c r="F102" s="365">
        <f t="shared" si="7"/>
        <v>1271.7103765091608</v>
      </c>
      <c r="G102" s="374">
        <v>31</v>
      </c>
      <c r="H102" s="366">
        <f t="shared" si="4"/>
        <v>6.5753424657534248E-4</v>
      </c>
      <c r="I102" s="375"/>
    </row>
    <row r="103" spans="1:9" ht="15.95" customHeight="1">
      <c r="A103" s="360">
        <v>41214</v>
      </c>
      <c r="B103" s="361">
        <v>703.55021132812487</v>
      </c>
      <c r="C103" s="379">
        <v>0</v>
      </c>
      <c r="D103" s="363">
        <f t="shared" si="5"/>
        <v>703.55021132812487</v>
      </c>
      <c r="E103" s="364">
        <f t="shared" si="6"/>
        <v>2718</v>
      </c>
      <c r="F103" s="365">
        <f t="shared" si="7"/>
        <v>1257.3695174070203</v>
      </c>
      <c r="G103" s="374">
        <v>30</v>
      </c>
      <c r="H103" s="366">
        <f t="shared" si="4"/>
        <v>6.5753424657534248E-4</v>
      </c>
      <c r="I103" s="375"/>
    </row>
    <row r="104" spans="1:9" ht="15.95" customHeight="1">
      <c r="A104" s="360">
        <v>41244</v>
      </c>
      <c r="B104" s="361">
        <v>703.55021132812487</v>
      </c>
      <c r="C104" s="379">
        <v>0</v>
      </c>
      <c r="D104" s="363">
        <f t="shared" si="5"/>
        <v>703.55021132812487</v>
      </c>
      <c r="E104" s="364">
        <f t="shared" si="6"/>
        <v>2688</v>
      </c>
      <c r="F104" s="365">
        <f t="shared" si="7"/>
        <v>1243.4912666630134</v>
      </c>
      <c r="G104" s="374">
        <v>31</v>
      </c>
      <c r="H104" s="366">
        <f t="shared" si="4"/>
        <v>6.5753424657534248E-4</v>
      </c>
      <c r="I104" s="375"/>
    </row>
    <row r="105" spans="1:9" ht="15.95" customHeight="1">
      <c r="A105" s="380">
        <v>41275</v>
      </c>
      <c r="B105" s="361">
        <v>703.55021132812487</v>
      </c>
      <c r="C105" s="379">
        <v>0</v>
      </c>
      <c r="D105" s="363">
        <f t="shared" si="5"/>
        <v>703.55021132812487</v>
      </c>
      <c r="E105" s="364">
        <f t="shared" si="6"/>
        <v>2657</v>
      </c>
      <c r="F105" s="365">
        <f t="shared" si="7"/>
        <v>1229.1504075608732</v>
      </c>
      <c r="G105" s="374">
        <v>31</v>
      </c>
      <c r="H105" s="366">
        <f t="shared" si="4"/>
        <v>6.5753424657534248E-4</v>
      </c>
      <c r="I105" s="375"/>
    </row>
    <row r="106" spans="1:9" ht="15.95" customHeight="1">
      <c r="A106" s="380">
        <v>41306</v>
      </c>
      <c r="B106" s="361">
        <v>703.55021132812487</v>
      </c>
      <c r="C106" s="379">
        <v>0</v>
      </c>
      <c r="D106" s="363">
        <f t="shared" si="5"/>
        <v>703.55021132812487</v>
      </c>
      <c r="E106" s="364">
        <f t="shared" si="6"/>
        <v>2626</v>
      </c>
      <c r="F106" s="365">
        <f t="shared" si="7"/>
        <v>1214.8095484587327</v>
      </c>
      <c r="G106" s="374">
        <v>28</v>
      </c>
      <c r="H106" s="366">
        <f t="shared" si="4"/>
        <v>6.5753424657534248E-4</v>
      </c>
      <c r="I106" s="375"/>
    </row>
    <row r="107" spans="1:9" ht="15.95" customHeight="1">
      <c r="A107" s="380">
        <v>41334</v>
      </c>
      <c r="B107" s="361">
        <v>703.55021132812487</v>
      </c>
      <c r="C107" s="379">
        <v>0</v>
      </c>
      <c r="D107" s="363">
        <f t="shared" si="5"/>
        <v>703.55021132812487</v>
      </c>
      <c r="E107" s="364">
        <f t="shared" si="6"/>
        <v>2598</v>
      </c>
      <c r="F107" s="365">
        <f t="shared" si="7"/>
        <v>1201.856514430993</v>
      </c>
      <c r="G107" s="374">
        <v>31</v>
      </c>
      <c r="H107" s="366">
        <f t="shared" si="4"/>
        <v>6.5753424657534248E-4</v>
      </c>
      <c r="I107" s="375"/>
    </row>
    <row r="108" spans="1:9" ht="15.95" customHeight="1">
      <c r="A108" s="380">
        <v>41365</v>
      </c>
      <c r="B108" s="361">
        <v>703.55021132812487</v>
      </c>
      <c r="C108" s="379">
        <v>0</v>
      </c>
      <c r="D108" s="363">
        <f t="shared" si="5"/>
        <v>703.55021132812487</v>
      </c>
      <c r="E108" s="364">
        <f t="shared" si="6"/>
        <v>2567</v>
      </c>
      <c r="F108" s="365">
        <f t="shared" si="7"/>
        <v>1187.5156553288525</v>
      </c>
      <c r="G108" s="374">
        <v>30</v>
      </c>
      <c r="H108" s="366">
        <f t="shared" si="4"/>
        <v>6.5753424657534248E-4</v>
      </c>
      <c r="I108" s="375"/>
    </row>
    <row r="109" spans="1:9" ht="15.95" customHeight="1">
      <c r="A109" s="380">
        <v>41395</v>
      </c>
      <c r="B109" s="361">
        <v>703.55021132812487</v>
      </c>
      <c r="C109" s="379">
        <v>0</v>
      </c>
      <c r="D109" s="363">
        <f t="shared" si="5"/>
        <v>703.55021132812487</v>
      </c>
      <c r="E109" s="364">
        <f t="shared" si="6"/>
        <v>2537</v>
      </c>
      <c r="F109" s="365">
        <f t="shared" si="7"/>
        <v>1173.6374045848456</v>
      </c>
      <c r="G109" s="374">
        <v>31</v>
      </c>
      <c r="H109" s="366">
        <f t="shared" si="4"/>
        <v>6.5753424657534248E-4</v>
      </c>
      <c r="I109" s="375"/>
    </row>
    <row r="110" spans="1:9" ht="15.95" customHeight="1">
      <c r="A110" s="380">
        <v>41426</v>
      </c>
      <c r="B110" s="361">
        <v>703.55021132812487</v>
      </c>
      <c r="C110" s="379">
        <v>0</v>
      </c>
      <c r="D110" s="363">
        <f t="shared" si="5"/>
        <v>703.55021132812487</v>
      </c>
      <c r="E110" s="364">
        <f t="shared" si="6"/>
        <v>2506</v>
      </c>
      <c r="F110" s="365">
        <f t="shared" si="7"/>
        <v>1159.2965454827054</v>
      </c>
      <c r="G110" s="374">
        <v>30</v>
      </c>
      <c r="H110" s="366">
        <f t="shared" si="4"/>
        <v>6.5753424657534248E-4</v>
      </c>
      <c r="I110" s="375"/>
    </row>
    <row r="111" spans="1:9" ht="15.95" customHeight="1">
      <c r="A111" s="380">
        <v>41456</v>
      </c>
      <c r="B111" s="361">
        <v>738.7277218945311</v>
      </c>
      <c r="C111" s="379">
        <v>0</v>
      </c>
      <c r="D111" s="363">
        <f t="shared" si="5"/>
        <v>738.7277218945311</v>
      </c>
      <c r="E111" s="364">
        <f t="shared" si="6"/>
        <v>2476</v>
      </c>
      <c r="F111" s="365">
        <f t="shared" si="7"/>
        <v>1202.6892094756333</v>
      </c>
      <c r="G111" s="374">
        <v>31</v>
      </c>
      <c r="H111" s="366">
        <f t="shared" si="4"/>
        <v>6.5753424657534248E-4</v>
      </c>
      <c r="I111" s="375"/>
    </row>
    <row r="112" spans="1:9" ht="15.95" customHeight="1">
      <c r="A112" s="380">
        <v>41487</v>
      </c>
      <c r="B112" s="361">
        <v>738.7277218945311</v>
      </c>
      <c r="C112" s="379">
        <v>0</v>
      </c>
      <c r="D112" s="363">
        <f t="shared" si="5"/>
        <v>738.7277218945311</v>
      </c>
      <c r="E112" s="364">
        <f t="shared" si="6"/>
        <v>2445</v>
      </c>
      <c r="F112" s="365">
        <f t="shared" si="7"/>
        <v>1187.6313074183859</v>
      </c>
      <c r="G112" s="374">
        <v>31</v>
      </c>
      <c r="H112" s="366">
        <f t="shared" si="4"/>
        <v>6.5753424657534248E-4</v>
      </c>
      <c r="I112" s="375"/>
    </row>
    <row r="113" spans="1:9" ht="15.95" customHeight="1">
      <c r="A113" s="380">
        <v>41518</v>
      </c>
      <c r="B113" s="361">
        <v>738.7277218945311</v>
      </c>
      <c r="C113" s="379">
        <v>0</v>
      </c>
      <c r="D113" s="363">
        <f t="shared" si="5"/>
        <v>738.7277218945311</v>
      </c>
      <c r="E113" s="364">
        <f t="shared" si="6"/>
        <v>2414</v>
      </c>
      <c r="F113" s="365">
        <f t="shared" si="7"/>
        <v>1172.5734053611384</v>
      </c>
      <c r="G113" s="374">
        <v>30</v>
      </c>
      <c r="H113" s="366">
        <f t="shared" si="4"/>
        <v>6.5753424657534248E-4</v>
      </c>
      <c r="I113" s="375"/>
    </row>
    <row r="114" spans="1:9" ht="15.95" customHeight="1">
      <c r="A114" s="380">
        <v>41548</v>
      </c>
      <c r="B114" s="361">
        <v>738.7277218945311</v>
      </c>
      <c r="C114" s="379">
        <v>0</v>
      </c>
      <c r="D114" s="363">
        <f t="shared" si="5"/>
        <v>738.7277218945311</v>
      </c>
      <c r="E114" s="364">
        <f t="shared" si="6"/>
        <v>2384</v>
      </c>
      <c r="F114" s="365">
        <f t="shared" si="7"/>
        <v>1158.0012420799314</v>
      </c>
      <c r="G114" s="374">
        <v>31</v>
      </c>
      <c r="H114" s="366">
        <f t="shared" si="4"/>
        <v>6.5753424657534248E-4</v>
      </c>
      <c r="I114" s="375"/>
    </row>
    <row r="115" spans="1:9" ht="15.95" customHeight="1">
      <c r="A115" s="380">
        <v>41579</v>
      </c>
      <c r="B115" s="361">
        <v>738.7277218945311</v>
      </c>
      <c r="C115" s="379">
        <v>0</v>
      </c>
      <c r="D115" s="363">
        <f t="shared" si="5"/>
        <v>738.7277218945311</v>
      </c>
      <c r="E115" s="364">
        <f t="shared" si="6"/>
        <v>2353</v>
      </c>
      <c r="F115" s="365">
        <f t="shared" si="7"/>
        <v>1142.9433400226837</v>
      </c>
      <c r="G115" s="381">
        <v>30</v>
      </c>
      <c r="H115" s="366">
        <f t="shared" si="4"/>
        <v>6.5753424657534248E-4</v>
      </c>
      <c r="I115" s="375"/>
    </row>
    <row r="116" spans="1:9" ht="15.95" customHeight="1">
      <c r="A116" s="380">
        <v>41609</v>
      </c>
      <c r="B116" s="361">
        <v>738.7277218945311</v>
      </c>
      <c r="C116" s="379">
        <v>0</v>
      </c>
      <c r="D116" s="363">
        <f t="shared" si="5"/>
        <v>738.7277218945311</v>
      </c>
      <c r="E116" s="364">
        <f t="shared" si="6"/>
        <v>2323</v>
      </c>
      <c r="F116" s="365">
        <f t="shared" si="7"/>
        <v>1128.3711767414766</v>
      </c>
      <c r="G116" s="374">
        <v>31</v>
      </c>
      <c r="H116" s="366">
        <f t="shared" si="4"/>
        <v>6.5753424657534248E-4</v>
      </c>
      <c r="I116" s="375"/>
    </row>
    <row r="117" spans="1:9" ht="15.95" customHeight="1">
      <c r="A117" s="380">
        <v>41640</v>
      </c>
      <c r="B117" s="361">
        <v>738.7277218945311</v>
      </c>
      <c r="C117" s="379">
        <v>0</v>
      </c>
      <c r="D117" s="363">
        <f t="shared" si="5"/>
        <v>738.7277218945311</v>
      </c>
      <c r="E117" s="364">
        <f t="shared" si="6"/>
        <v>2292</v>
      </c>
      <c r="F117" s="365">
        <f t="shared" si="7"/>
        <v>1113.3132746842293</v>
      </c>
      <c r="G117" s="374">
        <v>31</v>
      </c>
      <c r="H117" s="366">
        <f t="shared" si="4"/>
        <v>6.5753424657534248E-4</v>
      </c>
      <c r="I117" s="375"/>
    </row>
    <row r="118" spans="1:9" ht="15.95" customHeight="1">
      <c r="A118" s="380">
        <v>41671</v>
      </c>
      <c r="B118" s="361">
        <v>738.7277218945311</v>
      </c>
      <c r="C118" s="379">
        <v>0</v>
      </c>
      <c r="D118" s="363">
        <f t="shared" si="5"/>
        <v>738.7277218945311</v>
      </c>
      <c r="E118" s="364">
        <f t="shared" si="6"/>
        <v>2261</v>
      </c>
      <c r="F118" s="365">
        <f t="shared" si="7"/>
        <v>1098.2553726269819</v>
      </c>
      <c r="G118" s="374">
        <v>28</v>
      </c>
      <c r="H118" s="366">
        <f t="shared" si="4"/>
        <v>6.5753424657534248E-4</v>
      </c>
      <c r="I118" s="375"/>
    </row>
    <row r="119" spans="1:9" ht="15.95" customHeight="1">
      <c r="A119" s="380">
        <v>41699</v>
      </c>
      <c r="B119" s="361">
        <v>738.7277218945311</v>
      </c>
      <c r="C119" s="379">
        <v>0</v>
      </c>
      <c r="D119" s="363">
        <f t="shared" si="5"/>
        <v>738.7277218945311</v>
      </c>
      <c r="E119" s="364">
        <f t="shared" si="6"/>
        <v>2233</v>
      </c>
      <c r="F119" s="365">
        <f t="shared" si="7"/>
        <v>1084.6546868978551</v>
      </c>
      <c r="G119" s="374">
        <v>31</v>
      </c>
      <c r="H119" s="366">
        <f t="shared" si="4"/>
        <v>6.5753424657534248E-4</v>
      </c>
      <c r="I119" s="375"/>
    </row>
    <row r="120" spans="1:9" ht="15.95" customHeight="1">
      <c r="A120" s="380">
        <v>41730</v>
      </c>
      <c r="B120" s="361">
        <v>738.7277218945311</v>
      </c>
      <c r="C120" s="379">
        <v>0</v>
      </c>
      <c r="D120" s="363">
        <f t="shared" si="5"/>
        <v>738.7277218945311</v>
      </c>
      <c r="E120" s="364">
        <f t="shared" si="6"/>
        <v>2202</v>
      </c>
      <c r="F120" s="365">
        <f t="shared" si="7"/>
        <v>1069.5967848406078</v>
      </c>
      <c r="G120" s="374">
        <v>30</v>
      </c>
      <c r="H120" s="366">
        <f t="shared" si="4"/>
        <v>6.5753424657534248E-4</v>
      </c>
      <c r="I120" s="375"/>
    </row>
    <row r="121" spans="1:9" ht="15.95" customHeight="1">
      <c r="A121" s="380">
        <v>41760</v>
      </c>
      <c r="B121" s="361">
        <v>738.7277218945311</v>
      </c>
      <c r="C121" s="379">
        <v>0</v>
      </c>
      <c r="D121" s="363">
        <f t="shared" si="5"/>
        <v>738.7277218945311</v>
      </c>
      <c r="E121" s="364">
        <f t="shared" si="6"/>
        <v>2172</v>
      </c>
      <c r="F121" s="365">
        <f t="shared" si="7"/>
        <v>1055.0246215594007</v>
      </c>
      <c r="G121" s="374">
        <v>31</v>
      </c>
      <c r="H121" s="366">
        <f t="shared" si="4"/>
        <v>6.5753424657534248E-4</v>
      </c>
      <c r="I121" s="375"/>
    </row>
    <row r="122" spans="1:9" ht="15.95" customHeight="1">
      <c r="A122" s="380">
        <v>41791</v>
      </c>
      <c r="B122" s="361">
        <v>738.7277218945311</v>
      </c>
      <c r="C122" s="379">
        <v>0</v>
      </c>
      <c r="D122" s="363">
        <f t="shared" si="5"/>
        <v>738.7277218945311</v>
      </c>
      <c r="E122" s="364">
        <f t="shared" si="6"/>
        <v>2141</v>
      </c>
      <c r="F122" s="365">
        <f t="shared" si="7"/>
        <v>1039.966719502153</v>
      </c>
      <c r="G122" s="374">
        <v>30</v>
      </c>
      <c r="H122" s="366">
        <f t="shared" si="4"/>
        <v>6.5753424657534248E-4</v>
      </c>
      <c r="I122" s="375"/>
    </row>
    <row r="123" spans="1:9" ht="15.95" customHeight="1">
      <c r="A123" s="380">
        <v>41821</v>
      </c>
      <c r="B123" s="361">
        <v>775.66410798925767</v>
      </c>
      <c r="C123" s="379">
        <v>0</v>
      </c>
      <c r="D123" s="363">
        <f t="shared" si="5"/>
        <v>775.66410798925767</v>
      </c>
      <c r="E123" s="364">
        <f t="shared" si="6"/>
        <v>2111</v>
      </c>
      <c r="F123" s="365">
        <f t="shared" si="7"/>
        <v>1076.6642840319932</v>
      </c>
      <c r="G123" s="374">
        <v>31</v>
      </c>
      <c r="H123" s="366">
        <f t="shared" si="4"/>
        <v>6.5753424657534248E-4</v>
      </c>
      <c r="I123" s="375"/>
    </row>
    <row r="124" spans="1:9" ht="15.95" customHeight="1">
      <c r="A124" s="380">
        <v>41852</v>
      </c>
      <c r="B124" s="361">
        <v>775.66410798925767</v>
      </c>
      <c r="C124" s="379">
        <v>0</v>
      </c>
      <c r="D124" s="363">
        <f t="shared" si="5"/>
        <v>775.66410798925767</v>
      </c>
      <c r="E124" s="364">
        <f t="shared" si="6"/>
        <v>2080</v>
      </c>
      <c r="F124" s="365">
        <f t="shared" si="7"/>
        <v>1060.8534868718834</v>
      </c>
      <c r="G124" s="374">
        <v>31</v>
      </c>
      <c r="H124" s="366">
        <f t="shared" si="4"/>
        <v>6.5753424657534248E-4</v>
      </c>
      <c r="I124" s="375"/>
    </row>
    <row r="125" spans="1:9" ht="15.95" customHeight="1">
      <c r="A125" s="380">
        <v>41883</v>
      </c>
      <c r="B125" s="361">
        <v>775.66410798925767</v>
      </c>
      <c r="C125" s="379">
        <v>0</v>
      </c>
      <c r="D125" s="363">
        <f t="shared" si="5"/>
        <v>775.66410798925767</v>
      </c>
      <c r="E125" s="364">
        <f t="shared" si="6"/>
        <v>2049</v>
      </c>
      <c r="F125" s="365">
        <f t="shared" si="7"/>
        <v>1045.0426897117736</v>
      </c>
      <c r="G125" s="374">
        <v>30</v>
      </c>
      <c r="H125" s="366">
        <f t="shared" si="4"/>
        <v>6.5753424657534248E-4</v>
      </c>
      <c r="I125" s="375"/>
    </row>
    <row r="126" spans="1:9" ht="15.95" customHeight="1">
      <c r="A126" s="380">
        <v>41913</v>
      </c>
      <c r="B126" s="361">
        <v>775.66410798925767</v>
      </c>
      <c r="C126" s="379">
        <v>0</v>
      </c>
      <c r="D126" s="363">
        <f t="shared" si="5"/>
        <v>775.66410798925767</v>
      </c>
      <c r="E126" s="364">
        <f t="shared" si="6"/>
        <v>2019</v>
      </c>
      <c r="F126" s="365">
        <f t="shared" si="7"/>
        <v>1029.741918266506</v>
      </c>
      <c r="G126" s="374">
        <v>31</v>
      </c>
      <c r="H126" s="366">
        <f t="shared" si="4"/>
        <v>6.5753424657534248E-4</v>
      </c>
      <c r="I126" s="375"/>
    </row>
    <row r="127" spans="1:9" ht="15.95" customHeight="1">
      <c r="A127" s="380">
        <v>41944</v>
      </c>
      <c r="B127" s="361">
        <v>775.66410798925767</v>
      </c>
      <c r="C127" s="379">
        <v>0</v>
      </c>
      <c r="D127" s="363">
        <f t="shared" si="5"/>
        <v>775.66410798925767</v>
      </c>
      <c r="E127" s="364">
        <f t="shared" si="6"/>
        <v>1988</v>
      </c>
      <c r="F127" s="365">
        <f t="shared" si="7"/>
        <v>1013.9311211063963</v>
      </c>
      <c r="G127" s="374">
        <v>30</v>
      </c>
      <c r="H127" s="366">
        <f t="shared" si="4"/>
        <v>6.5753424657534248E-4</v>
      </c>
      <c r="I127" s="375"/>
    </row>
    <row r="128" spans="1:9" ht="15.95" customHeight="1">
      <c r="A128" s="380">
        <v>41974</v>
      </c>
      <c r="B128" s="361">
        <v>775.66410798925767</v>
      </c>
      <c r="C128" s="379">
        <v>0</v>
      </c>
      <c r="D128" s="363">
        <f t="shared" si="5"/>
        <v>775.66410798925767</v>
      </c>
      <c r="E128" s="364">
        <f t="shared" si="6"/>
        <v>1958</v>
      </c>
      <c r="F128" s="365">
        <f t="shared" si="7"/>
        <v>998.63034966112866</v>
      </c>
      <c r="G128" s="374">
        <v>31</v>
      </c>
      <c r="H128" s="366">
        <f t="shared" si="4"/>
        <v>6.5753424657534248E-4</v>
      </c>
      <c r="I128" s="375"/>
    </row>
    <row r="129" spans="1:9" ht="15.95" customHeight="1">
      <c r="A129" s="380">
        <v>42005</v>
      </c>
      <c r="B129" s="361">
        <v>775.66410798925767</v>
      </c>
      <c r="C129" s="379">
        <v>0</v>
      </c>
      <c r="D129" s="363">
        <f t="shared" si="5"/>
        <v>775.66410798925767</v>
      </c>
      <c r="E129" s="364">
        <f t="shared" si="6"/>
        <v>1927</v>
      </c>
      <c r="F129" s="365">
        <f t="shared" si="7"/>
        <v>982.81955250101885</v>
      </c>
      <c r="G129" s="374">
        <v>31</v>
      </c>
      <c r="H129" s="366">
        <f t="shared" si="4"/>
        <v>6.5753424657534248E-4</v>
      </c>
      <c r="I129" s="375"/>
    </row>
    <row r="130" spans="1:9" ht="15.95" customHeight="1">
      <c r="A130" s="380">
        <v>42036</v>
      </c>
      <c r="B130" s="361">
        <v>775.66410798925767</v>
      </c>
      <c r="C130" s="379">
        <v>0</v>
      </c>
      <c r="D130" s="363">
        <f t="shared" si="5"/>
        <v>775.66410798925767</v>
      </c>
      <c r="E130" s="364">
        <f t="shared" si="6"/>
        <v>1896</v>
      </c>
      <c r="F130" s="365">
        <f t="shared" si="7"/>
        <v>967.00875534090903</v>
      </c>
      <c r="G130" s="374">
        <v>28</v>
      </c>
      <c r="H130" s="366">
        <f t="shared" si="4"/>
        <v>6.5753424657534248E-4</v>
      </c>
      <c r="I130" s="375"/>
    </row>
    <row r="131" spans="1:9" ht="15.95" customHeight="1">
      <c r="A131" s="380">
        <v>42064</v>
      </c>
      <c r="B131" s="361">
        <v>775.66410798925767</v>
      </c>
      <c r="C131" s="379">
        <v>0</v>
      </c>
      <c r="D131" s="363">
        <f t="shared" si="5"/>
        <v>775.66410798925767</v>
      </c>
      <c r="E131" s="364">
        <f t="shared" si="6"/>
        <v>1868</v>
      </c>
      <c r="F131" s="365">
        <f t="shared" si="7"/>
        <v>952.72803532532612</v>
      </c>
      <c r="G131" s="374">
        <v>31</v>
      </c>
      <c r="H131" s="366">
        <f t="shared" si="4"/>
        <v>6.5753424657534248E-4</v>
      </c>
      <c r="I131" s="375"/>
    </row>
    <row r="132" spans="1:9" ht="15.95" customHeight="1">
      <c r="A132" s="380">
        <v>42095</v>
      </c>
      <c r="B132" s="361">
        <v>775.66410798925767</v>
      </c>
      <c r="C132" s="379">
        <v>0</v>
      </c>
      <c r="D132" s="363">
        <f t="shared" si="5"/>
        <v>775.66410798925767</v>
      </c>
      <c r="E132" s="364">
        <f t="shared" si="6"/>
        <v>1837</v>
      </c>
      <c r="F132" s="365">
        <f t="shared" si="7"/>
        <v>936.9172381652163</v>
      </c>
      <c r="G132" s="374">
        <v>30</v>
      </c>
      <c r="H132" s="366">
        <f t="shared" si="4"/>
        <v>6.5753424657534248E-4</v>
      </c>
      <c r="I132" s="375"/>
    </row>
    <row r="133" spans="1:9" ht="15.95" customHeight="1">
      <c r="A133" s="380">
        <v>42125</v>
      </c>
      <c r="B133" s="361">
        <v>775.66410798925767</v>
      </c>
      <c r="C133" s="379">
        <v>0</v>
      </c>
      <c r="D133" s="363">
        <f t="shared" si="5"/>
        <v>775.66410798925767</v>
      </c>
      <c r="E133" s="364">
        <f t="shared" si="6"/>
        <v>1807</v>
      </c>
      <c r="F133" s="365">
        <f t="shared" si="7"/>
        <v>921.61646671994868</v>
      </c>
      <c r="G133" s="374">
        <v>31</v>
      </c>
      <c r="H133" s="366">
        <f t="shared" si="4"/>
        <v>6.5753424657534248E-4</v>
      </c>
      <c r="I133" s="375"/>
    </row>
    <row r="134" spans="1:9" ht="15.95" customHeight="1">
      <c r="A134" s="380">
        <v>42156</v>
      </c>
      <c r="B134" s="361">
        <v>775.66410798925767</v>
      </c>
      <c r="C134" s="379">
        <v>0</v>
      </c>
      <c r="D134" s="363">
        <f t="shared" si="5"/>
        <v>775.66410798925767</v>
      </c>
      <c r="E134" s="364">
        <f t="shared" si="6"/>
        <v>1776</v>
      </c>
      <c r="F134" s="365">
        <f t="shared" si="7"/>
        <v>905.80566955983886</v>
      </c>
      <c r="G134" s="374">
        <v>30</v>
      </c>
      <c r="H134" s="366">
        <f t="shared" si="4"/>
        <v>6.5753424657534248E-4</v>
      </c>
      <c r="I134" s="375"/>
    </row>
    <row r="135" spans="1:9" ht="15.95" customHeight="1">
      <c r="A135" s="380">
        <v>42186</v>
      </c>
      <c r="B135" s="361">
        <v>814.44731338872054</v>
      </c>
      <c r="C135" s="379">
        <v>0</v>
      </c>
      <c r="D135" s="363">
        <f t="shared" si="5"/>
        <v>814.44731338872054</v>
      </c>
      <c r="E135" s="364">
        <f t="shared" si="6"/>
        <v>1746</v>
      </c>
      <c r="F135" s="365">
        <f t="shared" si="7"/>
        <v>935.03014302029987</v>
      </c>
      <c r="G135" s="374">
        <v>31</v>
      </c>
      <c r="H135" s="366">
        <f t="shared" si="4"/>
        <v>6.5753424657534248E-4</v>
      </c>
      <c r="I135" s="375"/>
    </row>
    <row r="136" spans="1:9" ht="15.95" customHeight="1">
      <c r="A136" s="380">
        <v>42217</v>
      </c>
      <c r="B136" s="361">
        <v>814.44731338872054</v>
      </c>
      <c r="C136" s="379">
        <v>0</v>
      </c>
      <c r="D136" s="363">
        <f t="shared" si="5"/>
        <v>814.44731338872054</v>
      </c>
      <c r="E136" s="364">
        <f t="shared" si="6"/>
        <v>1715</v>
      </c>
      <c r="F136" s="365">
        <f t="shared" si="7"/>
        <v>918.42880600218461</v>
      </c>
      <c r="G136" s="374">
        <v>31</v>
      </c>
      <c r="H136" s="366">
        <f t="shared" ref="H136:H146" si="8">0.24/365</f>
        <v>6.5753424657534248E-4</v>
      </c>
      <c r="I136" s="375"/>
    </row>
    <row r="137" spans="1:9" ht="15.95" customHeight="1">
      <c r="A137" s="380">
        <v>42248</v>
      </c>
      <c r="B137" s="361">
        <v>814.44731338872054</v>
      </c>
      <c r="C137" s="379">
        <v>0</v>
      </c>
      <c r="D137" s="363">
        <f t="shared" si="5"/>
        <v>814.44731338872054</v>
      </c>
      <c r="E137" s="364">
        <f t="shared" si="6"/>
        <v>1684</v>
      </c>
      <c r="F137" s="365">
        <f t="shared" si="7"/>
        <v>901.82746898406936</v>
      </c>
      <c r="G137" s="374">
        <v>30</v>
      </c>
      <c r="H137" s="366">
        <f t="shared" si="8"/>
        <v>6.5753424657534248E-4</v>
      </c>
      <c r="I137" s="375"/>
    </row>
    <row r="138" spans="1:9" ht="15.95" customHeight="1">
      <c r="A138" s="380">
        <v>42278</v>
      </c>
      <c r="B138" s="361">
        <v>814.44731338872054</v>
      </c>
      <c r="C138" s="379">
        <v>0</v>
      </c>
      <c r="D138" s="363">
        <f t="shared" si="5"/>
        <v>814.44731338872054</v>
      </c>
      <c r="E138" s="364">
        <f t="shared" si="6"/>
        <v>1654</v>
      </c>
      <c r="F138" s="365">
        <f t="shared" si="7"/>
        <v>885.76165896653845</v>
      </c>
      <c r="G138" s="374">
        <v>31</v>
      </c>
      <c r="H138" s="366">
        <f t="shared" si="8"/>
        <v>6.5753424657534248E-4</v>
      </c>
      <c r="I138" s="375"/>
    </row>
    <row r="139" spans="1:9" ht="15.95" customHeight="1">
      <c r="A139" s="380">
        <v>42309</v>
      </c>
      <c r="B139" s="361">
        <v>814.44731338872054</v>
      </c>
      <c r="C139" s="379">
        <v>0</v>
      </c>
      <c r="D139" s="363">
        <f t="shared" si="5"/>
        <v>814.44731338872054</v>
      </c>
      <c r="E139" s="364">
        <f t="shared" si="6"/>
        <v>1623</v>
      </c>
      <c r="F139" s="365">
        <f t="shared" si="7"/>
        <v>869.16032194842307</v>
      </c>
      <c r="G139" s="374">
        <v>30</v>
      </c>
      <c r="H139" s="366">
        <f t="shared" si="8"/>
        <v>6.5753424657534248E-4</v>
      </c>
      <c r="I139" s="375"/>
    </row>
    <row r="140" spans="1:9" ht="15.95" customHeight="1">
      <c r="A140" s="380">
        <v>42339</v>
      </c>
      <c r="B140" s="361">
        <v>814.44731338872054</v>
      </c>
      <c r="C140" s="379">
        <v>0</v>
      </c>
      <c r="D140" s="363">
        <f t="shared" si="5"/>
        <v>814.44731338872054</v>
      </c>
      <c r="E140" s="364">
        <f>E139-G139</f>
        <v>1593</v>
      </c>
      <c r="F140" s="365">
        <f t="shared" si="7"/>
        <v>853.09451193089217</v>
      </c>
      <c r="G140" s="374">
        <v>31</v>
      </c>
      <c r="H140" s="366">
        <f t="shared" si="8"/>
        <v>6.5753424657534248E-4</v>
      </c>
      <c r="I140" s="375"/>
    </row>
    <row r="141" spans="1:9" ht="15.95" customHeight="1">
      <c r="A141" s="380">
        <v>42370</v>
      </c>
      <c r="B141" s="361">
        <v>814.44731338872054</v>
      </c>
      <c r="C141" s="379">
        <v>0</v>
      </c>
      <c r="D141" s="363">
        <f t="shared" si="5"/>
        <v>814.44731338872054</v>
      </c>
      <c r="E141" s="364">
        <f t="shared" si="6"/>
        <v>1562</v>
      </c>
      <c r="F141" s="365">
        <f t="shared" si="7"/>
        <v>836.49317491277691</v>
      </c>
      <c r="G141" s="374">
        <v>31</v>
      </c>
      <c r="H141" s="366">
        <f t="shared" si="8"/>
        <v>6.5753424657534248E-4</v>
      </c>
      <c r="I141" s="375"/>
    </row>
    <row r="142" spans="1:9" ht="15.95" customHeight="1">
      <c r="A142" s="380">
        <v>42401</v>
      </c>
      <c r="B142" s="361">
        <v>814.44731338872054</v>
      </c>
      <c r="C142" s="379">
        <v>0</v>
      </c>
      <c r="D142" s="363">
        <f t="shared" si="5"/>
        <v>814.44731338872054</v>
      </c>
      <c r="E142" s="364">
        <f>E141-G141</f>
        <v>1531</v>
      </c>
      <c r="F142" s="365">
        <f t="shared" si="7"/>
        <v>819.89183789466165</v>
      </c>
      <c r="G142" s="374">
        <v>29</v>
      </c>
      <c r="H142" s="366">
        <f t="shared" si="8"/>
        <v>6.5753424657534248E-4</v>
      </c>
      <c r="I142" s="375"/>
    </row>
    <row r="143" spans="1:9" ht="15.95" customHeight="1">
      <c r="A143" s="380">
        <v>42430</v>
      </c>
      <c r="B143" s="361">
        <v>814.44731338872054</v>
      </c>
      <c r="C143" s="379">
        <v>0</v>
      </c>
      <c r="D143" s="363">
        <f t="shared" ref="D143:D159" si="9">B143-C143</f>
        <v>814.44731338872054</v>
      </c>
      <c r="E143" s="364">
        <f t="shared" si="6"/>
        <v>1502</v>
      </c>
      <c r="F143" s="365">
        <f t="shared" si="7"/>
        <v>804.36155487771509</v>
      </c>
      <c r="G143" s="374">
        <v>31</v>
      </c>
      <c r="H143" s="366">
        <f t="shared" si="8"/>
        <v>6.5753424657534248E-4</v>
      </c>
      <c r="I143" s="375"/>
    </row>
    <row r="144" spans="1:9" ht="15.95" customHeight="1">
      <c r="A144" s="380">
        <v>42461</v>
      </c>
      <c r="B144" s="361">
        <v>814.44731338872054</v>
      </c>
      <c r="C144" s="379">
        <v>0</v>
      </c>
      <c r="D144" s="363">
        <f t="shared" si="9"/>
        <v>814.44731338872054</v>
      </c>
      <c r="E144" s="364">
        <f t="shared" ref="E144:E201" si="10">E143-G143</f>
        <v>1471</v>
      </c>
      <c r="F144" s="365">
        <f t="shared" ref="F144:F201" si="11">(D144*E144*H144)</f>
        <v>787.76021785959983</v>
      </c>
      <c r="G144" s="374">
        <v>30</v>
      </c>
      <c r="H144" s="366">
        <f t="shared" si="8"/>
        <v>6.5753424657534248E-4</v>
      </c>
      <c r="I144" s="375"/>
    </row>
    <row r="145" spans="1:9" ht="15.95" customHeight="1">
      <c r="A145" s="380">
        <v>42491</v>
      </c>
      <c r="B145" s="361">
        <v>814.44731338872054</v>
      </c>
      <c r="C145" s="379">
        <v>0</v>
      </c>
      <c r="D145" s="363">
        <f t="shared" si="9"/>
        <v>814.44731338872054</v>
      </c>
      <c r="E145" s="364">
        <f t="shared" si="10"/>
        <v>1441</v>
      </c>
      <c r="F145" s="365">
        <f t="shared" si="11"/>
        <v>771.69440784206881</v>
      </c>
      <c r="G145" s="374">
        <v>31</v>
      </c>
      <c r="H145" s="366">
        <f t="shared" si="8"/>
        <v>6.5753424657534248E-4</v>
      </c>
      <c r="I145" s="375"/>
    </row>
    <row r="146" spans="1:9" ht="15.95" customHeight="1" thickBot="1">
      <c r="A146" s="408">
        <v>42522</v>
      </c>
      <c r="B146" s="361">
        <v>814.44731338872054</v>
      </c>
      <c r="C146" s="379">
        <v>0</v>
      </c>
      <c r="D146" s="363">
        <f t="shared" si="9"/>
        <v>814.44731338872054</v>
      </c>
      <c r="E146" s="364">
        <f t="shared" si="10"/>
        <v>1410</v>
      </c>
      <c r="F146" s="365">
        <f t="shared" si="11"/>
        <v>755.09307082395355</v>
      </c>
      <c r="G146" s="374">
        <v>30</v>
      </c>
      <c r="H146" s="366">
        <f t="shared" si="8"/>
        <v>6.5753424657534248E-4</v>
      </c>
      <c r="I146" s="375"/>
    </row>
    <row r="147" spans="1:9" ht="35.1" customHeight="1">
      <c r="A147" s="409" t="s">
        <v>159</v>
      </c>
      <c r="B147" s="356" t="s">
        <v>160</v>
      </c>
      <c r="C147" s="356" t="s">
        <v>161</v>
      </c>
      <c r="D147" s="356" t="s">
        <v>162</v>
      </c>
      <c r="E147" s="357" t="s">
        <v>163</v>
      </c>
      <c r="F147" s="356" t="s">
        <v>165</v>
      </c>
      <c r="G147" s="357" t="s">
        <v>19</v>
      </c>
      <c r="H147" s="358" t="s">
        <v>164</v>
      </c>
      <c r="I147" s="382" t="s">
        <v>170</v>
      </c>
    </row>
    <row r="148" spans="1:9" ht="20.100000000000001" customHeight="1">
      <c r="A148" s="380">
        <v>42552</v>
      </c>
      <c r="B148" s="361">
        <v>855.16967905815659</v>
      </c>
      <c r="C148" s="379">
        <v>0</v>
      </c>
      <c r="D148" s="363">
        <f t="shared" si="9"/>
        <v>855.16967905815659</v>
      </c>
      <c r="E148" s="364">
        <f>E146-G146</f>
        <v>1380</v>
      </c>
      <c r="F148" s="365">
        <f t="shared" si="11"/>
        <v>775.97862384674374</v>
      </c>
      <c r="G148" s="374">
        <v>31</v>
      </c>
      <c r="H148" s="366">
        <f t="shared" ref="H148:H201" si="12">0.24/365</f>
        <v>6.5753424657534248E-4</v>
      </c>
      <c r="I148" s="375"/>
    </row>
    <row r="149" spans="1:9" ht="20.100000000000001" customHeight="1">
      <c r="A149" s="380">
        <v>42583</v>
      </c>
      <c r="B149" s="361">
        <v>855.16967905815659</v>
      </c>
      <c r="C149" s="379">
        <v>0</v>
      </c>
      <c r="D149" s="363">
        <f t="shared" si="9"/>
        <v>855.16967905815659</v>
      </c>
      <c r="E149" s="364">
        <f t="shared" si="10"/>
        <v>1349</v>
      </c>
      <c r="F149" s="365">
        <f t="shared" si="11"/>
        <v>758.54721997772276</v>
      </c>
      <c r="G149" s="374">
        <v>31</v>
      </c>
      <c r="H149" s="366">
        <f t="shared" si="12"/>
        <v>6.5753424657534248E-4</v>
      </c>
      <c r="I149" s="375"/>
    </row>
    <row r="150" spans="1:9" ht="20.100000000000001" customHeight="1">
      <c r="A150" s="380">
        <v>42614</v>
      </c>
      <c r="B150" s="361">
        <v>855.16967905815659</v>
      </c>
      <c r="C150" s="379">
        <v>0</v>
      </c>
      <c r="D150" s="363">
        <f t="shared" si="9"/>
        <v>855.16967905815659</v>
      </c>
      <c r="E150" s="364">
        <f t="shared" si="10"/>
        <v>1318</v>
      </c>
      <c r="F150" s="365">
        <f t="shared" si="11"/>
        <v>741.11581610870167</v>
      </c>
      <c r="G150" s="374">
        <v>30</v>
      </c>
      <c r="H150" s="366">
        <f t="shared" si="12"/>
        <v>6.5753424657534248E-4</v>
      </c>
      <c r="I150" s="375"/>
    </row>
    <row r="151" spans="1:9" ht="20.100000000000001" customHeight="1">
      <c r="A151" s="380">
        <v>42644</v>
      </c>
      <c r="B151" s="361">
        <v>855.16967905815659</v>
      </c>
      <c r="C151" s="379">
        <v>0</v>
      </c>
      <c r="D151" s="363">
        <f t="shared" si="9"/>
        <v>855.16967905815659</v>
      </c>
      <c r="E151" s="364">
        <f t="shared" si="10"/>
        <v>1288</v>
      </c>
      <c r="F151" s="365">
        <f t="shared" si="11"/>
        <v>724.24671559029412</v>
      </c>
      <c r="G151" s="374">
        <v>31</v>
      </c>
      <c r="H151" s="366">
        <f t="shared" si="12"/>
        <v>6.5753424657534248E-4</v>
      </c>
      <c r="I151" s="375"/>
    </row>
    <row r="152" spans="1:9" ht="20.100000000000001" customHeight="1">
      <c r="A152" s="380">
        <v>42675</v>
      </c>
      <c r="B152" s="361">
        <v>855.16967905815659</v>
      </c>
      <c r="C152" s="379">
        <v>0</v>
      </c>
      <c r="D152" s="363">
        <f t="shared" si="9"/>
        <v>855.16967905815659</v>
      </c>
      <c r="E152" s="364">
        <f t="shared" si="10"/>
        <v>1257</v>
      </c>
      <c r="F152" s="365">
        <f t="shared" si="11"/>
        <v>706.81531172127302</v>
      </c>
      <c r="G152" s="374">
        <v>30</v>
      </c>
      <c r="H152" s="366">
        <f t="shared" si="12"/>
        <v>6.5753424657534248E-4</v>
      </c>
      <c r="I152" s="375"/>
    </row>
    <row r="153" spans="1:9" ht="20.100000000000001" customHeight="1">
      <c r="A153" s="380">
        <v>42705</v>
      </c>
      <c r="B153" s="361">
        <v>855.16967905815659</v>
      </c>
      <c r="C153" s="379">
        <v>0</v>
      </c>
      <c r="D153" s="383">
        <f t="shared" si="9"/>
        <v>855.16967905815659</v>
      </c>
      <c r="E153" s="364">
        <f t="shared" si="10"/>
        <v>1227</v>
      </c>
      <c r="F153" s="365">
        <f t="shared" si="11"/>
        <v>689.9462112028657</v>
      </c>
      <c r="G153" s="374">
        <v>31</v>
      </c>
      <c r="H153" s="366">
        <f t="shared" si="12"/>
        <v>6.5753424657534248E-4</v>
      </c>
      <c r="I153" s="375"/>
    </row>
    <row r="154" spans="1:9" ht="20.100000000000001" customHeight="1">
      <c r="A154" s="380">
        <v>42736</v>
      </c>
      <c r="B154" s="361">
        <v>855.16967905815659</v>
      </c>
      <c r="C154" s="379">
        <v>0</v>
      </c>
      <c r="D154" s="383">
        <f t="shared" si="9"/>
        <v>855.16967905815659</v>
      </c>
      <c r="E154" s="364">
        <f t="shared" si="10"/>
        <v>1196</v>
      </c>
      <c r="F154" s="365">
        <f t="shared" si="11"/>
        <v>672.5148073338446</v>
      </c>
      <c r="G154" s="374">
        <v>31</v>
      </c>
      <c r="H154" s="366">
        <f t="shared" si="12"/>
        <v>6.5753424657534248E-4</v>
      </c>
      <c r="I154" s="375"/>
    </row>
    <row r="155" spans="1:9" ht="20.100000000000001" customHeight="1">
      <c r="A155" s="380">
        <v>42767</v>
      </c>
      <c r="B155" s="361">
        <v>855.16967905815659</v>
      </c>
      <c r="C155" s="379">
        <v>0</v>
      </c>
      <c r="D155" s="363">
        <f t="shared" si="9"/>
        <v>855.16967905815659</v>
      </c>
      <c r="E155" s="364">
        <f t="shared" si="10"/>
        <v>1165</v>
      </c>
      <c r="F155" s="365">
        <f t="shared" si="11"/>
        <v>655.0834034648235</v>
      </c>
      <c r="G155" s="374">
        <v>28</v>
      </c>
      <c r="H155" s="366">
        <f t="shared" si="12"/>
        <v>6.5753424657534248E-4</v>
      </c>
      <c r="I155" s="375"/>
    </row>
    <row r="156" spans="1:9" ht="20.100000000000001" customHeight="1">
      <c r="A156" s="380">
        <v>42795</v>
      </c>
      <c r="B156" s="361">
        <v>855.16967905815659</v>
      </c>
      <c r="C156" s="379">
        <v>0</v>
      </c>
      <c r="D156" s="363">
        <f t="shared" si="9"/>
        <v>855.16967905815659</v>
      </c>
      <c r="E156" s="364">
        <f t="shared" si="10"/>
        <v>1137</v>
      </c>
      <c r="F156" s="365">
        <f t="shared" si="11"/>
        <v>639.33890964764316</v>
      </c>
      <c r="G156" s="374">
        <v>31</v>
      </c>
      <c r="H156" s="366">
        <f t="shared" si="12"/>
        <v>6.5753424657534248E-4</v>
      </c>
      <c r="I156" s="375"/>
    </row>
    <row r="157" spans="1:9" ht="20.100000000000001" customHeight="1">
      <c r="A157" s="380">
        <v>42826</v>
      </c>
      <c r="B157" s="361">
        <v>855.16967905815659</v>
      </c>
      <c r="C157" s="379">
        <v>0</v>
      </c>
      <c r="D157" s="383">
        <f t="shared" si="9"/>
        <v>855.16967905815659</v>
      </c>
      <c r="E157" s="364">
        <f t="shared" si="10"/>
        <v>1106</v>
      </c>
      <c r="F157" s="365">
        <f t="shared" si="11"/>
        <v>621.90750577862218</v>
      </c>
      <c r="G157" s="374">
        <v>30</v>
      </c>
      <c r="H157" s="366">
        <f t="shared" si="12"/>
        <v>6.5753424657534248E-4</v>
      </c>
      <c r="I157" s="375"/>
    </row>
    <row r="158" spans="1:9" ht="20.100000000000001" customHeight="1">
      <c r="A158" s="380">
        <v>42856</v>
      </c>
      <c r="B158" s="361">
        <v>855.16967905815659</v>
      </c>
      <c r="C158" s="379">
        <v>0</v>
      </c>
      <c r="D158" s="383">
        <f t="shared" si="9"/>
        <v>855.16967905815659</v>
      </c>
      <c r="E158" s="364">
        <f t="shared" si="10"/>
        <v>1076</v>
      </c>
      <c r="F158" s="365">
        <f t="shared" si="11"/>
        <v>605.03840526021463</v>
      </c>
      <c r="G158" s="374">
        <v>31</v>
      </c>
      <c r="H158" s="366">
        <f t="shared" si="12"/>
        <v>6.5753424657534248E-4</v>
      </c>
      <c r="I158" s="375"/>
    </row>
    <row r="159" spans="1:9" ht="20.100000000000001" customHeight="1">
      <c r="A159" s="380">
        <v>42887</v>
      </c>
      <c r="B159" s="361">
        <v>855.16967905815659</v>
      </c>
      <c r="C159" s="379">
        <v>0</v>
      </c>
      <c r="D159" s="383">
        <f t="shared" si="9"/>
        <v>855.16967905815659</v>
      </c>
      <c r="E159" s="364">
        <f t="shared" si="10"/>
        <v>1045</v>
      </c>
      <c r="F159" s="365">
        <f t="shared" si="11"/>
        <v>587.60700139119365</v>
      </c>
      <c r="G159" s="374">
        <v>30</v>
      </c>
      <c r="H159" s="366">
        <f t="shared" si="12"/>
        <v>6.5753424657534248E-4</v>
      </c>
      <c r="I159" s="375"/>
    </row>
    <row r="160" spans="1:9" ht="20.100000000000001" customHeight="1">
      <c r="A160" s="380">
        <v>42917</v>
      </c>
      <c r="B160" s="361">
        <v>897.92816301106438</v>
      </c>
      <c r="C160" s="379">
        <v>0</v>
      </c>
      <c r="D160" s="383">
        <f>B160-C160</f>
        <v>897.92816301106438</v>
      </c>
      <c r="E160" s="364">
        <f t="shared" si="10"/>
        <v>1015</v>
      </c>
      <c r="F160" s="365">
        <f t="shared" si="11"/>
        <v>599.27479591642543</v>
      </c>
      <c r="G160" s="374">
        <v>31</v>
      </c>
      <c r="H160" s="366">
        <f t="shared" si="12"/>
        <v>6.5753424657534248E-4</v>
      </c>
      <c r="I160" s="375"/>
    </row>
    <row r="161" spans="1:9" ht="20.100000000000001" customHeight="1">
      <c r="A161" s="380">
        <v>42948</v>
      </c>
      <c r="B161" s="361">
        <v>897.92816301106438</v>
      </c>
      <c r="C161" s="379">
        <v>0</v>
      </c>
      <c r="D161" s="383">
        <f>B161-C161</f>
        <v>897.92816301106438</v>
      </c>
      <c r="E161" s="364">
        <f t="shared" si="10"/>
        <v>984</v>
      </c>
      <c r="F161" s="365">
        <f t="shared" si="11"/>
        <v>580.97182185395332</v>
      </c>
      <c r="G161" s="374">
        <v>31</v>
      </c>
      <c r="H161" s="366">
        <f t="shared" si="12"/>
        <v>6.5753424657534248E-4</v>
      </c>
      <c r="I161" s="375"/>
    </row>
    <row r="162" spans="1:9" ht="20.100000000000001" customHeight="1">
      <c r="A162" s="380">
        <v>42979</v>
      </c>
      <c r="B162" s="361">
        <v>897.92816301106438</v>
      </c>
      <c r="C162" s="379">
        <v>0</v>
      </c>
      <c r="D162" s="383">
        <f t="shared" ref="D162:D165" si="13">B162-C162</f>
        <v>897.92816301106438</v>
      </c>
      <c r="E162" s="364">
        <f t="shared" si="10"/>
        <v>953</v>
      </c>
      <c r="F162" s="365">
        <f t="shared" si="11"/>
        <v>562.6688477914812</v>
      </c>
      <c r="G162" s="374">
        <v>30</v>
      </c>
      <c r="H162" s="366">
        <f t="shared" si="12"/>
        <v>6.5753424657534248E-4</v>
      </c>
      <c r="I162" s="375"/>
    </row>
    <row r="163" spans="1:9" ht="20.100000000000001" customHeight="1">
      <c r="A163" s="380">
        <v>43009</v>
      </c>
      <c r="B163" s="361">
        <v>897.92816301106438</v>
      </c>
      <c r="C163" s="379">
        <v>0</v>
      </c>
      <c r="D163" s="383">
        <f t="shared" si="13"/>
        <v>897.92816301106438</v>
      </c>
      <c r="E163" s="364">
        <f t="shared" si="10"/>
        <v>923</v>
      </c>
      <c r="F163" s="365">
        <f t="shared" si="11"/>
        <v>544.95629224715344</v>
      </c>
      <c r="G163" s="374">
        <v>31</v>
      </c>
      <c r="H163" s="366">
        <f t="shared" si="12"/>
        <v>6.5753424657534248E-4</v>
      </c>
      <c r="I163" s="375"/>
    </row>
    <row r="164" spans="1:9" ht="20.100000000000001" customHeight="1">
      <c r="A164" s="380">
        <v>43040</v>
      </c>
      <c r="B164" s="361">
        <v>897.92816301106438</v>
      </c>
      <c r="C164" s="379">
        <v>0</v>
      </c>
      <c r="D164" s="383">
        <f t="shared" si="13"/>
        <v>897.92816301106438</v>
      </c>
      <c r="E164" s="364">
        <f t="shared" si="10"/>
        <v>892</v>
      </c>
      <c r="F164" s="365">
        <f t="shared" si="11"/>
        <v>526.65331818468132</v>
      </c>
      <c r="G164" s="374">
        <v>30</v>
      </c>
      <c r="H164" s="366">
        <f t="shared" si="12"/>
        <v>6.5753424657534248E-4</v>
      </c>
      <c r="I164" s="375"/>
    </row>
    <row r="165" spans="1:9" ht="20.100000000000001" customHeight="1">
      <c r="A165" s="380">
        <v>43070</v>
      </c>
      <c r="B165" s="361">
        <v>897.92816301106438</v>
      </c>
      <c r="C165" s="379">
        <v>0</v>
      </c>
      <c r="D165" s="383">
        <f t="shared" si="13"/>
        <v>897.92816301106438</v>
      </c>
      <c r="E165" s="364">
        <f t="shared" si="10"/>
        <v>862</v>
      </c>
      <c r="F165" s="365">
        <f t="shared" si="11"/>
        <v>508.9407626403534</v>
      </c>
      <c r="G165" s="374">
        <v>31</v>
      </c>
      <c r="H165" s="366">
        <f t="shared" si="12"/>
        <v>6.5753424657534248E-4</v>
      </c>
      <c r="I165" s="375"/>
    </row>
    <row r="166" spans="1:9" ht="20.100000000000001" customHeight="1">
      <c r="A166" s="380">
        <v>43101</v>
      </c>
      <c r="B166" s="361">
        <v>897.92816301106438</v>
      </c>
      <c r="C166" s="379">
        <v>0</v>
      </c>
      <c r="D166" s="383">
        <f>B166-C166</f>
        <v>897.92816301106438</v>
      </c>
      <c r="E166" s="364">
        <f t="shared" si="10"/>
        <v>831</v>
      </c>
      <c r="F166" s="365">
        <f t="shared" si="11"/>
        <v>490.63778857788134</v>
      </c>
      <c r="G166" s="374">
        <v>31</v>
      </c>
      <c r="H166" s="366">
        <f t="shared" si="12"/>
        <v>6.5753424657534248E-4</v>
      </c>
      <c r="I166" s="375"/>
    </row>
    <row r="167" spans="1:9" ht="20.100000000000001" customHeight="1">
      <c r="A167" s="380">
        <v>43132</v>
      </c>
      <c r="B167" s="361">
        <v>897.92816301106438</v>
      </c>
      <c r="C167" s="379">
        <v>0</v>
      </c>
      <c r="D167" s="383">
        <f>B167-C167</f>
        <v>897.92816301106438</v>
      </c>
      <c r="E167" s="364">
        <f t="shared" si="10"/>
        <v>800</v>
      </c>
      <c r="F167" s="365">
        <f t="shared" si="11"/>
        <v>472.33481451540916</v>
      </c>
      <c r="G167" s="374">
        <v>28</v>
      </c>
      <c r="H167" s="366">
        <f t="shared" si="12"/>
        <v>6.5753424657534248E-4</v>
      </c>
      <c r="I167" s="375"/>
    </row>
    <row r="168" spans="1:9" ht="20.100000000000001" customHeight="1">
      <c r="A168" s="380">
        <v>43160</v>
      </c>
      <c r="B168" s="361">
        <v>897.92816301106438</v>
      </c>
      <c r="C168" s="379">
        <v>0</v>
      </c>
      <c r="D168" s="383">
        <f t="shared" ref="D168:D196" si="14">B168-C168</f>
        <v>897.92816301106438</v>
      </c>
      <c r="E168" s="364">
        <f t="shared" si="10"/>
        <v>772</v>
      </c>
      <c r="F168" s="365">
        <f t="shared" si="11"/>
        <v>455.8030960073699</v>
      </c>
      <c r="G168" s="374">
        <v>31</v>
      </c>
      <c r="H168" s="366">
        <f t="shared" si="12"/>
        <v>6.5753424657534248E-4</v>
      </c>
      <c r="I168" s="375"/>
    </row>
    <row r="169" spans="1:9" ht="20.100000000000001" customHeight="1">
      <c r="A169" s="380">
        <v>43191</v>
      </c>
      <c r="B169" s="361">
        <v>897.92816301106438</v>
      </c>
      <c r="C169" s="379">
        <v>0</v>
      </c>
      <c r="D169" s="383">
        <f t="shared" si="14"/>
        <v>897.92816301106438</v>
      </c>
      <c r="E169" s="364">
        <f t="shared" si="10"/>
        <v>741</v>
      </c>
      <c r="F169" s="365">
        <f t="shared" si="11"/>
        <v>437.50012194489778</v>
      </c>
      <c r="G169" s="374">
        <v>30</v>
      </c>
      <c r="H169" s="366">
        <f t="shared" si="12"/>
        <v>6.5753424657534248E-4</v>
      </c>
      <c r="I169" s="375"/>
    </row>
    <row r="170" spans="1:9" ht="20.100000000000001" customHeight="1">
      <c r="A170" s="380">
        <v>43221</v>
      </c>
      <c r="B170" s="361">
        <v>897.92816301106438</v>
      </c>
      <c r="C170" s="384">
        <v>14062</v>
      </c>
      <c r="D170" s="383">
        <f t="shared" si="14"/>
        <v>-13164.071836988936</v>
      </c>
      <c r="E170" s="364">
        <f t="shared" si="10"/>
        <v>711</v>
      </c>
      <c r="F170" s="365"/>
      <c r="G170" s="362">
        <v>21</v>
      </c>
      <c r="H170" s="366">
        <f t="shared" si="12"/>
        <v>6.5753424657534248E-4</v>
      </c>
      <c r="I170" s="367" t="s">
        <v>349</v>
      </c>
    </row>
    <row r="171" spans="1:9" ht="20.100000000000001" customHeight="1">
      <c r="A171" s="380">
        <v>43252</v>
      </c>
      <c r="B171" s="361">
        <v>897.92816301106438</v>
      </c>
      <c r="C171" s="384">
        <v>15000</v>
      </c>
      <c r="D171" s="383">
        <f t="shared" si="14"/>
        <v>-14102.071836988936</v>
      </c>
      <c r="E171" s="364">
        <f t="shared" si="10"/>
        <v>690</v>
      </c>
      <c r="F171" s="365"/>
      <c r="G171" s="362">
        <v>27</v>
      </c>
      <c r="H171" s="366">
        <f t="shared" si="12"/>
        <v>6.5753424657534248E-4</v>
      </c>
      <c r="I171" s="367" t="s">
        <v>350</v>
      </c>
    </row>
    <row r="172" spans="1:9" ht="20.100000000000001" customHeight="1">
      <c r="A172" s="413">
        <v>43282</v>
      </c>
      <c r="B172" s="414">
        <v>942.82457116161765</v>
      </c>
      <c r="C172" s="415">
        <v>0</v>
      </c>
      <c r="D172" s="416">
        <f t="shared" si="14"/>
        <v>942.82457116161765</v>
      </c>
      <c r="E172" s="417">
        <f t="shared" si="10"/>
        <v>663</v>
      </c>
      <c r="F172" s="418">
        <f t="shared" si="11"/>
        <v>411.01985140612766</v>
      </c>
      <c r="G172" s="419">
        <v>31</v>
      </c>
      <c r="H172" s="420">
        <f t="shared" si="12"/>
        <v>6.5753424657534248E-4</v>
      </c>
      <c r="I172" s="412"/>
    </row>
    <row r="173" spans="1:9" ht="20.100000000000001" customHeight="1">
      <c r="A173" s="380">
        <v>43313</v>
      </c>
      <c r="B173" s="361">
        <v>942.82457116161765</v>
      </c>
      <c r="C173" s="385">
        <v>0</v>
      </c>
      <c r="D173" s="383">
        <f t="shared" si="14"/>
        <v>942.82457116161765</v>
      </c>
      <c r="E173" s="364">
        <f t="shared" si="10"/>
        <v>632</v>
      </c>
      <c r="F173" s="365">
        <f t="shared" si="11"/>
        <v>391.80172864053196</v>
      </c>
      <c r="G173" s="370">
        <v>31</v>
      </c>
      <c r="H173" s="366">
        <f t="shared" si="12"/>
        <v>6.5753424657534248E-4</v>
      </c>
      <c r="I173" s="386"/>
    </row>
    <row r="174" spans="1:9" ht="20.100000000000001" customHeight="1">
      <c r="A174" s="380">
        <v>43344</v>
      </c>
      <c r="B174" s="361">
        <v>942.82457116161765</v>
      </c>
      <c r="C174" s="384">
        <v>0</v>
      </c>
      <c r="D174" s="383">
        <f t="shared" si="14"/>
        <v>942.82457116161765</v>
      </c>
      <c r="E174" s="364">
        <f>E173-G173</f>
        <v>601</v>
      </c>
      <c r="F174" s="365">
        <f t="shared" si="11"/>
        <v>372.58360587493627</v>
      </c>
      <c r="G174" s="362">
        <v>30</v>
      </c>
      <c r="H174" s="366">
        <f t="shared" si="12"/>
        <v>6.5753424657534248E-4</v>
      </c>
      <c r="I174" s="367"/>
    </row>
    <row r="175" spans="1:9" ht="20.100000000000001" customHeight="1">
      <c r="A175" s="380">
        <v>43374</v>
      </c>
      <c r="B175" s="361">
        <v>942.82457116161765</v>
      </c>
      <c r="C175" s="384">
        <v>0</v>
      </c>
      <c r="D175" s="383">
        <f t="shared" si="14"/>
        <v>942.82457116161765</v>
      </c>
      <c r="E175" s="364">
        <f t="shared" si="10"/>
        <v>571</v>
      </c>
      <c r="F175" s="365">
        <f t="shared" si="11"/>
        <v>353.98542255339197</v>
      </c>
      <c r="G175" s="362">
        <v>31</v>
      </c>
      <c r="H175" s="366">
        <f t="shared" si="12"/>
        <v>6.5753424657534248E-4</v>
      </c>
      <c r="I175" s="367"/>
    </row>
    <row r="176" spans="1:9" ht="20.100000000000001" customHeight="1">
      <c r="A176" s="380">
        <v>43405</v>
      </c>
      <c r="B176" s="361">
        <v>942.82457116161765</v>
      </c>
      <c r="C176" s="384">
        <v>0</v>
      </c>
      <c r="D176" s="383">
        <f t="shared" si="14"/>
        <v>942.82457116161765</v>
      </c>
      <c r="E176" s="364">
        <f t="shared" si="10"/>
        <v>540</v>
      </c>
      <c r="F176" s="365">
        <f t="shared" si="11"/>
        <v>334.76729978779633</v>
      </c>
      <c r="G176" s="362">
        <v>30</v>
      </c>
      <c r="H176" s="366">
        <f t="shared" si="12"/>
        <v>6.5753424657534248E-4</v>
      </c>
      <c r="I176" s="367"/>
    </row>
    <row r="177" spans="1:9" ht="20.100000000000001" customHeight="1">
      <c r="A177" s="380">
        <v>43435</v>
      </c>
      <c r="B177" s="361">
        <v>942.82457116161765</v>
      </c>
      <c r="C177" s="384">
        <v>30000</v>
      </c>
      <c r="D177" s="383">
        <f t="shared" si="14"/>
        <v>-29057.175428838382</v>
      </c>
      <c r="E177" s="364">
        <f t="shared" si="10"/>
        <v>510</v>
      </c>
      <c r="F177" s="365"/>
      <c r="G177" s="362">
        <v>0</v>
      </c>
      <c r="H177" s="366">
        <f t="shared" si="12"/>
        <v>6.5753424657534248E-4</v>
      </c>
      <c r="I177" s="367" t="s">
        <v>351</v>
      </c>
    </row>
    <row r="178" spans="1:9" ht="20.100000000000001" customHeight="1">
      <c r="A178" s="380">
        <v>43466</v>
      </c>
      <c r="B178" s="361">
        <v>942.82457116161765</v>
      </c>
      <c r="C178" s="384">
        <v>46875</v>
      </c>
      <c r="D178" s="383">
        <f t="shared" si="14"/>
        <v>-45932.175428838382</v>
      </c>
      <c r="E178" s="364">
        <f t="shared" si="10"/>
        <v>510</v>
      </c>
      <c r="F178" s="365"/>
      <c r="G178" s="362">
        <v>0</v>
      </c>
      <c r="H178" s="366">
        <f t="shared" si="12"/>
        <v>6.5753424657534248E-4</v>
      </c>
      <c r="I178" s="367" t="s">
        <v>352</v>
      </c>
    </row>
    <row r="179" spans="1:9" ht="20.100000000000001" customHeight="1">
      <c r="A179" s="380">
        <v>43497</v>
      </c>
      <c r="B179" s="361">
        <v>942.82457116161765</v>
      </c>
      <c r="C179" s="384">
        <v>0</v>
      </c>
      <c r="D179" s="383">
        <f t="shared" si="14"/>
        <v>942.82457116161765</v>
      </c>
      <c r="E179" s="364">
        <f t="shared" si="10"/>
        <v>510</v>
      </c>
      <c r="F179" s="365">
        <f t="shared" si="11"/>
        <v>316.16911646625209</v>
      </c>
      <c r="G179" s="362">
        <v>28</v>
      </c>
      <c r="H179" s="366">
        <f t="shared" si="12"/>
        <v>6.5753424657534248E-4</v>
      </c>
      <c r="I179" s="367"/>
    </row>
    <row r="180" spans="1:9" ht="20.100000000000001" customHeight="1">
      <c r="A180" s="380">
        <v>43525</v>
      </c>
      <c r="B180" s="361">
        <v>942.82457116161765</v>
      </c>
      <c r="C180" s="384">
        <v>0</v>
      </c>
      <c r="D180" s="383">
        <f t="shared" si="14"/>
        <v>942.82457116161765</v>
      </c>
      <c r="E180" s="364">
        <f t="shared" si="10"/>
        <v>482</v>
      </c>
      <c r="F180" s="365">
        <f t="shared" si="11"/>
        <v>298.81081203281076</v>
      </c>
      <c r="G180" s="362">
        <v>31</v>
      </c>
      <c r="H180" s="366">
        <f t="shared" si="12"/>
        <v>6.5753424657534248E-4</v>
      </c>
      <c r="I180" s="367"/>
    </row>
    <row r="181" spans="1:9" ht="20.100000000000001" customHeight="1">
      <c r="A181" s="380">
        <v>43556</v>
      </c>
      <c r="B181" s="361">
        <v>942.82457116161765</v>
      </c>
      <c r="C181" s="384">
        <v>0</v>
      </c>
      <c r="D181" s="383">
        <f t="shared" si="14"/>
        <v>942.82457116161765</v>
      </c>
      <c r="E181" s="364">
        <f t="shared" si="10"/>
        <v>451</v>
      </c>
      <c r="F181" s="365">
        <f t="shared" si="11"/>
        <v>279.59268926721506</v>
      </c>
      <c r="G181" s="362">
        <v>30</v>
      </c>
      <c r="H181" s="366">
        <f t="shared" si="12"/>
        <v>6.5753424657534248E-4</v>
      </c>
      <c r="I181" s="367"/>
    </row>
    <row r="182" spans="1:9" ht="20.100000000000001" customHeight="1">
      <c r="A182" s="380">
        <v>43586</v>
      </c>
      <c r="B182" s="361">
        <v>942.82457116161765</v>
      </c>
      <c r="C182" s="384">
        <v>0</v>
      </c>
      <c r="D182" s="383">
        <f t="shared" si="14"/>
        <v>942.82457116161765</v>
      </c>
      <c r="E182" s="364">
        <f t="shared" si="10"/>
        <v>421</v>
      </c>
      <c r="F182" s="365">
        <f t="shared" si="11"/>
        <v>260.99450594567082</v>
      </c>
      <c r="G182" s="362">
        <v>31</v>
      </c>
      <c r="H182" s="366">
        <f t="shared" si="12"/>
        <v>6.5753424657534248E-4</v>
      </c>
      <c r="I182" s="367"/>
    </row>
    <row r="183" spans="1:9" ht="20.100000000000001" customHeight="1">
      <c r="A183" s="380">
        <v>43617</v>
      </c>
      <c r="B183" s="361">
        <v>942.82457116161765</v>
      </c>
      <c r="C183" s="384">
        <v>5658</v>
      </c>
      <c r="D183" s="383">
        <f t="shared" si="14"/>
        <v>-4715.1754288383827</v>
      </c>
      <c r="E183" s="364">
        <f t="shared" si="10"/>
        <v>390</v>
      </c>
      <c r="F183" s="365"/>
      <c r="G183" s="362">
        <v>24</v>
      </c>
      <c r="H183" s="366">
        <f t="shared" si="12"/>
        <v>6.5753424657534248E-4</v>
      </c>
      <c r="I183" s="367" t="s">
        <v>353</v>
      </c>
    </row>
    <row r="184" spans="1:9" ht="20.100000000000001" customHeight="1">
      <c r="A184" s="413">
        <v>43647</v>
      </c>
      <c r="B184" s="414">
        <v>989.96579971969857</v>
      </c>
      <c r="C184" s="415">
        <v>0</v>
      </c>
      <c r="D184" s="416">
        <f t="shared" si="14"/>
        <v>989.96579971969857</v>
      </c>
      <c r="E184" s="417">
        <f t="shared" si="10"/>
        <v>366</v>
      </c>
      <c r="F184" s="418">
        <f t="shared" si="11"/>
        <v>238.24272834898173</v>
      </c>
      <c r="G184" s="419">
        <v>31</v>
      </c>
      <c r="H184" s="420">
        <f t="shared" si="12"/>
        <v>6.5753424657534248E-4</v>
      </c>
      <c r="I184" s="412"/>
    </row>
    <row r="185" spans="1:9" ht="20.100000000000001" customHeight="1">
      <c r="A185" s="380">
        <v>43678</v>
      </c>
      <c r="B185" s="361">
        <v>989.96579971969857</v>
      </c>
      <c r="C185" s="384">
        <v>0</v>
      </c>
      <c r="D185" s="383">
        <f t="shared" si="14"/>
        <v>989.96579971969857</v>
      </c>
      <c r="E185" s="364">
        <f t="shared" si="10"/>
        <v>335</v>
      </c>
      <c r="F185" s="365">
        <f t="shared" si="11"/>
        <v>218.06369944510621</v>
      </c>
      <c r="G185" s="362">
        <v>31</v>
      </c>
      <c r="H185" s="366">
        <f t="shared" si="12"/>
        <v>6.5753424657534248E-4</v>
      </c>
      <c r="I185" s="367"/>
    </row>
    <row r="186" spans="1:9" ht="20.100000000000001" customHeight="1">
      <c r="A186" s="380">
        <v>43709</v>
      </c>
      <c r="B186" s="361">
        <v>989.96579971969857</v>
      </c>
      <c r="C186" s="384">
        <v>0</v>
      </c>
      <c r="D186" s="383">
        <f t="shared" si="14"/>
        <v>989.96579971969857</v>
      </c>
      <c r="E186" s="364">
        <f t="shared" si="10"/>
        <v>304</v>
      </c>
      <c r="F186" s="365">
        <f t="shared" si="11"/>
        <v>197.88467054123072</v>
      </c>
      <c r="G186" s="362">
        <v>30</v>
      </c>
      <c r="H186" s="366">
        <f t="shared" si="12"/>
        <v>6.5753424657534248E-4</v>
      </c>
      <c r="I186" s="375"/>
    </row>
    <row r="187" spans="1:9" ht="20.100000000000001" customHeight="1">
      <c r="A187" s="380">
        <v>43739</v>
      </c>
      <c r="B187" s="361">
        <v>989.96579971969857</v>
      </c>
      <c r="C187" s="384">
        <v>0</v>
      </c>
      <c r="D187" s="383">
        <f t="shared" si="14"/>
        <v>989.96579971969857</v>
      </c>
      <c r="E187" s="364">
        <f t="shared" si="10"/>
        <v>274</v>
      </c>
      <c r="F187" s="365">
        <f t="shared" si="11"/>
        <v>178.35657805360927</v>
      </c>
      <c r="G187" s="362">
        <v>31</v>
      </c>
      <c r="H187" s="366">
        <f t="shared" si="12"/>
        <v>6.5753424657534248E-4</v>
      </c>
      <c r="I187" s="375"/>
    </row>
    <row r="188" spans="1:9" ht="20.100000000000001" customHeight="1">
      <c r="A188" s="380">
        <v>43770</v>
      </c>
      <c r="B188" s="361">
        <v>989.96579971969857</v>
      </c>
      <c r="C188" s="384">
        <v>0</v>
      </c>
      <c r="D188" s="383">
        <f t="shared" si="14"/>
        <v>989.96579971969857</v>
      </c>
      <c r="E188" s="364">
        <f t="shared" si="10"/>
        <v>243</v>
      </c>
      <c r="F188" s="365">
        <f t="shared" si="11"/>
        <v>158.17754914973378</v>
      </c>
      <c r="G188" s="362">
        <v>30</v>
      </c>
      <c r="H188" s="366">
        <f t="shared" si="12"/>
        <v>6.5753424657534248E-4</v>
      </c>
      <c r="I188" s="375"/>
    </row>
    <row r="189" spans="1:9" ht="20.100000000000001" customHeight="1">
      <c r="A189" s="380">
        <v>43800</v>
      </c>
      <c r="B189" s="361">
        <v>989.96579971969857</v>
      </c>
      <c r="C189" s="384">
        <v>5940</v>
      </c>
      <c r="D189" s="383">
        <f t="shared" si="14"/>
        <v>-4950.0342002803018</v>
      </c>
      <c r="E189" s="364">
        <f t="shared" si="10"/>
        <v>213</v>
      </c>
      <c r="F189" s="365"/>
      <c r="G189" s="362">
        <v>0</v>
      </c>
      <c r="H189" s="366">
        <f t="shared" si="12"/>
        <v>6.5753424657534248E-4</v>
      </c>
      <c r="I189" s="375" t="s">
        <v>354</v>
      </c>
    </row>
    <row r="190" spans="1:9" ht="20.100000000000001" customHeight="1">
      <c r="A190" s="380">
        <v>43831</v>
      </c>
      <c r="B190" s="361">
        <v>989.96579971969857</v>
      </c>
      <c r="C190" s="384">
        <v>0</v>
      </c>
      <c r="D190" s="383">
        <f t="shared" si="14"/>
        <v>989.96579971969857</v>
      </c>
      <c r="E190" s="364">
        <f t="shared" si="10"/>
        <v>213</v>
      </c>
      <c r="F190" s="365">
        <f t="shared" si="11"/>
        <v>138.64945666211233</v>
      </c>
      <c r="G190" s="374">
        <v>31</v>
      </c>
      <c r="H190" s="366">
        <f t="shared" si="12"/>
        <v>6.5753424657534248E-4</v>
      </c>
      <c r="I190" s="375"/>
    </row>
    <row r="191" spans="1:9" ht="20.100000000000001" customHeight="1">
      <c r="A191" s="380">
        <v>43862</v>
      </c>
      <c r="B191" s="361">
        <v>989.96579971969857</v>
      </c>
      <c r="C191" s="384">
        <v>0</v>
      </c>
      <c r="D191" s="383">
        <f t="shared" si="14"/>
        <v>989.96579971969857</v>
      </c>
      <c r="E191" s="364">
        <f t="shared" si="10"/>
        <v>182</v>
      </c>
      <c r="F191" s="365">
        <f t="shared" si="11"/>
        <v>118.47042775823681</v>
      </c>
      <c r="G191" s="374">
        <v>29</v>
      </c>
      <c r="H191" s="366">
        <f t="shared" si="12"/>
        <v>6.5753424657534248E-4</v>
      </c>
      <c r="I191" s="375"/>
    </row>
    <row r="192" spans="1:9" ht="20.100000000000001" customHeight="1">
      <c r="A192" s="380">
        <v>43891</v>
      </c>
      <c r="B192" s="361">
        <v>989.96579971969857</v>
      </c>
      <c r="C192" s="384">
        <v>0</v>
      </c>
      <c r="D192" s="383">
        <f t="shared" si="14"/>
        <v>989.96579971969857</v>
      </c>
      <c r="E192" s="364">
        <f t="shared" si="10"/>
        <v>153</v>
      </c>
      <c r="F192" s="365">
        <f t="shared" si="11"/>
        <v>99.593271686869414</v>
      </c>
      <c r="G192" s="374">
        <v>31</v>
      </c>
      <c r="H192" s="366">
        <f t="shared" si="12"/>
        <v>6.5753424657534248E-4</v>
      </c>
      <c r="I192" s="375"/>
    </row>
    <row r="193" spans="1:9" ht="20.100000000000001" customHeight="1">
      <c r="A193" s="380">
        <v>43922</v>
      </c>
      <c r="B193" s="361">
        <v>989.96579971969857</v>
      </c>
      <c r="C193" s="384">
        <v>0</v>
      </c>
      <c r="D193" s="383">
        <f t="shared" si="14"/>
        <v>989.96579971969857</v>
      </c>
      <c r="E193" s="364">
        <f t="shared" si="10"/>
        <v>122</v>
      </c>
      <c r="F193" s="365">
        <f t="shared" si="11"/>
        <v>79.414242782993895</v>
      </c>
      <c r="G193" s="374">
        <v>30</v>
      </c>
      <c r="H193" s="366">
        <f t="shared" si="12"/>
        <v>6.5753424657534248E-4</v>
      </c>
      <c r="I193" s="375"/>
    </row>
    <row r="194" spans="1:9" ht="20.100000000000001" customHeight="1">
      <c r="A194" s="380">
        <v>43952</v>
      </c>
      <c r="B194" s="361">
        <v>989.96579971969857</v>
      </c>
      <c r="C194" s="384">
        <v>0</v>
      </c>
      <c r="D194" s="383">
        <f t="shared" si="14"/>
        <v>989.96579971969857</v>
      </c>
      <c r="E194" s="364">
        <f t="shared" si="10"/>
        <v>92</v>
      </c>
      <c r="F194" s="365">
        <f t="shared" si="11"/>
        <v>59.886150295372445</v>
      </c>
      <c r="G194" s="374">
        <v>31</v>
      </c>
      <c r="H194" s="366">
        <f t="shared" si="12"/>
        <v>6.5753424657534248E-4</v>
      </c>
      <c r="I194" s="375"/>
    </row>
    <row r="195" spans="1:9" ht="20.100000000000001" customHeight="1">
      <c r="A195" s="380">
        <v>43983</v>
      </c>
      <c r="B195" s="361">
        <v>989.96579971969857</v>
      </c>
      <c r="C195" s="384">
        <v>0</v>
      </c>
      <c r="D195" s="383">
        <f t="shared" si="14"/>
        <v>989.96579971969857</v>
      </c>
      <c r="E195" s="364">
        <f t="shared" si="10"/>
        <v>61</v>
      </c>
      <c r="F195" s="365">
        <f t="shared" si="11"/>
        <v>39.707121391496948</v>
      </c>
      <c r="G195" s="374">
        <v>30</v>
      </c>
      <c r="H195" s="366">
        <f t="shared" si="12"/>
        <v>6.5753424657534248E-4</v>
      </c>
      <c r="I195" s="375"/>
    </row>
    <row r="196" spans="1:9" ht="20.100000000000001" customHeight="1">
      <c r="A196" s="380">
        <v>44013</v>
      </c>
      <c r="B196" s="361">
        <v>1039.4640897056836</v>
      </c>
      <c r="C196" s="387"/>
      <c r="D196" s="383">
        <f t="shared" si="14"/>
        <v>1039.4640897056836</v>
      </c>
      <c r="E196" s="364">
        <f t="shared" si="10"/>
        <v>31</v>
      </c>
      <c r="F196" s="365">
        <f t="shared" si="11"/>
        <v>21.187980349069274</v>
      </c>
      <c r="G196" s="374">
        <v>31</v>
      </c>
      <c r="H196" s="366">
        <f t="shared" si="12"/>
        <v>6.5753424657534248E-4</v>
      </c>
      <c r="I196" s="375"/>
    </row>
    <row r="197" spans="1:9" ht="20.100000000000001" customHeight="1">
      <c r="A197" s="388" t="s">
        <v>158</v>
      </c>
      <c r="B197" s="361">
        <v>1039.46408970568</v>
      </c>
      <c r="C197" s="387"/>
      <c r="D197" s="383">
        <f>B197-C197</f>
        <v>1039.46408970568</v>
      </c>
      <c r="E197" s="364">
        <f t="shared" si="10"/>
        <v>0</v>
      </c>
      <c r="F197" s="365">
        <f t="shared" si="11"/>
        <v>0</v>
      </c>
      <c r="G197" s="374">
        <v>0</v>
      </c>
      <c r="H197" s="366">
        <f t="shared" si="12"/>
        <v>6.5753424657534248E-4</v>
      </c>
      <c r="I197" s="375"/>
    </row>
    <row r="198" spans="1:9" ht="20.100000000000001" customHeight="1">
      <c r="A198" s="388" t="s">
        <v>166</v>
      </c>
      <c r="B198" s="361">
        <v>1039.46408970568</v>
      </c>
      <c r="C198" s="387"/>
      <c r="D198" s="383">
        <f t="shared" ref="D198:D201" si="15">B198-C198</f>
        <v>1039.46408970568</v>
      </c>
      <c r="E198" s="364">
        <f t="shared" si="10"/>
        <v>0</v>
      </c>
      <c r="F198" s="365">
        <f t="shared" si="11"/>
        <v>0</v>
      </c>
      <c r="G198" s="381">
        <v>0</v>
      </c>
      <c r="H198" s="366">
        <f t="shared" si="12"/>
        <v>6.5753424657534248E-4</v>
      </c>
      <c r="I198" s="375"/>
    </row>
    <row r="199" spans="1:9" ht="20.100000000000001" customHeight="1">
      <c r="A199" s="388" t="s">
        <v>167</v>
      </c>
      <c r="B199" s="361">
        <v>1039.46408970568</v>
      </c>
      <c r="C199" s="387"/>
      <c r="D199" s="383">
        <f t="shared" si="15"/>
        <v>1039.46408970568</v>
      </c>
      <c r="E199" s="364">
        <f t="shared" si="10"/>
        <v>0</v>
      </c>
      <c r="F199" s="365">
        <f t="shared" si="11"/>
        <v>0</v>
      </c>
      <c r="G199" s="381">
        <v>0</v>
      </c>
      <c r="H199" s="366">
        <f t="shared" si="12"/>
        <v>6.5753424657534248E-4</v>
      </c>
      <c r="I199" s="375"/>
    </row>
    <row r="200" spans="1:9" ht="20.100000000000001" customHeight="1">
      <c r="A200" s="388" t="s">
        <v>168</v>
      </c>
      <c r="B200" s="361">
        <v>1039.46408970568</v>
      </c>
      <c r="C200" s="387"/>
      <c r="D200" s="383">
        <f t="shared" si="15"/>
        <v>1039.46408970568</v>
      </c>
      <c r="E200" s="364">
        <f t="shared" si="10"/>
        <v>0</v>
      </c>
      <c r="F200" s="365">
        <f t="shared" si="11"/>
        <v>0</v>
      </c>
      <c r="G200" s="381">
        <v>0</v>
      </c>
      <c r="H200" s="366">
        <f t="shared" si="12"/>
        <v>6.5753424657534248E-4</v>
      </c>
      <c r="I200" s="375"/>
    </row>
    <row r="201" spans="1:9" ht="20.100000000000001" customHeight="1">
      <c r="A201" s="388" t="s">
        <v>169</v>
      </c>
      <c r="B201" s="361">
        <v>1039.46408970568</v>
      </c>
      <c r="C201" s="387"/>
      <c r="D201" s="383">
        <f t="shared" si="15"/>
        <v>1039.46408970568</v>
      </c>
      <c r="E201" s="364">
        <f t="shared" si="10"/>
        <v>0</v>
      </c>
      <c r="F201" s="365">
        <f t="shared" si="11"/>
        <v>0</v>
      </c>
      <c r="G201" s="381">
        <v>0</v>
      </c>
      <c r="H201" s="366">
        <f t="shared" si="12"/>
        <v>6.5753424657534248E-4</v>
      </c>
      <c r="I201" s="375"/>
    </row>
    <row r="202" spans="1:9" ht="20.100000000000001" customHeight="1" thickBot="1">
      <c r="A202" s="389" t="s">
        <v>12</v>
      </c>
      <c r="B202" s="390">
        <f>SUM(B14:B201)</f>
        <v>135708.16606759807</v>
      </c>
      <c r="C202" s="390">
        <f>SUM(C14:C197)</f>
        <v>123535</v>
      </c>
      <c r="D202" s="391">
        <f>B202-C202</f>
        <v>12173.166067598067</v>
      </c>
      <c r="E202" s="392">
        <f>SUM(E58:E197)</f>
        <v>274200</v>
      </c>
      <c r="F202" s="393">
        <f>SUM(F14:F197)</f>
        <v>191727.49538140226</v>
      </c>
      <c r="G202" s="392">
        <f>SUM(G14:G198)</f>
        <v>5275</v>
      </c>
      <c r="H202" s="394">
        <f>D202+F202</f>
        <v>203900.66144900033</v>
      </c>
      <c r="I202" s="395"/>
    </row>
    <row r="203" spans="1:9" ht="15.75">
      <c r="A203" s="403"/>
      <c r="B203" s="277"/>
      <c r="C203" s="277"/>
      <c r="D203" s="277"/>
      <c r="E203" s="277"/>
      <c r="F203" s="277"/>
      <c r="G203" s="277"/>
      <c r="H203" s="277"/>
      <c r="I203" s="277"/>
    </row>
    <row r="204" spans="1:9" ht="15.75">
      <c r="A204" s="403"/>
      <c r="B204" s="277"/>
      <c r="C204" s="277"/>
      <c r="D204" s="277"/>
      <c r="E204" s="277"/>
      <c r="F204" s="277"/>
      <c r="G204" s="277"/>
      <c r="H204" s="277"/>
      <c r="I204" s="277"/>
    </row>
    <row r="205" spans="1:9" ht="15.75">
      <c r="A205" s="324"/>
      <c r="B205" s="325" t="s">
        <v>420</v>
      </c>
      <c r="F205" s="327" t="s">
        <v>421</v>
      </c>
      <c r="H205" s="328"/>
      <c r="I205" s="277"/>
    </row>
    <row r="206" spans="1:9" ht="15.75">
      <c r="A206" s="329" t="s">
        <v>422</v>
      </c>
      <c r="B206" s="329" t="s">
        <v>423</v>
      </c>
      <c r="C206" s="329" t="s">
        <v>424</v>
      </c>
      <c r="D206" s="329" t="s">
        <v>425</v>
      </c>
      <c r="F206" s="330" t="s">
        <v>426</v>
      </c>
      <c r="G206" s="330" t="s">
        <v>427</v>
      </c>
      <c r="H206" s="331"/>
      <c r="I206" s="277"/>
    </row>
    <row r="207" spans="1:9" ht="20.100000000000001" customHeight="1">
      <c r="A207" s="332" t="s">
        <v>428</v>
      </c>
      <c r="B207" s="333">
        <v>6000</v>
      </c>
      <c r="C207" s="333">
        <v>6000</v>
      </c>
      <c r="D207" s="333">
        <f>B207-C207</f>
        <v>0</v>
      </c>
      <c r="F207" s="334"/>
      <c r="G207" s="334"/>
      <c r="H207" s="328"/>
      <c r="I207" s="277"/>
    </row>
    <row r="208" spans="1:9" ht="20.100000000000001" customHeight="1">
      <c r="A208" s="332" t="s">
        <v>429</v>
      </c>
      <c r="B208" s="333">
        <f>B207+B207*5%</f>
        <v>6300</v>
      </c>
      <c r="C208" s="333">
        <v>0</v>
      </c>
      <c r="D208" s="333">
        <f t="shared" ref="D208:D222" si="16">B208-C208</f>
        <v>6300</v>
      </c>
      <c r="F208" s="334" t="s">
        <v>430</v>
      </c>
      <c r="G208" s="335">
        <f>B223</f>
        <v>135708.16606759807</v>
      </c>
      <c r="H208" s="328"/>
      <c r="I208" s="277"/>
    </row>
    <row r="209" spans="1:9" ht="20.100000000000001" customHeight="1">
      <c r="A209" s="332" t="s">
        <v>431</v>
      </c>
      <c r="B209" s="333">
        <f t="shared" ref="B209:B220" si="17">B208+B208*5%</f>
        <v>6615</v>
      </c>
      <c r="C209" s="333">
        <v>0</v>
      </c>
      <c r="D209" s="333">
        <f t="shared" si="16"/>
        <v>6615</v>
      </c>
      <c r="F209" s="334" t="s">
        <v>308</v>
      </c>
      <c r="G209" s="335">
        <f>F202</f>
        <v>191727.49538140226</v>
      </c>
      <c r="H209" s="328"/>
      <c r="I209" s="396"/>
    </row>
    <row r="210" spans="1:9" ht="20.100000000000001" customHeight="1">
      <c r="A210" s="332" t="s">
        <v>432</v>
      </c>
      <c r="B210" s="333">
        <f t="shared" si="17"/>
        <v>6945.75</v>
      </c>
      <c r="C210" s="333">
        <v>0</v>
      </c>
      <c r="D210" s="333">
        <f t="shared" si="16"/>
        <v>6945.75</v>
      </c>
      <c r="F210" s="336" t="s">
        <v>12</v>
      </c>
      <c r="G210" s="337">
        <f>G208+G209</f>
        <v>327435.66144900036</v>
      </c>
      <c r="H210" s="328"/>
    </row>
    <row r="211" spans="1:9" ht="34.5" customHeight="1">
      <c r="A211" s="332" t="s">
        <v>433</v>
      </c>
      <c r="B211" s="333">
        <f t="shared" si="17"/>
        <v>7293.0375000000004</v>
      </c>
      <c r="C211" s="333">
        <v>0</v>
      </c>
      <c r="D211" s="333">
        <f t="shared" si="16"/>
        <v>7293.0375000000004</v>
      </c>
      <c r="F211" s="338" t="s">
        <v>434</v>
      </c>
      <c r="G211" s="410">
        <f>C223</f>
        <v>123535</v>
      </c>
      <c r="H211" s="328"/>
    </row>
    <row r="212" spans="1:9" ht="20.100000000000001" customHeight="1">
      <c r="A212" s="339" t="s">
        <v>435</v>
      </c>
      <c r="B212" s="333">
        <f t="shared" si="17"/>
        <v>7657.6893749999999</v>
      </c>
      <c r="C212" s="333">
        <v>0</v>
      </c>
      <c r="D212" s="333">
        <f t="shared" si="16"/>
        <v>7657.6893749999999</v>
      </c>
      <c r="F212" s="340" t="s">
        <v>436</v>
      </c>
      <c r="G212" s="341">
        <f>G210-G211</f>
        <v>203900.66144900036</v>
      </c>
      <c r="H212" s="328"/>
    </row>
    <row r="213" spans="1:9" ht="20.100000000000001" customHeight="1">
      <c r="A213" s="332" t="s">
        <v>437</v>
      </c>
      <c r="B213" s="333">
        <f t="shared" si="17"/>
        <v>8040.5738437500004</v>
      </c>
      <c r="C213" s="333">
        <v>0</v>
      </c>
      <c r="D213" s="333">
        <f t="shared" si="16"/>
        <v>8040.5738437500004</v>
      </c>
      <c r="F213" s="328"/>
      <c r="G213" s="342"/>
      <c r="H213" s="328"/>
    </row>
    <row r="214" spans="1:9" ht="20.100000000000001" customHeight="1">
      <c r="A214" s="332" t="s">
        <v>438</v>
      </c>
      <c r="B214" s="333">
        <f t="shared" si="17"/>
        <v>8442.6025359374999</v>
      </c>
      <c r="C214" s="333">
        <v>0</v>
      </c>
      <c r="D214" s="333">
        <f t="shared" si="16"/>
        <v>8442.6025359374999</v>
      </c>
      <c r="F214" s="328"/>
      <c r="G214" s="342"/>
      <c r="H214" s="328"/>
    </row>
    <row r="215" spans="1:9" ht="20.100000000000001" customHeight="1">
      <c r="A215" s="332" t="s">
        <v>439</v>
      </c>
      <c r="B215" s="333">
        <f t="shared" si="17"/>
        <v>8864.7326627343755</v>
      </c>
      <c r="C215" s="333">
        <v>0</v>
      </c>
      <c r="D215" s="333">
        <f t="shared" si="16"/>
        <v>8864.7326627343755</v>
      </c>
      <c r="F215" s="328"/>
      <c r="G215" s="342"/>
      <c r="H215" s="328"/>
    </row>
    <row r="216" spans="1:9" ht="20.100000000000001" customHeight="1">
      <c r="A216" s="332" t="s">
        <v>440</v>
      </c>
      <c r="B216" s="333">
        <f t="shared" si="17"/>
        <v>9307.9692958710948</v>
      </c>
      <c r="C216" s="333">
        <v>0</v>
      </c>
      <c r="D216" s="333">
        <f t="shared" si="16"/>
        <v>9307.9692958710948</v>
      </c>
      <c r="F216" s="328"/>
      <c r="G216" s="342"/>
      <c r="H216" s="328"/>
    </row>
    <row r="217" spans="1:9" ht="20.100000000000001" customHeight="1">
      <c r="A217" s="332" t="s">
        <v>441</v>
      </c>
      <c r="B217" s="333">
        <f t="shared" si="17"/>
        <v>9773.3677606646488</v>
      </c>
      <c r="C217" s="333">
        <v>0</v>
      </c>
      <c r="D217" s="333">
        <f t="shared" si="16"/>
        <v>9773.3677606646488</v>
      </c>
      <c r="F217" s="328"/>
      <c r="G217" s="342"/>
      <c r="H217" s="328"/>
    </row>
    <row r="218" spans="1:9" ht="20.100000000000001" customHeight="1">
      <c r="A218" s="332" t="s">
        <v>442</v>
      </c>
      <c r="B218" s="333">
        <f t="shared" si="17"/>
        <v>10262.036148697882</v>
      </c>
      <c r="C218" s="333">
        <v>0</v>
      </c>
      <c r="D218" s="333">
        <f t="shared" si="16"/>
        <v>10262.036148697882</v>
      </c>
      <c r="F218" s="328"/>
      <c r="G218" s="342"/>
      <c r="H218" s="328"/>
    </row>
    <row r="219" spans="1:9" ht="20.100000000000001" customHeight="1">
      <c r="A219" s="343" t="s">
        <v>443</v>
      </c>
      <c r="B219" s="333">
        <v>10775</v>
      </c>
      <c r="C219" s="333">
        <v>29062</v>
      </c>
      <c r="D219" s="333">
        <f>B219-C219</f>
        <v>-18287</v>
      </c>
      <c r="F219" s="328"/>
      <c r="G219" s="342"/>
      <c r="H219" s="328"/>
    </row>
    <row r="220" spans="1:9" ht="20.100000000000001" customHeight="1">
      <c r="A220" s="343" t="s">
        <v>444</v>
      </c>
      <c r="B220" s="333">
        <f t="shared" si="17"/>
        <v>11313.75</v>
      </c>
      <c r="C220" s="333">
        <v>82533</v>
      </c>
      <c r="D220" s="333">
        <f>B220-C220</f>
        <v>-71219.25</v>
      </c>
      <c r="F220" s="328"/>
      <c r="G220" s="342"/>
      <c r="H220" s="328"/>
    </row>
    <row r="221" spans="1:9" ht="20.100000000000001" customHeight="1">
      <c r="A221" s="343" t="s">
        <v>445</v>
      </c>
      <c r="B221" s="333">
        <v>11880</v>
      </c>
      <c r="C221" s="333">
        <v>5940</v>
      </c>
      <c r="D221" s="333">
        <f t="shared" si="16"/>
        <v>5940</v>
      </c>
      <c r="F221" s="328"/>
      <c r="G221" s="342"/>
      <c r="H221" s="328"/>
    </row>
    <row r="222" spans="1:9" ht="20.100000000000001" customHeight="1">
      <c r="A222" s="411" t="s">
        <v>446</v>
      </c>
      <c r="B222" s="361">
        <v>6237</v>
      </c>
      <c r="C222" s="333">
        <v>0</v>
      </c>
      <c r="D222" s="333">
        <f t="shared" si="16"/>
        <v>6237</v>
      </c>
      <c r="F222" s="328"/>
      <c r="G222" s="342"/>
      <c r="H222" s="328"/>
    </row>
    <row r="223" spans="1:9">
      <c r="A223" s="340" t="s">
        <v>12</v>
      </c>
      <c r="B223" s="341">
        <f>B202</f>
        <v>135708.16606759807</v>
      </c>
      <c r="C223" s="341">
        <f>SUM(C207:C222)</f>
        <v>123535</v>
      </c>
      <c r="D223" s="340">
        <f>SUM(B223-C223)</f>
        <v>12173.166067598067</v>
      </c>
      <c r="E223" s="345"/>
      <c r="F223" s="346"/>
      <c r="G223" s="347"/>
      <c r="H223" s="346"/>
    </row>
    <row r="224" spans="1:9">
      <c r="A224" s="348"/>
      <c r="B224" s="349"/>
      <c r="C224" s="349"/>
      <c r="D224" s="350"/>
      <c r="E224" s="345"/>
      <c r="F224" s="346"/>
      <c r="G224" s="347"/>
      <c r="H224" s="346"/>
    </row>
    <row r="225" spans="1:8">
      <c r="A225" s="348"/>
      <c r="B225" s="349"/>
      <c r="C225" s="349"/>
      <c r="D225" s="350"/>
      <c r="E225" s="345"/>
      <c r="F225" s="346"/>
      <c r="G225" s="347"/>
      <c r="H225" s="346"/>
    </row>
    <row r="226" spans="1:8">
      <c r="A226" s="348"/>
      <c r="B226" s="349"/>
      <c r="C226" s="349"/>
      <c r="D226" s="350"/>
      <c r="E226" s="345"/>
      <c r="F226" s="346"/>
      <c r="G226" s="347"/>
      <c r="H226" s="346"/>
    </row>
    <row r="227" spans="1:8">
      <c r="A227" s="348"/>
      <c r="B227" s="349"/>
      <c r="C227" s="349"/>
      <c r="D227" s="350"/>
      <c r="E227" s="345"/>
      <c r="F227" s="346"/>
      <c r="G227" s="347"/>
      <c r="H227" s="346"/>
    </row>
    <row r="228" spans="1:8">
      <c r="A228" s="348"/>
      <c r="B228" s="349"/>
      <c r="C228" s="349"/>
      <c r="D228" s="350"/>
      <c r="E228" s="345"/>
      <c r="F228" s="346"/>
      <c r="G228" s="347"/>
      <c r="H228" s="346"/>
    </row>
    <row r="229" spans="1:8">
      <c r="A229" s="348"/>
      <c r="B229" s="349"/>
      <c r="C229" s="349"/>
      <c r="D229" s="350"/>
      <c r="E229" s="345"/>
      <c r="F229" s="346"/>
      <c r="G229" s="347"/>
      <c r="H229" s="346"/>
    </row>
    <row r="230" spans="1:8" ht="15.75">
      <c r="A230" s="54"/>
      <c r="B230" s="54"/>
      <c r="C230" s="54"/>
      <c r="D230" s="54"/>
      <c r="E230" s="54"/>
      <c r="F230" s="214"/>
      <c r="G230" s="54"/>
      <c r="H230" s="214"/>
    </row>
    <row r="231" spans="1:8">
      <c r="A231" s="397"/>
      <c r="B231" s="398"/>
      <c r="C231" s="399"/>
      <c r="D231" s="400"/>
      <c r="E231" s="401"/>
      <c r="F231" s="402"/>
      <c r="G231" s="401"/>
      <c r="H231" s="401"/>
    </row>
    <row r="232" spans="1:8" ht="15.75">
      <c r="A232" s="586" t="s">
        <v>294</v>
      </c>
      <c r="B232" s="586"/>
      <c r="C232" s="404"/>
      <c r="D232" s="404" t="s">
        <v>295</v>
      </c>
      <c r="E232" s="277"/>
      <c r="F232" s="405" t="s">
        <v>296</v>
      </c>
      <c r="G232" s="406"/>
      <c r="H232" s="403" t="s">
        <v>297</v>
      </c>
    </row>
  </sheetData>
  <mergeCells count="20">
    <mergeCell ref="A232:B232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:I2"/>
    <mergeCell ref="B3:C3"/>
    <mergeCell ref="D3:G3"/>
    <mergeCell ref="B4:C4"/>
    <mergeCell ref="D4:G4"/>
  </mergeCells>
  <printOptions horizontalCentered="1"/>
  <pageMargins left="0.57999999999999996" right="0.45" top="0.74803149606299202" bottom="0.98" header="0.31496062992126" footer="0.31496062992126"/>
  <pageSetup paperSize="5" scale="70" orientation="portrait" verticalDpi="0" r:id="rId1"/>
  <rowBreaks count="3" manualBreakCount="3">
    <brk id="70" max="16383" man="1"/>
    <brk id="146" max="16383" man="1"/>
    <brk id="20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I229"/>
  <sheetViews>
    <sheetView topLeftCell="A214" workbookViewId="0">
      <selection activeCell="A225" sqref="A225:XFD226"/>
    </sheetView>
  </sheetViews>
  <sheetFormatPr defaultRowHeight="15"/>
  <cols>
    <col min="1" max="1" width="13.140625" customWidth="1"/>
    <col min="2" max="2" width="16.85546875" customWidth="1"/>
    <col min="3" max="3" width="14.28515625" customWidth="1"/>
    <col min="4" max="4" width="11.140625" customWidth="1"/>
    <col min="5" max="5" width="9.85546875" customWidth="1"/>
    <col min="6" max="6" width="13.7109375" customWidth="1"/>
    <col min="7" max="7" width="10.5703125" customWidth="1"/>
    <col min="8" max="8" width="21.42578125" customWidth="1"/>
    <col min="9" max="9" width="23.140625" customWidth="1"/>
  </cols>
  <sheetData>
    <row r="1" spans="1:9">
      <c r="A1" s="570" t="s">
        <v>355</v>
      </c>
      <c r="B1" s="570"/>
      <c r="C1" s="570"/>
      <c r="D1" s="570"/>
      <c r="E1" s="570"/>
      <c r="F1" s="570"/>
      <c r="G1" s="570"/>
      <c r="H1" s="570"/>
      <c r="I1" s="570"/>
    </row>
    <row r="2" spans="1:9" ht="23.25" customHeight="1">
      <c r="A2" s="570"/>
      <c r="B2" s="570"/>
      <c r="C2" s="570"/>
      <c r="D2" s="570"/>
      <c r="E2" s="570"/>
      <c r="F2" s="570"/>
      <c r="G2" s="570"/>
      <c r="H2" s="570"/>
      <c r="I2" s="570"/>
    </row>
    <row r="3" spans="1:9" ht="15.75">
      <c r="A3" s="351"/>
      <c r="B3" s="566" t="s">
        <v>1</v>
      </c>
      <c r="C3" s="566"/>
      <c r="D3" s="571" t="s">
        <v>356</v>
      </c>
      <c r="E3" s="572"/>
      <c r="F3" s="572"/>
      <c r="G3" s="573"/>
      <c r="H3" s="352"/>
      <c r="I3" s="351"/>
    </row>
    <row r="4" spans="1:9" ht="30" customHeight="1">
      <c r="A4" s="351"/>
      <c r="B4" s="574" t="s">
        <v>181</v>
      </c>
      <c r="C4" s="575"/>
      <c r="D4" s="576">
        <v>38534</v>
      </c>
      <c r="E4" s="577"/>
      <c r="F4" s="577"/>
      <c r="G4" s="578"/>
      <c r="H4" s="352"/>
      <c r="I4" s="351"/>
    </row>
    <row r="5" spans="1:9" ht="15.75">
      <c r="A5" s="351"/>
      <c r="B5" s="566" t="s">
        <v>182</v>
      </c>
      <c r="C5" s="566"/>
      <c r="D5" s="567">
        <v>536</v>
      </c>
      <c r="E5" s="568"/>
      <c r="F5" s="568"/>
      <c r="G5" s="569"/>
      <c r="H5" s="352"/>
      <c r="I5" s="351"/>
    </row>
    <row r="6" spans="1:9" ht="15.75">
      <c r="A6" s="351"/>
      <c r="B6" s="566" t="s">
        <v>2</v>
      </c>
      <c r="C6" s="566"/>
      <c r="D6" s="567" t="s">
        <v>3</v>
      </c>
      <c r="E6" s="568"/>
      <c r="F6" s="568"/>
      <c r="G6" s="569"/>
      <c r="H6" s="352"/>
      <c r="I6" s="351"/>
    </row>
    <row r="7" spans="1:9" ht="15.75">
      <c r="A7" s="351"/>
      <c r="B7" s="566" t="s">
        <v>0</v>
      </c>
      <c r="C7" s="566"/>
      <c r="D7" s="579" t="s">
        <v>17</v>
      </c>
      <c r="E7" s="580"/>
      <c r="F7" s="580"/>
      <c r="G7" s="581"/>
      <c r="H7" s="352"/>
      <c r="I7" s="351"/>
    </row>
    <row r="8" spans="1:9" ht="31.5" customHeight="1">
      <c r="A8" s="351"/>
      <c r="B8" s="582" t="s">
        <v>4</v>
      </c>
      <c r="C8" s="582"/>
      <c r="D8" s="583" t="s">
        <v>183</v>
      </c>
      <c r="E8" s="584"/>
      <c r="F8" s="584"/>
      <c r="G8" s="585"/>
      <c r="H8" s="352"/>
      <c r="I8" s="351"/>
    </row>
    <row r="9" spans="1:9" ht="31.5" customHeight="1">
      <c r="A9" s="351"/>
      <c r="B9" s="582" t="s">
        <v>18</v>
      </c>
      <c r="C9" s="582"/>
      <c r="D9" s="587">
        <v>0.05</v>
      </c>
      <c r="E9" s="588"/>
      <c r="F9" s="588"/>
      <c r="G9" s="589"/>
      <c r="H9" s="352"/>
      <c r="I9" s="351"/>
    </row>
    <row r="10" spans="1:9" ht="15.75">
      <c r="A10" s="351"/>
      <c r="B10" s="566" t="s">
        <v>16</v>
      </c>
      <c r="C10" s="566"/>
      <c r="D10" s="567">
        <v>500</v>
      </c>
      <c r="E10" s="568"/>
      <c r="F10" s="568"/>
      <c r="G10" s="569"/>
      <c r="H10" s="352"/>
      <c r="I10" s="351"/>
    </row>
    <row r="11" spans="1:9" ht="15.75">
      <c r="A11" s="351"/>
      <c r="B11" s="566" t="s">
        <v>308</v>
      </c>
      <c r="C11" s="566"/>
      <c r="D11" s="571" t="s">
        <v>15</v>
      </c>
      <c r="E11" s="572"/>
      <c r="F11" s="572"/>
      <c r="G11" s="573"/>
      <c r="H11" s="352"/>
      <c r="I11" s="351"/>
    </row>
    <row r="12" spans="1:9" ht="16.5" thickBot="1">
      <c r="A12" s="322"/>
      <c r="B12" s="323"/>
      <c r="C12" s="353"/>
      <c r="D12" s="353"/>
      <c r="E12" s="354"/>
      <c r="F12" s="354"/>
      <c r="G12" s="354"/>
      <c r="H12" s="354"/>
      <c r="I12" s="351"/>
    </row>
    <row r="13" spans="1:9" ht="31.5">
      <c r="A13" s="355" t="s">
        <v>159</v>
      </c>
      <c r="B13" s="356" t="s">
        <v>160</v>
      </c>
      <c r="C13" s="356" t="s">
        <v>161</v>
      </c>
      <c r="D13" s="356" t="s">
        <v>162</v>
      </c>
      <c r="E13" s="357" t="s">
        <v>163</v>
      </c>
      <c r="F13" s="356" t="s">
        <v>165</v>
      </c>
      <c r="G13" s="357" t="s">
        <v>19</v>
      </c>
      <c r="H13" s="358" t="s">
        <v>164</v>
      </c>
      <c r="I13" s="359" t="s">
        <v>170</v>
      </c>
    </row>
    <row r="14" spans="1:9" ht="15.75">
      <c r="A14" s="360">
        <v>38534</v>
      </c>
      <c r="B14" s="361">
        <v>500</v>
      </c>
      <c r="C14" s="362">
        <v>0</v>
      </c>
      <c r="D14" s="363">
        <f>B14-C14</f>
        <v>500</v>
      </c>
      <c r="E14" s="364">
        <f>G202</f>
        <v>5340</v>
      </c>
      <c r="F14" s="365">
        <f>(D14*E14*H14)</f>
        <v>1755.6164383561645</v>
      </c>
      <c r="G14" s="362">
        <v>31</v>
      </c>
      <c r="H14" s="366">
        <f>0.24/365</f>
        <v>6.5753424657534248E-4</v>
      </c>
      <c r="I14" s="367"/>
    </row>
    <row r="15" spans="1:9" ht="15.75">
      <c r="A15" s="368">
        <v>38565</v>
      </c>
      <c r="B15" s="361">
        <v>500</v>
      </c>
      <c r="C15" s="362">
        <v>0</v>
      </c>
      <c r="D15" s="363">
        <f t="shared" ref="D15:D78" si="0">B15-C15</f>
        <v>500</v>
      </c>
      <c r="E15" s="364">
        <f>E14-G14</f>
        <v>5309</v>
      </c>
      <c r="F15" s="365">
        <f t="shared" ref="F15:F79" si="1">(D15*E15*H15)</f>
        <v>1745.4246575342465</v>
      </c>
      <c r="G15" s="362">
        <v>31</v>
      </c>
      <c r="H15" s="366">
        <f t="shared" ref="H15:H70" si="2">0.24/365</f>
        <v>6.5753424657534248E-4</v>
      </c>
      <c r="I15" s="367"/>
    </row>
    <row r="16" spans="1:9" ht="15.75">
      <c r="A16" s="368">
        <v>38596</v>
      </c>
      <c r="B16" s="361">
        <v>500</v>
      </c>
      <c r="C16" s="362">
        <v>1500</v>
      </c>
      <c r="D16" s="363">
        <f t="shared" si="0"/>
        <v>-1000</v>
      </c>
      <c r="E16" s="364">
        <f t="shared" ref="E16:E79" si="3">E15-G15</f>
        <v>5278</v>
      </c>
      <c r="F16" s="365"/>
      <c r="G16" s="362">
        <v>0</v>
      </c>
      <c r="H16" s="366">
        <f t="shared" si="2"/>
        <v>6.5753424657534248E-4</v>
      </c>
      <c r="I16" s="367" t="s">
        <v>357</v>
      </c>
    </row>
    <row r="17" spans="1:9" ht="15.75">
      <c r="A17" s="368">
        <v>38626</v>
      </c>
      <c r="B17" s="361">
        <v>500</v>
      </c>
      <c r="C17" s="362">
        <v>0</v>
      </c>
      <c r="D17" s="363">
        <f t="shared" si="0"/>
        <v>500</v>
      </c>
      <c r="E17" s="364">
        <f t="shared" si="3"/>
        <v>5278</v>
      </c>
      <c r="F17" s="365">
        <f t="shared" si="1"/>
        <v>1735.2328767123288</v>
      </c>
      <c r="G17" s="362">
        <v>31</v>
      </c>
      <c r="H17" s="366">
        <f t="shared" si="2"/>
        <v>6.5753424657534248E-4</v>
      </c>
      <c r="I17" s="367"/>
    </row>
    <row r="18" spans="1:9" ht="15.75">
      <c r="A18" s="368">
        <v>38657</v>
      </c>
      <c r="B18" s="361">
        <v>500</v>
      </c>
      <c r="C18" s="362">
        <v>0</v>
      </c>
      <c r="D18" s="363">
        <f t="shared" si="0"/>
        <v>500</v>
      </c>
      <c r="E18" s="364">
        <f t="shared" si="3"/>
        <v>5247</v>
      </c>
      <c r="F18" s="365">
        <f t="shared" si="1"/>
        <v>1725.041095890411</v>
      </c>
      <c r="G18" s="362">
        <v>30</v>
      </c>
      <c r="H18" s="366">
        <f t="shared" si="2"/>
        <v>6.5753424657534248E-4</v>
      </c>
      <c r="I18" s="367"/>
    </row>
    <row r="19" spans="1:9" ht="15.75">
      <c r="A19" s="368">
        <v>38687</v>
      </c>
      <c r="B19" s="361">
        <v>500</v>
      </c>
      <c r="C19" s="362">
        <v>0</v>
      </c>
      <c r="D19" s="363">
        <f t="shared" si="0"/>
        <v>500</v>
      </c>
      <c r="E19" s="364">
        <f t="shared" si="3"/>
        <v>5217</v>
      </c>
      <c r="F19" s="365">
        <f t="shared" si="1"/>
        <v>1715.178082191781</v>
      </c>
      <c r="G19" s="362">
        <v>31</v>
      </c>
      <c r="H19" s="366">
        <f t="shared" si="2"/>
        <v>6.5753424657534248E-4</v>
      </c>
      <c r="I19" s="367"/>
    </row>
    <row r="20" spans="1:9" ht="15.75">
      <c r="A20" s="368">
        <v>38718</v>
      </c>
      <c r="B20" s="361">
        <v>500</v>
      </c>
      <c r="C20" s="362">
        <v>0</v>
      </c>
      <c r="D20" s="363">
        <f t="shared" si="0"/>
        <v>500</v>
      </c>
      <c r="E20" s="364">
        <f t="shared" si="3"/>
        <v>5186</v>
      </c>
      <c r="F20" s="365">
        <f t="shared" si="1"/>
        <v>1704.986301369863</v>
      </c>
      <c r="G20" s="362">
        <v>31</v>
      </c>
      <c r="H20" s="366">
        <f t="shared" si="2"/>
        <v>6.5753424657534248E-4</v>
      </c>
      <c r="I20" s="367"/>
    </row>
    <row r="21" spans="1:9" ht="15.75">
      <c r="A21" s="368">
        <v>38749</v>
      </c>
      <c r="B21" s="361">
        <v>500</v>
      </c>
      <c r="C21" s="362">
        <v>0</v>
      </c>
      <c r="D21" s="363">
        <f t="shared" si="0"/>
        <v>500</v>
      </c>
      <c r="E21" s="364">
        <f t="shared" si="3"/>
        <v>5155</v>
      </c>
      <c r="F21" s="365">
        <f t="shared" si="1"/>
        <v>1694.7945205479452</v>
      </c>
      <c r="G21" s="362">
        <v>28</v>
      </c>
      <c r="H21" s="366">
        <f t="shared" si="2"/>
        <v>6.5753424657534248E-4</v>
      </c>
      <c r="I21" s="367"/>
    </row>
    <row r="22" spans="1:9" ht="15.75">
      <c r="A22" s="368">
        <v>38777</v>
      </c>
      <c r="B22" s="361">
        <v>500</v>
      </c>
      <c r="C22" s="362">
        <v>0</v>
      </c>
      <c r="D22" s="363">
        <f t="shared" si="0"/>
        <v>500</v>
      </c>
      <c r="E22" s="364">
        <f t="shared" si="3"/>
        <v>5127</v>
      </c>
      <c r="F22" s="365">
        <f t="shared" si="1"/>
        <v>1685.5890410958905</v>
      </c>
      <c r="G22" s="362">
        <v>31</v>
      </c>
      <c r="H22" s="366">
        <f t="shared" si="2"/>
        <v>6.5753424657534248E-4</v>
      </c>
      <c r="I22" s="367"/>
    </row>
    <row r="23" spans="1:9" ht="15.75">
      <c r="A23" s="368">
        <v>38808</v>
      </c>
      <c r="B23" s="361">
        <v>500</v>
      </c>
      <c r="C23" s="362">
        <v>0</v>
      </c>
      <c r="D23" s="363">
        <f t="shared" si="0"/>
        <v>500</v>
      </c>
      <c r="E23" s="364">
        <f t="shared" si="3"/>
        <v>5096</v>
      </c>
      <c r="F23" s="365">
        <f t="shared" si="1"/>
        <v>1675.3972602739727</v>
      </c>
      <c r="G23" s="362">
        <v>30</v>
      </c>
      <c r="H23" s="366">
        <f t="shared" si="2"/>
        <v>6.5753424657534248E-4</v>
      </c>
      <c r="I23" s="367"/>
    </row>
    <row r="24" spans="1:9" ht="15.75">
      <c r="A24" s="368">
        <v>38838</v>
      </c>
      <c r="B24" s="361">
        <v>500</v>
      </c>
      <c r="C24" s="362">
        <v>0</v>
      </c>
      <c r="D24" s="363">
        <f t="shared" si="0"/>
        <v>500</v>
      </c>
      <c r="E24" s="364">
        <f t="shared" si="3"/>
        <v>5066</v>
      </c>
      <c r="F24" s="365">
        <f t="shared" si="1"/>
        <v>1665.5342465753424</v>
      </c>
      <c r="G24" s="362">
        <v>31</v>
      </c>
      <c r="H24" s="366">
        <f t="shared" si="2"/>
        <v>6.5753424657534248E-4</v>
      </c>
      <c r="I24" s="367"/>
    </row>
    <row r="25" spans="1:9">
      <c r="A25" s="369">
        <v>38869</v>
      </c>
      <c r="B25" s="361">
        <v>500</v>
      </c>
      <c r="C25" s="370">
        <v>0</v>
      </c>
      <c r="D25" s="363">
        <f t="shared" si="0"/>
        <v>500</v>
      </c>
      <c r="E25" s="364">
        <f t="shared" si="3"/>
        <v>5035</v>
      </c>
      <c r="F25" s="365">
        <f t="shared" si="1"/>
        <v>1655.3424657534247</v>
      </c>
      <c r="G25" s="370">
        <v>30</v>
      </c>
      <c r="H25" s="366">
        <f t="shared" si="2"/>
        <v>6.5753424657534248E-4</v>
      </c>
      <c r="I25" s="371"/>
    </row>
    <row r="26" spans="1:9" ht="15.75">
      <c r="A26" s="368">
        <v>38899</v>
      </c>
      <c r="B26" s="361">
        <v>525</v>
      </c>
      <c r="C26" s="362">
        <v>2500</v>
      </c>
      <c r="D26" s="363">
        <f t="shared" si="0"/>
        <v>-1975</v>
      </c>
      <c r="E26" s="364">
        <f t="shared" si="3"/>
        <v>5005</v>
      </c>
      <c r="F26" s="365"/>
      <c r="G26" s="362">
        <v>0</v>
      </c>
      <c r="H26" s="366">
        <f t="shared" si="2"/>
        <v>6.5753424657534248E-4</v>
      </c>
      <c r="I26" s="367" t="s">
        <v>358</v>
      </c>
    </row>
    <row r="27" spans="1:9" ht="15.75">
      <c r="A27" s="368">
        <v>38930</v>
      </c>
      <c r="B27" s="361">
        <v>525</v>
      </c>
      <c r="C27" s="362">
        <v>0</v>
      </c>
      <c r="D27" s="363">
        <f t="shared" si="0"/>
        <v>525</v>
      </c>
      <c r="E27" s="364">
        <f t="shared" si="3"/>
        <v>5005</v>
      </c>
      <c r="F27" s="365">
        <f t="shared" si="1"/>
        <v>1727.7534246575342</v>
      </c>
      <c r="G27" s="372">
        <v>31</v>
      </c>
      <c r="H27" s="366">
        <f t="shared" si="2"/>
        <v>6.5753424657534248E-4</v>
      </c>
      <c r="I27" s="367"/>
    </row>
    <row r="28" spans="1:9" ht="15.75">
      <c r="A28" s="368">
        <v>38961</v>
      </c>
      <c r="B28" s="361">
        <v>525</v>
      </c>
      <c r="C28" s="362">
        <v>0</v>
      </c>
      <c r="D28" s="363">
        <f t="shared" si="0"/>
        <v>525</v>
      </c>
      <c r="E28" s="364">
        <f t="shared" si="3"/>
        <v>4974</v>
      </c>
      <c r="F28" s="365">
        <f t="shared" si="1"/>
        <v>1717.0520547945207</v>
      </c>
      <c r="G28" s="362">
        <v>30</v>
      </c>
      <c r="H28" s="366">
        <f t="shared" si="2"/>
        <v>6.5753424657534248E-4</v>
      </c>
      <c r="I28" s="367"/>
    </row>
    <row r="29" spans="1:9" ht="15.75">
      <c r="A29" s="368">
        <v>38991</v>
      </c>
      <c r="B29" s="361">
        <v>525</v>
      </c>
      <c r="C29" s="362">
        <v>0</v>
      </c>
      <c r="D29" s="363">
        <f t="shared" si="0"/>
        <v>525</v>
      </c>
      <c r="E29" s="364">
        <f t="shared" si="3"/>
        <v>4944</v>
      </c>
      <c r="F29" s="365">
        <f t="shared" si="1"/>
        <v>1706.695890410959</v>
      </c>
      <c r="G29" s="362">
        <v>31</v>
      </c>
      <c r="H29" s="366">
        <f t="shared" si="2"/>
        <v>6.5753424657534248E-4</v>
      </c>
      <c r="I29" s="373"/>
    </row>
    <row r="30" spans="1:9" ht="15.75">
      <c r="A30" s="368">
        <v>39022</v>
      </c>
      <c r="B30" s="361">
        <v>525</v>
      </c>
      <c r="C30" s="362">
        <v>0</v>
      </c>
      <c r="D30" s="363">
        <f t="shared" si="0"/>
        <v>525</v>
      </c>
      <c r="E30" s="364">
        <f t="shared" si="3"/>
        <v>4913</v>
      </c>
      <c r="F30" s="365">
        <f t="shared" si="1"/>
        <v>1695.9945205479453</v>
      </c>
      <c r="G30" s="362">
        <v>30</v>
      </c>
      <c r="H30" s="366">
        <f t="shared" si="2"/>
        <v>6.5753424657534248E-4</v>
      </c>
      <c r="I30" s="373"/>
    </row>
    <row r="31" spans="1:9" ht="15.75">
      <c r="A31" s="368">
        <v>39052</v>
      </c>
      <c r="B31" s="361">
        <v>525</v>
      </c>
      <c r="C31" s="362">
        <v>0</v>
      </c>
      <c r="D31" s="363">
        <f t="shared" si="0"/>
        <v>525</v>
      </c>
      <c r="E31" s="364">
        <f t="shared" si="3"/>
        <v>4883</v>
      </c>
      <c r="F31" s="365">
        <f t="shared" si="1"/>
        <v>1685.6383561643836</v>
      </c>
      <c r="G31" s="362">
        <v>31</v>
      </c>
      <c r="H31" s="366">
        <f t="shared" si="2"/>
        <v>6.5753424657534248E-4</v>
      </c>
      <c r="I31" s="373"/>
    </row>
    <row r="32" spans="1:9" ht="15.75">
      <c r="A32" s="368">
        <v>39083</v>
      </c>
      <c r="B32" s="361">
        <v>525</v>
      </c>
      <c r="C32" s="362">
        <v>0</v>
      </c>
      <c r="D32" s="363">
        <f t="shared" si="0"/>
        <v>525</v>
      </c>
      <c r="E32" s="364">
        <f t="shared" si="3"/>
        <v>4852</v>
      </c>
      <c r="F32" s="365">
        <f t="shared" si="1"/>
        <v>1674.9369863013699</v>
      </c>
      <c r="G32" s="362">
        <v>31</v>
      </c>
      <c r="H32" s="366">
        <f t="shared" si="2"/>
        <v>6.5753424657534248E-4</v>
      </c>
      <c r="I32" s="373"/>
    </row>
    <row r="33" spans="1:9" ht="15.75">
      <c r="A33" s="368">
        <v>39114</v>
      </c>
      <c r="B33" s="361">
        <v>525</v>
      </c>
      <c r="C33" s="362">
        <v>0</v>
      </c>
      <c r="D33" s="363">
        <f t="shared" si="0"/>
        <v>525</v>
      </c>
      <c r="E33" s="364">
        <f t="shared" si="3"/>
        <v>4821</v>
      </c>
      <c r="F33" s="365">
        <f t="shared" si="1"/>
        <v>1664.2356164383561</v>
      </c>
      <c r="G33" s="362">
        <v>28</v>
      </c>
      <c r="H33" s="366">
        <f t="shared" si="2"/>
        <v>6.5753424657534248E-4</v>
      </c>
      <c r="I33" s="373"/>
    </row>
    <row r="34" spans="1:9" ht="15.75">
      <c r="A34" s="368">
        <v>39142</v>
      </c>
      <c r="B34" s="361">
        <v>525</v>
      </c>
      <c r="C34" s="362">
        <v>0</v>
      </c>
      <c r="D34" s="363">
        <f t="shared" si="0"/>
        <v>525</v>
      </c>
      <c r="E34" s="364">
        <f t="shared" si="3"/>
        <v>4793</v>
      </c>
      <c r="F34" s="365">
        <f t="shared" si="1"/>
        <v>1654.5698630136988</v>
      </c>
      <c r="G34" s="362">
        <v>31</v>
      </c>
      <c r="H34" s="366">
        <f t="shared" si="2"/>
        <v>6.5753424657534248E-4</v>
      </c>
      <c r="I34" s="373"/>
    </row>
    <row r="35" spans="1:9" ht="15.75">
      <c r="A35" s="368">
        <v>39173</v>
      </c>
      <c r="B35" s="361">
        <v>525</v>
      </c>
      <c r="C35" s="362">
        <v>0</v>
      </c>
      <c r="D35" s="363">
        <f t="shared" si="0"/>
        <v>525</v>
      </c>
      <c r="E35" s="364">
        <f t="shared" si="3"/>
        <v>4762</v>
      </c>
      <c r="F35" s="365">
        <f t="shared" si="1"/>
        <v>1643.868493150685</v>
      </c>
      <c r="G35" s="362">
        <v>30</v>
      </c>
      <c r="H35" s="366">
        <f t="shared" si="2"/>
        <v>6.5753424657534248E-4</v>
      </c>
      <c r="I35" s="373"/>
    </row>
    <row r="36" spans="1:9" ht="15.75">
      <c r="A36" s="368">
        <v>39203</v>
      </c>
      <c r="B36" s="361">
        <v>525</v>
      </c>
      <c r="C36" s="362">
        <v>0</v>
      </c>
      <c r="D36" s="363">
        <f t="shared" si="0"/>
        <v>525</v>
      </c>
      <c r="E36" s="364">
        <f t="shared" si="3"/>
        <v>4732</v>
      </c>
      <c r="F36" s="365">
        <f t="shared" si="1"/>
        <v>1633.5123287671233</v>
      </c>
      <c r="G36" s="362">
        <v>31</v>
      </c>
      <c r="H36" s="366">
        <f t="shared" si="2"/>
        <v>6.5753424657534248E-4</v>
      </c>
      <c r="I36" s="373"/>
    </row>
    <row r="37" spans="1:9" ht="15.75">
      <c r="A37" s="368">
        <v>39234</v>
      </c>
      <c r="B37" s="361">
        <v>525</v>
      </c>
      <c r="C37" s="362">
        <v>0</v>
      </c>
      <c r="D37" s="363">
        <f t="shared" si="0"/>
        <v>525</v>
      </c>
      <c r="E37" s="364">
        <f t="shared" si="3"/>
        <v>4701</v>
      </c>
      <c r="F37" s="365">
        <f t="shared" si="1"/>
        <v>1622.8109589041096</v>
      </c>
      <c r="G37" s="362">
        <v>30</v>
      </c>
      <c r="H37" s="366">
        <f t="shared" si="2"/>
        <v>6.5753424657534248E-4</v>
      </c>
      <c r="I37" s="373"/>
    </row>
    <row r="38" spans="1:9" ht="15.75">
      <c r="A38" s="368">
        <v>39264</v>
      </c>
      <c r="B38" s="361">
        <v>551.25</v>
      </c>
      <c r="C38" s="362">
        <v>0</v>
      </c>
      <c r="D38" s="363">
        <f t="shared" si="0"/>
        <v>551.25</v>
      </c>
      <c r="E38" s="364">
        <f t="shared" si="3"/>
        <v>4671</v>
      </c>
      <c r="F38" s="365">
        <f t="shared" si="1"/>
        <v>1693.0775342465754</v>
      </c>
      <c r="G38" s="362">
        <v>31</v>
      </c>
      <c r="H38" s="366">
        <f t="shared" si="2"/>
        <v>6.5753424657534248E-4</v>
      </c>
      <c r="I38" s="373"/>
    </row>
    <row r="39" spans="1:9" ht="15.75">
      <c r="A39" s="368">
        <v>39295</v>
      </c>
      <c r="B39" s="361">
        <v>551.25</v>
      </c>
      <c r="C39" s="362">
        <v>0</v>
      </c>
      <c r="D39" s="363">
        <f t="shared" si="0"/>
        <v>551.25</v>
      </c>
      <c r="E39" s="364">
        <f t="shared" si="3"/>
        <v>4640</v>
      </c>
      <c r="F39" s="365">
        <f t="shared" si="1"/>
        <v>1681.841095890411</v>
      </c>
      <c r="G39" s="362">
        <v>31</v>
      </c>
      <c r="H39" s="366">
        <f t="shared" si="2"/>
        <v>6.5753424657534248E-4</v>
      </c>
      <c r="I39" s="373"/>
    </row>
    <row r="40" spans="1:9" ht="15.75">
      <c r="A40" s="368">
        <v>39326</v>
      </c>
      <c r="B40" s="361">
        <v>551.25</v>
      </c>
      <c r="C40" s="362">
        <v>0</v>
      </c>
      <c r="D40" s="363">
        <f t="shared" si="0"/>
        <v>551.25</v>
      </c>
      <c r="E40" s="364">
        <f t="shared" si="3"/>
        <v>4609</v>
      </c>
      <c r="F40" s="365">
        <f t="shared" si="1"/>
        <v>1670.6046575342466</v>
      </c>
      <c r="G40" s="362">
        <v>30</v>
      </c>
      <c r="H40" s="366">
        <f t="shared" si="2"/>
        <v>6.5753424657534248E-4</v>
      </c>
      <c r="I40" s="373"/>
    </row>
    <row r="41" spans="1:9" ht="15.75">
      <c r="A41" s="368">
        <v>39356</v>
      </c>
      <c r="B41" s="361">
        <v>551.25</v>
      </c>
      <c r="C41" s="362">
        <v>0</v>
      </c>
      <c r="D41" s="363">
        <f t="shared" si="0"/>
        <v>551.25</v>
      </c>
      <c r="E41" s="364">
        <f t="shared" si="3"/>
        <v>4579</v>
      </c>
      <c r="F41" s="365">
        <f t="shared" si="1"/>
        <v>1659.7306849315069</v>
      </c>
      <c r="G41" s="362">
        <v>31</v>
      </c>
      <c r="H41" s="366">
        <f t="shared" si="2"/>
        <v>6.5753424657534248E-4</v>
      </c>
      <c r="I41" s="373"/>
    </row>
    <row r="42" spans="1:9" ht="15.75">
      <c r="A42" s="368">
        <v>39387</v>
      </c>
      <c r="B42" s="361">
        <v>551.25</v>
      </c>
      <c r="C42" s="362">
        <v>0</v>
      </c>
      <c r="D42" s="363">
        <f t="shared" si="0"/>
        <v>551.25</v>
      </c>
      <c r="E42" s="364">
        <f t="shared" si="3"/>
        <v>4548</v>
      </c>
      <c r="F42" s="365">
        <f t="shared" si="1"/>
        <v>1648.4942465753425</v>
      </c>
      <c r="G42" s="362">
        <v>30</v>
      </c>
      <c r="H42" s="366">
        <f t="shared" si="2"/>
        <v>6.5753424657534248E-4</v>
      </c>
      <c r="I42" s="373"/>
    </row>
    <row r="43" spans="1:9" ht="15.75">
      <c r="A43" s="368">
        <v>39417</v>
      </c>
      <c r="B43" s="361">
        <v>551.25</v>
      </c>
      <c r="C43" s="362">
        <v>0</v>
      </c>
      <c r="D43" s="363">
        <f t="shared" si="0"/>
        <v>551.25</v>
      </c>
      <c r="E43" s="364">
        <f t="shared" si="3"/>
        <v>4518</v>
      </c>
      <c r="F43" s="365">
        <f t="shared" si="1"/>
        <v>1637.6202739726027</v>
      </c>
      <c r="G43" s="362">
        <v>31</v>
      </c>
      <c r="H43" s="366">
        <f t="shared" si="2"/>
        <v>6.5753424657534248E-4</v>
      </c>
      <c r="I43" s="373"/>
    </row>
    <row r="44" spans="1:9" ht="15.75">
      <c r="A44" s="368">
        <v>39448</v>
      </c>
      <c r="B44" s="361">
        <v>551.25</v>
      </c>
      <c r="C44" s="362">
        <v>0</v>
      </c>
      <c r="D44" s="363">
        <f t="shared" si="0"/>
        <v>551.25</v>
      </c>
      <c r="E44" s="364">
        <f t="shared" si="3"/>
        <v>4487</v>
      </c>
      <c r="F44" s="365">
        <f t="shared" si="1"/>
        <v>1626.3838356164383</v>
      </c>
      <c r="G44" s="362">
        <v>31</v>
      </c>
      <c r="H44" s="366">
        <f t="shared" si="2"/>
        <v>6.5753424657534248E-4</v>
      </c>
      <c r="I44" s="373"/>
    </row>
    <row r="45" spans="1:9" ht="15.75">
      <c r="A45" s="368">
        <v>39479</v>
      </c>
      <c r="B45" s="361">
        <v>551.25</v>
      </c>
      <c r="C45" s="362">
        <v>0</v>
      </c>
      <c r="D45" s="363">
        <f t="shared" si="0"/>
        <v>551.25</v>
      </c>
      <c r="E45" s="364">
        <f t="shared" si="3"/>
        <v>4456</v>
      </c>
      <c r="F45" s="365">
        <f t="shared" si="1"/>
        <v>1615.1473972602739</v>
      </c>
      <c r="G45" s="362">
        <v>29</v>
      </c>
      <c r="H45" s="366">
        <f t="shared" si="2"/>
        <v>6.5753424657534248E-4</v>
      </c>
      <c r="I45" s="373"/>
    </row>
    <row r="46" spans="1:9" ht="15.75">
      <c r="A46" s="368">
        <v>39508</v>
      </c>
      <c r="B46" s="361">
        <v>551.25</v>
      </c>
      <c r="C46" s="362">
        <v>0</v>
      </c>
      <c r="D46" s="363">
        <f t="shared" si="0"/>
        <v>551.25</v>
      </c>
      <c r="E46" s="364">
        <f t="shared" si="3"/>
        <v>4427</v>
      </c>
      <c r="F46" s="365">
        <f t="shared" si="1"/>
        <v>1604.6358904109588</v>
      </c>
      <c r="G46" s="362">
        <v>31</v>
      </c>
      <c r="H46" s="366">
        <f t="shared" si="2"/>
        <v>6.5753424657534248E-4</v>
      </c>
      <c r="I46" s="373"/>
    </row>
    <row r="47" spans="1:9" ht="15.75">
      <c r="A47" s="368">
        <v>39539</v>
      </c>
      <c r="B47" s="361">
        <v>551.25</v>
      </c>
      <c r="C47" s="362">
        <v>0</v>
      </c>
      <c r="D47" s="363">
        <f t="shared" si="0"/>
        <v>551.25</v>
      </c>
      <c r="E47" s="364">
        <f t="shared" si="3"/>
        <v>4396</v>
      </c>
      <c r="F47" s="365">
        <f t="shared" si="1"/>
        <v>1593.3994520547947</v>
      </c>
      <c r="G47" s="362">
        <v>30</v>
      </c>
      <c r="H47" s="366">
        <f t="shared" si="2"/>
        <v>6.5753424657534248E-4</v>
      </c>
      <c r="I47" s="373"/>
    </row>
    <row r="48" spans="1:9" ht="15.75">
      <c r="A48" s="368">
        <v>39569</v>
      </c>
      <c r="B48" s="361">
        <v>551.25</v>
      </c>
      <c r="C48" s="362">
        <v>0</v>
      </c>
      <c r="D48" s="363">
        <f t="shared" si="0"/>
        <v>551.25</v>
      </c>
      <c r="E48" s="364">
        <f t="shared" si="3"/>
        <v>4366</v>
      </c>
      <c r="F48" s="365">
        <f t="shared" si="1"/>
        <v>1582.5254794520549</v>
      </c>
      <c r="G48" s="362">
        <v>31</v>
      </c>
      <c r="H48" s="366">
        <f t="shared" si="2"/>
        <v>6.5753424657534248E-4</v>
      </c>
      <c r="I48" s="373"/>
    </row>
    <row r="49" spans="1:9" ht="15.75">
      <c r="A49" s="368">
        <v>39600</v>
      </c>
      <c r="B49" s="361">
        <v>551.25</v>
      </c>
      <c r="C49" s="362">
        <v>0</v>
      </c>
      <c r="D49" s="363">
        <f t="shared" si="0"/>
        <v>551.25</v>
      </c>
      <c r="E49" s="364">
        <f t="shared" si="3"/>
        <v>4335</v>
      </c>
      <c r="F49" s="365">
        <f t="shared" si="1"/>
        <v>1571.2890410958905</v>
      </c>
      <c r="G49" s="362">
        <v>30</v>
      </c>
      <c r="H49" s="366">
        <f t="shared" si="2"/>
        <v>6.5753424657534248E-4</v>
      </c>
      <c r="I49" s="373"/>
    </row>
    <row r="50" spans="1:9" ht="15.75">
      <c r="A50" s="368">
        <v>39630</v>
      </c>
      <c r="B50" s="361">
        <v>578.8125</v>
      </c>
      <c r="C50" s="362">
        <v>0</v>
      </c>
      <c r="D50" s="363">
        <f t="shared" si="0"/>
        <v>578.8125</v>
      </c>
      <c r="E50" s="364">
        <f t="shared" si="3"/>
        <v>4305</v>
      </c>
      <c r="F50" s="365">
        <f t="shared" si="1"/>
        <v>1638.4358219178082</v>
      </c>
      <c r="G50" s="362">
        <v>31</v>
      </c>
      <c r="H50" s="366">
        <f t="shared" si="2"/>
        <v>6.5753424657534248E-4</v>
      </c>
      <c r="I50" s="373"/>
    </row>
    <row r="51" spans="1:9" ht="15.75">
      <c r="A51" s="368">
        <v>39661</v>
      </c>
      <c r="B51" s="361">
        <v>578.8125</v>
      </c>
      <c r="C51" s="362">
        <v>0</v>
      </c>
      <c r="D51" s="363">
        <f t="shared" si="0"/>
        <v>578.8125</v>
      </c>
      <c r="E51" s="364">
        <f t="shared" si="3"/>
        <v>4274</v>
      </c>
      <c r="F51" s="365">
        <f t="shared" si="1"/>
        <v>1626.6375616438356</v>
      </c>
      <c r="G51" s="362">
        <v>31</v>
      </c>
      <c r="H51" s="366">
        <f t="shared" si="2"/>
        <v>6.5753424657534248E-4</v>
      </c>
      <c r="I51" s="373"/>
    </row>
    <row r="52" spans="1:9" ht="15.75">
      <c r="A52" s="368">
        <v>39692</v>
      </c>
      <c r="B52" s="361">
        <v>578.8125</v>
      </c>
      <c r="C52" s="362">
        <v>0</v>
      </c>
      <c r="D52" s="363">
        <f t="shared" si="0"/>
        <v>578.8125</v>
      </c>
      <c r="E52" s="364">
        <f t="shared" si="3"/>
        <v>4243</v>
      </c>
      <c r="F52" s="365">
        <f t="shared" si="1"/>
        <v>1614.8393013698631</v>
      </c>
      <c r="G52" s="362">
        <v>30</v>
      </c>
      <c r="H52" s="366">
        <f t="shared" si="2"/>
        <v>6.5753424657534248E-4</v>
      </c>
      <c r="I52" s="373"/>
    </row>
    <row r="53" spans="1:9" ht="15.75">
      <c r="A53" s="368">
        <v>39722</v>
      </c>
      <c r="B53" s="361">
        <v>578.8125</v>
      </c>
      <c r="C53" s="362">
        <v>0</v>
      </c>
      <c r="D53" s="363">
        <f t="shared" si="0"/>
        <v>578.8125</v>
      </c>
      <c r="E53" s="364">
        <f t="shared" si="3"/>
        <v>4213</v>
      </c>
      <c r="F53" s="365">
        <f t="shared" si="1"/>
        <v>1603.4216301369863</v>
      </c>
      <c r="G53" s="362">
        <v>31</v>
      </c>
      <c r="H53" s="366">
        <f t="shared" si="2"/>
        <v>6.5753424657534248E-4</v>
      </c>
      <c r="I53" s="373"/>
    </row>
    <row r="54" spans="1:9" ht="15.75">
      <c r="A54" s="368">
        <v>39753</v>
      </c>
      <c r="B54" s="361">
        <v>578.8125</v>
      </c>
      <c r="C54" s="362">
        <v>0</v>
      </c>
      <c r="D54" s="363">
        <f t="shared" si="0"/>
        <v>578.8125</v>
      </c>
      <c r="E54" s="364">
        <f t="shared" si="3"/>
        <v>4182</v>
      </c>
      <c r="F54" s="365">
        <f t="shared" si="1"/>
        <v>1591.6233698630137</v>
      </c>
      <c r="G54" s="362">
        <v>30</v>
      </c>
      <c r="H54" s="366">
        <f t="shared" si="2"/>
        <v>6.5753424657534248E-4</v>
      </c>
      <c r="I54" s="373"/>
    </row>
    <row r="55" spans="1:9" ht="15.75">
      <c r="A55" s="368">
        <v>39783</v>
      </c>
      <c r="B55" s="361">
        <v>578.8125</v>
      </c>
      <c r="C55" s="362">
        <v>0</v>
      </c>
      <c r="D55" s="363">
        <f t="shared" si="0"/>
        <v>578.8125</v>
      </c>
      <c r="E55" s="364">
        <f t="shared" si="3"/>
        <v>4152</v>
      </c>
      <c r="F55" s="365">
        <f t="shared" si="1"/>
        <v>1580.205698630137</v>
      </c>
      <c r="G55" s="362">
        <v>31</v>
      </c>
      <c r="H55" s="366">
        <f t="shared" si="2"/>
        <v>6.5753424657534248E-4</v>
      </c>
      <c r="I55" s="373"/>
    </row>
    <row r="56" spans="1:9" ht="15.75">
      <c r="A56" s="368">
        <v>39814</v>
      </c>
      <c r="B56" s="361">
        <v>578.8125</v>
      </c>
      <c r="C56" s="362">
        <v>0</v>
      </c>
      <c r="D56" s="363">
        <f t="shared" si="0"/>
        <v>578.8125</v>
      </c>
      <c r="E56" s="364">
        <f t="shared" si="3"/>
        <v>4121</v>
      </c>
      <c r="F56" s="365">
        <f t="shared" si="1"/>
        <v>1568.4074383561644</v>
      </c>
      <c r="G56" s="362">
        <v>31</v>
      </c>
      <c r="H56" s="366">
        <f t="shared" si="2"/>
        <v>6.5753424657534248E-4</v>
      </c>
      <c r="I56" s="373"/>
    </row>
    <row r="57" spans="1:9" ht="15.75">
      <c r="A57" s="360">
        <v>39845</v>
      </c>
      <c r="B57" s="361">
        <v>578.8125</v>
      </c>
      <c r="C57" s="362">
        <v>0</v>
      </c>
      <c r="D57" s="363">
        <f t="shared" si="0"/>
        <v>578.8125</v>
      </c>
      <c r="E57" s="364">
        <f t="shared" si="3"/>
        <v>4090</v>
      </c>
      <c r="F57" s="365">
        <f t="shared" si="1"/>
        <v>1556.6091780821919</v>
      </c>
      <c r="G57" s="364">
        <v>28</v>
      </c>
      <c r="H57" s="366">
        <f t="shared" si="2"/>
        <v>6.5753424657534248E-4</v>
      </c>
      <c r="I57" s="373"/>
    </row>
    <row r="58" spans="1:9" ht="15.75">
      <c r="A58" s="360">
        <v>39873</v>
      </c>
      <c r="B58" s="361">
        <v>578.8125</v>
      </c>
      <c r="C58" s="362">
        <v>0</v>
      </c>
      <c r="D58" s="363">
        <f t="shared" si="0"/>
        <v>578.8125</v>
      </c>
      <c r="E58" s="364">
        <f t="shared" si="3"/>
        <v>4062</v>
      </c>
      <c r="F58" s="365">
        <f t="shared" si="1"/>
        <v>1545.9526849315068</v>
      </c>
      <c r="G58" s="374">
        <v>31</v>
      </c>
      <c r="H58" s="366">
        <f t="shared" si="2"/>
        <v>6.5753424657534248E-4</v>
      </c>
      <c r="I58" s="375"/>
    </row>
    <row r="59" spans="1:9" ht="15.75">
      <c r="A59" s="360">
        <v>39904</v>
      </c>
      <c r="B59" s="361">
        <v>578.8125</v>
      </c>
      <c r="C59" s="362">
        <v>0</v>
      </c>
      <c r="D59" s="363">
        <f t="shared" si="0"/>
        <v>578.8125</v>
      </c>
      <c r="E59" s="364">
        <f t="shared" si="3"/>
        <v>4031</v>
      </c>
      <c r="F59" s="365">
        <f t="shared" si="1"/>
        <v>1534.1544246575343</v>
      </c>
      <c r="G59" s="374">
        <v>30</v>
      </c>
      <c r="H59" s="366">
        <f t="shared" si="2"/>
        <v>6.5753424657534248E-4</v>
      </c>
      <c r="I59" s="375"/>
    </row>
    <row r="60" spans="1:9" ht="15.75">
      <c r="A60" s="360">
        <v>39934</v>
      </c>
      <c r="B60" s="361">
        <v>578.8125</v>
      </c>
      <c r="C60" s="362">
        <v>0</v>
      </c>
      <c r="D60" s="363">
        <f t="shared" si="0"/>
        <v>578.8125</v>
      </c>
      <c r="E60" s="364">
        <f t="shared" si="3"/>
        <v>4001</v>
      </c>
      <c r="F60" s="365">
        <f t="shared" si="1"/>
        <v>1522.7367534246575</v>
      </c>
      <c r="G60" s="374">
        <v>31</v>
      </c>
      <c r="H60" s="366">
        <f t="shared" si="2"/>
        <v>6.5753424657534248E-4</v>
      </c>
      <c r="I60" s="375"/>
    </row>
    <row r="61" spans="1:9" ht="15.75">
      <c r="A61" s="360">
        <v>39965</v>
      </c>
      <c r="B61" s="361">
        <v>578.8125</v>
      </c>
      <c r="C61" s="362">
        <v>0</v>
      </c>
      <c r="D61" s="363">
        <f t="shared" si="0"/>
        <v>578.8125</v>
      </c>
      <c r="E61" s="364">
        <f t="shared" si="3"/>
        <v>3970</v>
      </c>
      <c r="F61" s="365">
        <f t="shared" si="1"/>
        <v>1510.938493150685</v>
      </c>
      <c r="G61" s="374">
        <v>30</v>
      </c>
      <c r="H61" s="366">
        <f t="shared" si="2"/>
        <v>6.5753424657534248E-4</v>
      </c>
      <c r="I61" s="375"/>
    </row>
    <row r="62" spans="1:9" ht="15.75">
      <c r="A62" s="360">
        <v>39995</v>
      </c>
      <c r="B62" s="361">
        <v>607.75312499999995</v>
      </c>
      <c r="C62" s="362">
        <v>0</v>
      </c>
      <c r="D62" s="363">
        <f t="shared" si="0"/>
        <v>607.75312499999995</v>
      </c>
      <c r="E62" s="364">
        <f t="shared" si="3"/>
        <v>3940</v>
      </c>
      <c r="F62" s="365">
        <f t="shared" si="1"/>
        <v>1574.4968630136987</v>
      </c>
      <c r="G62" s="374">
        <v>31</v>
      </c>
      <c r="H62" s="366">
        <f t="shared" si="2"/>
        <v>6.5753424657534248E-4</v>
      </c>
      <c r="I62" s="375"/>
    </row>
    <row r="63" spans="1:9" ht="15.75">
      <c r="A63" s="360">
        <v>40026</v>
      </c>
      <c r="B63" s="361">
        <v>607.75312499999995</v>
      </c>
      <c r="C63" s="362">
        <v>0</v>
      </c>
      <c r="D63" s="363">
        <f t="shared" si="0"/>
        <v>607.75312499999995</v>
      </c>
      <c r="E63" s="364">
        <f t="shared" si="3"/>
        <v>3909</v>
      </c>
      <c r="F63" s="365">
        <f t="shared" si="1"/>
        <v>1562.1086897260273</v>
      </c>
      <c r="G63" s="374">
        <v>31</v>
      </c>
      <c r="H63" s="366">
        <f t="shared" si="2"/>
        <v>6.5753424657534248E-4</v>
      </c>
      <c r="I63" s="375"/>
    </row>
    <row r="64" spans="1:9" ht="15.75">
      <c r="A64" s="360">
        <v>40057</v>
      </c>
      <c r="B64" s="361">
        <v>607.75312499999995</v>
      </c>
      <c r="C64" s="362">
        <v>0</v>
      </c>
      <c r="D64" s="363">
        <f t="shared" si="0"/>
        <v>607.75312499999995</v>
      </c>
      <c r="E64" s="364">
        <f t="shared" si="3"/>
        <v>3878</v>
      </c>
      <c r="F64" s="365">
        <f t="shared" si="1"/>
        <v>1549.7205164383561</v>
      </c>
      <c r="G64" s="374">
        <v>30</v>
      </c>
      <c r="H64" s="366">
        <f t="shared" si="2"/>
        <v>6.5753424657534248E-4</v>
      </c>
      <c r="I64" s="375"/>
    </row>
    <row r="65" spans="1:9" ht="15.75">
      <c r="A65" s="360">
        <v>40087</v>
      </c>
      <c r="B65" s="361">
        <v>607.75312499999995</v>
      </c>
      <c r="C65" s="362">
        <v>0</v>
      </c>
      <c r="D65" s="363">
        <f t="shared" si="0"/>
        <v>607.75312499999995</v>
      </c>
      <c r="E65" s="364">
        <f t="shared" si="3"/>
        <v>3848</v>
      </c>
      <c r="F65" s="365">
        <f t="shared" si="1"/>
        <v>1537.7319616438356</v>
      </c>
      <c r="G65" s="374">
        <v>31</v>
      </c>
      <c r="H65" s="366">
        <f t="shared" si="2"/>
        <v>6.5753424657534248E-4</v>
      </c>
      <c r="I65" s="375"/>
    </row>
    <row r="66" spans="1:9" ht="15.75">
      <c r="A66" s="360">
        <v>40118</v>
      </c>
      <c r="B66" s="361">
        <v>607.75312499999995</v>
      </c>
      <c r="C66" s="362">
        <v>0</v>
      </c>
      <c r="D66" s="363">
        <f t="shared" si="0"/>
        <v>607.75312499999995</v>
      </c>
      <c r="E66" s="364">
        <f t="shared" si="3"/>
        <v>3817</v>
      </c>
      <c r="F66" s="365">
        <f t="shared" si="1"/>
        <v>1525.3437883561642</v>
      </c>
      <c r="G66" s="374">
        <v>30</v>
      </c>
      <c r="H66" s="366">
        <f t="shared" si="2"/>
        <v>6.5753424657534248E-4</v>
      </c>
      <c r="I66" s="375"/>
    </row>
    <row r="67" spans="1:9" ht="15.75">
      <c r="A67" s="360">
        <v>40148</v>
      </c>
      <c r="B67" s="361">
        <v>607.75312499999995</v>
      </c>
      <c r="C67" s="362">
        <v>0</v>
      </c>
      <c r="D67" s="363">
        <f t="shared" si="0"/>
        <v>607.75312499999995</v>
      </c>
      <c r="E67" s="364">
        <f t="shared" si="3"/>
        <v>3787</v>
      </c>
      <c r="F67" s="365">
        <f t="shared" si="1"/>
        <v>1513.3552335616437</v>
      </c>
      <c r="G67" s="374">
        <v>31</v>
      </c>
      <c r="H67" s="366">
        <f t="shared" si="2"/>
        <v>6.5753424657534248E-4</v>
      </c>
      <c r="I67" s="375"/>
    </row>
    <row r="68" spans="1:9" ht="15.75">
      <c r="A68" s="360">
        <v>40179</v>
      </c>
      <c r="B68" s="361">
        <v>607.75312499999995</v>
      </c>
      <c r="C68" s="362">
        <v>0</v>
      </c>
      <c r="D68" s="363">
        <f t="shared" si="0"/>
        <v>607.75312499999995</v>
      </c>
      <c r="E68" s="364">
        <f t="shared" si="3"/>
        <v>3756</v>
      </c>
      <c r="F68" s="365">
        <f t="shared" si="1"/>
        <v>1500.9670602739725</v>
      </c>
      <c r="G68" s="374">
        <v>31</v>
      </c>
      <c r="H68" s="366">
        <f t="shared" si="2"/>
        <v>6.5753424657534248E-4</v>
      </c>
      <c r="I68" s="375"/>
    </row>
    <row r="69" spans="1:9" ht="15.75">
      <c r="A69" s="360">
        <v>40210</v>
      </c>
      <c r="B69" s="361">
        <v>607.75312499999995</v>
      </c>
      <c r="C69" s="362">
        <v>0</v>
      </c>
      <c r="D69" s="363">
        <f t="shared" si="0"/>
        <v>607.75312499999995</v>
      </c>
      <c r="E69" s="364">
        <f>E68-G68</f>
        <v>3725</v>
      </c>
      <c r="F69" s="365">
        <f t="shared" si="1"/>
        <v>1488.5788869863013</v>
      </c>
      <c r="G69" s="374">
        <v>28</v>
      </c>
      <c r="H69" s="366">
        <f t="shared" si="2"/>
        <v>6.5753424657534248E-4</v>
      </c>
      <c r="I69" s="375"/>
    </row>
    <row r="70" spans="1:9" ht="15.75">
      <c r="A70" s="380">
        <v>40238</v>
      </c>
      <c r="B70" s="421">
        <v>607.75312499999995</v>
      </c>
      <c r="C70" s="422">
        <v>0</v>
      </c>
      <c r="D70" s="383">
        <f t="shared" si="0"/>
        <v>607.75312499999995</v>
      </c>
      <c r="E70" s="423">
        <f t="shared" si="3"/>
        <v>3697</v>
      </c>
      <c r="F70" s="424">
        <f t="shared" si="1"/>
        <v>1477.389569178082</v>
      </c>
      <c r="G70" s="381">
        <v>31</v>
      </c>
      <c r="H70" s="425">
        <f t="shared" si="2"/>
        <v>6.5753424657534248E-4</v>
      </c>
      <c r="I70" s="426"/>
    </row>
    <row r="71" spans="1:9" ht="32.25" customHeight="1">
      <c r="A71" s="427" t="s">
        <v>159</v>
      </c>
      <c r="B71" s="428" t="s">
        <v>160</v>
      </c>
      <c r="C71" s="428" t="s">
        <v>161</v>
      </c>
      <c r="D71" s="428" t="s">
        <v>162</v>
      </c>
      <c r="E71" s="427" t="s">
        <v>163</v>
      </c>
      <c r="F71" s="428" t="s">
        <v>165</v>
      </c>
      <c r="G71" s="427" t="s">
        <v>19</v>
      </c>
      <c r="H71" s="427" t="s">
        <v>164</v>
      </c>
      <c r="I71" s="359" t="s">
        <v>170</v>
      </c>
    </row>
    <row r="72" spans="1:9" ht="15.95" customHeight="1">
      <c r="A72" s="408">
        <v>40269</v>
      </c>
      <c r="B72" s="361">
        <v>607.75312499999995</v>
      </c>
      <c r="C72" s="362">
        <v>0</v>
      </c>
      <c r="D72" s="363">
        <f t="shared" si="0"/>
        <v>607.75312499999995</v>
      </c>
      <c r="E72" s="364">
        <f>E70-G70</f>
        <v>3666</v>
      </c>
      <c r="F72" s="365">
        <f t="shared" si="1"/>
        <v>1465.0013958904108</v>
      </c>
      <c r="G72" s="374">
        <v>30</v>
      </c>
      <c r="H72" s="364">
        <f t="shared" ref="H72:H135" si="4">0.24/365</f>
        <v>6.5753424657534248E-4</v>
      </c>
      <c r="I72" s="375"/>
    </row>
    <row r="73" spans="1:9" ht="15.95" customHeight="1">
      <c r="A73" s="408">
        <v>40299</v>
      </c>
      <c r="B73" s="361">
        <v>607.75312499999995</v>
      </c>
      <c r="C73" s="362">
        <v>0</v>
      </c>
      <c r="D73" s="363">
        <f t="shared" si="0"/>
        <v>607.75312499999995</v>
      </c>
      <c r="E73" s="364">
        <f t="shared" si="3"/>
        <v>3636</v>
      </c>
      <c r="F73" s="365">
        <f t="shared" si="1"/>
        <v>1453.0128410958903</v>
      </c>
      <c r="G73" s="374">
        <v>31</v>
      </c>
      <c r="H73" s="364">
        <f t="shared" si="4"/>
        <v>6.5753424657534248E-4</v>
      </c>
      <c r="I73" s="375"/>
    </row>
    <row r="74" spans="1:9" ht="15.95" customHeight="1">
      <c r="A74" s="408">
        <v>40330</v>
      </c>
      <c r="B74" s="361">
        <v>607.75312499999995</v>
      </c>
      <c r="C74" s="362">
        <v>0</v>
      </c>
      <c r="D74" s="363">
        <f t="shared" si="0"/>
        <v>607.75312499999995</v>
      </c>
      <c r="E74" s="364">
        <f t="shared" si="3"/>
        <v>3605</v>
      </c>
      <c r="F74" s="365">
        <f t="shared" si="1"/>
        <v>1440.6246678082193</v>
      </c>
      <c r="G74" s="374">
        <v>30</v>
      </c>
      <c r="H74" s="364">
        <f t="shared" si="4"/>
        <v>6.5753424657534248E-4</v>
      </c>
      <c r="I74" s="375"/>
    </row>
    <row r="75" spans="1:9" ht="15.95" customHeight="1">
      <c r="A75" s="408">
        <v>40360</v>
      </c>
      <c r="B75" s="361">
        <v>638.14078124999992</v>
      </c>
      <c r="C75" s="362">
        <v>0</v>
      </c>
      <c r="D75" s="363">
        <f t="shared" si="0"/>
        <v>638.14078124999992</v>
      </c>
      <c r="E75" s="364">
        <f t="shared" si="3"/>
        <v>3575</v>
      </c>
      <c r="F75" s="365">
        <f t="shared" si="1"/>
        <v>1500.0679186643833</v>
      </c>
      <c r="G75" s="374">
        <v>31</v>
      </c>
      <c r="H75" s="364">
        <f t="shared" si="4"/>
        <v>6.5753424657534248E-4</v>
      </c>
      <c r="I75" s="375"/>
    </row>
    <row r="76" spans="1:9" ht="15.95" customHeight="1">
      <c r="A76" s="408">
        <v>40391</v>
      </c>
      <c r="B76" s="361">
        <v>638.14078124999992</v>
      </c>
      <c r="C76" s="362">
        <v>0</v>
      </c>
      <c r="D76" s="363">
        <f t="shared" si="0"/>
        <v>638.14078124999992</v>
      </c>
      <c r="E76" s="364">
        <f t="shared" si="3"/>
        <v>3544</v>
      </c>
      <c r="F76" s="365">
        <f t="shared" si="1"/>
        <v>1487.0603367123285</v>
      </c>
      <c r="G76" s="374">
        <v>31</v>
      </c>
      <c r="H76" s="364">
        <f t="shared" si="4"/>
        <v>6.5753424657534248E-4</v>
      </c>
      <c r="I76" s="375"/>
    </row>
    <row r="77" spans="1:9" ht="15.95" customHeight="1">
      <c r="A77" s="408">
        <v>40422</v>
      </c>
      <c r="B77" s="361">
        <v>638.14078124999992</v>
      </c>
      <c r="C77" s="362">
        <v>0</v>
      </c>
      <c r="D77" s="363">
        <f t="shared" si="0"/>
        <v>638.14078124999992</v>
      </c>
      <c r="E77" s="364">
        <f t="shared" si="3"/>
        <v>3513</v>
      </c>
      <c r="F77" s="365">
        <f t="shared" si="1"/>
        <v>1474.052754760274</v>
      </c>
      <c r="G77" s="374">
        <v>30</v>
      </c>
      <c r="H77" s="364">
        <f t="shared" si="4"/>
        <v>6.5753424657534248E-4</v>
      </c>
      <c r="I77" s="375"/>
    </row>
    <row r="78" spans="1:9" ht="15.95" customHeight="1">
      <c r="A78" s="429">
        <v>40452</v>
      </c>
      <c r="B78" s="361">
        <v>638.14078124999992</v>
      </c>
      <c r="C78" s="362">
        <v>0</v>
      </c>
      <c r="D78" s="363">
        <f t="shared" si="0"/>
        <v>638.14078124999992</v>
      </c>
      <c r="E78" s="364">
        <f t="shared" si="3"/>
        <v>3483</v>
      </c>
      <c r="F78" s="365">
        <f t="shared" si="1"/>
        <v>1461.4647722260272</v>
      </c>
      <c r="G78" s="377">
        <v>31</v>
      </c>
      <c r="H78" s="364">
        <f t="shared" si="4"/>
        <v>6.5753424657534248E-4</v>
      </c>
      <c r="I78" s="378"/>
    </row>
    <row r="79" spans="1:9" ht="15.95" customHeight="1">
      <c r="A79" s="408">
        <v>40483</v>
      </c>
      <c r="B79" s="361">
        <v>638.14078124999992</v>
      </c>
      <c r="C79" s="362">
        <v>0</v>
      </c>
      <c r="D79" s="363">
        <f t="shared" ref="D79:D142" si="5">B79-C79</f>
        <v>638.14078124999992</v>
      </c>
      <c r="E79" s="364">
        <f t="shared" si="3"/>
        <v>3452</v>
      </c>
      <c r="F79" s="365">
        <f t="shared" si="1"/>
        <v>1448.4571902739724</v>
      </c>
      <c r="G79" s="374">
        <v>30</v>
      </c>
      <c r="H79" s="364">
        <f t="shared" si="4"/>
        <v>6.5753424657534248E-4</v>
      </c>
      <c r="I79" s="375"/>
    </row>
    <row r="80" spans="1:9" ht="15.95" customHeight="1">
      <c r="A80" s="408">
        <v>40513</v>
      </c>
      <c r="B80" s="361">
        <v>638.14078124999992</v>
      </c>
      <c r="C80" s="362">
        <v>0</v>
      </c>
      <c r="D80" s="363">
        <f t="shared" si="5"/>
        <v>638.14078124999992</v>
      </c>
      <c r="E80" s="364">
        <f t="shared" ref="E80:E143" si="6">E79-G79</f>
        <v>3422</v>
      </c>
      <c r="F80" s="365">
        <f t="shared" ref="F80:F143" si="7">(D80*E80*H80)</f>
        <v>1435.8692077397257</v>
      </c>
      <c r="G80" s="374">
        <v>31</v>
      </c>
      <c r="H80" s="364">
        <f t="shared" si="4"/>
        <v>6.5753424657534248E-4</v>
      </c>
      <c r="I80" s="375"/>
    </row>
    <row r="81" spans="1:9" ht="15.95" customHeight="1">
      <c r="A81" s="408">
        <v>40544</v>
      </c>
      <c r="B81" s="361">
        <v>638.14078124999992</v>
      </c>
      <c r="C81" s="362">
        <v>0</v>
      </c>
      <c r="D81" s="363">
        <f t="shared" si="5"/>
        <v>638.14078124999992</v>
      </c>
      <c r="E81" s="364">
        <f t="shared" si="6"/>
        <v>3391</v>
      </c>
      <c r="F81" s="365">
        <f t="shared" si="7"/>
        <v>1422.8616257876713</v>
      </c>
      <c r="G81" s="374">
        <v>31</v>
      </c>
      <c r="H81" s="364">
        <f t="shared" si="4"/>
        <v>6.5753424657534248E-4</v>
      </c>
      <c r="I81" s="375"/>
    </row>
    <row r="82" spans="1:9" ht="15.95" customHeight="1">
      <c r="A82" s="408">
        <v>40575</v>
      </c>
      <c r="B82" s="361">
        <v>638.14078124999992</v>
      </c>
      <c r="C82" s="362">
        <v>0</v>
      </c>
      <c r="D82" s="363">
        <f t="shared" si="5"/>
        <v>638.14078124999992</v>
      </c>
      <c r="E82" s="364">
        <f t="shared" si="6"/>
        <v>3360</v>
      </c>
      <c r="F82" s="365">
        <f t="shared" si="7"/>
        <v>1409.8540438356165</v>
      </c>
      <c r="G82" s="374">
        <v>28</v>
      </c>
      <c r="H82" s="364">
        <f t="shared" si="4"/>
        <v>6.5753424657534248E-4</v>
      </c>
      <c r="I82" s="375"/>
    </row>
    <row r="83" spans="1:9" ht="15.95" customHeight="1">
      <c r="A83" s="408">
        <v>40603</v>
      </c>
      <c r="B83" s="361">
        <v>638.14078124999992</v>
      </c>
      <c r="C83" s="362">
        <v>0</v>
      </c>
      <c r="D83" s="363">
        <f t="shared" si="5"/>
        <v>638.14078124999992</v>
      </c>
      <c r="E83" s="364">
        <f t="shared" si="6"/>
        <v>3332</v>
      </c>
      <c r="F83" s="365">
        <f t="shared" si="7"/>
        <v>1398.1052601369863</v>
      </c>
      <c r="G83" s="374">
        <v>31</v>
      </c>
      <c r="H83" s="364">
        <f t="shared" si="4"/>
        <v>6.5753424657534248E-4</v>
      </c>
      <c r="I83" s="375"/>
    </row>
    <row r="84" spans="1:9" ht="15.95" customHeight="1">
      <c r="A84" s="408">
        <v>40634</v>
      </c>
      <c r="B84" s="361">
        <v>638.14078124999992</v>
      </c>
      <c r="C84" s="362">
        <v>0</v>
      </c>
      <c r="D84" s="363">
        <f t="shared" si="5"/>
        <v>638.14078124999992</v>
      </c>
      <c r="E84" s="364">
        <f t="shared" si="6"/>
        <v>3301</v>
      </c>
      <c r="F84" s="365">
        <f t="shared" si="7"/>
        <v>1385.0976781849315</v>
      </c>
      <c r="G84" s="374">
        <v>30</v>
      </c>
      <c r="H84" s="364">
        <f t="shared" si="4"/>
        <v>6.5753424657534248E-4</v>
      </c>
      <c r="I84" s="375"/>
    </row>
    <row r="85" spans="1:9" ht="15.95" customHeight="1">
      <c r="A85" s="408">
        <v>40664</v>
      </c>
      <c r="B85" s="361">
        <v>638.14078124999992</v>
      </c>
      <c r="C85" s="362">
        <v>0</v>
      </c>
      <c r="D85" s="363">
        <f t="shared" si="5"/>
        <v>638.14078124999992</v>
      </c>
      <c r="E85" s="364">
        <f t="shared" si="6"/>
        <v>3271</v>
      </c>
      <c r="F85" s="365">
        <f t="shared" si="7"/>
        <v>1372.5096956506848</v>
      </c>
      <c r="G85" s="374">
        <v>31</v>
      </c>
      <c r="H85" s="364">
        <f t="shared" si="4"/>
        <v>6.5753424657534248E-4</v>
      </c>
      <c r="I85" s="375"/>
    </row>
    <row r="86" spans="1:9" ht="15.95" customHeight="1">
      <c r="A86" s="408">
        <v>40695</v>
      </c>
      <c r="B86" s="361">
        <v>638.14078124999992</v>
      </c>
      <c r="C86" s="362">
        <v>0</v>
      </c>
      <c r="D86" s="363">
        <f t="shared" si="5"/>
        <v>638.14078124999992</v>
      </c>
      <c r="E86" s="364">
        <f>E85-G85</f>
        <v>3240</v>
      </c>
      <c r="F86" s="365">
        <f t="shared" si="7"/>
        <v>1359.50211369863</v>
      </c>
      <c r="G86" s="374">
        <v>30</v>
      </c>
      <c r="H86" s="364">
        <f t="shared" si="4"/>
        <v>6.5753424657534248E-4</v>
      </c>
      <c r="I86" s="375"/>
    </row>
    <row r="87" spans="1:9" ht="15.95" customHeight="1">
      <c r="A87" s="408">
        <v>40725</v>
      </c>
      <c r="B87" s="361">
        <v>670.04782031249988</v>
      </c>
      <c r="C87" s="362">
        <v>0</v>
      </c>
      <c r="D87" s="363">
        <f t="shared" si="5"/>
        <v>670.04782031249988</v>
      </c>
      <c r="E87" s="364">
        <f t="shared" si="6"/>
        <v>3210</v>
      </c>
      <c r="F87" s="365">
        <f t="shared" si="7"/>
        <v>1414.2598377226027</v>
      </c>
      <c r="G87" s="374">
        <v>31</v>
      </c>
      <c r="H87" s="364">
        <f t="shared" si="4"/>
        <v>6.5753424657534248E-4</v>
      </c>
      <c r="I87" s="375"/>
    </row>
    <row r="88" spans="1:9" ht="15.95" customHeight="1">
      <c r="A88" s="408">
        <v>40756</v>
      </c>
      <c r="B88" s="361">
        <v>670.04782031249988</v>
      </c>
      <c r="C88" s="362">
        <v>0</v>
      </c>
      <c r="D88" s="363">
        <f t="shared" si="5"/>
        <v>670.04782031249988</v>
      </c>
      <c r="E88" s="364">
        <f t="shared" si="6"/>
        <v>3179</v>
      </c>
      <c r="F88" s="365">
        <f t="shared" si="7"/>
        <v>1400.6018766729451</v>
      </c>
      <c r="G88" s="374">
        <v>31</v>
      </c>
      <c r="H88" s="364">
        <f t="shared" si="4"/>
        <v>6.5753424657534248E-4</v>
      </c>
      <c r="I88" s="375"/>
    </row>
    <row r="89" spans="1:9" ht="15.95" customHeight="1">
      <c r="A89" s="408">
        <v>40787</v>
      </c>
      <c r="B89" s="361">
        <v>670.04782031249988</v>
      </c>
      <c r="C89" s="362">
        <v>0</v>
      </c>
      <c r="D89" s="363">
        <f t="shared" si="5"/>
        <v>670.04782031249988</v>
      </c>
      <c r="E89" s="364">
        <f t="shared" si="6"/>
        <v>3148</v>
      </c>
      <c r="F89" s="365">
        <f t="shared" si="7"/>
        <v>1386.9439156232875</v>
      </c>
      <c r="G89" s="374">
        <v>30</v>
      </c>
      <c r="H89" s="364">
        <f t="shared" si="4"/>
        <v>6.5753424657534248E-4</v>
      </c>
      <c r="I89" s="375"/>
    </row>
    <row r="90" spans="1:9" ht="15.95" customHeight="1">
      <c r="A90" s="408">
        <v>40817</v>
      </c>
      <c r="B90" s="361">
        <v>670.04782031249988</v>
      </c>
      <c r="C90" s="362">
        <v>0</v>
      </c>
      <c r="D90" s="363">
        <f t="shared" si="5"/>
        <v>670.04782031249988</v>
      </c>
      <c r="E90" s="364">
        <f t="shared" si="6"/>
        <v>3118</v>
      </c>
      <c r="F90" s="365">
        <f t="shared" si="7"/>
        <v>1373.7265339623284</v>
      </c>
      <c r="G90" s="374">
        <v>31</v>
      </c>
      <c r="H90" s="364">
        <f t="shared" si="4"/>
        <v>6.5753424657534248E-4</v>
      </c>
      <c r="I90" s="375"/>
    </row>
    <row r="91" spans="1:9" ht="15.95" customHeight="1">
      <c r="A91" s="408">
        <v>40848</v>
      </c>
      <c r="B91" s="361">
        <v>670.04782031249988</v>
      </c>
      <c r="C91" s="362">
        <v>0</v>
      </c>
      <c r="D91" s="363">
        <f t="shared" si="5"/>
        <v>670.04782031249988</v>
      </c>
      <c r="E91" s="364">
        <f t="shared" si="6"/>
        <v>3087</v>
      </c>
      <c r="F91" s="365">
        <f t="shared" si="7"/>
        <v>1360.068572912671</v>
      </c>
      <c r="G91" s="374">
        <v>30</v>
      </c>
      <c r="H91" s="364">
        <f t="shared" si="4"/>
        <v>6.5753424657534248E-4</v>
      </c>
      <c r="I91" s="375"/>
    </row>
    <row r="92" spans="1:9" ht="15.95" customHeight="1">
      <c r="A92" s="408">
        <v>40878</v>
      </c>
      <c r="B92" s="361">
        <v>670.04782031249988</v>
      </c>
      <c r="C92" s="362">
        <v>0</v>
      </c>
      <c r="D92" s="363">
        <f t="shared" si="5"/>
        <v>670.04782031249988</v>
      </c>
      <c r="E92" s="364">
        <f t="shared" si="6"/>
        <v>3057</v>
      </c>
      <c r="F92" s="365">
        <f t="shared" si="7"/>
        <v>1346.8511912517122</v>
      </c>
      <c r="G92" s="374">
        <v>31</v>
      </c>
      <c r="H92" s="364">
        <f t="shared" si="4"/>
        <v>6.5753424657534248E-4</v>
      </c>
      <c r="I92" s="375"/>
    </row>
    <row r="93" spans="1:9" ht="15.95" customHeight="1">
      <c r="A93" s="408">
        <v>40909</v>
      </c>
      <c r="B93" s="361">
        <v>670.04782031249988</v>
      </c>
      <c r="C93" s="362">
        <v>0</v>
      </c>
      <c r="D93" s="363">
        <f t="shared" si="5"/>
        <v>670.04782031249988</v>
      </c>
      <c r="E93" s="364">
        <f t="shared" si="6"/>
        <v>3026</v>
      </c>
      <c r="F93" s="365">
        <f t="shared" si="7"/>
        <v>1333.1932302020546</v>
      </c>
      <c r="G93" s="374">
        <v>31</v>
      </c>
      <c r="H93" s="364">
        <f t="shared" si="4"/>
        <v>6.5753424657534248E-4</v>
      </c>
      <c r="I93" s="375"/>
    </row>
    <row r="94" spans="1:9" ht="15.95" customHeight="1">
      <c r="A94" s="408">
        <v>40940</v>
      </c>
      <c r="B94" s="361">
        <v>670.04782031249988</v>
      </c>
      <c r="C94" s="362">
        <v>0</v>
      </c>
      <c r="D94" s="363">
        <f t="shared" si="5"/>
        <v>670.04782031249988</v>
      </c>
      <c r="E94" s="364">
        <f t="shared" si="6"/>
        <v>2995</v>
      </c>
      <c r="F94" s="365">
        <f t="shared" si="7"/>
        <v>1319.5352691523969</v>
      </c>
      <c r="G94" s="374">
        <v>29</v>
      </c>
      <c r="H94" s="364">
        <f t="shared" si="4"/>
        <v>6.5753424657534248E-4</v>
      </c>
      <c r="I94" s="375"/>
    </row>
    <row r="95" spans="1:9" ht="15.95" customHeight="1">
      <c r="A95" s="408">
        <v>40969</v>
      </c>
      <c r="B95" s="361">
        <v>670.04782031249988</v>
      </c>
      <c r="C95" s="362">
        <v>0</v>
      </c>
      <c r="D95" s="363">
        <f t="shared" si="5"/>
        <v>670.04782031249988</v>
      </c>
      <c r="E95" s="364">
        <f t="shared" si="6"/>
        <v>2966</v>
      </c>
      <c r="F95" s="365">
        <f t="shared" si="7"/>
        <v>1306.7584668801367</v>
      </c>
      <c r="G95" s="374">
        <v>31</v>
      </c>
      <c r="H95" s="364">
        <f t="shared" si="4"/>
        <v>6.5753424657534248E-4</v>
      </c>
      <c r="I95" s="375"/>
    </row>
    <row r="96" spans="1:9" ht="15.95" customHeight="1">
      <c r="A96" s="408">
        <v>41000</v>
      </c>
      <c r="B96" s="361">
        <v>670.04782031249988</v>
      </c>
      <c r="C96" s="362">
        <v>0</v>
      </c>
      <c r="D96" s="363">
        <f t="shared" si="5"/>
        <v>670.04782031249988</v>
      </c>
      <c r="E96" s="364">
        <f t="shared" si="6"/>
        <v>2935</v>
      </c>
      <c r="F96" s="365">
        <f t="shared" si="7"/>
        <v>1293.1005058304793</v>
      </c>
      <c r="G96" s="374">
        <v>30</v>
      </c>
      <c r="H96" s="364">
        <f t="shared" si="4"/>
        <v>6.5753424657534248E-4</v>
      </c>
      <c r="I96" s="375"/>
    </row>
    <row r="97" spans="1:9" ht="15.95" customHeight="1">
      <c r="A97" s="408">
        <v>41030</v>
      </c>
      <c r="B97" s="361">
        <v>670.04782031249988</v>
      </c>
      <c r="C97" s="362">
        <v>0</v>
      </c>
      <c r="D97" s="363">
        <f t="shared" si="5"/>
        <v>670.04782031249988</v>
      </c>
      <c r="E97" s="364">
        <f t="shared" si="6"/>
        <v>2905</v>
      </c>
      <c r="F97" s="365">
        <f t="shared" si="7"/>
        <v>1279.8831241695204</v>
      </c>
      <c r="G97" s="374">
        <v>31</v>
      </c>
      <c r="H97" s="364">
        <f t="shared" si="4"/>
        <v>6.5753424657534248E-4</v>
      </c>
      <c r="I97" s="375"/>
    </row>
    <row r="98" spans="1:9" ht="15.95" customHeight="1">
      <c r="A98" s="408">
        <v>41061</v>
      </c>
      <c r="B98" s="361">
        <v>670.04782031249988</v>
      </c>
      <c r="C98" s="362">
        <v>0</v>
      </c>
      <c r="D98" s="363">
        <f t="shared" si="5"/>
        <v>670.04782031249988</v>
      </c>
      <c r="E98" s="364">
        <f t="shared" si="6"/>
        <v>2874</v>
      </c>
      <c r="F98" s="365">
        <f t="shared" si="7"/>
        <v>1266.2251631198628</v>
      </c>
      <c r="G98" s="374">
        <v>30</v>
      </c>
      <c r="H98" s="364">
        <f t="shared" si="4"/>
        <v>6.5753424657534248E-4</v>
      </c>
      <c r="I98" s="375"/>
    </row>
    <row r="99" spans="1:9" ht="15.95" customHeight="1">
      <c r="A99" s="408">
        <v>41091</v>
      </c>
      <c r="B99" s="361">
        <v>703.55021132812487</v>
      </c>
      <c r="C99" s="362">
        <v>0</v>
      </c>
      <c r="D99" s="363">
        <f t="shared" si="5"/>
        <v>703.55021132812487</v>
      </c>
      <c r="E99" s="364">
        <f t="shared" si="6"/>
        <v>2844</v>
      </c>
      <c r="F99" s="365">
        <f t="shared" si="7"/>
        <v>1315.658170531849</v>
      </c>
      <c r="G99" s="374">
        <v>31</v>
      </c>
      <c r="H99" s="364">
        <f t="shared" si="4"/>
        <v>6.5753424657534248E-4</v>
      </c>
      <c r="I99" s="375"/>
    </row>
    <row r="100" spans="1:9" ht="15.95" customHeight="1">
      <c r="A100" s="408">
        <v>41122</v>
      </c>
      <c r="B100" s="361">
        <v>703.55021132812487</v>
      </c>
      <c r="C100" s="362">
        <v>0</v>
      </c>
      <c r="D100" s="363">
        <f t="shared" si="5"/>
        <v>703.55021132812487</v>
      </c>
      <c r="E100" s="364">
        <f t="shared" si="6"/>
        <v>2813</v>
      </c>
      <c r="F100" s="365">
        <f t="shared" si="7"/>
        <v>1301.3173114297088</v>
      </c>
      <c r="G100" s="374">
        <v>31</v>
      </c>
      <c r="H100" s="364">
        <f t="shared" si="4"/>
        <v>6.5753424657534248E-4</v>
      </c>
      <c r="I100" s="375"/>
    </row>
    <row r="101" spans="1:9" ht="15.95" customHeight="1">
      <c r="A101" s="408">
        <v>41153</v>
      </c>
      <c r="B101" s="361">
        <v>703.55021132812487</v>
      </c>
      <c r="C101" s="362">
        <v>0</v>
      </c>
      <c r="D101" s="363">
        <f t="shared" si="5"/>
        <v>703.55021132812487</v>
      </c>
      <c r="E101" s="364">
        <f t="shared" si="6"/>
        <v>2782</v>
      </c>
      <c r="F101" s="365">
        <f t="shared" si="7"/>
        <v>1286.9764523275683</v>
      </c>
      <c r="G101" s="374">
        <v>30</v>
      </c>
      <c r="H101" s="364">
        <f t="shared" si="4"/>
        <v>6.5753424657534248E-4</v>
      </c>
      <c r="I101" s="375"/>
    </row>
    <row r="102" spans="1:9" ht="15.95" customHeight="1">
      <c r="A102" s="408">
        <v>41183</v>
      </c>
      <c r="B102" s="361">
        <v>703.55021132812487</v>
      </c>
      <c r="C102" s="362">
        <v>0</v>
      </c>
      <c r="D102" s="363">
        <f t="shared" si="5"/>
        <v>703.55021132812487</v>
      </c>
      <c r="E102" s="364">
        <f t="shared" si="6"/>
        <v>2752</v>
      </c>
      <c r="F102" s="365">
        <f t="shared" si="7"/>
        <v>1273.0982015835614</v>
      </c>
      <c r="G102" s="374">
        <v>31</v>
      </c>
      <c r="H102" s="364">
        <f t="shared" si="4"/>
        <v>6.5753424657534248E-4</v>
      </c>
      <c r="I102" s="375"/>
    </row>
    <row r="103" spans="1:9" ht="15.95" customHeight="1">
      <c r="A103" s="408">
        <v>41214</v>
      </c>
      <c r="B103" s="361">
        <v>703.55021132812487</v>
      </c>
      <c r="C103" s="362">
        <v>0</v>
      </c>
      <c r="D103" s="363">
        <f t="shared" si="5"/>
        <v>703.55021132812487</v>
      </c>
      <c r="E103" s="364">
        <f t="shared" si="6"/>
        <v>2721</v>
      </c>
      <c r="F103" s="365">
        <f t="shared" si="7"/>
        <v>1258.7573424814211</v>
      </c>
      <c r="G103" s="374">
        <v>30</v>
      </c>
      <c r="H103" s="364">
        <f t="shared" si="4"/>
        <v>6.5753424657534248E-4</v>
      </c>
      <c r="I103" s="375"/>
    </row>
    <row r="104" spans="1:9" ht="15.95" customHeight="1">
      <c r="A104" s="408">
        <v>41244</v>
      </c>
      <c r="B104" s="361">
        <v>703.55021132812487</v>
      </c>
      <c r="C104" s="362">
        <v>0</v>
      </c>
      <c r="D104" s="363">
        <f t="shared" si="5"/>
        <v>703.55021132812487</v>
      </c>
      <c r="E104" s="364">
        <f t="shared" si="6"/>
        <v>2691</v>
      </c>
      <c r="F104" s="365">
        <f t="shared" si="7"/>
        <v>1244.8790917374142</v>
      </c>
      <c r="G104" s="374">
        <v>31</v>
      </c>
      <c r="H104" s="364">
        <f t="shared" si="4"/>
        <v>6.5753424657534248E-4</v>
      </c>
      <c r="I104" s="375"/>
    </row>
    <row r="105" spans="1:9" ht="15.95" customHeight="1">
      <c r="A105" s="408">
        <v>41275</v>
      </c>
      <c r="B105" s="361">
        <v>703.55021132812487</v>
      </c>
      <c r="C105" s="362">
        <v>0</v>
      </c>
      <c r="D105" s="363">
        <f t="shared" si="5"/>
        <v>703.55021132812487</v>
      </c>
      <c r="E105" s="364">
        <f t="shared" si="6"/>
        <v>2660</v>
      </c>
      <c r="F105" s="365">
        <f t="shared" si="7"/>
        <v>1230.5382326352737</v>
      </c>
      <c r="G105" s="374">
        <v>31</v>
      </c>
      <c r="H105" s="364">
        <f t="shared" si="4"/>
        <v>6.5753424657534248E-4</v>
      </c>
      <c r="I105" s="375"/>
    </row>
    <row r="106" spans="1:9" ht="15.95" customHeight="1">
      <c r="A106" s="408">
        <v>41306</v>
      </c>
      <c r="B106" s="361">
        <v>703.55021132812487</v>
      </c>
      <c r="C106" s="362">
        <v>0</v>
      </c>
      <c r="D106" s="363">
        <f t="shared" si="5"/>
        <v>703.55021132812487</v>
      </c>
      <c r="E106" s="364">
        <f t="shared" si="6"/>
        <v>2629</v>
      </c>
      <c r="F106" s="365">
        <f t="shared" si="7"/>
        <v>1216.1973735331335</v>
      </c>
      <c r="G106" s="374">
        <v>28</v>
      </c>
      <c r="H106" s="364">
        <f t="shared" si="4"/>
        <v>6.5753424657534248E-4</v>
      </c>
      <c r="I106" s="375"/>
    </row>
    <row r="107" spans="1:9" ht="15.95" customHeight="1">
      <c r="A107" s="408">
        <v>41334</v>
      </c>
      <c r="B107" s="361">
        <v>703.55021132812487</v>
      </c>
      <c r="C107" s="362">
        <v>0</v>
      </c>
      <c r="D107" s="363">
        <f t="shared" si="5"/>
        <v>703.55021132812487</v>
      </c>
      <c r="E107" s="364">
        <f t="shared" si="6"/>
        <v>2601</v>
      </c>
      <c r="F107" s="365">
        <f t="shared" si="7"/>
        <v>1203.2443395053936</v>
      </c>
      <c r="G107" s="374">
        <v>31</v>
      </c>
      <c r="H107" s="364">
        <f t="shared" si="4"/>
        <v>6.5753424657534248E-4</v>
      </c>
      <c r="I107" s="375"/>
    </row>
    <row r="108" spans="1:9" ht="15.95" customHeight="1">
      <c r="A108" s="408">
        <v>41365</v>
      </c>
      <c r="B108" s="361">
        <v>703.55021132812487</v>
      </c>
      <c r="C108" s="362">
        <v>0</v>
      </c>
      <c r="D108" s="363">
        <f t="shared" si="5"/>
        <v>703.55021132812487</v>
      </c>
      <c r="E108" s="364">
        <f t="shared" si="6"/>
        <v>2570</v>
      </c>
      <c r="F108" s="365">
        <f t="shared" si="7"/>
        <v>1188.9034804032533</v>
      </c>
      <c r="G108" s="374">
        <v>30</v>
      </c>
      <c r="H108" s="364">
        <f t="shared" si="4"/>
        <v>6.5753424657534248E-4</v>
      </c>
      <c r="I108" s="375"/>
    </row>
    <row r="109" spans="1:9" ht="15.95" customHeight="1">
      <c r="A109" s="408">
        <v>41395</v>
      </c>
      <c r="B109" s="361">
        <v>703.55021132812487</v>
      </c>
      <c r="C109" s="362">
        <v>0</v>
      </c>
      <c r="D109" s="363">
        <f t="shared" si="5"/>
        <v>703.55021132812487</v>
      </c>
      <c r="E109" s="364">
        <f t="shared" si="6"/>
        <v>2540</v>
      </c>
      <c r="F109" s="365">
        <f t="shared" si="7"/>
        <v>1175.0252296592464</v>
      </c>
      <c r="G109" s="374">
        <v>31</v>
      </c>
      <c r="H109" s="364">
        <f t="shared" si="4"/>
        <v>6.5753424657534248E-4</v>
      </c>
      <c r="I109" s="375"/>
    </row>
    <row r="110" spans="1:9" ht="15.95" customHeight="1">
      <c r="A110" s="408">
        <v>41426</v>
      </c>
      <c r="B110" s="361">
        <v>703.55021132812487</v>
      </c>
      <c r="C110" s="362">
        <v>0</v>
      </c>
      <c r="D110" s="363">
        <f t="shared" si="5"/>
        <v>703.55021132812487</v>
      </c>
      <c r="E110" s="364">
        <f t="shared" si="6"/>
        <v>2509</v>
      </c>
      <c r="F110" s="365">
        <f t="shared" si="7"/>
        <v>1160.6843705571059</v>
      </c>
      <c r="G110" s="374">
        <v>30</v>
      </c>
      <c r="H110" s="364">
        <f t="shared" si="4"/>
        <v>6.5753424657534248E-4</v>
      </c>
      <c r="I110" s="375"/>
    </row>
    <row r="111" spans="1:9" ht="15.95" customHeight="1">
      <c r="A111" s="408">
        <v>41456</v>
      </c>
      <c r="B111" s="361">
        <v>738.7277218945311</v>
      </c>
      <c r="C111" s="362">
        <v>0</v>
      </c>
      <c r="D111" s="363">
        <f t="shared" si="5"/>
        <v>738.7277218945311</v>
      </c>
      <c r="E111" s="364">
        <f t="shared" si="6"/>
        <v>2479</v>
      </c>
      <c r="F111" s="365">
        <f t="shared" si="7"/>
        <v>1204.146425803754</v>
      </c>
      <c r="G111" s="374">
        <v>31</v>
      </c>
      <c r="H111" s="364">
        <f t="shared" si="4"/>
        <v>6.5753424657534248E-4</v>
      </c>
      <c r="I111" s="375"/>
    </row>
    <row r="112" spans="1:9" ht="15.95" customHeight="1">
      <c r="A112" s="408">
        <v>41487</v>
      </c>
      <c r="B112" s="361">
        <v>738.7277218945311</v>
      </c>
      <c r="C112" s="362">
        <v>0</v>
      </c>
      <c r="D112" s="363">
        <f t="shared" si="5"/>
        <v>738.7277218945311</v>
      </c>
      <c r="E112" s="364">
        <f t="shared" si="6"/>
        <v>2448</v>
      </c>
      <c r="F112" s="365">
        <f t="shared" si="7"/>
        <v>1189.0885237465068</v>
      </c>
      <c r="G112" s="374">
        <v>31</v>
      </c>
      <c r="H112" s="364">
        <f t="shared" si="4"/>
        <v>6.5753424657534248E-4</v>
      </c>
      <c r="I112" s="375"/>
    </row>
    <row r="113" spans="1:9" ht="15.95" customHeight="1">
      <c r="A113" s="408">
        <v>41518</v>
      </c>
      <c r="B113" s="361">
        <v>738.7277218945311</v>
      </c>
      <c r="C113" s="362">
        <v>0</v>
      </c>
      <c r="D113" s="363">
        <f t="shared" si="5"/>
        <v>738.7277218945311</v>
      </c>
      <c r="E113" s="364">
        <f t="shared" si="6"/>
        <v>2417</v>
      </c>
      <c r="F113" s="365">
        <f t="shared" si="7"/>
        <v>1174.0306216892591</v>
      </c>
      <c r="G113" s="374">
        <v>30</v>
      </c>
      <c r="H113" s="364">
        <f t="shared" si="4"/>
        <v>6.5753424657534248E-4</v>
      </c>
      <c r="I113" s="375"/>
    </row>
    <row r="114" spans="1:9" ht="15.95" customHeight="1">
      <c r="A114" s="408">
        <v>41548</v>
      </c>
      <c r="B114" s="361">
        <v>738.7277218945311</v>
      </c>
      <c r="C114" s="362">
        <v>0</v>
      </c>
      <c r="D114" s="363">
        <f t="shared" si="5"/>
        <v>738.7277218945311</v>
      </c>
      <c r="E114" s="364">
        <f t="shared" si="6"/>
        <v>2387</v>
      </c>
      <c r="F114" s="365">
        <f t="shared" si="7"/>
        <v>1159.4584584080519</v>
      </c>
      <c r="G114" s="374">
        <v>31</v>
      </c>
      <c r="H114" s="364">
        <f t="shared" si="4"/>
        <v>6.5753424657534248E-4</v>
      </c>
      <c r="I114" s="375"/>
    </row>
    <row r="115" spans="1:9" ht="15.95" customHeight="1">
      <c r="A115" s="408">
        <v>41579</v>
      </c>
      <c r="B115" s="361">
        <v>738.7277218945311</v>
      </c>
      <c r="C115" s="362">
        <v>0</v>
      </c>
      <c r="D115" s="363">
        <f t="shared" si="5"/>
        <v>738.7277218945311</v>
      </c>
      <c r="E115" s="364">
        <f t="shared" si="6"/>
        <v>2356</v>
      </c>
      <c r="F115" s="365">
        <f t="shared" si="7"/>
        <v>1144.4005563508047</v>
      </c>
      <c r="G115" s="374">
        <v>30</v>
      </c>
      <c r="H115" s="364">
        <f t="shared" si="4"/>
        <v>6.5753424657534248E-4</v>
      </c>
      <c r="I115" s="375"/>
    </row>
    <row r="116" spans="1:9" ht="15.95" customHeight="1">
      <c r="A116" s="408">
        <v>41609</v>
      </c>
      <c r="B116" s="361">
        <v>738.7277218945311</v>
      </c>
      <c r="C116" s="362">
        <v>0</v>
      </c>
      <c r="D116" s="363">
        <f t="shared" si="5"/>
        <v>738.7277218945311</v>
      </c>
      <c r="E116" s="364">
        <f t="shared" si="6"/>
        <v>2326</v>
      </c>
      <c r="F116" s="365">
        <f t="shared" si="7"/>
        <v>1129.8283930695973</v>
      </c>
      <c r="G116" s="374">
        <v>31</v>
      </c>
      <c r="H116" s="364">
        <f t="shared" si="4"/>
        <v>6.5753424657534248E-4</v>
      </c>
      <c r="I116" s="375"/>
    </row>
    <row r="117" spans="1:9" ht="15.95" customHeight="1">
      <c r="A117" s="408">
        <v>41640</v>
      </c>
      <c r="B117" s="361">
        <v>738.7277218945311</v>
      </c>
      <c r="C117" s="362">
        <v>0</v>
      </c>
      <c r="D117" s="363">
        <f t="shared" si="5"/>
        <v>738.7277218945311</v>
      </c>
      <c r="E117" s="364">
        <f t="shared" si="6"/>
        <v>2295</v>
      </c>
      <c r="F117" s="365">
        <f t="shared" si="7"/>
        <v>1114.77049101235</v>
      </c>
      <c r="G117" s="374">
        <v>31</v>
      </c>
      <c r="H117" s="364">
        <f t="shared" si="4"/>
        <v>6.5753424657534248E-4</v>
      </c>
      <c r="I117" s="375"/>
    </row>
    <row r="118" spans="1:9" ht="15.95" customHeight="1">
      <c r="A118" s="408">
        <v>41671</v>
      </c>
      <c r="B118" s="361">
        <v>738.7277218945311</v>
      </c>
      <c r="C118" s="362">
        <v>0</v>
      </c>
      <c r="D118" s="363">
        <f t="shared" si="5"/>
        <v>738.7277218945311</v>
      </c>
      <c r="E118" s="364">
        <f t="shared" si="6"/>
        <v>2264</v>
      </c>
      <c r="F118" s="365">
        <f t="shared" si="7"/>
        <v>1099.7125889551025</v>
      </c>
      <c r="G118" s="374">
        <v>28</v>
      </c>
      <c r="H118" s="364">
        <f t="shared" si="4"/>
        <v>6.5753424657534248E-4</v>
      </c>
      <c r="I118" s="375"/>
    </row>
    <row r="119" spans="1:9" ht="15.95" customHeight="1">
      <c r="A119" s="408">
        <v>41699</v>
      </c>
      <c r="B119" s="361">
        <v>738.7277218945311</v>
      </c>
      <c r="C119" s="362">
        <v>0</v>
      </c>
      <c r="D119" s="363">
        <f t="shared" si="5"/>
        <v>738.7277218945311</v>
      </c>
      <c r="E119" s="364">
        <f t="shared" si="6"/>
        <v>2236</v>
      </c>
      <c r="F119" s="365">
        <f t="shared" si="7"/>
        <v>1086.111903225976</v>
      </c>
      <c r="G119" s="374">
        <v>31</v>
      </c>
      <c r="H119" s="364">
        <f t="shared" si="4"/>
        <v>6.5753424657534248E-4</v>
      </c>
      <c r="I119" s="375"/>
    </row>
    <row r="120" spans="1:9" ht="15.95" customHeight="1">
      <c r="A120" s="408">
        <v>41730</v>
      </c>
      <c r="B120" s="361">
        <v>738.7277218945311</v>
      </c>
      <c r="C120" s="362">
        <v>0</v>
      </c>
      <c r="D120" s="363">
        <f t="shared" si="5"/>
        <v>738.7277218945311</v>
      </c>
      <c r="E120" s="364">
        <f t="shared" si="6"/>
        <v>2205</v>
      </c>
      <c r="F120" s="365">
        <f t="shared" si="7"/>
        <v>1071.0540011687283</v>
      </c>
      <c r="G120" s="374">
        <v>30</v>
      </c>
      <c r="H120" s="364">
        <f t="shared" si="4"/>
        <v>6.5753424657534248E-4</v>
      </c>
      <c r="I120" s="375"/>
    </row>
    <row r="121" spans="1:9" ht="15.95" customHeight="1">
      <c r="A121" s="408">
        <v>41760</v>
      </c>
      <c r="B121" s="361">
        <v>738.7277218945311</v>
      </c>
      <c r="C121" s="362">
        <v>0</v>
      </c>
      <c r="D121" s="363">
        <f t="shared" si="5"/>
        <v>738.7277218945311</v>
      </c>
      <c r="E121" s="364">
        <f t="shared" si="6"/>
        <v>2175</v>
      </c>
      <c r="F121" s="365">
        <f t="shared" si="7"/>
        <v>1056.4818378875211</v>
      </c>
      <c r="G121" s="374">
        <v>31</v>
      </c>
      <c r="H121" s="364">
        <f t="shared" si="4"/>
        <v>6.5753424657534248E-4</v>
      </c>
      <c r="I121" s="375"/>
    </row>
    <row r="122" spans="1:9" ht="15.95" customHeight="1">
      <c r="A122" s="408">
        <v>41791</v>
      </c>
      <c r="B122" s="361">
        <v>738.7277218945311</v>
      </c>
      <c r="C122" s="362">
        <v>0</v>
      </c>
      <c r="D122" s="363">
        <f t="shared" si="5"/>
        <v>738.7277218945311</v>
      </c>
      <c r="E122" s="364">
        <f t="shared" si="6"/>
        <v>2144</v>
      </c>
      <c r="F122" s="365">
        <f t="shared" si="7"/>
        <v>1041.4239358302739</v>
      </c>
      <c r="G122" s="374">
        <v>30</v>
      </c>
      <c r="H122" s="364">
        <f t="shared" si="4"/>
        <v>6.5753424657534248E-4</v>
      </c>
      <c r="I122" s="375"/>
    </row>
    <row r="123" spans="1:9" ht="15.95" customHeight="1">
      <c r="A123" s="408">
        <v>41821</v>
      </c>
      <c r="B123" s="361">
        <v>775.66410798925767</v>
      </c>
      <c r="C123" s="362">
        <v>0</v>
      </c>
      <c r="D123" s="363">
        <f t="shared" si="5"/>
        <v>775.66410798925767</v>
      </c>
      <c r="E123" s="364">
        <f t="shared" si="6"/>
        <v>2114</v>
      </c>
      <c r="F123" s="365">
        <f t="shared" si="7"/>
        <v>1078.19436117652</v>
      </c>
      <c r="G123" s="374">
        <v>31</v>
      </c>
      <c r="H123" s="364">
        <f t="shared" si="4"/>
        <v>6.5753424657534248E-4</v>
      </c>
      <c r="I123" s="375"/>
    </row>
    <row r="124" spans="1:9" ht="15.95" customHeight="1">
      <c r="A124" s="408">
        <v>41852</v>
      </c>
      <c r="B124" s="361">
        <v>775.66410798925767</v>
      </c>
      <c r="C124" s="362">
        <v>0</v>
      </c>
      <c r="D124" s="363">
        <f t="shared" si="5"/>
        <v>775.66410798925767</v>
      </c>
      <c r="E124" s="364">
        <f t="shared" si="6"/>
        <v>2083</v>
      </c>
      <c r="F124" s="365">
        <f t="shared" si="7"/>
        <v>1062.3835640164102</v>
      </c>
      <c r="G124" s="374">
        <v>31</v>
      </c>
      <c r="H124" s="364">
        <f t="shared" si="4"/>
        <v>6.5753424657534248E-4</v>
      </c>
      <c r="I124" s="375"/>
    </row>
    <row r="125" spans="1:9" ht="15.95" customHeight="1">
      <c r="A125" s="408">
        <v>41883</v>
      </c>
      <c r="B125" s="361">
        <v>775.66410798925767</v>
      </c>
      <c r="C125" s="362">
        <v>0</v>
      </c>
      <c r="D125" s="363">
        <f t="shared" si="5"/>
        <v>775.66410798925767</v>
      </c>
      <c r="E125" s="364">
        <f t="shared" si="6"/>
        <v>2052</v>
      </c>
      <c r="F125" s="365">
        <f t="shared" si="7"/>
        <v>1046.5727668563002</v>
      </c>
      <c r="G125" s="374">
        <v>30</v>
      </c>
      <c r="H125" s="364">
        <f t="shared" si="4"/>
        <v>6.5753424657534248E-4</v>
      </c>
      <c r="I125" s="375"/>
    </row>
    <row r="126" spans="1:9" ht="15.95" customHeight="1">
      <c r="A126" s="408">
        <v>41913</v>
      </c>
      <c r="B126" s="361">
        <v>775.66410798925767</v>
      </c>
      <c r="C126" s="362">
        <v>0</v>
      </c>
      <c r="D126" s="363">
        <f t="shared" si="5"/>
        <v>775.66410798925767</v>
      </c>
      <c r="E126" s="364">
        <f t="shared" si="6"/>
        <v>2022</v>
      </c>
      <c r="F126" s="365">
        <f t="shared" si="7"/>
        <v>1031.2719954110328</v>
      </c>
      <c r="G126" s="374">
        <v>31</v>
      </c>
      <c r="H126" s="364">
        <f t="shared" si="4"/>
        <v>6.5753424657534248E-4</v>
      </c>
      <c r="I126" s="375"/>
    </row>
    <row r="127" spans="1:9" ht="15.95" customHeight="1">
      <c r="A127" s="408">
        <v>41944</v>
      </c>
      <c r="B127" s="361">
        <v>775.66410798925767</v>
      </c>
      <c r="C127" s="362">
        <v>0</v>
      </c>
      <c r="D127" s="363">
        <f t="shared" si="5"/>
        <v>775.66410798925767</v>
      </c>
      <c r="E127" s="364">
        <f t="shared" si="6"/>
        <v>1991</v>
      </c>
      <c r="F127" s="365">
        <f t="shared" si="7"/>
        <v>1015.461198250923</v>
      </c>
      <c r="G127" s="374">
        <v>30</v>
      </c>
      <c r="H127" s="364">
        <f t="shared" si="4"/>
        <v>6.5753424657534248E-4</v>
      </c>
      <c r="I127" s="375"/>
    </row>
    <row r="128" spans="1:9" ht="15.95" customHeight="1">
      <c r="A128" s="408">
        <v>41974</v>
      </c>
      <c r="B128" s="361">
        <v>775.66410798925767</v>
      </c>
      <c r="C128" s="362">
        <v>0</v>
      </c>
      <c r="D128" s="363">
        <f t="shared" si="5"/>
        <v>775.66410798925767</v>
      </c>
      <c r="E128" s="364">
        <f t="shared" si="6"/>
        <v>1961</v>
      </c>
      <c r="F128" s="365">
        <f t="shared" si="7"/>
        <v>1000.1604268056554</v>
      </c>
      <c r="G128" s="374">
        <v>31</v>
      </c>
      <c r="H128" s="364">
        <f t="shared" si="4"/>
        <v>6.5753424657534248E-4</v>
      </c>
      <c r="I128" s="375"/>
    </row>
    <row r="129" spans="1:9" ht="15.95" customHeight="1">
      <c r="A129" s="408">
        <v>42005</v>
      </c>
      <c r="B129" s="361">
        <v>775.66410798925767</v>
      </c>
      <c r="C129" s="362">
        <v>0</v>
      </c>
      <c r="D129" s="363">
        <f t="shared" si="5"/>
        <v>775.66410798925767</v>
      </c>
      <c r="E129" s="364">
        <f t="shared" si="6"/>
        <v>1930</v>
      </c>
      <c r="F129" s="365">
        <f t="shared" si="7"/>
        <v>984.34962964554563</v>
      </c>
      <c r="G129" s="374">
        <v>31</v>
      </c>
      <c r="H129" s="364">
        <f t="shared" si="4"/>
        <v>6.5753424657534248E-4</v>
      </c>
      <c r="I129" s="375"/>
    </row>
    <row r="130" spans="1:9" ht="15.95" customHeight="1">
      <c r="A130" s="408">
        <v>42036</v>
      </c>
      <c r="B130" s="361">
        <v>775.66410798925767</v>
      </c>
      <c r="C130" s="362">
        <v>0</v>
      </c>
      <c r="D130" s="363">
        <f t="shared" si="5"/>
        <v>775.66410798925767</v>
      </c>
      <c r="E130" s="364">
        <f t="shared" si="6"/>
        <v>1899</v>
      </c>
      <c r="F130" s="365">
        <f t="shared" si="7"/>
        <v>968.53883248543593</v>
      </c>
      <c r="G130" s="374">
        <v>28</v>
      </c>
      <c r="H130" s="364">
        <f t="shared" si="4"/>
        <v>6.5753424657534248E-4</v>
      </c>
      <c r="I130" s="375"/>
    </row>
    <row r="131" spans="1:9" ht="15.95" customHeight="1">
      <c r="A131" s="408">
        <v>42064</v>
      </c>
      <c r="B131" s="361">
        <v>775.66410798925767</v>
      </c>
      <c r="C131" s="362">
        <v>0</v>
      </c>
      <c r="D131" s="363">
        <f t="shared" si="5"/>
        <v>775.66410798925767</v>
      </c>
      <c r="E131" s="364">
        <f t="shared" si="6"/>
        <v>1871</v>
      </c>
      <c r="F131" s="365">
        <f t="shared" si="7"/>
        <v>954.25811246985279</v>
      </c>
      <c r="G131" s="374">
        <v>31</v>
      </c>
      <c r="H131" s="364">
        <f t="shared" si="4"/>
        <v>6.5753424657534248E-4</v>
      </c>
      <c r="I131" s="375"/>
    </row>
    <row r="132" spans="1:9" ht="15.95" customHeight="1">
      <c r="A132" s="408">
        <v>42095</v>
      </c>
      <c r="B132" s="361">
        <v>775.66410798925767</v>
      </c>
      <c r="C132" s="362">
        <v>0</v>
      </c>
      <c r="D132" s="363">
        <f t="shared" si="5"/>
        <v>775.66410798925767</v>
      </c>
      <c r="E132" s="364">
        <f t="shared" si="6"/>
        <v>1840</v>
      </c>
      <c r="F132" s="365">
        <f t="shared" si="7"/>
        <v>938.44731530974298</v>
      </c>
      <c r="G132" s="374">
        <v>30</v>
      </c>
      <c r="H132" s="364">
        <f t="shared" si="4"/>
        <v>6.5753424657534248E-4</v>
      </c>
      <c r="I132" s="375"/>
    </row>
    <row r="133" spans="1:9" ht="15.95" customHeight="1">
      <c r="A133" s="408">
        <v>42125</v>
      </c>
      <c r="B133" s="361">
        <v>775.66410798925767</v>
      </c>
      <c r="C133" s="362">
        <v>0</v>
      </c>
      <c r="D133" s="363">
        <f t="shared" si="5"/>
        <v>775.66410798925767</v>
      </c>
      <c r="E133" s="364">
        <f t="shared" si="6"/>
        <v>1810</v>
      </c>
      <c r="F133" s="365">
        <f t="shared" si="7"/>
        <v>923.14654386447546</v>
      </c>
      <c r="G133" s="374">
        <v>31</v>
      </c>
      <c r="H133" s="364">
        <f t="shared" si="4"/>
        <v>6.5753424657534248E-4</v>
      </c>
      <c r="I133" s="375"/>
    </row>
    <row r="134" spans="1:9" ht="15.95" customHeight="1">
      <c r="A134" s="408">
        <v>42156</v>
      </c>
      <c r="B134" s="361">
        <v>775.66410798925767</v>
      </c>
      <c r="C134" s="362">
        <v>0</v>
      </c>
      <c r="D134" s="363">
        <f t="shared" si="5"/>
        <v>775.66410798925767</v>
      </c>
      <c r="E134" s="364">
        <f t="shared" si="6"/>
        <v>1779</v>
      </c>
      <c r="F134" s="365">
        <f t="shared" si="7"/>
        <v>907.33574670436565</v>
      </c>
      <c r="G134" s="374">
        <v>30</v>
      </c>
      <c r="H134" s="364">
        <f t="shared" si="4"/>
        <v>6.5753424657534248E-4</v>
      </c>
      <c r="I134" s="375"/>
    </row>
    <row r="135" spans="1:9" ht="15.95" customHeight="1">
      <c r="A135" s="408">
        <v>42186</v>
      </c>
      <c r="B135" s="361">
        <v>814.44731338872054</v>
      </c>
      <c r="C135" s="362">
        <v>0</v>
      </c>
      <c r="D135" s="363">
        <f t="shared" si="5"/>
        <v>814.44731338872054</v>
      </c>
      <c r="E135" s="364">
        <f t="shared" si="6"/>
        <v>1749</v>
      </c>
      <c r="F135" s="365">
        <f t="shared" si="7"/>
        <v>936.63672402205293</v>
      </c>
      <c r="G135" s="374">
        <v>31</v>
      </c>
      <c r="H135" s="364">
        <f t="shared" si="4"/>
        <v>6.5753424657534248E-4</v>
      </c>
      <c r="I135" s="375"/>
    </row>
    <row r="136" spans="1:9" ht="15.95" customHeight="1">
      <c r="A136" s="408">
        <v>42217</v>
      </c>
      <c r="B136" s="361">
        <v>814.44731338872054</v>
      </c>
      <c r="C136" s="362">
        <v>0</v>
      </c>
      <c r="D136" s="363">
        <f t="shared" si="5"/>
        <v>814.44731338872054</v>
      </c>
      <c r="E136" s="364">
        <f t="shared" si="6"/>
        <v>1718</v>
      </c>
      <c r="F136" s="365">
        <f t="shared" si="7"/>
        <v>920.03538700393767</v>
      </c>
      <c r="G136" s="374">
        <v>31</v>
      </c>
      <c r="H136" s="364">
        <f t="shared" ref="H136:H146" si="8">0.24/365</f>
        <v>6.5753424657534248E-4</v>
      </c>
      <c r="I136" s="375"/>
    </row>
    <row r="137" spans="1:9" ht="15.95" customHeight="1">
      <c r="A137" s="408">
        <v>42248</v>
      </c>
      <c r="B137" s="361">
        <v>814.44731338872054</v>
      </c>
      <c r="C137" s="362">
        <v>0</v>
      </c>
      <c r="D137" s="363">
        <f t="shared" si="5"/>
        <v>814.44731338872054</v>
      </c>
      <c r="E137" s="364">
        <f t="shared" si="6"/>
        <v>1687</v>
      </c>
      <c r="F137" s="365">
        <f t="shared" si="7"/>
        <v>903.43404998582241</v>
      </c>
      <c r="G137" s="374">
        <v>30</v>
      </c>
      <c r="H137" s="364">
        <f t="shared" si="8"/>
        <v>6.5753424657534248E-4</v>
      </c>
      <c r="I137" s="375"/>
    </row>
    <row r="138" spans="1:9" ht="15.95" customHeight="1">
      <c r="A138" s="408">
        <v>42278</v>
      </c>
      <c r="B138" s="361">
        <v>814.44731338872054</v>
      </c>
      <c r="C138" s="362">
        <v>0</v>
      </c>
      <c r="D138" s="363">
        <f t="shared" si="5"/>
        <v>814.44731338872054</v>
      </c>
      <c r="E138" s="364">
        <f t="shared" si="6"/>
        <v>1657</v>
      </c>
      <c r="F138" s="365">
        <f t="shared" si="7"/>
        <v>887.36823996829139</v>
      </c>
      <c r="G138" s="374">
        <v>31</v>
      </c>
      <c r="H138" s="364">
        <f t="shared" si="8"/>
        <v>6.5753424657534248E-4</v>
      </c>
      <c r="I138" s="375"/>
    </row>
    <row r="139" spans="1:9" ht="15.95" customHeight="1">
      <c r="A139" s="408">
        <v>42309</v>
      </c>
      <c r="B139" s="361">
        <v>814.44731338872054</v>
      </c>
      <c r="C139" s="362">
        <v>0</v>
      </c>
      <c r="D139" s="363">
        <f t="shared" si="5"/>
        <v>814.44731338872054</v>
      </c>
      <c r="E139" s="364">
        <f t="shared" si="6"/>
        <v>1626</v>
      </c>
      <c r="F139" s="365">
        <f t="shared" si="7"/>
        <v>870.76690295017613</v>
      </c>
      <c r="G139" s="374">
        <v>30</v>
      </c>
      <c r="H139" s="364">
        <f t="shared" si="8"/>
        <v>6.5753424657534248E-4</v>
      </c>
      <c r="I139" s="375"/>
    </row>
    <row r="140" spans="1:9" ht="15.95" customHeight="1">
      <c r="A140" s="408">
        <v>42339</v>
      </c>
      <c r="B140" s="361">
        <v>814.44731338872054</v>
      </c>
      <c r="C140" s="362">
        <v>0</v>
      </c>
      <c r="D140" s="363">
        <f t="shared" si="5"/>
        <v>814.44731338872054</v>
      </c>
      <c r="E140" s="364">
        <f>E139-G139</f>
        <v>1596</v>
      </c>
      <c r="F140" s="365">
        <f t="shared" si="7"/>
        <v>854.70109293264534</v>
      </c>
      <c r="G140" s="374">
        <v>31</v>
      </c>
      <c r="H140" s="364">
        <f t="shared" si="8"/>
        <v>6.5753424657534248E-4</v>
      </c>
      <c r="I140" s="375"/>
    </row>
    <row r="141" spans="1:9" ht="15.95" customHeight="1">
      <c r="A141" s="408">
        <v>42370</v>
      </c>
      <c r="B141" s="361">
        <v>814.44731338872054</v>
      </c>
      <c r="C141" s="362">
        <v>0</v>
      </c>
      <c r="D141" s="363">
        <f t="shared" si="5"/>
        <v>814.44731338872054</v>
      </c>
      <c r="E141" s="364">
        <f t="shared" si="6"/>
        <v>1565</v>
      </c>
      <c r="F141" s="365">
        <f t="shared" si="7"/>
        <v>838.09975591453008</v>
      </c>
      <c r="G141" s="374">
        <v>31</v>
      </c>
      <c r="H141" s="364">
        <f t="shared" si="8"/>
        <v>6.5753424657534248E-4</v>
      </c>
      <c r="I141" s="375"/>
    </row>
    <row r="142" spans="1:9" ht="15.95" customHeight="1">
      <c r="A142" s="408">
        <v>42401</v>
      </c>
      <c r="B142" s="361">
        <v>814.44731338872054</v>
      </c>
      <c r="C142" s="362">
        <v>0</v>
      </c>
      <c r="D142" s="363">
        <f t="shared" si="5"/>
        <v>814.44731338872054</v>
      </c>
      <c r="E142" s="364">
        <f>E141-G141</f>
        <v>1534</v>
      </c>
      <c r="F142" s="365">
        <f t="shared" si="7"/>
        <v>821.49841889641482</v>
      </c>
      <c r="G142" s="374">
        <v>29</v>
      </c>
      <c r="H142" s="364">
        <f t="shared" si="8"/>
        <v>6.5753424657534248E-4</v>
      </c>
      <c r="I142" s="375"/>
    </row>
    <row r="143" spans="1:9" ht="15.95" customHeight="1">
      <c r="A143" s="408">
        <v>42430</v>
      </c>
      <c r="B143" s="361">
        <v>814.44731338872054</v>
      </c>
      <c r="C143" s="362">
        <v>0</v>
      </c>
      <c r="D143" s="363">
        <f t="shared" ref="D143:D159" si="9">B143-C143</f>
        <v>814.44731338872054</v>
      </c>
      <c r="E143" s="364">
        <f t="shared" si="6"/>
        <v>1505</v>
      </c>
      <c r="F143" s="365">
        <f t="shared" si="7"/>
        <v>805.96813587946815</v>
      </c>
      <c r="G143" s="374">
        <v>31</v>
      </c>
      <c r="H143" s="364">
        <f t="shared" si="8"/>
        <v>6.5753424657534248E-4</v>
      </c>
      <c r="I143" s="375"/>
    </row>
    <row r="144" spans="1:9" ht="15.95" customHeight="1">
      <c r="A144" s="408">
        <v>42461</v>
      </c>
      <c r="B144" s="361">
        <v>814.44731338872054</v>
      </c>
      <c r="C144" s="362">
        <v>0</v>
      </c>
      <c r="D144" s="363">
        <f t="shared" si="9"/>
        <v>814.44731338872054</v>
      </c>
      <c r="E144" s="364">
        <f t="shared" ref="E144:E201" si="10">E143-G143</f>
        <v>1474</v>
      </c>
      <c r="F144" s="365">
        <f t="shared" ref="F144:F201" si="11">(D144*E144*H144)</f>
        <v>789.36679886135278</v>
      </c>
      <c r="G144" s="374">
        <v>30</v>
      </c>
      <c r="H144" s="364">
        <f t="shared" si="8"/>
        <v>6.5753424657534248E-4</v>
      </c>
      <c r="I144" s="375"/>
    </row>
    <row r="145" spans="1:9" ht="15.95" customHeight="1">
      <c r="A145" s="408">
        <v>42491</v>
      </c>
      <c r="B145" s="361">
        <v>814.44731338872054</v>
      </c>
      <c r="C145" s="362">
        <v>0</v>
      </c>
      <c r="D145" s="363">
        <f t="shared" si="9"/>
        <v>814.44731338872054</v>
      </c>
      <c r="E145" s="364">
        <f t="shared" si="10"/>
        <v>1444</v>
      </c>
      <c r="F145" s="365">
        <f t="shared" si="11"/>
        <v>773.30098884382198</v>
      </c>
      <c r="G145" s="374">
        <v>31</v>
      </c>
      <c r="H145" s="364">
        <f t="shared" si="8"/>
        <v>6.5753424657534248E-4</v>
      </c>
      <c r="I145" s="375"/>
    </row>
    <row r="146" spans="1:9" ht="15.95" customHeight="1">
      <c r="A146" s="408">
        <v>42522</v>
      </c>
      <c r="B146" s="361">
        <v>814.44731338872054</v>
      </c>
      <c r="C146" s="362">
        <v>0</v>
      </c>
      <c r="D146" s="363">
        <f t="shared" si="9"/>
        <v>814.44731338872054</v>
      </c>
      <c r="E146" s="364">
        <f t="shared" si="10"/>
        <v>1413</v>
      </c>
      <c r="F146" s="365">
        <f t="shared" si="11"/>
        <v>756.69965182570661</v>
      </c>
      <c r="G146" s="374">
        <v>30</v>
      </c>
      <c r="H146" s="364">
        <f t="shared" si="8"/>
        <v>6.5753424657534248E-4</v>
      </c>
      <c r="I146" s="375"/>
    </row>
    <row r="147" spans="1:9" ht="36" customHeight="1">
      <c r="A147" s="409" t="s">
        <v>159</v>
      </c>
      <c r="B147" s="430" t="s">
        <v>160</v>
      </c>
      <c r="C147" s="430" t="s">
        <v>161</v>
      </c>
      <c r="D147" s="430" t="s">
        <v>162</v>
      </c>
      <c r="E147" s="431" t="s">
        <v>163</v>
      </c>
      <c r="F147" s="430" t="s">
        <v>165</v>
      </c>
      <c r="G147" s="431" t="s">
        <v>19</v>
      </c>
      <c r="H147" s="432" t="s">
        <v>164</v>
      </c>
      <c r="I147" s="433" t="s">
        <v>170</v>
      </c>
    </row>
    <row r="148" spans="1:9" ht="20.100000000000001" customHeight="1">
      <c r="A148" s="380">
        <v>42552</v>
      </c>
      <c r="B148" s="361">
        <v>855.16967905815659</v>
      </c>
      <c r="C148" s="379">
        <v>0</v>
      </c>
      <c r="D148" s="363">
        <f t="shared" si="9"/>
        <v>855.16967905815659</v>
      </c>
      <c r="E148" s="364">
        <f>E146-G146</f>
        <v>1383</v>
      </c>
      <c r="F148" s="365">
        <f t="shared" si="11"/>
        <v>777.6655338985845</v>
      </c>
      <c r="G148" s="374">
        <v>31</v>
      </c>
      <c r="H148" s="366">
        <f t="shared" ref="H148:H201" si="12">0.24/365</f>
        <v>6.5753424657534248E-4</v>
      </c>
      <c r="I148" s="375"/>
    </row>
    <row r="149" spans="1:9" ht="20.100000000000001" customHeight="1">
      <c r="A149" s="380">
        <v>42583</v>
      </c>
      <c r="B149" s="361">
        <v>855.16967905815659</v>
      </c>
      <c r="C149" s="379">
        <v>0</v>
      </c>
      <c r="D149" s="363">
        <f t="shared" si="9"/>
        <v>855.16967905815659</v>
      </c>
      <c r="E149" s="364">
        <f t="shared" si="10"/>
        <v>1352</v>
      </c>
      <c r="F149" s="365">
        <f t="shared" si="11"/>
        <v>760.2341300295634</v>
      </c>
      <c r="G149" s="374">
        <v>31</v>
      </c>
      <c r="H149" s="366">
        <f t="shared" si="12"/>
        <v>6.5753424657534248E-4</v>
      </c>
      <c r="I149" s="375"/>
    </row>
    <row r="150" spans="1:9" ht="20.100000000000001" customHeight="1">
      <c r="A150" s="380">
        <v>42614</v>
      </c>
      <c r="B150" s="361">
        <v>855.16967905815659</v>
      </c>
      <c r="C150" s="379">
        <v>0</v>
      </c>
      <c r="D150" s="363">
        <f t="shared" si="9"/>
        <v>855.16967905815659</v>
      </c>
      <c r="E150" s="364">
        <f t="shared" si="10"/>
        <v>1321</v>
      </c>
      <c r="F150" s="365">
        <f t="shared" si="11"/>
        <v>742.80272616054242</v>
      </c>
      <c r="G150" s="374">
        <v>30</v>
      </c>
      <c r="H150" s="366">
        <f t="shared" si="12"/>
        <v>6.5753424657534248E-4</v>
      </c>
      <c r="I150" s="375"/>
    </row>
    <row r="151" spans="1:9" ht="20.100000000000001" customHeight="1">
      <c r="A151" s="380">
        <v>42644</v>
      </c>
      <c r="B151" s="361">
        <v>855.16967905815659</v>
      </c>
      <c r="C151" s="379">
        <v>0</v>
      </c>
      <c r="D151" s="363">
        <f t="shared" si="9"/>
        <v>855.16967905815659</v>
      </c>
      <c r="E151" s="364">
        <f t="shared" si="10"/>
        <v>1291</v>
      </c>
      <c r="F151" s="365">
        <f t="shared" si="11"/>
        <v>725.93362564213498</v>
      </c>
      <c r="G151" s="374">
        <v>31</v>
      </c>
      <c r="H151" s="366">
        <f t="shared" si="12"/>
        <v>6.5753424657534248E-4</v>
      </c>
      <c r="I151" s="375"/>
    </row>
    <row r="152" spans="1:9" ht="20.100000000000001" customHeight="1">
      <c r="A152" s="380">
        <v>42675</v>
      </c>
      <c r="B152" s="361">
        <v>855.16967905815659</v>
      </c>
      <c r="C152" s="379">
        <v>0</v>
      </c>
      <c r="D152" s="363">
        <f t="shared" si="9"/>
        <v>855.16967905815659</v>
      </c>
      <c r="E152" s="364">
        <f t="shared" si="10"/>
        <v>1260</v>
      </c>
      <c r="F152" s="365">
        <f t="shared" si="11"/>
        <v>708.50222177311377</v>
      </c>
      <c r="G152" s="374">
        <v>30</v>
      </c>
      <c r="H152" s="366">
        <f t="shared" si="12"/>
        <v>6.5753424657534248E-4</v>
      </c>
      <c r="I152" s="375"/>
    </row>
    <row r="153" spans="1:9" ht="20.100000000000001" customHeight="1">
      <c r="A153" s="380">
        <v>42705</v>
      </c>
      <c r="B153" s="361">
        <v>855.16967905815659</v>
      </c>
      <c r="C153" s="379">
        <v>0</v>
      </c>
      <c r="D153" s="383">
        <f t="shared" si="9"/>
        <v>855.16967905815659</v>
      </c>
      <c r="E153" s="364">
        <f t="shared" si="10"/>
        <v>1230</v>
      </c>
      <c r="F153" s="365">
        <f t="shared" si="11"/>
        <v>691.63312125470634</v>
      </c>
      <c r="G153" s="374">
        <v>31</v>
      </c>
      <c r="H153" s="366">
        <f t="shared" si="12"/>
        <v>6.5753424657534248E-4</v>
      </c>
      <c r="I153" s="375"/>
    </row>
    <row r="154" spans="1:9" ht="20.100000000000001" customHeight="1">
      <c r="A154" s="380">
        <v>42736</v>
      </c>
      <c r="B154" s="361">
        <v>855.16967905815659</v>
      </c>
      <c r="C154" s="379">
        <v>0</v>
      </c>
      <c r="D154" s="383">
        <f t="shared" si="9"/>
        <v>855.16967905815659</v>
      </c>
      <c r="E154" s="364">
        <f t="shared" si="10"/>
        <v>1199</v>
      </c>
      <c r="F154" s="365">
        <f t="shared" si="11"/>
        <v>674.20171738568536</v>
      </c>
      <c r="G154" s="374">
        <v>31</v>
      </c>
      <c r="H154" s="366">
        <f t="shared" si="12"/>
        <v>6.5753424657534248E-4</v>
      </c>
      <c r="I154" s="375"/>
    </row>
    <row r="155" spans="1:9" ht="20.100000000000001" customHeight="1">
      <c r="A155" s="380">
        <v>42767</v>
      </c>
      <c r="B155" s="361">
        <v>855.16967905815659</v>
      </c>
      <c r="C155" s="379">
        <v>0</v>
      </c>
      <c r="D155" s="363">
        <f t="shared" si="9"/>
        <v>855.16967905815659</v>
      </c>
      <c r="E155" s="364">
        <f t="shared" si="10"/>
        <v>1168</v>
      </c>
      <c r="F155" s="365">
        <f t="shared" si="11"/>
        <v>656.77031351666426</v>
      </c>
      <c r="G155" s="374">
        <v>28</v>
      </c>
      <c r="H155" s="366">
        <f t="shared" si="12"/>
        <v>6.5753424657534248E-4</v>
      </c>
      <c r="I155" s="375"/>
    </row>
    <row r="156" spans="1:9" ht="20.100000000000001" customHeight="1">
      <c r="A156" s="380">
        <v>42795</v>
      </c>
      <c r="B156" s="361">
        <v>855.16967905815659</v>
      </c>
      <c r="C156" s="379">
        <v>0</v>
      </c>
      <c r="D156" s="363">
        <f t="shared" si="9"/>
        <v>855.16967905815659</v>
      </c>
      <c r="E156" s="364">
        <f t="shared" si="10"/>
        <v>1140</v>
      </c>
      <c r="F156" s="365">
        <f t="shared" si="11"/>
        <v>641.02581969948403</v>
      </c>
      <c r="G156" s="374">
        <v>31</v>
      </c>
      <c r="H156" s="366">
        <f t="shared" si="12"/>
        <v>6.5753424657534248E-4</v>
      </c>
      <c r="I156" s="375"/>
    </row>
    <row r="157" spans="1:9" ht="20.100000000000001" customHeight="1">
      <c r="A157" s="380">
        <v>42826</v>
      </c>
      <c r="B157" s="361">
        <v>855.16967905815659</v>
      </c>
      <c r="C157" s="379">
        <v>0</v>
      </c>
      <c r="D157" s="383">
        <f t="shared" si="9"/>
        <v>855.16967905815659</v>
      </c>
      <c r="E157" s="364">
        <f t="shared" si="10"/>
        <v>1109</v>
      </c>
      <c r="F157" s="365">
        <f t="shared" si="11"/>
        <v>623.59441583046294</v>
      </c>
      <c r="G157" s="374">
        <v>30</v>
      </c>
      <c r="H157" s="366">
        <f t="shared" si="12"/>
        <v>6.5753424657534248E-4</v>
      </c>
      <c r="I157" s="375"/>
    </row>
    <row r="158" spans="1:9" ht="20.100000000000001" customHeight="1">
      <c r="A158" s="380">
        <v>42856</v>
      </c>
      <c r="B158" s="361">
        <v>855.16967905815659</v>
      </c>
      <c r="C158" s="379">
        <v>0</v>
      </c>
      <c r="D158" s="383">
        <f t="shared" si="9"/>
        <v>855.16967905815659</v>
      </c>
      <c r="E158" s="364">
        <f t="shared" si="10"/>
        <v>1079</v>
      </c>
      <c r="F158" s="365">
        <f t="shared" si="11"/>
        <v>606.7253153120555</v>
      </c>
      <c r="G158" s="374">
        <v>31</v>
      </c>
      <c r="H158" s="366">
        <f t="shared" si="12"/>
        <v>6.5753424657534248E-4</v>
      </c>
      <c r="I158" s="375"/>
    </row>
    <row r="159" spans="1:9" ht="20.100000000000001" customHeight="1">
      <c r="A159" s="380">
        <v>42887</v>
      </c>
      <c r="B159" s="361">
        <v>855.16967905815659</v>
      </c>
      <c r="C159" s="379">
        <v>0</v>
      </c>
      <c r="D159" s="383">
        <f t="shared" si="9"/>
        <v>855.16967905815659</v>
      </c>
      <c r="E159" s="364">
        <f t="shared" si="10"/>
        <v>1048</v>
      </c>
      <c r="F159" s="365">
        <f t="shared" si="11"/>
        <v>589.2939114430344</v>
      </c>
      <c r="G159" s="374">
        <v>30</v>
      </c>
      <c r="H159" s="366">
        <f t="shared" si="12"/>
        <v>6.5753424657534248E-4</v>
      </c>
      <c r="I159" s="375"/>
    </row>
    <row r="160" spans="1:9" ht="20.100000000000001" customHeight="1">
      <c r="A160" s="380">
        <v>42917</v>
      </c>
      <c r="B160" s="361">
        <v>897.92816301106438</v>
      </c>
      <c r="C160" s="379">
        <v>0</v>
      </c>
      <c r="D160" s="383">
        <f>B160-C160</f>
        <v>897.92816301106438</v>
      </c>
      <c r="E160" s="364">
        <f t="shared" si="10"/>
        <v>1018</v>
      </c>
      <c r="F160" s="365">
        <f t="shared" si="11"/>
        <v>601.04605147085817</v>
      </c>
      <c r="G160" s="374">
        <v>31</v>
      </c>
      <c r="H160" s="366">
        <f t="shared" si="12"/>
        <v>6.5753424657534248E-4</v>
      </c>
      <c r="I160" s="375"/>
    </row>
    <row r="161" spans="1:9" ht="20.100000000000001" customHeight="1">
      <c r="A161" s="380">
        <v>42948</v>
      </c>
      <c r="B161" s="361">
        <v>897.92816301106438</v>
      </c>
      <c r="C161" s="379">
        <v>0</v>
      </c>
      <c r="D161" s="383">
        <f>B161-C161</f>
        <v>897.92816301106438</v>
      </c>
      <c r="E161" s="364">
        <f t="shared" si="10"/>
        <v>987</v>
      </c>
      <c r="F161" s="365">
        <f t="shared" si="11"/>
        <v>582.74307740838617</v>
      </c>
      <c r="G161" s="374">
        <v>31</v>
      </c>
      <c r="H161" s="366">
        <f t="shared" si="12"/>
        <v>6.5753424657534248E-4</v>
      </c>
      <c r="I161" s="375"/>
    </row>
    <row r="162" spans="1:9" ht="20.100000000000001" customHeight="1">
      <c r="A162" s="380">
        <v>42979</v>
      </c>
      <c r="B162" s="361">
        <v>897.92816301106438</v>
      </c>
      <c r="C162" s="379">
        <v>0</v>
      </c>
      <c r="D162" s="383">
        <f t="shared" ref="D162:D165" si="13">B162-C162</f>
        <v>897.92816301106438</v>
      </c>
      <c r="E162" s="364">
        <f t="shared" si="10"/>
        <v>956</v>
      </c>
      <c r="F162" s="365">
        <f t="shared" si="11"/>
        <v>564.44010334591405</v>
      </c>
      <c r="G162" s="374">
        <v>30</v>
      </c>
      <c r="H162" s="366">
        <f t="shared" si="12"/>
        <v>6.5753424657534248E-4</v>
      </c>
      <c r="I162" s="375"/>
    </row>
    <row r="163" spans="1:9" ht="20.100000000000001" customHeight="1">
      <c r="A163" s="380">
        <v>43009</v>
      </c>
      <c r="B163" s="361">
        <v>897.92816301106438</v>
      </c>
      <c r="C163" s="379">
        <v>0</v>
      </c>
      <c r="D163" s="383">
        <f t="shared" si="13"/>
        <v>897.92816301106438</v>
      </c>
      <c r="E163" s="364">
        <f t="shared" si="10"/>
        <v>926</v>
      </c>
      <c r="F163" s="365">
        <f t="shared" si="11"/>
        <v>546.72754780158618</v>
      </c>
      <c r="G163" s="374">
        <v>31</v>
      </c>
      <c r="H163" s="366">
        <f t="shared" si="12"/>
        <v>6.5753424657534248E-4</v>
      </c>
      <c r="I163" s="375"/>
    </row>
    <row r="164" spans="1:9" ht="20.100000000000001" customHeight="1">
      <c r="A164" s="380">
        <v>43040</v>
      </c>
      <c r="B164" s="361">
        <v>897.92816301106438</v>
      </c>
      <c r="C164" s="379">
        <v>0</v>
      </c>
      <c r="D164" s="383">
        <f t="shared" si="13"/>
        <v>897.92816301106438</v>
      </c>
      <c r="E164" s="364">
        <f t="shared" si="10"/>
        <v>895</v>
      </c>
      <c r="F164" s="365">
        <f t="shared" si="11"/>
        <v>528.42457373911407</v>
      </c>
      <c r="G164" s="374">
        <v>30</v>
      </c>
      <c r="H164" s="366">
        <f t="shared" si="12"/>
        <v>6.5753424657534248E-4</v>
      </c>
      <c r="I164" s="375"/>
    </row>
    <row r="165" spans="1:9" ht="20.100000000000001" customHeight="1">
      <c r="A165" s="380">
        <v>43070</v>
      </c>
      <c r="B165" s="361">
        <v>897.92816301106438</v>
      </c>
      <c r="C165" s="379">
        <v>0</v>
      </c>
      <c r="D165" s="383">
        <f t="shared" si="13"/>
        <v>897.92816301106438</v>
      </c>
      <c r="E165" s="364">
        <f t="shared" si="10"/>
        <v>865</v>
      </c>
      <c r="F165" s="365">
        <f t="shared" si="11"/>
        <v>510.71201819478625</v>
      </c>
      <c r="G165" s="374">
        <v>31</v>
      </c>
      <c r="H165" s="366">
        <f t="shared" si="12"/>
        <v>6.5753424657534248E-4</v>
      </c>
      <c r="I165" s="375"/>
    </row>
    <row r="166" spans="1:9" ht="20.100000000000001" customHeight="1">
      <c r="A166" s="380">
        <v>43101</v>
      </c>
      <c r="B166" s="361">
        <v>897.92816301106438</v>
      </c>
      <c r="C166" s="379">
        <v>0</v>
      </c>
      <c r="D166" s="383">
        <f>B166-C166</f>
        <v>897.92816301106438</v>
      </c>
      <c r="E166" s="364">
        <f t="shared" si="10"/>
        <v>834</v>
      </c>
      <c r="F166" s="365">
        <f t="shared" si="11"/>
        <v>492.40904413231408</v>
      </c>
      <c r="G166" s="374">
        <v>31</v>
      </c>
      <c r="H166" s="366">
        <f t="shared" si="12"/>
        <v>6.5753424657534248E-4</v>
      </c>
      <c r="I166" s="375"/>
    </row>
    <row r="167" spans="1:9" ht="20.100000000000001" customHeight="1">
      <c r="A167" s="380">
        <v>43132</v>
      </c>
      <c r="B167" s="361">
        <v>897.92816301106438</v>
      </c>
      <c r="C167" s="379">
        <v>0</v>
      </c>
      <c r="D167" s="383">
        <f>B167-C167</f>
        <v>897.92816301106438</v>
      </c>
      <c r="E167" s="364">
        <f t="shared" si="10"/>
        <v>803</v>
      </c>
      <c r="F167" s="365">
        <f t="shared" si="11"/>
        <v>474.10607006984202</v>
      </c>
      <c r="G167" s="374">
        <v>28</v>
      </c>
      <c r="H167" s="366">
        <f t="shared" si="12"/>
        <v>6.5753424657534248E-4</v>
      </c>
      <c r="I167" s="375"/>
    </row>
    <row r="168" spans="1:9" ht="20.100000000000001" customHeight="1">
      <c r="A168" s="380">
        <v>43160</v>
      </c>
      <c r="B168" s="361">
        <v>897.92816301106438</v>
      </c>
      <c r="C168" s="379">
        <v>0</v>
      </c>
      <c r="D168" s="383">
        <f t="shared" ref="D168:D196" si="14">B168-C168</f>
        <v>897.92816301106438</v>
      </c>
      <c r="E168" s="364">
        <f t="shared" si="10"/>
        <v>775</v>
      </c>
      <c r="F168" s="365">
        <f t="shared" si="11"/>
        <v>457.5743515618027</v>
      </c>
      <c r="G168" s="374">
        <v>31</v>
      </c>
      <c r="H168" s="366">
        <f t="shared" si="12"/>
        <v>6.5753424657534248E-4</v>
      </c>
      <c r="I168" s="375"/>
    </row>
    <row r="169" spans="1:9" ht="20.100000000000001" customHeight="1">
      <c r="A169" s="380">
        <v>43191</v>
      </c>
      <c r="B169" s="361">
        <v>897.92816301106438</v>
      </c>
      <c r="C169" s="379">
        <v>0</v>
      </c>
      <c r="D169" s="383">
        <f t="shared" si="14"/>
        <v>897.92816301106438</v>
      </c>
      <c r="E169" s="364">
        <f t="shared" si="10"/>
        <v>744</v>
      </c>
      <c r="F169" s="365">
        <f t="shared" si="11"/>
        <v>439.27137749933058</v>
      </c>
      <c r="G169" s="374">
        <v>30</v>
      </c>
      <c r="H169" s="366">
        <f t="shared" si="12"/>
        <v>6.5753424657534248E-4</v>
      </c>
      <c r="I169" s="375"/>
    </row>
    <row r="170" spans="1:9" ht="20.100000000000001" customHeight="1">
      <c r="A170" s="380">
        <v>43221</v>
      </c>
      <c r="B170" s="361">
        <v>897.92816301106438</v>
      </c>
      <c r="C170" s="384">
        <v>14500</v>
      </c>
      <c r="D170" s="383">
        <f t="shared" si="14"/>
        <v>-13602.071836988936</v>
      </c>
      <c r="E170" s="364">
        <f t="shared" si="10"/>
        <v>714</v>
      </c>
      <c r="F170" s="365"/>
      <c r="G170" s="362">
        <v>21</v>
      </c>
      <c r="H170" s="366">
        <f t="shared" si="12"/>
        <v>6.5753424657534248E-4</v>
      </c>
      <c r="I170" s="367" t="s">
        <v>359</v>
      </c>
    </row>
    <row r="171" spans="1:9" ht="20.100000000000001" customHeight="1">
      <c r="A171" s="380">
        <v>43252</v>
      </c>
      <c r="B171" s="361">
        <v>897.92816301106438</v>
      </c>
      <c r="C171" s="384">
        <v>0</v>
      </c>
      <c r="D171" s="383">
        <f t="shared" si="14"/>
        <v>897.92816301106438</v>
      </c>
      <c r="E171" s="364">
        <f t="shared" si="10"/>
        <v>693</v>
      </c>
      <c r="F171" s="365">
        <f t="shared" si="11"/>
        <v>409.16003307397318</v>
      </c>
      <c r="G171" s="362">
        <v>30</v>
      </c>
      <c r="H171" s="366">
        <f t="shared" si="12"/>
        <v>6.5753424657534248E-4</v>
      </c>
      <c r="I171" s="367"/>
    </row>
    <row r="172" spans="1:9" ht="20.100000000000001" customHeight="1">
      <c r="A172" s="413">
        <v>43282</v>
      </c>
      <c r="B172" s="414">
        <v>942.82457116161765</v>
      </c>
      <c r="C172" s="415">
        <v>29000</v>
      </c>
      <c r="D172" s="416">
        <f t="shared" si="14"/>
        <v>-28057.175428838382</v>
      </c>
      <c r="E172" s="417">
        <f t="shared" si="10"/>
        <v>663</v>
      </c>
      <c r="F172" s="418"/>
      <c r="G172" s="419">
        <v>0</v>
      </c>
      <c r="H172" s="420">
        <f t="shared" si="12"/>
        <v>6.5753424657534248E-4</v>
      </c>
      <c r="I172" s="412" t="s">
        <v>400</v>
      </c>
    </row>
    <row r="173" spans="1:9" ht="20.100000000000001" customHeight="1">
      <c r="A173" s="380">
        <v>43313</v>
      </c>
      <c r="B173" s="361">
        <v>942.82457116161765</v>
      </c>
      <c r="C173" s="385">
        <v>14500</v>
      </c>
      <c r="D173" s="383">
        <f t="shared" si="14"/>
        <v>-13557.175428838382</v>
      </c>
      <c r="E173" s="364">
        <f t="shared" si="10"/>
        <v>663</v>
      </c>
      <c r="F173" s="365"/>
      <c r="G173" s="370">
        <v>15</v>
      </c>
      <c r="H173" s="366">
        <f t="shared" si="12"/>
        <v>6.5753424657534248E-4</v>
      </c>
      <c r="I173" s="386" t="s">
        <v>401</v>
      </c>
    </row>
    <row r="174" spans="1:9" ht="20.100000000000001" customHeight="1">
      <c r="A174" s="380">
        <v>43344</v>
      </c>
      <c r="B174" s="361">
        <v>942.82457116161765</v>
      </c>
      <c r="C174" s="384">
        <v>14500</v>
      </c>
      <c r="D174" s="383">
        <f t="shared" si="14"/>
        <v>-13557.175428838382</v>
      </c>
      <c r="E174" s="364">
        <f>E173-G173</f>
        <v>648</v>
      </c>
      <c r="F174" s="365"/>
      <c r="G174" s="362">
        <v>16</v>
      </c>
      <c r="H174" s="366">
        <f t="shared" si="12"/>
        <v>6.5753424657534248E-4</v>
      </c>
      <c r="I174" s="367" t="s">
        <v>360</v>
      </c>
    </row>
    <row r="175" spans="1:9" ht="20.100000000000001" customHeight="1">
      <c r="A175" s="380">
        <v>43374</v>
      </c>
      <c r="B175" s="361">
        <v>942.82457116161765</v>
      </c>
      <c r="C175" s="384">
        <v>0</v>
      </c>
      <c r="D175" s="383">
        <f t="shared" si="14"/>
        <v>942.82457116161765</v>
      </c>
      <c r="E175" s="364">
        <f t="shared" si="10"/>
        <v>632</v>
      </c>
      <c r="F175" s="365">
        <f t="shared" si="11"/>
        <v>391.80172864053196</v>
      </c>
      <c r="G175" s="362">
        <v>31</v>
      </c>
      <c r="H175" s="366">
        <f t="shared" si="12"/>
        <v>6.5753424657534248E-4</v>
      </c>
      <c r="I175" s="367"/>
    </row>
    <row r="176" spans="1:9" ht="20.100000000000001" customHeight="1">
      <c r="A176" s="380">
        <v>43405</v>
      </c>
      <c r="B176" s="361">
        <v>942.82457116161765</v>
      </c>
      <c r="C176" s="384">
        <v>14500</v>
      </c>
      <c r="D176" s="383">
        <f t="shared" si="14"/>
        <v>-13557.175428838382</v>
      </c>
      <c r="E176" s="364">
        <f t="shared" si="10"/>
        <v>601</v>
      </c>
      <c r="F176" s="365"/>
      <c r="G176" s="362">
        <v>27</v>
      </c>
      <c r="H176" s="366">
        <f t="shared" si="12"/>
        <v>6.5753424657534248E-4</v>
      </c>
      <c r="I176" s="367" t="s">
        <v>402</v>
      </c>
    </row>
    <row r="177" spans="1:9" ht="20.100000000000001" customHeight="1">
      <c r="A177" s="380">
        <v>43435</v>
      </c>
      <c r="B177" s="361">
        <v>942.82457116161765</v>
      </c>
      <c r="C177" s="384">
        <v>0</v>
      </c>
      <c r="D177" s="383">
        <f t="shared" si="14"/>
        <v>942.82457116161765</v>
      </c>
      <c r="E177" s="364">
        <f t="shared" si="10"/>
        <v>574</v>
      </c>
      <c r="F177" s="365">
        <f t="shared" si="11"/>
        <v>355.84524088554645</v>
      </c>
      <c r="G177" s="362">
        <v>31</v>
      </c>
      <c r="H177" s="366">
        <f t="shared" si="12"/>
        <v>6.5753424657534248E-4</v>
      </c>
      <c r="I177" s="367"/>
    </row>
    <row r="178" spans="1:9" ht="20.100000000000001" customHeight="1">
      <c r="A178" s="380">
        <v>43466</v>
      </c>
      <c r="B178" s="361">
        <v>942.82457116161765</v>
      </c>
      <c r="C178" s="384">
        <v>0</v>
      </c>
      <c r="D178" s="383">
        <f t="shared" si="14"/>
        <v>942.82457116161765</v>
      </c>
      <c r="E178" s="364">
        <f t="shared" si="10"/>
        <v>543</v>
      </c>
      <c r="F178" s="365">
        <f t="shared" si="11"/>
        <v>336.62711811995069</v>
      </c>
      <c r="G178" s="362">
        <v>31</v>
      </c>
      <c r="H178" s="366">
        <f t="shared" si="12"/>
        <v>6.5753424657534248E-4</v>
      </c>
      <c r="I178" s="367"/>
    </row>
    <row r="179" spans="1:9" ht="20.100000000000001" customHeight="1">
      <c r="A179" s="380">
        <v>43497</v>
      </c>
      <c r="B179" s="361">
        <v>942.82457116161765</v>
      </c>
      <c r="C179" s="384">
        <v>0</v>
      </c>
      <c r="D179" s="383">
        <f t="shared" si="14"/>
        <v>942.82457116161765</v>
      </c>
      <c r="E179" s="364">
        <f t="shared" si="10"/>
        <v>512</v>
      </c>
      <c r="F179" s="365">
        <f t="shared" si="11"/>
        <v>317.408995354355</v>
      </c>
      <c r="G179" s="362">
        <v>28</v>
      </c>
      <c r="H179" s="366">
        <f t="shared" si="12"/>
        <v>6.5753424657534248E-4</v>
      </c>
      <c r="I179" s="367"/>
    </row>
    <row r="180" spans="1:9" ht="20.100000000000001" customHeight="1">
      <c r="A180" s="380">
        <v>43525</v>
      </c>
      <c r="B180" s="361">
        <v>942.82457116161765</v>
      </c>
      <c r="C180" s="384">
        <v>0</v>
      </c>
      <c r="D180" s="383">
        <f t="shared" si="14"/>
        <v>942.82457116161765</v>
      </c>
      <c r="E180" s="364">
        <f t="shared" si="10"/>
        <v>484</v>
      </c>
      <c r="F180" s="365">
        <f t="shared" si="11"/>
        <v>300.05069092091372</v>
      </c>
      <c r="G180" s="362">
        <v>31</v>
      </c>
      <c r="H180" s="366">
        <f t="shared" si="12"/>
        <v>6.5753424657534248E-4</v>
      </c>
      <c r="I180" s="367"/>
    </row>
    <row r="181" spans="1:9" ht="20.100000000000001" customHeight="1">
      <c r="A181" s="380">
        <v>43556</v>
      </c>
      <c r="B181" s="361">
        <v>942.82457116161765</v>
      </c>
      <c r="C181" s="384">
        <v>0</v>
      </c>
      <c r="D181" s="383">
        <f t="shared" si="14"/>
        <v>942.82457116161765</v>
      </c>
      <c r="E181" s="364">
        <f t="shared" si="10"/>
        <v>453</v>
      </c>
      <c r="F181" s="365">
        <f t="shared" si="11"/>
        <v>280.83256815531803</v>
      </c>
      <c r="G181" s="362">
        <v>30</v>
      </c>
      <c r="H181" s="366">
        <f t="shared" si="12"/>
        <v>6.5753424657534248E-4</v>
      </c>
      <c r="I181" s="367"/>
    </row>
    <row r="182" spans="1:9" ht="20.100000000000001" customHeight="1">
      <c r="A182" s="380">
        <v>43586</v>
      </c>
      <c r="B182" s="361">
        <v>942.82457116161765</v>
      </c>
      <c r="C182" s="384">
        <v>0</v>
      </c>
      <c r="D182" s="383">
        <f t="shared" si="14"/>
        <v>942.82457116161765</v>
      </c>
      <c r="E182" s="364">
        <f t="shared" si="10"/>
        <v>423</v>
      </c>
      <c r="F182" s="365">
        <f t="shared" si="11"/>
        <v>262.23438483377373</v>
      </c>
      <c r="G182" s="362">
        <v>31</v>
      </c>
      <c r="H182" s="366">
        <f t="shared" si="12"/>
        <v>6.5753424657534248E-4</v>
      </c>
      <c r="I182" s="367"/>
    </row>
    <row r="183" spans="1:9" ht="20.100000000000001" customHeight="1">
      <c r="A183" s="380">
        <v>43617</v>
      </c>
      <c r="B183" s="361">
        <v>942.82457116161765</v>
      </c>
      <c r="C183" s="384">
        <v>0</v>
      </c>
      <c r="D183" s="383">
        <f t="shared" si="14"/>
        <v>942.82457116161765</v>
      </c>
      <c r="E183" s="364">
        <f t="shared" si="10"/>
        <v>392</v>
      </c>
      <c r="F183" s="365">
        <f t="shared" si="11"/>
        <v>243.01626206817807</v>
      </c>
      <c r="G183" s="362">
        <v>30</v>
      </c>
      <c r="H183" s="366">
        <f t="shared" si="12"/>
        <v>6.5753424657534248E-4</v>
      </c>
      <c r="I183" s="367"/>
    </row>
    <row r="184" spans="1:9" ht="20.100000000000001" customHeight="1">
      <c r="A184" s="413">
        <v>43647</v>
      </c>
      <c r="B184" s="414">
        <v>989.96579971969857</v>
      </c>
      <c r="C184" s="415">
        <v>11658</v>
      </c>
      <c r="D184" s="416">
        <f t="shared" si="14"/>
        <v>-10668.034200280301</v>
      </c>
      <c r="E184" s="417">
        <f t="shared" si="10"/>
        <v>362</v>
      </c>
      <c r="F184" s="418"/>
      <c r="G184" s="419">
        <v>0</v>
      </c>
      <c r="H184" s="420">
        <f t="shared" si="12"/>
        <v>6.5753424657534248E-4</v>
      </c>
      <c r="I184" s="412" t="s">
        <v>403</v>
      </c>
    </row>
    <row r="185" spans="1:9" ht="20.100000000000001" customHeight="1">
      <c r="A185" s="380">
        <v>43678</v>
      </c>
      <c r="B185" s="361">
        <v>989.96579971969857</v>
      </c>
      <c r="C185" s="384">
        <v>0</v>
      </c>
      <c r="D185" s="383">
        <f t="shared" si="14"/>
        <v>989.96579971969857</v>
      </c>
      <c r="E185" s="364">
        <f t="shared" si="10"/>
        <v>362</v>
      </c>
      <c r="F185" s="365">
        <f t="shared" si="11"/>
        <v>235.63898268396551</v>
      </c>
      <c r="G185" s="362">
        <v>31</v>
      </c>
      <c r="H185" s="366">
        <f t="shared" si="12"/>
        <v>6.5753424657534248E-4</v>
      </c>
      <c r="I185" s="367"/>
    </row>
    <row r="186" spans="1:9" ht="20.100000000000001" customHeight="1">
      <c r="A186" s="380">
        <v>43709</v>
      </c>
      <c r="B186" s="361">
        <v>989.96579971969857</v>
      </c>
      <c r="C186" s="384">
        <v>3000</v>
      </c>
      <c r="D186" s="383">
        <f t="shared" si="14"/>
        <v>-2010.0342002803013</v>
      </c>
      <c r="E186" s="364">
        <f t="shared" si="10"/>
        <v>331</v>
      </c>
      <c r="F186" s="365"/>
      <c r="G186" s="362">
        <v>26</v>
      </c>
      <c r="H186" s="366">
        <f t="shared" si="12"/>
        <v>6.5753424657534248E-4</v>
      </c>
      <c r="I186" s="375" t="s">
        <v>404</v>
      </c>
    </row>
    <row r="187" spans="1:9" ht="20.100000000000001" customHeight="1">
      <c r="A187" s="380">
        <v>43739</v>
      </c>
      <c r="B187" s="361">
        <v>989.96579971969857</v>
      </c>
      <c r="C187" s="384">
        <v>0</v>
      </c>
      <c r="D187" s="383">
        <f t="shared" si="14"/>
        <v>989.96579971969857</v>
      </c>
      <c r="E187" s="364">
        <f t="shared" si="10"/>
        <v>305</v>
      </c>
      <c r="F187" s="365">
        <f t="shared" si="11"/>
        <v>198.53560695748473</v>
      </c>
      <c r="G187" s="362">
        <v>31</v>
      </c>
      <c r="H187" s="366">
        <f t="shared" si="12"/>
        <v>6.5753424657534248E-4</v>
      </c>
      <c r="I187" s="375"/>
    </row>
    <row r="188" spans="1:9" ht="20.100000000000001" customHeight="1">
      <c r="A188" s="380">
        <v>43770</v>
      </c>
      <c r="B188" s="361">
        <v>989.96579971969857</v>
      </c>
      <c r="C188" s="384">
        <v>0</v>
      </c>
      <c r="D188" s="383">
        <f t="shared" si="14"/>
        <v>989.96579971969857</v>
      </c>
      <c r="E188" s="364">
        <f t="shared" si="10"/>
        <v>274</v>
      </c>
      <c r="F188" s="365">
        <f t="shared" si="11"/>
        <v>178.35657805360927</v>
      </c>
      <c r="G188" s="362">
        <v>30</v>
      </c>
      <c r="H188" s="366">
        <f t="shared" si="12"/>
        <v>6.5753424657534248E-4</v>
      </c>
      <c r="I188" s="375"/>
    </row>
    <row r="189" spans="1:9" ht="20.100000000000001" customHeight="1">
      <c r="A189" s="380">
        <v>43800</v>
      </c>
      <c r="B189" s="361">
        <v>989.96579971969857</v>
      </c>
      <c r="C189" s="384">
        <v>0</v>
      </c>
      <c r="D189" s="383">
        <f t="shared" si="14"/>
        <v>989.96579971969857</v>
      </c>
      <c r="E189" s="364">
        <f t="shared" si="10"/>
        <v>244</v>
      </c>
      <c r="F189" s="365">
        <f t="shared" si="11"/>
        <v>158.82848556598779</v>
      </c>
      <c r="G189" s="362">
        <v>31</v>
      </c>
      <c r="H189" s="366">
        <f t="shared" si="12"/>
        <v>6.5753424657534248E-4</v>
      </c>
      <c r="I189" s="375"/>
    </row>
    <row r="190" spans="1:9" ht="20.100000000000001" customHeight="1">
      <c r="A190" s="380">
        <v>43831</v>
      </c>
      <c r="B190" s="361">
        <v>989.96579971969857</v>
      </c>
      <c r="C190" s="384">
        <v>0</v>
      </c>
      <c r="D190" s="383">
        <f t="shared" si="14"/>
        <v>989.96579971969857</v>
      </c>
      <c r="E190" s="364">
        <f t="shared" si="10"/>
        <v>213</v>
      </c>
      <c r="F190" s="365">
        <f t="shared" si="11"/>
        <v>138.64945666211233</v>
      </c>
      <c r="G190" s="374">
        <v>31</v>
      </c>
      <c r="H190" s="366">
        <f t="shared" si="12"/>
        <v>6.5753424657534248E-4</v>
      </c>
      <c r="I190" s="375"/>
    </row>
    <row r="191" spans="1:9" ht="20.100000000000001" customHeight="1">
      <c r="A191" s="380">
        <v>43862</v>
      </c>
      <c r="B191" s="361">
        <v>989.96579971969857</v>
      </c>
      <c r="C191" s="384">
        <v>0</v>
      </c>
      <c r="D191" s="383">
        <f t="shared" si="14"/>
        <v>989.96579971969857</v>
      </c>
      <c r="E191" s="364">
        <f t="shared" si="10"/>
        <v>182</v>
      </c>
      <c r="F191" s="365">
        <f t="shared" si="11"/>
        <v>118.47042775823681</v>
      </c>
      <c r="G191" s="374">
        <v>29</v>
      </c>
      <c r="H191" s="366">
        <f t="shared" si="12"/>
        <v>6.5753424657534248E-4</v>
      </c>
      <c r="I191" s="375"/>
    </row>
    <row r="192" spans="1:9" ht="20.100000000000001" customHeight="1">
      <c r="A192" s="380">
        <v>43891</v>
      </c>
      <c r="B192" s="361">
        <v>989.96579971969857</v>
      </c>
      <c r="C192" s="384">
        <v>0</v>
      </c>
      <c r="D192" s="383">
        <f t="shared" si="14"/>
        <v>989.96579971969857</v>
      </c>
      <c r="E192" s="364">
        <f t="shared" si="10"/>
        <v>153</v>
      </c>
      <c r="F192" s="365">
        <f t="shared" si="11"/>
        <v>99.593271686869414</v>
      </c>
      <c r="G192" s="374">
        <v>31</v>
      </c>
      <c r="H192" s="366">
        <f t="shared" si="12"/>
        <v>6.5753424657534248E-4</v>
      </c>
      <c r="I192" s="375"/>
    </row>
    <row r="193" spans="1:9" ht="20.100000000000001" customHeight="1">
      <c r="A193" s="380">
        <v>43922</v>
      </c>
      <c r="B193" s="361">
        <v>989.96579971969857</v>
      </c>
      <c r="C193" s="384">
        <v>0</v>
      </c>
      <c r="D193" s="383">
        <f t="shared" si="14"/>
        <v>989.96579971969857</v>
      </c>
      <c r="E193" s="364">
        <f t="shared" si="10"/>
        <v>122</v>
      </c>
      <c r="F193" s="365">
        <f t="shared" si="11"/>
        <v>79.414242782993895</v>
      </c>
      <c r="G193" s="374">
        <v>30</v>
      </c>
      <c r="H193" s="366">
        <f t="shared" si="12"/>
        <v>6.5753424657534248E-4</v>
      </c>
      <c r="I193" s="375"/>
    </row>
    <row r="194" spans="1:9" ht="20.100000000000001" customHeight="1">
      <c r="A194" s="380">
        <v>43952</v>
      </c>
      <c r="B194" s="361">
        <v>989.96579971969857</v>
      </c>
      <c r="C194" s="384">
        <v>0</v>
      </c>
      <c r="D194" s="383">
        <f t="shared" si="14"/>
        <v>989.96579971969857</v>
      </c>
      <c r="E194" s="364">
        <f t="shared" si="10"/>
        <v>92</v>
      </c>
      <c r="F194" s="365">
        <f t="shared" si="11"/>
        <v>59.886150295372445</v>
      </c>
      <c r="G194" s="374">
        <v>31</v>
      </c>
      <c r="H194" s="366">
        <f t="shared" si="12"/>
        <v>6.5753424657534248E-4</v>
      </c>
      <c r="I194" s="375"/>
    </row>
    <row r="195" spans="1:9" ht="20.100000000000001" customHeight="1">
      <c r="A195" s="380">
        <v>43983</v>
      </c>
      <c r="B195" s="361">
        <v>989.96579971969857</v>
      </c>
      <c r="C195" s="384">
        <v>0</v>
      </c>
      <c r="D195" s="383">
        <f t="shared" si="14"/>
        <v>989.96579971969857</v>
      </c>
      <c r="E195" s="364">
        <f t="shared" si="10"/>
        <v>61</v>
      </c>
      <c r="F195" s="365">
        <f t="shared" si="11"/>
        <v>39.707121391496948</v>
      </c>
      <c r="G195" s="374">
        <v>30</v>
      </c>
      <c r="H195" s="366">
        <f t="shared" si="12"/>
        <v>6.5753424657534248E-4</v>
      </c>
      <c r="I195" s="375"/>
    </row>
    <row r="196" spans="1:9" ht="20.100000000000001" customHeight="1">
      <c r="A196" s="380">
        <v>44013</v>
      </c>
      <c r="B196" s="361">
        <v>1039.4640897056836</v>
      </c>
      <c r="C196" s="387"/>
      <c r="D196" s="383">
        <f t="shared" si="14"/>
        <v>1039.4640897056836</v>
      </c>
      <c r="E196" s="364">
        <f t="shared" si="10"/>
        <v>31</v>
      </c>
      <c r="F196" s="365">
        <f t="shared" si="11"/>
        <v>21.187980349069274</v>
      </c>
      <c r="G196" s="374">
        <v>31</v>
      </c>
      <c r="H196" s="366">
        <f t="shared" si="12"/>
        <v>6.5753424657534248E-4</v>
      </c>
      <c r="I196" s="375"/>
    </row>
    <row r="197" spans="1:9" ht="20.100000000000001" customHeight="1">
      <c r="A197" s="388" t="s">
        <v>158</v>
      </c>
      <c r="B197" s="361">
        <v>1039.46408970568</v>
      </c>
      <c r="C197" s="387"/>
      <c r="D197" s="383">
        <f>B197-C197</f>
        <v>1039.46408970568</v>
      </c>
      <c r="E197" s="364">
        <f t="shared" si="10"/>
        <v>0</v>
      </c>
      <c r="F197" s="365">
        <f t="shared" si="11"/>
        <v>0</v>
      </c>
      <c r="G197" s="374">
        <v>0</v>
      </c>
      <c r="H197" s="366">
        <f t="shared" si="12"/>
        <v>6.5753424657534248E-4</v>
      </c>
      <c r="I197" s="375"/>
    </row>
    <row r="198" spans="1:9" ht="20.100000000000001" customHeight="1">
      <c r="A198" s="388" t="s">
        <v>166</v>
      </c>
      <c r="B198" s="361">
        <v>1039.46408970568</v>
      </c>
      <c r="C198" s="387"/>
      <c r="D198" s="383">
        <f t="shared" ref="D198:D201" si="15">B198-C198</f>
        <v>1039.46408970568</v>
      </c>
      <c r="E198" s="364">
        <f t="shared" si="10"/>
        <v>0</v>
      </c>
      <c r="F198" s="365">
        <f t="shared" si="11"/>
        <v>0</v>
      </c>
      <c r="G198" s="381">
        <v>0</v>
      </c>
      <c r="H198" s="366">
        <f t="shared" si="12"/>
        <v>6.5753424657534248E-4</v>
      </c>
      <c r="I198" s="375"/>
    </row>
    <row r="199" spans="1:9" ht="20.100000000000001" customHeight="1">
      <c r="A199" s="388" t="s">
        <v>167</v>
      </c>
      <c r="B199" s="361">
        <v>1039.46408970568</v>
      </c>
      <c r="C199" s="387"/>
      <c r="D199" s="383">
        <f t="shared" si="15"/>
        <v>1039.46408970568</v>
      </c>
      <c r="E199" s="364">
        <f t="shared" si="10"/>
        <v>0</v>
      </c>
      <c r="F199" s="365">
        <f t="shared" si="11"/>
        <v>0</v>
      </c>
      <c r="G199" s="381">
        <v>0</v>
      </c>
      <c r="H199" s="366">
        <f t="shared" si="12"/>
        <v>6.5753424657534248E-4</v>
      </c>
      <c r="I199" s="375"/>
    </row>
    <row r="200" spans="1:9" ht="20.100000000000001" customHeight="1">
      <c r="A200" s="388" t="s">
        <v>168</v>
      </c>
      <c r="B200" s="361">
        <v>1039.46408970568</v>
      </c>
      <c r="C200" s="387"/>
      <c r="D200" s="383">
        <f t="shared" si="15"/>
        <v>1039.46408970568</v>
      </c>
      <c r="E200" s="364">
        <f t="shared" si="10"/>
        <v>0</v>
      </c>
      <c r="F200" s="365">
        <f t="shared" si="11"/>
        <v>0</v>
      </c>
      <c r="G200" s="381">
        <v>0</v>
      </c>
      <c r="H200" s="366">
        <f t="shared" si="12"/>
        <v>6.5753424657534248E-4</v>
      </c>
      <c r="I200" s="375"/>
    </row>
    <row r="201" spans="1:9" ht="20.100000000000001" customHeight="1">
      <c r="A201" s="388" t="s">
        <v>169</v>
      </c>
      <c r="B201" s="361">
        <v>1039.46408970568</v>
      </c>
      <c r="C201" s="387"/>
      <c r="D201" s="383">
        <f t="shared" si="15"/>
        <v>1039.46408970568</v>
      </c>
      <c r="E201" s="364">
        <f t="shared" si="10"/>
        <v>0</v>
      </c>
      <c r="F201" s="365">
        <f t="shared" si="11"/>
        <v>0</v>
      </c>
      <c r="G201" s="381">
        <v>0</v>
      </c>
      <c r="H201" s="366">
        <f t="shared" si="12"/>
        <v>6.5753424657534248E-4</v>
      </c>
      <c r="I201" s="375"/>
    </row>
    <row r="202" spans="1:9" ht="20.100000000000001" customHeight="1" thickBot="1">
      <c r="A202" s="389" t="s">
        <v>12</v>
      </c>
      <c r="B202" s="390">
        <f>SUM(B14:B201)</f>
        <v>135708.16606759807</v>
      </c>
      <c r="C202" s="390">
        <f>SUM(C14:C197)</f>
        <v>105658</v>
      </c>
      <c r="D202" s="391">
        <f>B202-C202</f>
        <v>30050.166067598067</v>
      </c>
      <c r="E202" s="392">
        <f>SUM(E58:E197)</f>
        <v>274986</v>
      </c>
      <c r="F202" s="393">
        <f>SUM(F14:F197)</f>
        <v>195003.16555082425</v>
      </c>
      <c r="G202" s="392">
        <f>SUM(G14:G198)</f>
        <v>5340</v>
      </c>
      <c r="H202" s="394">
        <f>D202+F202</f>
        <v>225053.33161842232</v>
      </c>
      <c r="I202" s="395"/>
    </row>
    <row r="203" spans="1:9">
      <c r="A203" s="28"/>
      <c r="B203" s="70"/>
      <c r="C203" s="70"/>
      <c r="D203" s="70"/>
      <c r="E203" s="70"/>
      <c r="F203" s="70"/>
      <c r="G203" s="70"/>
      <c r="H203" s="70"/>
      <c r="I203" s="70"/>
    </row>
    <row r="204" spans="1:9">
      <c r="A204" s="28"/>
      <c r="B204" s="70"/>
      <c r="C204" s="70"/>
      <c r="D204" s="70"/>
      <c r="E204" s="70"/>
      <c r="F204" s="70"/>
      <c r="G204" s="70"/>
      <c r="H204" s="70"/>
      <c r="I204" s="70"/>
    </row>
    <row r="205" spans="1:9" ht="18">
      <c r="A205" s="324"/>
      <c r="B205" s="325" t="s">
        <v>420</v>
      </c>
      <c r="C205" s="326"/>
      <c r="D205" s="326"/>
      <c r="E205" s="326"/>
      <c r="F205" s="327" t="s">
        <v>421</v>
      </c>
      <c r="G205" s="326"/>
      <c r="H205" s="284"/>
      <c r="I205" s="70"/>
    </row>
    <row r="206" spans="1:9" s="326" customFormat="1" ht="20.100000000000001" customHeight="1">
      <c r="A206" s="329" t="s">
        <v>422</v>
      </c>
      <c r="B206" s="329" t="s">
        <v>423</v>
      </c>
      <c r="C206" s="329" t="s">
        <v>424</v>
      </c>
      <c r="D206" s="329" t="s">
        <v>425</v>
      </c>
      <c r="F206" s="330" t="s">
        <v>426</v>
      </c>
      <c r="G206" s="330" t="s">
        <v>427</v>
      </c>
      <c r="H206" s="331"/>
      <c r="I206" s="277"/>
    </row>
    <row r="207" spans="1:9" s="326" customFormat="1" ht="20.100000000000001" customHeight="1">
      <c r="A207" s="332" t="s">
        <v>428</v>
      </c>
      <c r="B207" s="333">
        <v>6000</v>
      </c>
      <c r="C207" s="333">
        <v>1500</v>
      </c>
      <c r="D207" s="333">
        <f>B207-C207</f>
        <v>4500</v>
      </c>
      <c r="F207" s="334"/>
      <c r="G207" s="334"/>
      <c r="H207" s="328"/>
      <c r="I207" s="277"/>
    </row>
    <row r="208" spans="1:9" s="326" customFormat="1" ht="20.100000000000001" customHeight="1">
      <c r="A208" s="332" t="s">
        <v>429</v>
      </c>
      <c r="B208" s="333">
        <f>B207+B207*5%</f>
        <v>6300</v>
      </c>
      <c r="C208" s="333">
        <v>2500</v>
      </c>
      <c r="D208" s="333">
        <f t="shared" ref="D208:D222" si="16">B208-C208</f>
        <v>3800</v>
      </c>
      <c r="F208" s="334" t="s">
        <v>430</v>
      </c>
      <c r="G208" s="335">
        <f>B223</f>
        <v>135708.16606759807</v>
      </c>
      <c r="H208" s="328"/>
      <c r="I208" s="277"/>
    </row>
    <row r="209" spans="1:9" s="326" customFormat="1" ht="20.100000000000001" customHeight="1">
      <c r="A209" s="332" t="s">
        <v>431</v>
      </c>
      <c r="B209" s="333">
        <f t="shared" ref="B209:B220" si="17">B208+B208*5%</f>
        <v>6615</v>
      </c>
      <c r="C209" s="333">
        <v>0</v>
      </c>
      <c r="D209" s="333">
        <f t="shared" si="16"/>
        <v>6615</v>
      </c>
      <c r="F209" s="334" t="s">
        <v>308</v>
      </c>
      <c r="G209" s="335">
        <f>F202</f>
        <v>195003.16555082425</v>
      </c>
      <c r="H209" s="328"/>
      <c r="I209" s="396"/>
    </row>
    <row r="210" spans="1:9" s="326" customFormat="1" ht="20.100000000000001" customHeight="1">
      <c r="A210" s="332" t="s">
        <v>432</v>
      </c>
      <c r="B210" s="333">
        <f t="shared" si="17"/>
        <v>6945.75</v>
      </c>
      <c r="C210" s="333">
        <v>0</v>
      </c>
      <c r="D210" s="333">
        <f t="shared" si="16"/>
        <v>6945.75</v>
      </c>
      <c r="F210" s="336" t="s">
        <v>12</v>
      </c>
      <c r="G210" s="337">
        <f>G208+G209</f>
        <v>330711.33161842229</v>
      </c>
      <c r="H210" s="328"/>
    </row>
    <row r="211" spans="1:9" s="326" customFormat="1" ht="29.25" customHeight="1">
      <c r="A211" s="332" t="s">
        <v>433</v>
      </c>
      <c r="B211" s="333">
        <f t="shared" si="17"/>
        <v>7293.0375000000004</v>
      </c>
      <c r="C211" s="333">
        <v>0</v>
      </c>
      <c r="D211" s="333">
        <f t="shared" si="16"/>
        <v>7293.0375000000004</v>
      </c>
      <c r="F211" s="338" t="s">
        <v>434</v>
      </c>
      <c r="G211" s="335">
        <f>C223</f>
        <v>105658</v>
      </c>
      <c r="H211" s="328"/>
    </row>
    <row r="212" spans="1:9" s="326" customFormat="1" ht="20.100000000000001" customHeight="1">
      <c r="A212" s="339" t="s">
        <v>435</v>
      </c>
      <c r="B212" s="333">
        <f t="shared" si="17"/>
        <v>7657.6893749999999</v>
      </c>
      <c r="C212" s="333">
        <v>0</v>
      </c>
      <c r="D212" s="333">
        <f t="shared" si="16"/>
        <v>7657.6893749999999</v>
      </c>
      <c r="F212" s="340" t="s">
        <v>436</v>
      </c>
      <c r="G212" s="341">
        <f>G210-G211</f>
        <v>225053.33161842229</v>
      </c>
      <c r="H212" s="328"/>
    </row>
    <row r="213" spans="1:9" s="326" customFormat="1" ht="20.100000000000001" customHeight="1">
      <c r="A213" s="332" t="s">
        <v>437</v>
      </c>
      <c r="B213" s="333">
        <f t="shared" si="17"/>
        <v>8040.5738437500004</v>
      </c>
      <c r="C213" s="333">
        <v>0</v>
      </c>
      <c r="D213" s="333">
        <f t="shared" si="16"/>
        <v>8040.5738437500004</v>
      </c>
      <c r="F213" s="328"/>
      <c r="G213" s="342"/>
      <c r="H213" s="328"/>
    </row>
    <row r="214" spans="1:9" s="326" customFormat="1" ht="20.100000000000001" customHeight="1">
      <c r="A214" s="332" t="s">
        <v>438</v>
      </c>
      <c r="B214" s="333">
        <f t="shared" si="17"/>
        <v>8442.6025359374999</v>
      </c>
      <c r="C214" s="333">
        <v>0</v>
      </c>
      <c r="D214" s="333">
        <f t="shared" si="16"/>
        <v>8442.6025359374999</v>
      </c>
      <c r="F214" s="328"/>
      <c r="G214" s="342"/>
      <c r="H214" s="328"/>
    </row>
    <row r="215" spans="1:9" s="326" customFormat="1" ht="20.100000000000001" customHeight="1">
      <c r="A215" s="332" t="s">
        <v>439</v>
      </c>
      <c r="B215" s="333">
        <f t="shared" si="17"/>
        <v>8864.7326627343755</v>
      </c>
      <c r="C215" s="333">
        <v>0</v>
      </c>
      <c r="D215" s="333">
        <f t="shared" si="16"/>
        <v>8864.7326627343755</v>
      </c>
      <c r="F215" s="328"/>
      <c r="G215" s="342"/>
      <c r="H215" s="328"/>
    </row>
    <row r="216" spans="1:9" s="326" customFormat="1" ht="20.100000000000001" customHeight="1">
      <c r="A216" s="332" t="s">
        <v>440</v>
      </c>
      <c r="B216" s="333">
        <f t="shared" si="17"/>
        <v>9307.9692958710948</v>
      </c>
      <c r="C216" s="333">
        <v>0</v>
      </c>
      <c r="D216" s="333">
        <f t="shared" si="16"/>
        <v>9307.9692958710948</v>
      </c>
      <c r="F216" s="328"/>
      <c r="G216" s="342"/>
      <c r="H216" s="328"/>
    </row>
    <row r="217" spans="1:9" s="326" customFormat="1" ht="20.100000000000001" customHeight="1">
      <c r="A217" s="332" t="s">
        <v>441</v>
      </c>
      <c r="B217" s="333">
        <f t="shared" si="17"/>
        <v>9773.3677606646488</v>
      </c>
      <c r="C217" s="333">
        <v>0</v>
      </c>
      <c r="D217" s="333">
        <f t="shared" si="16"/>
        <v>9773.3677606646488</v>
      </c>
      <c r="F217" s="328"/>
      <c r="G217" s="342"/>
      <c r="H217" s="328"/>
    </row>
    <row r="218" spans="1:9" s="326" customFormat="1" ht="20.100000000000001" customHeight="1">
      <c r="A218" s="332" t="s">
        <v>442</v>
      </c>
      <c r="B218" s="333">
        <f t="shared" si="17"/>
        <v>10262.036148697882</v>
      </c>
      <c r="C218" s="333">
        <v>0</v>
      </c>
      <c r="D218" s="333">
        <f t="shared" si="16"/>
        <v>10262.036148697882</v>
      </c>
      <c r="F218" s="328"/>
      <c r="G218" s="342"/>
      <c r="H218" s="328"/>
    </row>
    <row r="219" spans="1:9" s="326" customFormat="1" ht="20.100000000000001" customHeight="1">
      <c r="A219" s="343" t="s">
        <v>443</v>
      </c>
      <c r="B219" s="333">
        <v>10775</v>
      </c>
      <c r="C219" s="333">
        <v>14500</v>
      </c>
      <c r="D219" s="333">
        <f>B219-C219</f>
        <v>-3725</v>
      </c>
      <c r="F219" s="328"/>
      <c r="G219" s="342"/>
      <c r="H219" s="328"/>
    </row>
    <row r="220" spans="1:9" s="326" customFormat="1" ht="20.100000000000001" customHeight="1">
      <c r="A220" s="343" t="s">
        <v>444</v>
      </c>
      <c r="B220" s="333">
        <f t="shared" si="17"/>
        <v>11313.75</v>
      </c>
      <c r="C220" s="333">
        <v>72500</v>
      </c>
      <c r="D220" s="333">
        <f>B220-C220</f>
        <v>-61186.25</v>
      </c>
      <c r="F220" s="328"/>
      <c r="G220" s="342"/>
      <c r="H220" s="328"/>
    </row>
    <row r="221" spans="1:9" s="326" customFormat="1" ht="20.100000000000001" customHeight="1">
      <c r="A221" s="343" t="s">
        <v>445</v>
      </c>
      <c r="B221" s="333">
        <v>11880</v>
      </c>
      <c r="C221" s="333">
        <v>14658</v>
      </c>
      <c r="D221" s="333">
        <f t="shared" si="16"/>
        <v>-2778</v>
      </c>
      <c r="F221" s="328"/>
      <c r="G221" s="342"/>
      <c r="H221" s="328"/>
    </row>
    <row r="222" spans="1:9" s="326" customFormat="1" ht="42.75" customHeight="1">
      <c r="A222" s="411" t="s">
        <v>446</v>
      </c>
      <c r="B222" s="361">
        <v>6237</v>
      </c>
      <c r="C222" s="333">
        <v>0</v>
      </c>
      <c r="D222" s="333">
        <f t="shared" si="16"/>
        <v>6237</v>
      </c>
      <c r="F222" s="328"/>
      <c r="G222" s="342"/>
      <c r="H222" s="328"/>
    </row>
    <row r="223" spans="1:9" s="326" customFormat="1" ht="20.100000000000001" customHeight="1">
      <c r="A223" s="340" t="s">
        <v>12</v>
      </c>
      <c r="B223" s="341">
        <f>B202</f>
        <v>135708.16606759807</v>
      </c>
      <c r="C223" s="341">
        <f>SUM(C207:C222)</f>
        <v>105658</v>
      </c>
      <c r="D223" s="340">
        <f>SUM(B223-C223)</f>
        <v>30050.166067598067</v>
      </c>
      <c r="E223" s="345"/>
      <c r="F223" s="346"/>
      <c r="G223" s="347"/>
      <c r="H223" s="346"/>
    </row>
    <row r="224" spans="1:9" ht="18.75">
      <c r="A224" s="307"/>
      <c r="B224" s="308"/>
      <c r="C224" s="308"/>
      <c r="D224" s="309"/>
      <c r="E224" s="310"/>
      <c r="F224" s="306"/>
      <c r="G224" s="311"/>
      <c r="H224" s="306"/>
    </row>
    <row r="225" spans="1:8" ht="18.75">
      <c r="A225" s="307"/>
      <c r="B225" s="308"/>
      <c r="C225" s="308"/>
      <c r="D225" s="309"/>
      <c r="E225" s="310"/>
      <c r="F225" s="306"/>
      <c r="G225" s="311"/>
      <c r="H225" s="306"/>
    </row>
    <row r="226" spans="1:8" ht="18.75">
      <c r="A226" s="307"/>
      <c r="B226" s="308"/>
      <c r="C226" s="308"/>
      <c r="D226" s="309"/>
      <c r="E226" s="310"/>
      <c r="F226" s="306"/>
      <c r="G226" s="311"/>
      <c r="H226" s="306"/>
    </row>
    <row r="227" spans="1:8" ht="18">
      <c r="A227" s="312"/>
      <c r="B227" s="312"/>
      <c r="C227" s="312"/>
      <c r="D227" s="312"/>
      <c r="E227" s="312"/>
      <c r="F227" s="313"/>
      <c r="G227" s="312"/>
      <c r="H227" s="313"/>
    </row>
    <row r="228" spans="1:8" ht="20.25">
      <c r="A228" s="314"/>
      <c r="B228" s="315"/>
      <c r="C228" s="316"/>
      <c r="D228" s="317"/>
      <c r="E228" s="318"/>
      <c r="F228" s="319"/>
      <c r="G228" s="318"/>
      <c r="H228" s="318"/>
    </row>
    <row r="229" spans="1:8" ht="18.75">
      <c r="A229" s="498" t="s">
        <v>294</v>
      </c>
      <c r="B229" s="498"/>
      <c r="C229" s="197"/>
      <c r="D229" s="197" t="s">
        <v>295</v>
      </c>
      <c r="E229" s="196"/>
      <c r="F229" s="320" t="s">
        <v>296</v>
      </c>
      <c r="G229" s="321"/>
      <c r="H229" s="279" t="s">
        <v>297</v>
      </c>
    </row>
  </sheetData>
  <mergeCells count="20">
    <mergeCell ref="A229:B229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:I2"/>
    <mergeCell ref="B3:C3"/>
    <mergeCell ref="D3:G3"/>
    <mergeCell ref="B4:C4"/>
    <mergeCell ref="D4:G4"/>
  </mergeCells>
  <printOptions horizontalCentered="1"/>
  <pageMargins left="0.27" right="0.33" top="0.74803149606299202" bottom="1.19" header="0.31496062992126" footer="0.31496062992126"/>
  <pageSetup paperSize="5" scale="70" orientation="portrait" verticalDpi="0" r:id="rId1"/>
  <rowBreaks count="3" manualBreakCount="3">
    <brk id="70" max="16383" man="1"/>
    <brk id="146" max="16383" man="1"/>
    <brk id="20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I229"/>
  <sheetViews>
    <sheetView topLeftCell="A215" workbookViewId="0">
      <selection activeCell="G234" sqref="G234"/>
    </sheetView>
  </sheetViews>
  <sheetFormatPr defaultRowHeight="15"/>
  <cols>
    <col min="1" max="1" width="13.5703125" style="326" customWidth="1"/>
    <col min="2" max="2" width="13.85546875" style="326" customWidth="1"/>
    <col min="3" max="3" width="13.5703125" style="326" customWidth="1"/>
    <col min="4" max="4" width="12.5703125" style="326" customWidth="1"/>
    <col min="5" max="5" width="10.140625" style="326" customWidth="1"/>
    <col min="6" max="6" width="14.85546875" style="326" customWidth="1"/>
    <col min="7" max="7" width="11.5703125" style="326" customWidth="1"/>
    <col min="8" max="8" width="21.42578125" style="326" customWidth="1"/>
    <col min="9" max="9" width="24" style="326" customWidth="1"/>
    <col min="10" max="16384" width="9.140625" style="326"/>
  </cols>
  <sheetData>
    <row r="1" spans="1:9" ht="15" customHeight="1">
      <c r="A1" s="570" t="s">
        <v>364</v>
      </c>
      <c r="B1" s="570"/>
      <c r="C1" s="570"/>
      <c r="D1" s="570"/>
      <c r="E1" s="570"/>
      <c r="F1" s="570"/>
      <c r="G1" s="570"/>
      <c r="H1" s="570"/>
      <c r="I1" s="570"/>
    </row>
    <row r="2" spans="1:9" ht="21.75" customHeight="1">
      <c r="A2" s="570"/>
      <c r="B2" s="570"/>
      <c r="C2" s="570"/>
      <c r="D2" s="570"/>
      <c r="E2" s="570"/>
      <c r="F2" s="570"/>
      <c r="G2" s="570"/>
      <c r="H2" s="570"/>
      <c r="I2" s="570"/>
    </row>
    <row r="3" spans="1:9" ht="18" customHeight="1">
      <c r="A3" s="351"/>
      <c r="B3" s="566" t="s">
        <v>1</v>
      </c>
      <c r="C3" s="566"/>
      <c r="D3" s="571" t="s">
        <v>365</v>
      </c>
      <c r="E3" s="572"/>
      <c r="F3" s="572"/>
      <c r="G3" s="573"/>
      <c r="H3" s="352"/>
      <c r="I3" s="351"/>
    </row>
    <row r="4" spans="1:9" ht="31.5" customHeight="1">
      <c r="A4" s="351"/>
      <c r="B4" s="574" t="s">
        <v>181</v>
      </c>
      <c r="C4" s="575"/>
      <c r="D4" s="576">
        <v>38534</v>
      </c>
      <c r="E4" s="577"/>
      <c r="F4" s="577"/>
      <c r="G4" s="578"/>
      <c r="H4" s="352"/>
      <c r="I4" s="351"/>
    </row>
    <row r="5" spans="1:9" ht="15.75">
      <c r="A5" s="351"/>
      <c r="B5" s="566" t="s">
        <v>182</v>
      </c>
      <c r="C5" s="566"/>
      <c r="D5" s="567">
        <v>537</v>
      </c>
      <c r="E5" s="568"/>
      <c r="F5" s="568"/>
      <c r="G5" s="569"/>
      <c r="H5" s="352"/>
      <c r="I5" s="351"/>
    </row>
    <row r="6" spans="1:9" ht="15.75">
      <c r="A6" s="351"/>
      <c r="B6" s="566" t="s">
        <v>2</v>
      </c>
      <c r="C6" s="566"/>
      <c r="D6" s="567" t="s">
        <v>3</v>
      </c>
      <c r="E6" s="568"/>
      <c r="F6" s="568"/>
      <c r="G6" s="569"/>
      <c r="H6" s="352"/>
      <c r="I6" s="351"/>
    </row>
    <row r="7" spans="1:9" ht="18" customHeight="1">
      <c r="A7" s="351"/>
      <c r="B7" s="566" t="s">
        <v>0</v>
      </c>
      <c r="C7" s="566"/>
      <c r="D7" s="579" t="s">
        <v>17</v>
      </c>
      <c r="E7" s="580"/>
      <c r="F7" s="580"/>
      <c r="G7" s="581"/>
      <c r="H7" s="352"/>
      <c r="I7" s="351"/>
    </row>
    <row r="8" spans="1:9" ht="35.25" customHeight="1">
      <c r="A8" s="351"/>
      <c r="B8" s="582" t="s">
        <v>4</v>
      </c>
      <c r="C8" s="582"/>
      <c r="D8" s="583" t="s">
        <v>183</v>
      </c>
      <c r="E8" s="584"/>
      <c r="F8" s="584"/>
      <c r="G8" s="585"/>
      <c r="H8" s="352"/>
      <c r="I8" s="351"/>
    </row>
    <row r="9" spans="1:9" ht="36.75" customHeight="1">
      <c r="A9" s="351"/>
      <c r="B9" s="582" t="s">
        <v>18</v>
      </c>
      <c r="C9" s="582"/>
      <c r="D9" s="587">
        <v>0.05</v>
      </c>
      <c r="E9" s="588"/>
      <c r="F9" s="588"/>
      <c r="G9" s="589"/>
      <c r="H9" s="352"/>
      <c r="I9" s="351"/>
    </row>
    <row r="10" spans="1:9" ht="15.75">
      <c r="A10" s="351"/>
      <c r="B10" s="566" t="s">
        <v>16</v>
      </c>
      <c r="C10" s="566"/>
      <c r="D10" s="567">
        <v>500</v>
      </c>
      <c r="E10" s="568"/>
      <c r="F10" s="568"/>
      <c r="G10" s="569"/>
      <c r="H10" s="352"/>
      <c r="I10" s="351"/>
    </row>
    <row r="11" spans="1:9" ht="18" customHeight="1">
      <c r="A11" s="351"/>
      <c r="B11" s="566" t="s">
        <v>308</v>
      </c>
      <c r="C11" s="566"/>
      <c r="D11" s="571" t="s">
        <v>15</v>
      </c>
      <c r="E11" s="572"/>
      <c r="F11" s="572"/>
      <c r="G11" s="573"/>
      <c r="H11" s="352"/>
      <c r="I11" s="351"/>
    </row>
    <row r="12" spans="1:9" ht="16.5" thickBot="1">
      <c r="A12" s="322"/>
      <c r="B12" s="323"/>
      <c r="C12" s="353"/>
      <c r="D12" s="353"/>
      <c r="E12" s="354"/>
      <c r="F12" s="354"/>
      <c r="G12" s="354"/>
      <c r="H12" s="354"/>
      <c r="I12" s="351"/>
    </row>
    <row r="13" spans="1:9" ht="31.5">
      <c r="A13" s="355" t="s">
        <v>159</v>
      </c>
      <c r="B13" s="356" t="s">
        <v>160</v>
      </c>
      <c r="C13" s="356" t="s">
        <v>161</v>
      </c>
      <c r="D13" s="356" t="s">
        <v>162</v>
      </c>
      <c r="E13" s="357" t="s">
        <v>163</v>
      </c>
      <c r="F13" s="356" t="s">
        <v>165</v>
      </c>
      <c r="G13" s="357" t="s">
        <v>19</v>
      </c>
      <c r="H13" s="358" t="s">
        <v>164</v>
      </c>
      <c r="I13" s="359" t="s">
        <v>170</v>
      </c>
    </row>
    <row r="14" spans="1:9">
      <c r="A14" s="360">
        <v>38534</v>
      </c>
      <c r="B14" s="361">
        <v>500</v>
      </c>
      <c r="C14" s="362">
        <v>0</v>
      </c>
      <c r="D14" s="363">
        <f>B14-C14</f>
        <v>500</v>
      </c>
      <c r="E14" s="364">
        <f>G202</f>
        <v>5244</v>
      </c>
      <c r="F14" s="365">
        <f>(D14*E14*H14)</f>
        <v>1724.0547945205481</v>
      </c>
      <c r="G14" s="362">
        <v>31</v>
      </c>
      <c r="H14" s="366">
        <f>0.24/365</f>
        <v>6.5753424657534248E-4</v>
      </c>
      <c r="I14" s="367"/>
    </row>
    <row r="15" spans="1:9">
      <c r="A15" s="368">
        <v>38565</v>
      </c>
      <c r="B15" s="361">
        <v>500</v>
      </c>
      <c r="C15" s="362">
        <v>0</v>
      </c>
      <c r="D15" s="363">
        <f t="shared" ref="D15:D78" si="0">B15-C15</f>
        <v>500</v>
      </c>
      <c r="E15" s="364">
        <f>E14-G14</f>
        <v>5213</v>
      </c>
      <c r="F15" s="365">
        <f t="shared" ref="F15:F79" si="1">(D15*E15*H15)</f>
        <v>1713.8630136986301</v>
      </c>
      <c r="G15" s="362">
        <v>31</v>
      </c>
      <c r="H15" s="366">
        <f t="shared" ref="H15:H70" si="2">0.24/365</f>
        <v>6.5753424657534248E-4</v>
      </c>
      <c r="I15" s="367"/>
    </row>
    <row r="16" spans="1:9">
      <c r="A16" s="368">
        <v>38596</v>
      </c>
      <c r="B16" s="361">
        <v>500</v>
      </c>
      <c r="C16" s="362">
        <v>1500</v>
      </c>
      <c r="D16" s="363">
        <f t="shared" si="0"/>
        <v>-1000</v>
      </c>
      <c r="E16" s="364">
        <f t="shared" ref="E16:E79" si="3">E15-G15</f>
        <v>5182</v>
      </c>
      <c r="F16" s="365"/>
      <c r="G16" s="362">
        <v>0</v>
      </c>
      <c r="H16" s="366">
        <f t="shared" si="2"/>
        <v>6.5753424657534248E-4</v>
      </c>
      <c r="I16" s="367" t="s">
        <v>407</v>
      </c>
    </row>
    <row r="17" spans="1:9">
      <c r="A17" s="368">
        <v>38626</v>
      </c>
      <c r="B17" s="361">
        <v>500</v>
      </c>
      <c r="C17" s="362">
        <v>0</v>
      </c>
      <c r="D17" s="363">
        <f t="shared" si="0"/>
        <v>500</v>
      </c>
      <c r="E17" s="364">
        <f t="shared" si="3"/>
        <v>5182</v>
      </c>
      <c r="F17" s="365">
        <f t="shared" si="1"/>
        <v>1703.6712328767123</v>
      </c>
      <c r="G17" s="362">
        <v>31</v>
      </c>
      <c r="H17" s="366">
        <f t="shared" si="2"/>
        <v>6.5753424657534248E-4</v>
      </c>
      <c r="I17" s="367"/>
    </row>
    <row r="18" spans="1:9">
      <c r="A18" s="368">
        <v>38657</v>
      </c>
      <c r="B18" s="361">
        <v>500</v>
      </c>
      <c r="C18" s="362">
        <v>0</v>
      </c>
      <c r="D18" s="363">
        <f t="shared" si="0"/>
        <v>500</v>
      </c>
      <c r="E18" s="364">
        <f t="shared" si="3"/>
        <v>5151</v>
      </c>
      <c r="F18" s="365">
        <f t="shared" si="1"/>
        <v>1693.4794520547946</v>
      </c>
      <c r="G18" s="362">
        <v>30</v>
      </c>
      <c r="H18" s="366">
        <f t="shared" si="2"/>
        <v>6.5753424657534248E-4</v>
      </c>
      <c r="I18" s="367"/>
    </row>
    <row r="19" spans="1:9">
      <c r="A19" s="368">
        <v>38687</v>
      </c>
      <c r="B19" s="361">
        <v>500</v>
      </c>
      <c r="C19" s="362">
        <v>0</v>
      </c>
      <c r="D19" s="363">
        <f t="shared" si="0"/>
        <v>500</v>
      </c>
      <c r="E19" s="364">
        <f t="shared" si="3"/>
        <v>5121</v>
      </c>
      <c r="F19" s="365">
        <f t="shared" si="1"/>
        <v>1683.6164383561645</v>
      </c>
      <c r="G19" s="362">
        <v>31</v>
      </c>
      <c r="H19" s="366">
        <f t="shared" si="2"/>
        <v>6.5753424657534248E-4</v>
      </c>
      <c r="I19" s="367"/>
    </row>
    <row r="20" spans="1:9">
      <c r="A20" s="368">
        <v>38718</v>
      </c>
      <c r="B20" s="361">
        <v>500</v>
      </c>
      <c r="C20" s="362">
        <v>0</v>
      </c>
      <c r="D20" s="363">
        <f t="shared" si="0"/>
        <v>500</v>
      </c>
      <c r="E20" s="364">
        <f t="shared" si="3"/>
        <v>5090</v>
      </c>
      <c r="F20" s="365">
        <f t="shared" si="1"/>
        <v>1673.4246575342465</v>
      </c>
      <c r="G20" s="362">
        <v>31</v>
      </c>
      <c r="H20" s="366">
        <f t="shared" si="2"/>
        <v>6.5753424657534248E-4</v>
      </c>
      <c r="I20" s="367"/>
    </row>
    <row r="21" spans="1:9">
      <c r="A21" s="368">
        <v>38749</v>
      </c>
      <c r="B21" s="361">
        <v>500</v>
      </c>
      <c r="C21" s="362">
        <v>0</v>
      </c>
      <c r="D21" s="363">
        <f t="shared" si="0"/>
        <v>500</v>
      </c>
      <c r="E21" s="364">
        <f t="shared" si="3"/>
        <v>5059</v>
      </c>
      <c r="F21" s="365">
        <f t="shared" si="1"/>
        <v>1663.2328767123288</v>
      </c>
      <c r="G21" s="362">
        <v>28</v>
      </c>
      <c r="H21" s="366">
        <f t="shared" si="2"/>
        <v>6.5753424657534248E-4</v>
      </c>
      <c r="I21" s="367"/>
    </row>
    <row r="22" spans="1:9">
      <c r="A22" s="368">
        <v>38777</v>
      </c>
      <c r="B22" s="361">
        <v>500</v>
      </c>
      <c r="C22" s="362">
        <v>0</v>
      </c>
      <c r="D22" s="363">
        <f t="shared" si="0"/>
        <v>500</v>
      </c>
      <c r="E22" s="364">
        <f t="shared" si="3"/>
        <v>5031</v>
      </c>
      <c r="F22" s="365">
        <f t="shared" si="1"/>
        <v>1654.027397260274</v>
      </c>
      <c r="G22" s="362">
        <v>31</v>
      </c>
      <c r="H22" s="366">
        <f t="shared" si="2"/>
        <v>6.5753424657534248E-4</v>
      </c>
      <c r="I22" s="367"/>
    </row>
    <row r="23" spans="1:9">
      <c r="A23" s="368">
        <v>38808</v>
      </c>
      <c r="B23" s="361">
        <v>500</v>
      </c>
      <c r="C23" s="362">
        <v>3500</v>
      </c>
      <c r="D23" s="363">
        <f t="shared" si="0"/>
        <v>-3000</v>
      </c>
      <c r="E23" s="364">
        <f t="shared" si="3"/>
        <v>5000</v>
      </c>
      <c r="F23" s="365"/>
      <c r="G23" s="362">
        <v>0</v>
      </c>
      <c r="H23" s="366">
        <f t="shared" si="2"/>
        <v>6.5753424657534248E-4</v>
      </c>
      <c r="I23" s="367" t="s">
        <v>408</v>
      </c>
    </row>
    <row r="24" spans="1:9">
      <c r="A24" s="368">
        <v>38838</v>
      </c>
      <c r="B24" s="361">
        <v>500</v>
      </c>
      <c r="C24" s="362">
        <v>500</v>
      </c>
      <c r="D24" s="363">
        <f t="shared" si="0"/>
        <v>0</v>
      </c>
      <c r="E24" s="364">
        <f t="shared" si="3"/>
        <v>5000</v>
      </c>
      <c r="F24" s="365">
        <f t="shared" si="1"/>
        <v>0</v>
      </c>
      <c r="G24" s="362">
        <v>0</v>
      </c>
      <c r="H24" s="366">
        <f t="shared" si="2"/>
        <v>6.5753424657534248E-4</v>
      </c>
      <c r="I24" s="367" t="s">
        <v>409</v>
      </c>
    </row>
    <row r="25" spans="1:9">
      <c r="A25" s="369">
        <v>38869</v>
      </c>
      <c r="B25" s="361">
        <v>500</v>
      </c>
      <c r="C25" s="370">
        <v>500</v>
      </c>
      <c r="D25" s="363">
        <f t="shared" si="0"/>
        <v>0</v>
      </c>
      <c r="E25" s="364">
        <f t="shared" si="3"/>
        <v>5000</v>
      </c>
      <c r="F25" s="365">
        <f t="shared" si="1"/>
        <v>0</v>
      </c>
      <c r="G25" s="370">
        <v>0</v>
      </c>
      <c r="H25" s="366">
        <f t="shared" si="2"/>
        <v>6.5753424657534248E-4</v>
      </c>
      <c r="I25" s="371" t="s">
        <v>410</v>
      </c>
    </row>
    <row r="26" spans="1:9">
      <c r="A26" s="368">
        <v>38899</v>
      </c>
      <c r="B26" s="361">
        <v>525</v>
      </c>
      <c r="C26" s="362">
        <v>525</v>
      </c>
      <c r="D26" s="363">
        <f t="shared" si="0"/>
        <v>0</v>
      </c>
      <c r="E26" s="364">
        <f t="shared" si="3"/>
        <v>5000</v>
      </c>
      <c r="F26" s="365">
        <f t="shared" si="1"/>
        <v>0</v>
      </c>
      <c r="G26" s="362">
        <v>0</v>
      </c>
      <c r="H26" s="366">
        <f t="shared" si="2"/>
        <v>6.5753424657534248E-4</v>
      </c>
      <c r="I26" s="367" t="s">
        <v>411</v>
      </c>
    </row>
    <row r="27" spans="1:9">
      <c r="A27" s="368">
        <v>38930</v>
      </c>
      <c r="B27" s="361">
        <v>525</v>
      </c>
      <c r="C27" s="362">
        <v>525</v>
      </c>
      <c r="D27" s="363">
        <f t="shared" si="0"/>
        <v>0</v>
      </c>
      <c r="E27" s="364">
        <f t="shared" si="3"/>
        <v>5000</v>
      </c>
      <c r="F27" s="365">
        <f t="shared" si="1"/>
        <v>0</v>
      </c>
      <c r="G27" s="372">
        <v>0</v>
      </c>
      <c r="H27" s="366">
        <f t="shared" si="2"/>
        <v>6.5753424657534248E-4</v>
      </c>
      <c r="I27" s="367" t="s">
        <v>412</v>
      </c>
    </row>
    <row r="28" spans="1:9">
      <c r="A28" s="368">
        <v>38961</v>
      </c>
      <c r="B28" s="361">
        <v>525</v>
      </c>
      <c r="C28" s="362">
        <v>525</v>
      </c>
      <c r="D28" s="363">
        <f t="shared" si="0"/>
        <v>0</v>
      </c>
      <c r="E28" s="364">
        <f t="shared" si="3"/>
        <v>5000</v>
      </c>
      <c r="F28" s="365">
        <f t="shared" si="1"/>
        <v>0</v>
      </c>
      <c r="G28" s="362">
        <v>0</v>
      </c>
      <c r="H28" s="366">
        <f t="shared" si="2"/>
        <v>6.5753424657534248E-4</v>
      </c>
      <c r="I28" s="367" t="s">
        <v>413</v>
      </c>
    </row>
    <row r="29" spans="1:9">
      <c r="A29" s="368">
        <v>38991</v>
      </c>
      <c r="B29" s="361">
        <v>525</v>
      </c>
      <c r="C29" s="362">
        <v>0</v>
      </c>
      <c r="D29" s="363">
        <f t="shared" si="0"/>
        <v>525</v>
      </c>
      <c r="E29" s="364">
        <f t="shared" si="3"/>
        <v>5000</v>
      </c>
      <c r="F29" s="365">
        <f t="shared" si="1"/>
        <v>1726.027397260274</v>
      </c>
      <c r="G29" s="362">
        <v>31</v>
      </c>
      <c r="H29" s="366">
        <f t="shared" si="2"/>
        <v>6.5753424657534248E-4</v>
      </c>
      <c r="I29" s="373"/>
    </row>
    <row r="30" spans="1:9">
      <c r="A30" s="368">
        <v>39022</v>
      </c>
      <c r="B30" s="361">
        <v>525</v>
      </c>
      <c r="C30" s="362">
        <v>0</v>
      </c>
      <c r="D30" s="363">
        <f t="shared" si="0"/>
        <v>525</v>
      </c>
      <c r="E30" s="364">
        <f t="shared" si="3"/>
        <v>4969</v>
      </c>
      <c r="F30" s="365">
        <f t="shared" si="1"/>
        <v>1715.3260273972603</v>
      </c>
      <c r="G30" s="362">
        <v>30</v>
      </c>
      <c r="H30" s="366">
        <f t="shared" si="2"/>
        <v>6.5753424657534248E-4</v>
      </c>
      <c r="I30" s="373"/>
    </row>
    <row r="31" spans="1:9">
      <c r="A31" s="368">
        <v>39052</v>
      </c>
      <c r="B31" s="361">
        <v>525</v>
      </c>
      <c r="C31" s="362">
        <v>0</v>
      </c>
      <c r="D31" s="363">
        <f t="shared" si="0"/>
        <v>525</v>
      </c>
      <c r="E31" s="364">
        <f t="shared" si="3"/>
        <v>4939</v>
      </c>
      <c r="F31" s="365">
        <f t="shared" si="1"/>
        <v>1704.9698630136986</v>
      </c>
      <c r="G31" s="362">
        <v>31</v>
      </c>
      <c r="H31" s="366">
        <f t="shared" si="2"/>
        <v>6.5753424657534248E-4</v>
      </c>
      <c r="I31" s="373"/>
    </row>
    <row r="32" spans="1:9">
      <c r="A32" s="368">
        <v>39083</v>
      </c>
      <c r="B32" s="361">
        <v>525</v>
      </c>
      <c r="C32" s="362">
        <v>0</v>
      </c>
      <c r="D32" s="363">
        <f t="shared" si="0"/>
        <v>525</v>
      </c>
      <c r="E32" s="364">
        <f t="shared" si="3"/>
        <v>4908</v>
      </c>
      <c r="F32" s="365">
        <f t="shared" si="1"/>
        <v>1694.2684931506849</v>
      </c>
      <c r="G32" s="362">
        <v>31</v>
      </c>
      <c r="H32" s="366">
        <f t="shared" si="2"/>
        <v>6.5753424657534248E-4</v>
      </c>
      <c r="I32" s="373"/>
    </row>
    <row r="33" spans="1:9">
      <c r="A33" s="368">
        <v>39114</v>
      </c>
      <c r="B33" s="361">
        <v>525</v>
      </c>
      <c r="C33" s="362">
        <v>0</v>
      </c>
      <c r="D33" s="363">
        <f t="shared" si="0"/>
        <v>525</v>
      </c>
      <c r="E33" s="364">
        <f t="shared" si="3"/>
        <v>4877</v>
      </c>
      <c r="F33" s="365">
        <f t="shared" si="1"/>
        <v>1683.5671232876712</v>
      </c>
      <c r="G33" s="362">
        <v>28</v>
      </c>
      <c r="H33" s="366">
        <f t="shared" si="2"/>
        <v>6.5753424657534248E-4</v>
      </c>
      <c r="I33" s="373"/>
    </row>
    <row r="34" spans="1:9">
      <c r="A34" s="368">
        <v>39142</v>
      </c>
      <c r="B34" s="361">
        <v>525</v>
      </c>
      <c r="C34" s="362">
        <v>0</v>
      </c>
      <c r="D34" s="363">
        <f t="shared" si="0"/>
        <v>525</v>
      </c>
      <c r="E34" s="364">
        <f t="shared" si="3"/>
        <v>4849</v>
      </c>
      <c r="F34" s="365">
        <f t="shared" si="1"/>
        <v>1673.9013698630138</v>
      </c>
      <c r="G34" s="362">
        <v>31</v>
      </c>
      <c r="H34" s="366">
        <f t="shared" si="2"/>
        <v>6.5753424657534248E-4</v>
      </c>
      <c r="I34" s="373"/>
    </row>
    <row r="35" spans="1:9">
      <c r="A35" s="368">
        <v>39173</v>
      </c>
      <c r="B35" s="361">
        <v>525</v>
      </c>
      <c r="C35" s="362">
        <v>0</v>
      </c>
      <c r="D35" s="363">
        <f t="shared" si="0"/>
        <v>525</v>
      </c>
      <c r="E35" s="364">
        <f t="shared" si="3"/>
        <v>4818</v>
      </c>
      <c r="F35" s="365">
        <f t="shared" si="1"/>
        <v>1663.2</v>
      </c>
      <c r="G35" s="362">
        <v>30</v>
      </c>
      <c r="H35" s="366">
        <f t="shared" si="2"/>
        <v>6.5753424657534248E-4</v>
      </c>
      <c r="I35" s="373"/>
    </row>
    <row r="36" spans="1:9">
      <c r="A36" s="368">
        <v>39203</v>
      </c>
      <c r="B36" s="361">
        <v>525</v>
      </c>
      <c r="C36" s="362">
        <v>0</v>
      </c>
      <c r="D36" s="363">
        <f t="shared" si="0"/>
        <v>525</v>
      </c>
      <c r="E36" s="364">
        <f t="shared" si="3"/>
        <v>4788</v>
      </c>
      <c r="F36" s="365">
        <f t="shared" si="1"/>
        <v>1652.8438356164384</v>
      </c>
      <c r="G36" s="362">
        <v>31</v>
      </c>
      <c r="H36" s="366">
        <f t="shared" si="2"/>
        <v>6.5753424657534248E-4</v>
      </c>
      <c r="I36" s="373"/>
    </row>
    <row r="37" spans="1:9">
      <c r="A37" s="368">
        <v>39234</v>
      </c>
      <c r="B37" s="361">
        <v>525</v>
      </c>
      <c r="C37" s="362">
        <v>0</v>
      </c>
      <c r="D37" s="363">
        <f t="shared" si="0"/>
        <v>525</v>
      </c>
      <c r="E37" s="364">
        <f t="shared" si="3"/>
        <v>4757</v>
      </c>
      <c r="F37" s="365">
        <f t="shared" si="1"/>
        <v>1642.1424657534246</v>
      </c>
      <c r="G37" s="362">
        <v>30</v>
      </c>
      <c r="H37" s="366">
        <f t="shared" si="2"/>
        <v>6.5753424657534248E-4</v>
      </c>
      <c r="I37" s="373"/>
    </row>
    <row r="38" spans="1:9">
      <c r="A38" s="368">
        <v>39264</v>
      </c>
      <c r="B38" s="361">
        <v>551.25</v>
      </c>
      <c r="C38" s="362">
        <v>0</v>
      </c>
      <c r="D38" s="363">
        <f t="shared" si="0"/>
        <v>551.25</v>
      </c>
      <c r="E38" s="364">
        <f t="shared" si="3"/>
        <v>4727</v>
      </c>
      <c r="F38" s="365">
        <f t="shared" si="1"/>
        <v>1713.3756164383562</v>
      </c>
      <c r="G38" s="362">
        <v>31</v>
      </c>
      <c r="H38" s="366">
        <f t="shared" si="2"/>
        <v>6.5753424657534248E-4</v>
      </c>
      <c r="I38" s="373"/>
    </row>
    <row r="39" spans="1:9">
      <c r="A39" s="368">
        <v>39295</v>
      </c>
      <c r="B39" s="361">
        <v>551.25</v>
      </c>
      <c r="C39" s="362">
        <v>0</v>
      </c>
      <c r="D39" s="363">
        <f t="shared" si="0"/>
        <v>551.25</v>
      </c>
      <c r="E39" s="364">
        <f t="shared" si="3"/>
        <v>4696</v>
      </c>
      <c r="F39" s="365">
        <f t="shared" si="1"/>
        <v>1702.1391780821918</v>
      </c>
      <c r="G39" s="362">
        <v>31</v>
      </c>
      <c r="H39" s="366">
        <f t="shared" si="2"/>
        <v>6.5753424657534248E-4</v>
      </c>
      <c r="I39" s="373"/>
    </row>
    <row r="40" spans="1:9">
      <c r="A40" s="368">
        <v>39326</v>
      </c>
      <c r="B40" s="361">
        <v>551.25</v>
      </c>
      <c r="C40" s="362">
        <v>0</v>
      </c>
      <c r="D40" s="363">
        <f t="shared" si="0"/>
        <v>551.25</v>
      </c>
      <c r="E40" s="364">
        <f t="shared" si="3"/>
        <v>4665</v>
      </c>
      <c r="F40" s="365">
        <f t="shared" si="1"/>
        <v>1690.9027397260274</v>
      </c>
      <c r="G40" s="362">
        <v>30</v>
      </c>
      <c r="H40" s="366">
        <f t="shared" si="2"/>
        <v>6.5753424657534248E-4</v>
      </c>
      <c r="I40" s="373"/>
    </row>
    <row r="41" spans="1:9">
      <c r="A41" s="368">
        <v>39356</v>
      </c>
      <c r="B41" s="361">
        <v>551.25</v>
      </c>
      <c r="C41" s="362">
        <v>0</v>
      </c>
      <c r="D41" s="363">
        <f t="shared" si="0"/>
        <v>551.25</v>
      </c>
      <c r="E41" s="364">
        <f t="shared" si="3"/>
        <v>4635</v>
      </c>
      <c r="F41" s="365">
        <f t="shared" si="1"/>
        <v>1680.0287671232877</v>
      </c>
      <c r="G41" s="362">
        <v>31</v>
      </c>
      <c r="H41" s="366">
        <f t="shared" si="2"/>
        <v>6.5753424657534248E-4</v>
      </c>
      <c r="I41" s="373"/>
    </row>
    <row r="42" spans="1:9">
      <c r="A42" s="368">
        <v>39387</v>
      </c>
      <c r="B42" s="361">
        <v>551.25</v>
      </c>
      <c r="C42" s="362">
        <v>0</v>
      </c>
      <c r="D42" s="363">
        <f t="shared" si="0"/>
        <v>551.25</v>
      </c>
      <c r="E42" s="364">
        <f t="shared" si="3"/>
        <v>4604</v>
      </c>
      <c r="F42" s="365">
        <f t="shared" si="1"/>
        <v>1668.7923287671233</v>
      </c>
      <c r="G42" s="362">
        <v>30</v>
      </c>
      <c r="H42" s="366">
        <f t="shared" si="2"/>
        <v>6.5753424657534248E-4</v>
      </c>
      <c r="I42" s="373"/>
    </row>
    <row r="43" spans="1:9">
      <c r="A43" s="368">
        <v>39417</v>
      </c>
      <c r="B43" s="361">
        <v>551.25</v>
      </c>
      <c r="C43" s="362">
        <v>0</v>
      </c>
      <c r="D43" s="363">
        <f t="shared" si="0"/>
        <v>551.25</v>
      </c>
      <c r="E43" s="364">
        <f t="shared" si="3"/>
        <v>4574</v>
      </c>
      <c r="F43" s="365">
        <f t="shared" si="1"/>
        <v>1657.9183561643836</v>
      </c>
      <c r="G43" s="362">
        <v>31</v>
      </c>
      <c r="H43" s="366">
        <f t="shared" si="2"/>
        <v>6.5753424657534248E-4</v>
      </c>
      <c r="I43" s="373"/>
    </row>
    <row r="44" spans="1:9">
      <c r="A44" s="368">
        <v>39448</v>
      </c>
      <c r="B44" s="361">
        <v>551.25</v>
      </c>
      <c r="C44" s="362">
        <v>0</v>
      </c>
      <c r="D44" s="363">
        <f t="shared" si="0"/>
        <v>551.25</v>
      </c>
      <c r="E44" s="364">
        <f t="shared" si="3"/>
        <v>4543</v>
      </c>
      <c r="F44" s="365">
        <f t="shared" si="1"/>
        <v>1646.6819178082192</v>
      </c>
      <c r="G44" s="362">
        <v>31</v>
      </c>
      <c r="H44" s="366">
        <f t="shared" si="2"/>
        <v>6.5753424657534248E-4</v>
      </c>
      <c r="I44" s="373"/>
    </row>
    <row r="45" spans="1:9">
      <c r="A45" s="368">
        <v>39479</v>
      </c>
      <c r="B45" s="361">
        <v>551.25</v>
      </c>
      <c r="C45" s="362">
        <v>0</v>
      </c>
      <c r="D45" s="363">
        <f t="shared" si="0"/>
        <v>551.25</v>
      </c>
      <c r="E45" s="364">
        <f t="shared" si="3"/>
        <v>4512</v>
      </c>
      <c r="F45" s="365">
        <f t="shared" si="1"/>
        <v>1635.4454794520548</v>
      </c>
      <c r="G45" s="362">
        <v>29</v>
      </c>
      <c r="H45" s="366">
        <f t="shared" si="2"/>
        <v>6.5753424657534248E-4</v>
      </c>
      <c r="I45" s="373"/>
    </row>
    <row r="46" spans="1:9">
      <c r="A46" s="368">
        <v>39508</v>
      </c>
      <c r="B46" s="361">
        <v>551.25</v>
      </c>
      <c r="C46" s="362">
        <v>0</v>
      </c>
      <c r="D46" s="363">
        <f t="shared" si="0"/>
        <v>551.25</v>
      </c>
      <c r="E46" s="364">
        <f t="shared" si="3"/>
        <v>4483</v>
      </c>
      <c r="F46" s="365">
        <f t="shared" si="1"/>
        <v>1624.9339726027397</v>
      </c>
      <c r="G46" s="362">
        <v>31</v>
      </c>
      <c r="H46" s="366">
        <f t="shared" si="2"/>
        <v>6.5753424657534248E-4</v>
      </c>
      <c r="I46" s="373"/>
    </row>
    <row r="47" spans="1:9">
      <c r="A47" s="368">
        <v>39539</v>
      </c>
      <c r="B47" s="361">
        <v>551.25</v>
      </c>
      <c r="C47" s="362">
        <v>0</v>
      </c>
      <c r="D47" s="363">
        <f t="shared" si="0"/>
        <v>551.25</v>
      </c>
      <c r="E47" s="364">
        <f t="shared" si="3"/>
        <v>4452</v>
      </c>
      <c r="F47" s="365">
        <f t="shared" si="1"/>
        <v>1613.6975342465753</v>
      </c>
      <c r="G47" s="362">
        <v>30</v>
      </c>
      <c r="H47" s="366">
        <f t="shared" si="2"/>
        <v>6.5753424657534248E-4</v>
      </c>
      <c r="I47" s="373"/>
    </row>
    <row r="48" spans="1:9">
      <c r="A48" s="368">
        <v>39569</v>
      </c>
      <c r="B48" s="361">
        <v>551.25</v>
      </c>
      <c r="C48" s="362">
        <v>0</v>
      </c>
      <c r="D48" s="363">
        <f t="shared" si="0"/>
        <v>551.25</v>
      </c>
      <c r="E48" s="364">
        <f t="shared" si="3"/>
        <v>4422</v>
      </c>
      <c r="F48" s="365">
        <f t="shared" si="1"/>
        <v>1602.8235616438358</v>
      </c>
      <c r="G48" s="362">
        <v>31</v>
      </c>
      <c r="H48" s="366">
        <f t="shared" si="2"/>
        <v>6.5753424657534248E-4</v>
      </c>
      <c r="I48" s="373"/>
    </row>
    <row r="49" spans="1:9">
      <c r="A49" s="368">
        <v>39600</v>
      </c>
      <c r="B49" s="361">
        <v>551.25</v>
      </c>
      <c r="C49" s="362">
        <v>0</v>
      </c>
      <c r="D49" s="363">
        <f t="shared" si="0"/>
        <v>551.25</v>
      </c>
      <c r="E49" s="364">
        <f t="shared" si="3"/>
        <v>4391</v>
      </c>
      <c r="F49" s="365">
        <f t="shared" si="1"/>
        <v>1591.5871232876714</v>
      </c>
      <c r="G49" s="362">
        <v>30</v>
      </c>
      <c r="H49" s="366">
        <f t="shared" si="2"/>
        <v>6.5753424657534248E-4</v>
      </c>
      <c r="I49" s="373"/>
    </row>
    <row r="50" spans="1:9">
      <c r="A50" s="368">
        <v>39630</v>
      </c>
      <c r="B50" s="361">
        <v>578.8125</v>
      </c>
      <c r="C50" s="362">
        <v>0</v>
      </c>
      <c r="D50" s="363">
        <f t="shared" si="0"/>
        <v>578.8125</v>
      </c>
      <c r="E50" s="364">
        <f t="shared" si="3"/>
        <v>4361</v>
      </c>
      <c r="F50" s="365">
        <f t="shared" si="1"/>
        <v>1659.748808219178</v>
      </c>
      <c r="G50" s="362">
        <v>31</v>
      </c>
      <c r="H50" s="366">
        <f t="shared" si="2"/>
        <v>6.5753424657534248E-4</v>
      </c>
      <c r="I50" s="373"/>
    </row>
    <row r="51" spans="1:9">
      <c r="A51" s="368">
        <v>39661</v>
      </c>
      <c r="B51" s="361">
        <v>578.8125</v>
      </c>
      <c r="C51" s="362">
        <v>0</v>
      </c>
      <c r="D51" s="363">
        <f t="shared" si="0"/>
        <v>578.8125</v>
      </c>
      <c r="E51" s="364">
        <f t="shared" si="3"/>
        <v>4330</v>
      </c>
      <c r="F51" s="365">
        <f t="shared" si="1"/>
        <v>1647.9505479452055</v>
      </c>
      <c r="G51" s="362">
        <v>31</v>
      </c>
      <c r="H51" s="366">
        <f t="shared" si="2"/>
        <v>6.5753424657534248E-4</v>
      </c>
      <c r="I51" s="373"/>
    </row>
    <row r="52" spans="1:9">
      <c r="A52" s="368">
        <v>39692</v>
      </c>
      <c r="B52" s="361">
        <v>578.8125</v>
      </c>
      <c r="C52" s="362">
        <v>0</v>
      </c>
      <c r="D52" s="363">
        <f t="shared" si="0"/>
        <v>578.8125</v>
      </c>
      <c r="E52" s="364">
        <f t="shared" si="3"/>
        <v>4299</v>
      </c>
      <c r="F52" s="365">
        <f t="shared" si="1"/>
        <v>1636.1522876712329</v>
      </c>
      <c r="G52" s="362">
        <v>30</v>
      </c>
      <c r="H52" s="366">
        <f t="shared" si="2"/>
        <v>6.5753424657534248E-4</v>
      </c>
      <c r="I52" s="373"/>
    </row>
    <row r="53" spans="1:9">
      <c r="A53" s="368">
        <v>39722</v>
      </c>
      <c r="B53" s="361">
        <v>578.8125</v>
      </c>
      <c r="C53" s="362">
        <v>0</v>
      </c>
      <c r="D53" s="363">
        <f t="shared" si="0"/>
        <v>578.8125</v>
      </c>
      <c r="E53" s="364">
        <f t="shared" si="3"/>
        <v>4269</v>
      </c>
      <c r="F53" s="365">
        <f t="shared" si="1"/>
        <v>1624.7346164383562</v>
      </c>
      <c r="G53" s="362">
        <v>31</v>
      </c>
      <c r="H53" s="366">
        <f t="shared" si="2"/>
        <v>6.5753424657534248E-4</v>
      </c>
      <c r="I53" s="373"/>
    </row>
    <row r="54" spans="1:9">
      <c r="A54" s="368">
        <v>39753</v>
      </c>
      <c r="B54" s="361">
        <v>578.8125</v>
      </c>
      <c r="C54" s="362">
        <v>0</v>
      </c>
      <c r="D54" s="363">
        <f t="shared" si="0"/>
        <v>578.8125</v>
      </c>
      <c r="E54" s="364">
        <f t="shared" si="3"/>
        <v>4238</v>
      </c>
      <c r="F54" s="365">
        <f t="shared" si="1"/>
        <v>1612.9363561643836</v>
      </c>
      <c r="G54" s="362">
        <v>30</v>
      </c>
      <c r="H54" s="366">
        <f t="shared" si="2"/>
        <v>6.5753424657534248E-4</v>
      </c>
      <c r="I54" s="373"/>
    </row>
    <row r="55" spans="1:9">
      <c r="A55" s="368">
        <v>39783</v>
      </c>
      <c r="B55" s="361">
        <v>578.8125</v>
      </c>
      <c r="C55" s="362">
        <v>0</v>
      </c>
      <c r="D55" s="363">
        <f t="shared" si="0"/>
        <v>578.8125</v>
      </c>
      <c r="E55" s="364">
        <f t="shared" si="3"/>
        <v>4208</v>
      </c>
      <c r="F55" s="365">
        <f t="shared" si="1"/>
        <v>1601.5186849315069</v>
      </c>
      <c r="G55" s="362">
        <v>31</v>
      </c>
      <c r="H55" s="366">
        <f t="shared" si="2"/>
        <v>6.5753424657534248E-4</v>
      </c>
      <c r="I55" s="373"/>
    </row>
    <row r="56" spans="1:9">
      <c r="A56" s="368">
        <v>39814</v>
      </c>
      <c r="B56" s="361">
        <v>578.8125</v>
      </c>
      <c r="C56" s="362">
        <v>0</v>
      </c>
      <c r="D56" s="363">
        <f t="shared" si="0"/>
        <v>578.8125</v>
      </c>
      <c r="E56" s="364">
        <f t="shared" si="3"/>
        <v>4177</v>
      </c>
      <c r="F56" s="365">
        <f t="shared" si="1"/>
        <v>1589.7204246575343</v>
      </c>
      <c r="G56" s="362">
        <v>31</v>
      </c>
      <c r="H56" s="366">
        <f t="shared" si="2"/>
        <v>6.5753424657534248E-4</v>
      </c>
      <c r="I56" s="373"/>
    </row>
    <row r="57" spans="1:9">
      <c r="A57" s="360">
        <v>39845</v>
      </c>
      <c r="B57" s="361">
        <v>578.8125</v>
      </c>
      <c r="C57" s="362">
        <v>0</v>
      </c>
      <c r="D57" s="363">
        <f t="shared" si="0"/>
        <v>578.8125</v>
      </c>
      <c r="E57" s="364">
        <f t="shared" si="3"/>
        <v>4146</v>
      </c>
      <c r="F57" s="365">
        <f t="shared" si="1"/>
        <v>1577.9221643835617</v>
      </c>
      <c r="G57" s="364">
        <v>28</v>
      </c>
      <c r="H57" s="366">
        <f t="shared" si="2"/>
        <v>6.5753424657534248E-4</v>
      </c>
      <c r="I57" s="373"/>
    </row>
    <row r="58" spans="1:9">
      <c r="A58" s="360">
        <v>39873</v>
      </c>
      <c r="B58" s="361">
        <v>578.8125</v>
      </c>
      <c r="C58" s="362">
        <v>0</v>
      </c>
      <c r="D58" s="363">
        <f t="shared" si="0"/>
        <v>578.8125</v>
      </c>
      <c r="E58" s="364">
        <f t="shared" si="3"/>
        <v>4118</v>
      </c>
      <c r="F58" s="365">
        <f t="shared" si="1"/>
        <v>1567.2656712328767</v>
      </c>
      <c r="G58" s="374">
        <v>31</v>
      </c>
      <c r="H58" s="366">
        <f t="shared" si="2"/>
        <v>6.5753424657534248E-4</v>
      </c>
      <c r="I58" s="375"/>
    </row>
    <row r="59" spans="1:9">
      <c r="A59" s="360">
        <v>39904</v>
      </c>
      <c r="B59" s="361">
        <v>578.8125</v>
      </c>
      <c r="C59" s="362">
        <v>0</v>
      </c>
      <c r="D59" s="363">
        <f t="shared" si="0"/>
        <v>578.8125</v>
      </c>
      <c r="E59" s="364">
        <f t="shared" si="3"/>
        <v>4087</v>
      </c>
      <c r="F59" s="365">
        <f t="shared" si="1"/>
        <v>1555.4674109589041</v>
      </c>
      <c r="G59" s="374">
        <v>30</v>
      </c>
      <c r="H59" s="366">
        <f t="shared" si="2"/>
        <v>6.5753424657534248E-4</v>
      </c>
      <c r="I59" s="375"/>
    </row>
    <row r="60" spans="1:9">
      <c r="A60" s="360">
        <v>39934</v>
      </c>
      <c r="B60" s="361">
        <v>578.8125</v>
      </c>
      <c r="C60" s="362">
        <v>0</v>
      </c>
      <c r="D60" s="363">
        <f t="shared" si="0"/>
        <v>578.8125</v>
      </c>
      <c r="E60" s="364">
        <f t="shared" si="3"/>
        <v>4057</v>
      </c>
      <c r="F60" s="365">
        <f t="shared" si="1"/>
        <v>1544.0497397260274</v>
      </c>
      <c r="G60" s="374">
        <v>31</v>
      </c>
      <c r="H60" s="366">
        <f t="shared" si="2"/>
        <v>6.5753424657534248E-4</v>
      </c>
      <c r="I60" s="375"/>
    </row>
    <row r="61" spans="1:9">
      <c r="A61" s="360">
        <v>39965</v>
      </c>
      <c r="B61" s="361">
        <v>578.8125</v>
      </c>
      <c r="C61" s="362">
        <v>0</v>
      </c>
      <c r="D61" s="363">
        <f t="shared" si="0"/>
        <v>578.8125</v>
      </c>
      <c r="E61" s="364">
        <f t="shared" si="3"/>
        <v>4026</v>
      </c>
      <c r="F61" s="365">
        <f t="shared" si="1"/>
        <v>1532.2514794520548</v>
      </c>
      <c r="G61" s="374">
        <v>30</v>
      </c>
      <c r="H61" s="366">
        <f t="shared" si="2"/>
        <v>6.5753424657534248E-4</v>
      </c>
      <c r="I61" s="375"/>
    </row>
    <row r="62" spans="1:9">
      <c r="A62" s="360">
        <v>39995</v>
      </c>
      <c r="B62" s="361">
        <v>607.75312499999995</v>
      </c>
      <c r="C62" s="362">
        <v>0</v>
      </c>
      <c r="D62" s="363">
        <f t="shared" si="0"/>
        <v>607.75312499999995</v>
      </c>
      <c r="E62" s="364">
        <f t="shared" si="3"/>
        <v>3996</v>
      </c>
      <c r="F62" s="365">
        <f t="shared" si="1"/>
        <v>1596.8754986301369</v>
      </c>
      <c r="G62" s="374">
        <v>31</v>
      </c>
      <c r="H62" s="366">
        <f t="shared" si="2"/>
        <v>6.5753424657534248E-4</v>
      </c>
      <c r="I62" s="375"/>
    </row>
    <row r="63" spans="1:9">
      <c r="A63" s="360">
        <v>40026</v>
      </c>
      <c r="B63" s="361">
        <v>607.75312499999995</v>
      </c>
      <c r="C63" s="362">
        <v>0</v>
      </c>
      <c r="D63" s="363">
        <f t="shared" si="0"/>
        <v>607.75312499999995</v>
      </c>
      <c r="E63" s="364">
        <f t="shared" si="3"/>
        <v>3965</v>
      </c>
      <c r="F63" s="365">
        <f t="shared" si="1"/>
        <v>1584.4873253424657</v>
      </c>
      <c r="G63" s="374">
        <v>31</v>
      </c>
      <c r="H63" s="366">
        <f t="shared" si="2"/>
        <v>6.5753424657534248E-4</v>
      </c>
      <c r="I63" s="375"/>
    </row>
    <row r="64" spans="1:9">
      <c r="A64" s="360">
        <v>40057</v>
      </c>
      <c r="B64" s="361">
        <v>607.75312499999995</v>
      </c>
      <c r="C64" s="362">
        <v>0</v>
      </c>
      <c r="D64" s="363">
        <f t="shared" si="0"/>
        <v>607.75312499999995</v>
      </c>
      <c r="E64" s="364">
        <f t="shared" si="3"/>
        <v>3934</v>
      </c>
      <c r="F64" s="365">
        <f t="shared" si="1"/>
        <v>1572.0991520547943</v>
      </c>
      <c r="G64" s="374">
        <v>30</v>
      </c>
      <c r="H64" s="366">
        <f t="shared" si="2"/>
        <v>6.5753424657534248E-4</v>
      </c>
      <c r="I64" s="375"/>
    </row>
    <row r="65" spans="1:9">
      <c r="A65" s="360">
        <v>40087</v>
      </c>
      <c r="B65" s="361">
        <v>607.75312499999995</v>
      </c>
      <c r="C65" s="362">
        <v>0</v>
      </c>
      <c r="D65" s="363">
        <f t="shared" si="0"/>
        <v>607.75312499999995</v>
      </c>
      <c r="E65" s="364">
        <f t="shared" si="3"/>
        <v>3904</v>
      </c>
      <c r="F65" s="365">
        <f t="shared" si="1"/>
        <v>1560.1105972602738</v>
      </c>
      <c r="G65" s="374">
        <v>31</v>
      </c>
      <c r="H65" s="366">
        <f t="shared" si="2"/>
        <v>6.5753424657534248E-4</v>
      </c>
      <c r="I65" s="375"/>
    </row>
    <row r="66" spans="1:9">
      <c r="A66" s="360">
        <v>40118</v>
      </c>
      <c r="B66" s="361">
        <v>607.75312499999995</v>
      </c>
      <c r="C66" s="362">
        <v>0</v>
      </c>
      <c r="D66" s="363">
        <f t="shared" si="0"/>
        <v>607.75312499999995</v>
      </c>
      <c r="E66" s="364">
        <f t="shared" si="3"/>
        <v>3873</v>
      </c>
      <c r="F66" s="365">
        <f t="shared" si="1"/>
        <v>1547.7224239726027</v>
      </c>
      <c r="G66" s="374">
        <v>30</v>
      </c>
      <c r="H66" s="366">
        <f t="shared" si="2"/>
        <v>6.5753424657534248E-4</v>
      </c>
      <c r="I66" s="375"/>
    </row>
    <row r="67" spans="1:9">
      <c r="A67" s="360">
        <v>40148</v>
      </c>
      <c r="B67" s="361">
        <v>607.75312499999995</v>
      </c>
      <c r="C67" s="362">
        <v>0</v>
      </c>
      <c r="D67" s="363">
        <f t="shared" si="0"/>
        <v>607.75312499999995</v>
      </c>
      <c r="E67" s="364">
        <f t="shared" si="3"/>
        <v>3843</v>
      </c>
      <c r="F67" s="365">
        <f t="shared" si="1"/>
        <v>1535.7338691780822</v>
      </c>
      <c r="G67" s="374">
        <v>31</v>
      </c>
      <c r="H67" s="366">
        <f t="shared" si="2"/>
        <v>6.5753424657534248E-4</v>
      </c>
      <c r="I67" s="375"/>
    </row>
    <row r="68" spans="1:9">
      <c r="A68" s="360">
        <v>40179</v>
      </c>
      <c r="B68" s="361">
        <v>607.75312499999995</v>
      </c>
      <c r="C68" s="362">
        <v>0</v>
      </c>
      <c r="D68" s="363">
        <f t="shared" si="0"/>
        <v>607.75312499999995</v>
      </c>
      <c r="E68" s="364">
        <f t="shared" si="3"/>
        <v>3812</v>
      </c>
      <c r="F68" s="365">
        <f t="shared" si="1"/>
        <v>1523.3456958904108</v>
      </c>
      <c r="G68" s="374">
        <v>31</v>
      </c>
      <c r="H68" s="366">
        <f t="shared" si="2"/>
        <v>6.5753424657534248E-4</v>
      </c>
      <c r="I68" s="375"/>
    </row>
    <row r="69" spans="1:9">
      <c r="A69" s="360">
        <v>40210</v>
      </c>
      <c r="B69" s="361">
        <v>607.75312499999995</v>
      </c>
      <c r="C69" s="362">
        <v>0</v>
      </c>
      <c r="D69" s="363">
        <f t="shared" si="0"/>
        <v>607.75312499999995</v>
      </c>
      <c r="E69" s="364">
        <f>E68-G68</f>
        <v>3781</v>
      </c>
      <c r="F69" s="365">
        <f t="shared" si="1"/>
        <v>1510.9575226027396</v>
      </c>
      <c r="G69" s="374">
        <v>28</v>
      </c>
      <c r="H69" s="366">
        <f t="shared" si="2"/>
        <v>6.5753424657534248E-4</v>
      </c>
      <c r="I69" s="375"/>
    </row>
    <row r="70" spans="1:9">
      <c r="A70" s="380">
        <v>40238</v>
      </c>
      <c r="B70" s="421">
        <v>607.75312499999995</v>
      </c>
      <c r="C70" s="422">
        <v>0</v>
      </c>
      <c r="D70" s="383">
        <f t="shared" si="0"/>
        <v>607.75312499999995</v>
      </c>
      <c r="E70" s="423">
        <f t="shared" si="3"/>
        <v>3753</v>
      </c>
      <c r="F70" s="424">
        <f t="shared" si="1"/>
        <v>1499.7682047945204</v>
      </c>
      <c r="G70" s="381">
        <v>31</v>
      </c>
      <c r="H70" s="425">
        <f t="shared" si="2"/>
        <v>6.5753424657534248E-4</v>
      </c>
      <c r="I70" s="426"/>
    </row>
    <row r="71" spans="1:9" ht="31.5">
      <c r="A71" s="427" t="s">
        <v>159</v>
      </c>
      <c r="B71" s="435" t="s">
        <v>160</v>
      </c>
      <c r="C71" s="428" t="s">
        <v>161</v>
      </c>
      <c r="D71" s="428" t="s">
        <v>162</v>
      </c>
      <c r="E71" s="427" t="s">
        <v>163</v>
      </c>
      <c r="F71" s="428" t="s">
        <v>165</v>
      </c>
      <c r="G71" s="427" t="s">
        <v>19</v>
      </c>
      <c r="H71" s="427" t="s">
        <v>164</v>
      </c>
      <c r="I71" s="359" t="s">
        <v>170</v>
      </c>
    </row>
    <row r="72" spans="1:9" ht="15.95" customHeight="1">
      <c r="A72" s="408">
        <v>40269</v>
      </c>
      <c r="B72" s="361">
        <v>607.75312499999995</v>
      </c>
      <c r="C72" s="362">
        <v>0</v>
      </c>
      <c r="D72" s="363">
        <f t="shared" si="0"/>
        <v>607.75312499999995</v>
      </c>
      <c r="E72" s="364">
        <f>E70-G70</f>
        <v>3722</v>
      </c>
      <c r="F72" s="365">
        <f t="shared" si="1"/>
        <v>1487.380031506849</v>
      </c>
      <c r="G72" s="374">
        <v>30</v>
      </c>
      <c r="H72" s="364">
        <f t="shared" ref="H72:H135" si="4">0.24/365</f>
        <v>6.5753424657534248E-4</v>
      </c>
      <c r="I72" s="375"/>
    </row>
    <row r="73" spans="1:9" ht="15.95" customHeight="1">
      <c r="A73" s="408">
        <v>40299</v>
      </c>
      <c r="B73" s="361">
        <v>607.75312499999995</v>
      </c>
      <c r="C73" s="362">
        <v>0</v>
      </c>
      <c r="D73" s="363">
        <f t="shared" si="0"/>
        <v>607.75312499999995</v>
      </c>
      <c r="E73" s="364">
        <f t="shared" si="3"/>
        <v>3692</v>
      </c>
      <c r="F73" s="365">
        <f t="shared" si="1"/>
        <v>1475.3914767123285</v>
      </c>
      <c r="G73" s="374">
        <v>31</v>
      </c>
      <c r="H73" s="364">
        <f t="shared" si="4"/>
        <v>6.5753424657534248E-4</v>
      </c>
      <c r="I73" s="375"/>
    </row>
    <row r="74" spans="1:9" ht="15.95" customHeight="1">
      <c r="A74" s="408">
        <v>40330</v>
      </c>
      <c r="B74" s="361">
        <v>607.75312499999995</v>
      </c>
      <c r="C74" s="362">
        <v>0</v>
      </c>
      <c r="D74" s="363">
        <f t="shared" si="0"/>
        <v>607.75312499999995</v>
      </c>
      <c r="E74" s="364">
        <f t="shared" si="3"/>
        <v>3661</v>
      </c>
      <c r="F74" s="365">
        <f t="shared" si="1"/>
        <v>1463.0033034246574</v>
      </c>
      <c r="G74" s="374">
        <v>30</v>
      </c>
      <c r="H74" s="364">
        <f t="shared" si="4"/>
        <v>6.5753424657534248E-4</v>
      </c>
      <c r="I74" s="375"/>
    </row>
    <row r="75" spans="1:9" ht="15.95" customHeight="1">
      <c r="A75" s="408">
        <v>40360</v>
      </c>
      <c r="B75" s="361">
        <v>638.14078124999992</v>
      </c>
      <c r="C75" s="362">
        <v>0</v>
      </c>
      <c r="D75" s="363">
        <f t="shared" si="0"/>
        <v>638.14078124999992</v>
      </c>
      <c r="E75" s="364">
        <f t="shared" si="3"/>
        <v>3631</v>
      </c>
      <c r="F75" s="365">
        <f t="shared" si="1"/>
        <v>1523.5654860616437</v>
      </c>
      <c r="G75" s="374">
        <v>31</v>
      </c>
      <c r="H75" s="364">
        <f t="shared" si="4"/>
        <v>6.5753424657534248E-4</v>
      </c>
      <c r="I75" s="375"/>
    </row>
    <row r="76" spans="1:9" ht="15.95" customHeight="1">
      <c r="A76" s="408">
        <v>40391</v>
      </c>
      <c r="B76" s="361">
        <v>638.14078124999992</v>
      </c>
      <c r="C76" s="362">
        <v>0</v>
      </c>
      <c r="D76" s="363">
        <f t="shared" si="0"/>
        <v>638.14078124999992</v>
      </c>
      <c r="E76" s="364">
        <f t="shared" si="3"/>
        <v>3600</v>
      </c>
      <c r="F76" s="365">
        <f t="shared" si="1"/>
        <v>1510.5579041095889</v>
      </c>
      <c r="G76" s="374">
        <v>31</v>
      </c>
      <c r="H76" s="364">
        <f t="shared" si="4"/>
        <v>6.5753424657534248E-4</v>
      </c>
      <c r="I76" s="375"/>
    </row>
    <row r="77" spans="1:9" ht="15.95" customHeight="1">
      <c r="A77" s="408">
        <v>40422</v>
      </c>
      <c r="B77" s="361">
        <v>638.14078124999992</v>
      </c>
      <c r="C77" s="362">
        <v>0</v>
      </c>
      <c r="D77" s="363">
        <f t="shared" si="0"/>
        <v>638.14078124999992</v>
      </c>
      <c r="E77" s="364">
        <f t="shared" si="3"/>
        <v>3569</v>
      </c>
      <c r="F77" s="365">
        <f t="shared" si="1"/>
        <v>1497.5503221575339</v>
      </c>
      <c r="G77" s="374">
        <v>30</v>
      </c>
      <c r="H77" s="364">
        <f t="shared" si="4"/>
        <v>6.5753424657534248E-4</v>
      </c>
      <c r="I77" s="375"/>
    </row>
    <row r="78" spans="1:9" ht="15.95" customHeight="1">
      <c r="A78" s="429">
        <v>40452</v>
      </c>
      <c r="B78" s="361">
        <v>638.14078124999992</v>
      </c>
      <c r="C78" s="362">
        <v>0</v>
      </c>
      <c r="D78" s="363">
        <f t="shared" si="0"/>
        <v>638.14078124999992</v>
      </c>
      <c r="E78" s="364">
        <f t="shared" si="3"/>
        <v>3539</v>
      </c>
      <c r="F78" s="365">
        <f t="shared" si="1"/>
        <v>1484.9623396232876</v>
      </c>
      <c r="G78" s="377">
        <v>31</v>
      </c>
      <c r="H78" s="364">
        <f t="shared" si="4"/>
        <v>6.5753424657534248E-4</v>
      </c>
      <c r="I78" s="378"/>
    </row>
    <row r="79" spans="1:9" ht="15.95" customHeight="1">
      <c r="A79" s="408">
        <v>40483</v>
      </c>
      <c r="B79" s="361">
        <v>638.14078124999992</v>
      </c>
      <c r="C79" s="362">
        <v>0</v>
      </c>
      <c r="D79" s="363">
        <f t="shared" ref="D79:D142" si="5">B79-C79</f>
        <v>638.14078124999992</v>
      </c>
      <c r="E79" s="364">
        <f t="shared" si="3"/>
        <v>3508</v>
      </c>
      <c r="F79" s="365">
        <f t="shared" si="1"/>
        <v>1471.9547576712328</v>
      </c>
      <c r="G79" s="374">
        <v>30</v>
      </c>
      <c r="H79" s="364">
        <f t="shared" si="4"/>
        <v>6.5753424657534248E-4</v>
      </c>
      <c r="I79" s="375"/>
    </row>
    <row r="80" spans="1:9" ht="15.95" customHeight="1">
      <c r="A80" s="408">
        <v>40513</v>
      </c>
      <c r="B80" s="361">
        <v>638.14078124999992</v>
      </c>
      <c r="C80" s="362">
        <v>0</v>
      </c>
      <c r="D80" s="363">
        <f t="shared" si="5"/>
        <v>638.14078124999992</v>
      </c>
      <c r="E80" s="364">
        <f t="shared" ref="E80:E143" si="6">E79-G79</f>
        <v>3478</v>
      </c>
      <c r="F80" s="365">
        <f t="shared" ref="F80:F143" si="7">(D80*E80*H80)</f>
        <v>1459.366775136986</v>
      </c>
      <c r="G80" s="374">
        <v>31</v>
      </c>
      <c r="H80" s="364">
        <f t="shared" si="4"/>
        <v>6.5753424657534248E-4</v>
      </c>
      <c r="I80" s="375"/>
    </row>
    <row r="81" spans="1:9" ht="15.95" customHeight="1">
      <c r="A81" s="408">
        <v>40544</v>
      </c>
      <c r="B81" s="361">
        <v>638.14078124999992</v>
      </c>
      <c r="C81" s="362">
        <v>0</v>
      </c>
      <c r="D81" s="363">
        <f t="shared" si="5"/>
        <v>638.14078124999992</v>
      </c>
      <c r="E81" s="364">
        <f t="shared" si="6"/>
        <v>3447</v>
      </c>
      <c r="F81" s="365">
        <f t="shared" si="7"/>
        <v>1446.3591931849312</v>
      </c>
      <c r="G81" s="374">
        <v>31</v>
      </c>
      <c r="H81" s="364">
        <f t="shared" si="4"/>
        <v>6.5753424657534248E-4</v>
      </c>
      <c r="I81" s="375"/>
    </row>
    <row r="82" spans="1:9" ht="15.95" customHeight="1">
      <c r="A82" s="408">
        <v>40575</v>
      </c>
      <c r="B82" s="361">
        <v>638.14078124999992</v>
      </c>
      <c r="C82" s="362">
        <v>0</v>
      </c>
      <c r="D82" s="363">
        <f t="shared" si="5"/>
        <v>638.14078124999992</v>
      </c>
      <c r="E82" s="364">
        <f t="shared" si="6"/>
        <v>3416</v>
      </c>
      <c r="F82" s="365">
        <f t="shared" si="7"/>
        <v>1433.3516112328766</v>
      </c>
      <c r="G82" s="374">
        <v>28</v>
      </c>
      <c r="H82" s="364">
        <f t="shared" si="4"/>
        <v>6.5753424657534248E-4</v>
      </c>
      <c r="I82" s="375"/>
    </row>
    <row r="83" spans="1:9" ht="15.95" customHeight="1">
      <c r="A83" s="408">
        <v>40603</v>
      </c>
      <c r="B83" s="361">
        <v>638.14078124999992</v>
      </c>
      <c r="C83" s="362">
        <v>0</v>
      </c>
      <c r="D83" s="363">
        <f t="shared" si="5"/>
        <v>638.14078124999992</v>
      </c>
      <c r="E83" s="364">
        <f t="shared" si="6"/>
        <v>3388</v>
      </c>
      <c r="F83" s="365">
        <f t="shared" si="7"/>
        <v>1421.6028275342467</v>
      </c>
      <c r="G83" s="374">
        <v>31</v>
      </c>
      <c r="H83" s="364">
        <f t="shared" si="4"/>
        <v>6.5753424657534248E-4</v>
      </c>
      <c r="I83" s="375"/>
    </row>
    <row r="84" spans="1:9" ht="15.95" customHeight="1">
      <c r="A84" s="408">
        <v>40634</v>
      </c>
      <c r="B84" s="361">
        <v>638.14078124999992</v>
      </c>
      <c r="C84" s="362">
        <v>0</v>
      </c>
      <c r="D84" s="363">
        <f t="shared" si="5"/>
        <v>638.14078124999992</v>
      </c>
      <c r="E84" s="364">
        <f t="shared" si="6"/>
        <v>3357</v>
      </c>
      <c r="F84" s="365">
        <f t="shared" si="7"/>
        <v>1408.5952455821916</v>
      </c>
      <c r="G84" s="374">
        <v>30</v>
      </c>
      <c r="H84" s="364">
        <f t="shared" si="4"/>
        <v>6.5753424657534248E-4</v>
      </c>
      <c r="I84" s="375"/>
    </row>
    <row r="85" spans="1:9" ht="15.95" customHeight="1">
      <c r="A85" s="408">
        <v>40664</v>
      </c>
      <c r="B85" s="361">
        <v>638.14078124999992</v>
      </c>
      <c r="C85" s="362">
        <v>0</v>
      </c>
      <c r="D85" s="363">
        <f t="shared" si="5"/>
        <v>638.14078124999992</v>
      </c>
      <c r="E85" s="364">
        <f t="shared" si="6"/>
        <v>3327</v>
      </c>
      <c r="F85" s="365">
        <f t="shared" si="7"/>
        <v>1396.0072630479451</v>
      </c>
      <c r="G85" s="374">
        <v>31</v>
      </c>
      <c r="H85" s="364">
        <f t="shared" si="4"/>
        <v>6.5753424657534248E-4</v>
      </c>
      <c r="I85" s="375"/>
    </row>
    <row r="86" spans="1:9" ht="15.95" customHeight="1">
      <c r="A86" s="408">
        <v>40695</v>
      </c>
      <c r="B86" s="361">
        <v>638.14078124999992</v>
      </c>
      <c r="C86" s="362">
        <v>0</v>
      </c>
      <c r="D86" s="363">
        <f t="shared" si="5"/>
        <v>638.14078124999992</v>
      </c>
      <c r="E86" s="364">
        <f>E85-G85</f>
        <v>3296</v>
      </c>
      <c r="F86" s="365">
        <f t="shared" si="7"/>
        <v>1382.9996810958903</v>
      </c>
      <c r="G86" s="374">
        <v>30</v>
      </c>
      <c r="H86" s="364">
        <f t="shared" si="4"/>
        <v>6.5753424657534248E-4</v>
      </c>
      <c r="I86" s="375"/>
    </row>
    <row r="87" spans="1:9" ht="15.95" customHeight="1">
      <c r="A87" s="408">
        <v>40725</v>
      </c>
      <c r="B87" s="361">
        <v>670.04782031249988</v>
      </c>
      <c r="C87" s="362">
        <v>0</v>
      </c>
      <c r="D87" s="363">
        <f t="shared" si="5"/>
        <v>670.04782031249988</v>
      </c>
      <c r="E87" s="364">
        <f t="shared" si="6"/>
        <v>3266</v>
      </c>
      <c r="F87" s="365">
        <f t="shared" si="7"/>
        <v>1438.9322834897257</v>
      </c>
      <c r="G87" s="374">
        <v>31</v>
      </c>
      <c r="H87" s="364">
        <f t="shared" si="4"/>
        <v>6.5753424657534248E-4</v>
      </c>
      <c r="I87" s="375"/>
    </row>
    <row r="88" spans="1:9" ht="15.95" customHeight="1">
      <c r="A88" s="408">
        <v>40756</v>
      </c>
      <c r="B88" s="361">
        <v>670.04782031249988</v>
      </c>
      <c r="C88" s="362">
        <v>0</v>
      </c>
      <c r="D88" s="363">
        <f t="shared" si="5"/>
        <v>670.04782031249988</v>
      </c>
      <c r="E88" s="364">
        <f t="shared" si="6"/>
        <v>3235</v>
      </c>
      <c r="F88" s="365">
        <f t="shared" si="7"/>
        <v>1425.2743224400683</v>
      </c>
      <c r="G88" s="374">
        <v>31</v>
      </c>
      <c r="H88" s="364">
        <f t="shared" si="4"/>
        <v>6.5753424657534248E-4</v>
      </c>
      <c r="I88" s="375"/>
    </row>
    <row r="89" spans="1:9" ht="15.95" customHeight="1">
      <c r="A89" s="408">
        <v>40787</v>
      </c>
      <c r="B89" s="361">
        <v>670.04782031249988</v>
      </c>
      <c r="C89" s="362">
        <v>0</v>
      </c>
      <c r="D89" s="363">
        <f t="shared" si="5"/>
        <v>670.04782031249988</v>
      </c>
      <c r="E89" s="364">
        <f t="shared" si="6"/>
        <v>3204</v>
      </c>
      <c r="F89" s="365">
        <f t="shared" si="7"/>
        <v>1411.6163613904107</v>
      </c>
      <c r="G89" s="374">
        <v>30</v>
      </c>
      <c r="H89" s="364">
        <f t="shared" si="4"/>
        <v>6.5753424657534248E-4</v>
      </c>
      <c r="I89" s="375"/>
    </row>
    <row r="90" spans="1:9" ht="15.95" customHeight="1">
      <c r="A90" s="408">
        <v>40817</v>
      </c>
      <c r="B90" s="361">
        <v>670.04782031249988</v>
      </c>
      <c r="C90" s="362">
        <v>0</v>
      </c>
      <c r="D90" s="363">
        <f t="shared" si="5"/>
        <v>670.04782031249988</v>
      </c>
      <c r="E90" s="364">
        <f t="shared" si="6"/>
        <v>3174</v>
      </c>
      <c r="F90" s="365">
        <f t="shared" si="7"/>
        <v>1398.3989797294519</v>
      </c>
      <c r="G90" s="374">
        <v>31</v>
      </c>
      <c r="H90" s="364">
        <f t="shared" si="4"/>
        <v>6.5753424657534248E-4</v>
      </c>
      <c r="I90" s="375"/>
    </row>
    <row r="91" spans="1:9" ht="15.95" customHeight="1">
      <c r="A91" s="408">
        <v>40848</v>
      </c>
      <c r="B91" s="361">
        <v>670.04782031249988</v>
      </c>
      <c r="C91" s="362">
        <v>0</v>
      </c>
      <c r="D91" s="363">
        <f t="shared" si="5"/>
        <v>670.04782031249988</v>
      </c>
      <c r="E91" s="364">
        <f t="shared" si="6"/>
        <v>3143</v>
      </c>
      <c r="F91" s="365">
        <f t="shared" si="7"/>
        <v>1384.7410186797945</v>
      </c>
      <c r="G91" s="374">
        <v>30</v>
      </c>
      <c r="H91" s="364">
        <f t="shared" si="4"/>
        <v>6.5753424657534248E-4</v>
      </c>
      <c r="I91" s="375"/>
    </row>
    <row r="92" spans="1:9" ht="15.95" customHeight="1">
      <c r="A92" s="408">
        <v>40878</v>
      </c>
      <c r="B92" s="361">
        <v>670.04782031249988</v>
      </c>
      <c r="C92" s="362">
        <v>0</v>
      </c>
      <c r="D92" s="363">
        <f t="shared" si="5"/>
        <v>670.04782031249988</v>
      </c>
      <c r="E92" s="364">
        <f t="shared" si="6"/>
        <v>3113</v>
      </c>
      <c r="F92" s="365">
        <f t="shared" si="7"/>
        <v>1371.5236370188354</v>
      </c>
      <c r="G92" s="374">
        <v>31</v>
      </c>
      <c r="H92" s="364">
        <f t="shared" si="4"/>
        <v>6.5753424657534248E-4</v>
      </c>
      <c r="I92" s="375"/>
    </row>
    <row r="93" spans="1:9" ht="15.95" customHeight="1">
      <c r="A93" s="408">
        <v>40909</v>
      </c>
      <c r="B93" s="361">
        <v>670.04782031249988</v>
      </c>
      <c r="C93" s="362">
        <v>0</v>
      </c>
      <c r="D93" s="363">
        <f t="shared" si="5"/>
        <v>670.04782031249988</v>
      </c>
      <c r="E93" s="364">
        <f t="shared" si="6"/>
        <v>3082</v>
      </c>
      <c r="F93" s="365">
        <f t="shared" si="7"/>
        <v>1357.865675969178</v>
      </c>
      <c r="G93" s="374">
        <v>31</v>
      </c>
      <c r="H93" s="364">
        <f t="shared" si="4"/>
        <v>6.5753424657534248E-4</v>
      </c>
      <c r="I93" s="375"/>
    </row>
    <row r="94" spans="1:9" ht="15.95" customHeight="1">
      <c r="A94" s="408">
        <v>40940</v>
      </c>
      <c r="B94" s="361">
        <v>670.04782031249988</v>
      </c>
      <c r="C94" s="362">
        <v>0</v>
      </c>
      <c r="D94" s="363">
        <f t="shared" si="5"/>
        <v>670.04782031249988</v>
      </c>
      <c r="E94" s="364">
        <f t="shared" si="6"/>
        <v>3051</v>
      </c>
      <c r="F94" s="365">
        <f t="shared" si="7"/>
        <v>1344.2077149195202</v>
      </c>
      <c r="G94" s="374">
        <v>29</v>
      </c>
      <c r="H94" s="364">
        <f t="shared" si="4"/>
        <v>6.5753424657534248E-4</v>
      </c>
      <c r="I94" s="375"/>
    </row>
    <row r="95" spans="1:9" ht="15.95" customHeight="1">
      <c r="A95" s="408">
        <v>40969</v>
      </c>
      <c r="B95" s="361">
        <v>670.04782031249988</v>
      </c>
      <c r="C95" s="362">
        <v>0</v>
      </c>
      <c r="D95" s="363">
        <f t="shared" si="5"/>
        <v>670.04782031249988</v>
      </c>
      <c r="E95" s="364">
        <f t="shared" si="6"/>
        <v>3022</v>
      </c>
      <c r="F95" s="365">
        <f t="shared" si="7"/>
        <v>1331.4309126472599</v>
      </c>
      <c r="G95" s="374">
        <v>31</v>
      </c>
      <c r="H95" s="364">
        <f t="shared" si="4"/>
        <v>6.5753424657534248E-4</v>
      </c>
      <c r="I95" s="375"/>
    </row>
    <row r="96" spans="1:9" ht="15.95" customHeight="1">
      <c r="A96" s="408">
        <v>41000</v>
      </c>
      <c r="B96" s="361">
        <v>670.04782031249988</v>
      </c>
      <c r="C96" s="362">
        <v>0</v>
      </c>
      <c r="D96" s="363">
        <f t="shared" si="5"/>
        <v>670.04782031249988</v>
      </c>
      <c r="E96" s="364">
        <f t="shared" si="6"/>
        <v>2991</v>
      </c>
      <c r="F96" s="365">
        <f t="shared" si="7"/>
        <v>1317.7729515976025</v>
      </c>
      <c r="G96" s="374">
        <v>30</v>
      </c>
      <c r="H96" s="364">
        <f t="shared" si="4"/>
        <v>6.5753424657534248E-4</v>
      </c>
      <c r="I96" s="375"/>
    </row>
    <row r="97" spans="1:9" ht="15.95" customHeight="1">
      <c r="A97" s="408">
        <v>41030</v>
      </c>
      <c r="B97" s="361">
        <v>670.04782031249988</v>
      </c>
      <c r="C97" s="362">
        <v>0</v>
      </c>
      <c r="D97" s="363">
        <f t="shared" si="5"/>
        <v>670.04782031249988</v>
      </c>
      <c r="E97" s="364">
        <f t="shared" si="6"/>
        <v>2961</v>
      </c>
      <c r="F97" s="365">
        <f t="shared" si="7"/>
        <v>1304.5555699366437</v>
      </c>
      <c r="G97" s="374">
        <v>31</v>
      </c>
      <c r="H97" s="364">
        <f t="shared" si="4"/>
        <v>6.5753424657534248E-4</v>
      </c>
      <c r="I97" s="375"/>
    </row>
    <row r="98" spans="1:9" ht="15.95" customHeight="1">
      <c r="A98" s="408">
        <v>41061</v>
      </c>
      <c r="B98" s="361">
        <v>670.04782031249988</v>
      </c>
      <c r="C98" s="362">
        <v>0</v>
      </c>
      <c r="D98" s="363">
        <f t="shared" si="5"/>
        <v>670.04782031249988</v>
      </c>
      <c r="E98" s="364">
        <f t="shared" si="6"/>
        <v>2930</v>
      </c>
      <c r="F98" s="365">
        <f t="shared" si="7"/>
        <v>1290.8976088869861</v>
      </c>
      <c r="G98" s="374">
        <v>30</v>
      </c>
      <c r="H98" s="364">
        <f t="shared" si="4"/>
        <v>6.5753424657534248E-4</v>
      </c>
      <c r="I98" s="375"/>
    </row>
    <row r="99" spans="1:9" ht="15.95" customHeight="1">
      <c r="A99" s="408">
        <v>41091</v>
      </c>
      <c r="B99" s="361">
        <v>703.55021132812487</v>
      </c>
      <c r="C99" s="362">
        <v>0</v>
      </c>
      <c r="D99" s="363">
        <f t="shared" si="5"/>
        <v>703.55021132812487</v>
      </c>
      <c r="E99" s="364">
        <f t="shared" si="6"/>
        <v>2900</v>
      </c>
      <c r="F99" s="365">
        <f t="shared" si="7"/>
        <v>1341.5642385873286</v>
      </c>
      <c r="G99" s="374">
        <v>31</v>
      </c>
      <c r="H99" s="364">
        <f t="shared" si="4"/>
        <v>6.5753424657534248E-4</v>
      </c>
      <c r="I99" s="375"/>
    </row>
    <row r="100" spans="1:9" ht="15.95" customHeight="1">
      <c r="A100" s="408">
        <v>41122</v>
      </c>
      <c r="B100" s="361">
        <v>703.55021132812487</v>
      </c>
      <c r="C100" s="362">
        <v>0</v>
      </c>
      <c r="D100" s="363">
        <f t="shared" si="5"/>
        <v>703.55021132812487</v>
      </c>
      <c r="E100" s="364">
        <f t="shared" si="6"/>
        <v>2869</v>
      </c>
      <c r="F100" s="365">
        <f t="shared" si="7"/>
        <v>1327.2233794851882</v>
      </c>
      <c r="G100" s="374">
        <v>31</v>
      </c>
      <c r="H100" s="364">
        <f t="shared" si="4"/>
        <v>6.5753424657534248E-4</v>
      </c>
      <c r="I100" s="375"/>
    </row>
    <row r="101" spans="1:9" ht="15.95" customHeight="1">
      <c r="A101" s="408">
        <v>41153</v>
      </c>
      <c r="B101" s="361">
        <v>703.55021132812487</v>
      </c>
      <c r="C101" s="362">
        <v>0</v>
      </c>
      <c r="D101" s="363">
        <f t="shared" si="5"/>
        <v>703.55021132812487</v>
      </c>
      <c r="E101" s="364">
        <f t="shared" si="6"/>
        <v>2838</v>
      </c>
      <c r="F101" s="365">
        <f t="shared" si="7"/>
        <v>1312.8825203830477</v>
      </c>
      <c r="G101" s="374">
        <v>30</v>
      </c>
      <c r="H101" s="364">
        <f t="shared" si="4"/>
        <v>6.5753424657534248E-4</v>
      </c>
      <c r="I101" s="375"/>
    </row>
    <row r="102" spans="1:9" ht="15.95" customHeight="1">
      <c r="A102" s="408">
        <v>41183</v>
      </c>
      <c r="B102" s="361">
        <v>703.55021132812487</v>
      </c>
      <c r="C102" s="362">
        <v>0</v>
      </c>
      <c r="D102" s="363">
        <f t="shared" si="5"/>
        <v>703.55021132812487</v>
      </c>
      <c r="E102" s="364">
        <f t="shared" si="6"/>
        <v>2808</v>
      </c>
      <c r="F102" s="365">
        <f t="shared" si="7"/>
        <v>1299.004269639041</v>
      </c>
      <c r="G102" s="374">
        <v>31</v>
      </c>
      <c r="H102" s="364">
        <f t="shared" si="4"/>
        <v>6.5753424657534248E-4</v>
      </c>
      <c r="I102" s="375"/>
    </row>
    <row r="103" spans="1:9" ht="15.95" customHeight="1">
      <c r="A103" s="408">
        <v>41214</v>
      </c>
      <c r="B103" s="361">
        <v>703.55021132812487</v>
      </c>
      <c r="C103" s="362">
        <v>0</v>
      </c>
      <c r="D103" s="363">
        <f t="shared" si="5"/>
        <v>703.55021132812487</v>
      </c>
      <c r="E103" s="364">
        <f t="shared" si="6"/>
        <v>2777</v>
      </c>
      <c r="F103" s="365">
        <f t="shared" si="7"/>
        <v>1284.6634105369005</v>
      </c>
      <c r="G103" s="374">
        <v>30</v>
      </c>
      <c r="H103" s="364">
        <f t="shared" si="4"/>
        <v>6.5753424657534248E-4</v>
      </c>
      <c r="I103" s="375"/>
    </row>
    <row r="104" spans="1:9" ht="15.95" customHeight="1">
      <c r="A104" s="408">
        <v>41244</v>
      </c>
      <c r="B104" s="361">
        <v>703.55021132812487</v>
      </c>
      <c r="C104" s="362">
        <v>0</v>
      </c>
      <c r="D104" s="363">
        <f t="shared" si="5"/>
        <v>703.55021132812487</v>
      </c>
      <c r="E104" s="364">
        <f t="shared" si="6"/>
        <v>2747</v>
      </c>
      <c r="F104" s="365">
        <f t="shared" si="7"/>
        <v>1270.7851597928936</v>
      </c>
      <c r="G104" s="374">
        <v>31</v>
      </c>
      <c r="H104" s="364">
        <f t="shared" si="4"/>
        <v>6.5753424657534248E-4</v>
      </c>
      <c r="I104" s="375"/>
    </row>
    <row r="105" spans="1:9" ht="15.95" customHeight="1">
      <c r="A105" s="408">
        <v>41275</v>
      </c>
      <c r="B105" s="361">
        <v>703.55021132812487</v>
      </c>
      <c r="C105" s="362">
        <v>0</v>
      </c>
      <c r="D105" s="363">
        <f t="shared" si="5"/>
        <v>703.55021132812487</v>
      </c>
      <c r="E105" s="364">
        <f t="shared" si="6"/>
        <v>2716</v>
      </c>
      <c r="F105" s="365">
        <f t="shared" si="7"/>
        <v>1256.4443006907534</v>
      </c>
      <c r="G105" s="374">
        <v>31</v>
      </c>
      <c r="H105" s="364">
        <f t="shared" si="4"/>
        <v>6.5753424657534248E-4</v>
      </c>
      <c r="I105" s="375"/>
    </row>
    <row r="106" spans="1:9" ht="15.95" customHeight="1">
      <c r="A106" s="408">
        <v>41306</v>
      </c>
      <c r="B106" s="361">
        <v>703.55021132812487</v>
      </c>
      <c r="C106" s="362">
        <v>0</v>
      </c>
      <c r="D106" s="363">
        <f t="shared" si="5"/>
        <v>703.55021132812487</v>
      </c>
      <c r="E106" s="364">
        <f t="shared" si="6"/>
        <v>2685</v>
      </c>
      <c r="F106" s="365">
        <f t="shared" si="7"/>
        <v>1242.1034415886129</v>
      </c>
      <c r="G106" s="374">
        <v>28</v>
      </c>
      <c r="H106" s="364">
        <f t="shared" si="4"/>
        <v>6.5753424657534248E-4</v>
      </c>
      <c r="I106" s="375"/>
    </row>
    <row r="107" spans="1:9" ht="15.95" customHeight="1">
      <c r="A107" s="408">
        <v>41334</v>
      </c>
      <c r="B107" s="361">
        <v>703.55021132812487</v>
      </c>
      <c r="C107" s="362">
        <v>0</v>
      </c>
      <c r="D107" s="363">
        <f t="shared" si="5"/>
        <v>703.55021132812487</v>
      </c>
      <c r="E107" s="364">
        <f t="shared" si="6"/>
        <v>2657</v>
      </c>
      <c r="F107" s="365">
        <f t="shared" si="7"/>
        <v>1229.1504075608732</v>
      </c>
      <c r="G107" s="374">
        <v>31</v>
      </c>
      <c r="H107" s="364">
        <f t="shared" si="4"/>
        <v>6.5753424657534248E-4</v>
      </c>
      <c r="I107" s="375"/>
    </row>
    <row r="108" spans="1:9" ht="15.95" customHeight="1">
      <c r="A108" s="408">
        <v>41365</v>
      </c>
      <c r="B108" s="361">
        <v>703.55021132812487</v>
      </c>
      <c r="C108" s="362">
        <v>0</v>
      </c>
      <c r="D108" s="363">
        <f t="shared" si="5"/>
        <v>703.55021132812487</v>
      </c>
      <c r="E108" s="364">
        <f t="shared" si="6"/>
        <v>2626</v>
      </c>
      <c r="F108" s="365">
        <f t="shared" si="7"/>
        <v>1214.8095484587327</v>
      </c>
      <c r="G108" s="374">
        <v>30</v>
      </c>
      <c r="H108" s="364">
        <f t="shared" si="4"/>
        <v>6.5753424657534248E-4</v>
      </c>
      <c r="I108" s="375"/>
    </row>
    <row r="109" spans="1:9" ht="15.95" customHeight="1">
      <c r="A109" s="408">
        <v>41395</v>
      </c>
      <c r="B109" s="361">
        <v>703.55021132812487</v>
      </c>
      <c r="C109" s="362">
        <v>0</v>
      </c>
      <c r="D109" s="363">
        <f t="shared" si="5"/>
        <v>703.55021132812487</v>
      </c>
      <c r="E109" s="364">
        <f t="shared" si="6"/>
        <v>2596</v>
      </c>
      <c r="F109" s="365">
        <f t="shared" si="7"/>
        <v>1200.9312977147258</v>
      </c>
      <c r="G109" s="374">
        <v>31</v>
      </c>
      <c r="H109" s="364">
        <f t="shared" si="4"/>
        <v>6.5753424657534248E-4</v>
      </c>
      <c r="I109" s="375"/>
    </row>
    <row r="110" spans="1:9" ht="15.95" customHeight="1">
      <c r="A110" s="408">
        <v>41426</v>
      </c>
      <c r="B110" s="361">
        <v>703.55021132812487</v>
      </c>
      <c r="C110" s="362">
        <v>0</v>
      </c>
      <c r="D110" s="363">
        <f t="shared" si="5"/>
        <v>703.55021132812487</v>
      </c>
      <c r="E110" s="364">
        <f t="shared" si="6"/>
        <v>2565</v>
      </c>
      <c r="F110" s="365">
        <f t="shared" si="7"/>
        <v>1186.5904386125856</v>
      </c>
      <c r="G110" s="374">
        <v>30</v>
      </c>
      <c r="H110" s="364">
        <f t="shared" si="4"/>
        <v>6.5753424657534248E-4</v>
      </c>
      <c r="I110" s="375"/>
    </row>
    <row r="111" spans="1:9" ht="15.95" customHeight="1">
      <c r="A111" s="408">
        <v>41456</v>
      </c>
      <c r="B111" s="361">
        <v>738.7277218945311</v>
      </c>
      <c r="C111" s="362">
        <v>0</v>
      </c>
      <c r="D111" s="363">
        <f t="shared" si="5"/>
        <v>738.7277218945311</v>
      </c>
      <c r="E111" s="364">
        <f t="shared" si="6"/>
        <v>2535</v>
      </c>
      <c r="F111" s="365">
        <f t="shared" si="7"/>
        <v>1231.3477972620074</v>
      </c>
      <c r="G111" s="374">
        <v>31</v>
      </c>
      <c r="H111" s="364">
        <f t="shared" si="4"/>
        <v>6.5753424657534248E-4</v>
      </c>
      <c r="I111" s="375"/>
    </row>
    <row r="112" spans="1:9" ht="15.95" customHeight="1">
      <c r="A112" s="408">
        <v>41487</v>
      </c>
      <c r="B112" s="361">
        <v>738.7277218945311</v>
      </c>
      <c r="C112" s="362">
        <v>0</v>
      </c>
      <c r="D112" s="363">
        <f t="shared" si="5"/>
        <v>738.7277218945311</v>
      </c>
      <c r="E112" s="364">
        <f t="shared" si="6"/>
        <v>2504</v>
      </c>
      <c r="F112" s="365">
        <f t="shared" si="7"/>
        <v>1216.2898952047601</v>
      </c>
      <c r="G112" s="374">
        <v>31</v>
      </c>
      <c r="H112" s="364">
        <f t="shared" si="4"/>
        <v>6.5753424657534248E-4</v>
      </c>
      <c r="I112" s="375"/>
    </row>
    <row r="113" spans="1:9" ht="15.95" customHeight="1">
      <c r="A113" s="408">
        <v>41518</v>
      </c>
      <c r="B113" s="361">
        <v>738.7277218945311</v>
      </c>
      <c r="C113" s="362">
        <v>0</v>
      </c>
      <c r="D113" s="363">
        <f t="shared" si="5"/>
        <v>738.7277218945311</v>
      </c>
      <c r="E113" s="364">
        <f t="shared" si="6"/>
        <v>2473</v>
      </c>
      <c r="F113" s="365">
        <f t="shared" si="7"/>
        <v>1201.2319931475126</v>
      </c>
      <c r="G113" s="374">
        <v>30</v>
      </c>
      <c r="H113" s="364">
        <f t="shared" si="4"/>
        <v>6.5753424657534248E-4</v>
      </c>
      <c r="I113" s="375"/>
    </row>
    <row r="114" spans="1:9" ht="15.95" customHeight="1">
      <c r="A114" s="408">
        <v>41548</v>
      </c>
      <c r="B114" s="361">
        <v>738.7277218945311</v>
      </c>
      <c r="C114" s="362">
        <v>0</v>
      </c>
      <c r="D114" s="363">
        <f t="shared" si="5"/>
        <v>738.7277218945311</v>
      </c>
      <c r="E114" s="364">
        <f t="shared" si="6"/>
        <v>2443</v>
      </c>
      <c r="F114" s="365">
        <f t="shared" si="7"/>
        <v>1186.6598298663055</v>
      </c>
      <c r="G114" s="374">
        <v>31</v>
      </c>
      <c r="H114" s="364">
        <f t="shared" si="4"/>
        <v>6.5753424657534248E-4</v>
      </c>
      <c r="I114" s="375"/>
    </row>
    <row r="115" spans="1:9" ht="15.95" customHeight="1">
      <c r="A115" s="408">
        <v>41579</v>
      </c>
      <c r="B115" s="361">
        <v>738.7277218945311</v>
      </c>
      <c r="C115" s="362">
        <v>0</v>
      </c>
      <c r="D115" s="363">
        <f t="shared" si="5"/>
        <v>738.7277218945311</v>
      </c>
      <c r="E115" s="364">
        <f t="shared" si="6"/>
        <v>2412</v>
      </c>
      <c r="F115" s="365">
        <f t="shared" si="7"/>
        <v>1171.601927809058</v>
      </c>
      <c r="G115" s="374">
        <v>30</v>
      </c>
      <c r="H115" s="364">
        <f t="shared" si="4"/>
        <v>6.5753424657534248E-4</v>
      </c>
      <c r="I115" s="375"/>
    </row>
    <row r="116" spans="1:9" ht="15.95" customHeight="1">
      <c r="A116" s="408">
        <v>41609</v>
      </c>
      <c r="B116" s="361">
        <v>738.7277218945311</v>
      </c>
      <c r="C116" s="362">
        <v>0</v>
      </c>
      <c r="D116" s="363">
        <f t="shared" si="5"/>
        <v>738.7277218945311</v>
      </c>
      <c r="E116" s="364">
        <f t="shared" si="6"/>
        <v>2382</v>
      </c>
      <c r="F116" s="365">
        <f t="shared" si="7"/>
        <v>1157.0297645278508</v>
      </c>
      <c r="G116" s="374">
        <v>31</v>
      </c>
      <c r="H116" s="364">
        <f t="shared" si="4"/>
        <v>6.5753424657534248E-4</v>
      </c>
      <c r="I116" s="375"/>
    </row>
    <row r="117" spans="1:9" ht="15.95" customHeight="1">
      <c r="A117" s="408">
        <v>41640</v>
      </c>
      <c r="B117" s="361">
        <v>738.7277218945311</v>
      </c>
      <c r="C117" s="362">
        <v>0</v>
      </c>
      <c r="D117" s="363">
        <f t="shared" si="5"/>
        <v>738.7277218945311</v>
      </c>
      <c r="E117" s="364">
        <f t="shared" si="6"/>
        <v>2351</v>
      </c>
      <c r="F117" s="365">
        <f t="shared" si="7"/>
        <v>1141.9718624706034</v>
      </c>
      <c r="G117" s="374">
        <v>31</v>
      </c>
      <c r="H117" s="364">
        <f t="shared" si="4"/>
        <v>6.5753424657534248E-4</v>
      </c>
      <c r="I117" s="375"/>
    </row>
    <row r="118" spans="1:9" ht="15.95" customHeight="1">
      <c r="A118" s="408">
        <v>41671</v>
      </c>
      <c r="B118" s="361">
        <v>738.7277218945311</v>
      </c>
      <c r="C118" s="362">
        <v>0</v>
      </c>
      <c r="D118" s="363">
        <f t="shared" si="5"/>
        <v>738.7277218945311</v>
      </c>
      <c r="E118" s="364">
        <f t="shared" si="6"/>
        <v>2320</v>
      </c>
      <c r="F118" s="365">
        <f t="shared" si="7"/>
        <v>1126.9139604133561</v>
      </c>
      <c r="G118" s="374">
        <v>28</v>
      </c>
      <c r="H118" s="364">
        <f t="shared" si="4"/>
        <v>6.5753424657534248E-4</v>
      </c>
      <c r="I118" s="375"/>
    </row>
    <row r="119" spans="1:9" ht="15.95" customHeight="1">
      <c r="A119" s="408">
        <v>41699</v>
      </c>
      <c r="B119" s="361">
        <v>738.7277218945311</v>
      </c>
      <c r="C119" s="362">
        <v>0</v>
      </c>
      <c r="D119" s="363">
        <f t="shared" si="5"/>
        <v>738.7277218945311</v>
      </c>
      <c r="E119" s="364">
        <f t="shared" si="6"/>
        <v>2292</v>
      </c>
      <c r="F119" s="365">
        <f t="shared" si="7"/>
        <v>1113.3132746842293</v>
      </c>
      <c r="G119" s="374">
        <v>31</v>
      </c>
      <c r="H119" s="364">
        <f t="shared" si="4"/>
        <v>6.5753424657534248E-4</v>
      </c>
      <c r="I119" s="375"/>
    </row>
    <row r="120" spans="1:9" ht="15.95" customHeight="1">
      <c r="A120" s="408">
        <v>41730</v>
      </c>
      <c r="B120" s="361">
        <v>738.7277218945311</v>
      </c>
      <c r="C120" s="362">
        <v>0</v>
      </c>
      <c r="D120" s="363">
        <f t="shared" si="5"/>
        <v>738.7277218945311</v>
      </c>
      <c r="E120" s="364">
        <f t="shared" si="6"/>
        <v>2261</v>
      </c>
      <c r="F120" s="365">
        <f t="shared" si="7"/>
        <v>1098.2553726269819</v>
      </c>
      <c r="G120" s="374">
        <v>30</v>
      </c>
      <c r="H120" s="364">
        <f t="shared" si="4"/>
        <v>6.5753424657534248E-4</v>
      </c>
      <c r="I120" s="375"/>
    </row>
    <row r="121" spans="1:9" ht="15.95" customHeight="1">
      <c r="A121" s="408">
        <v>41760</v>
      </c>
      <c r="B121" s="361">
        <v>738.7277218945311</v>
      </c>
      <c r="C121" s="362">
        <v>0</v>
      </c>
      <c r="D121" s="363">
        <f t="shared" si="5"/>
        <v>738.7277218945311</v>
      </c>
      <c r="E121" s="364">
        <f t="shared" si="6"/>
        <v>2231</v>
      </c>
      <c r="F121" s="365">
        <f t="shared" si="7"/>
        <v>1083.6832093457747</v>
      </c>
      <c r="G121" s="374">
        <v>31</v>
      </c>
      <c r="H121" s="364">
        <f t="shared" si="4"/>
        <v>6.5753424657534248E-4</v>
      </c>
      <c r="I121" s="375"/>
    </row>
    <row r="122" spans="1:9" ht="15.95" customHeight="1">
      <c r="A122" s="408">
        <v>41791</v>
      </c>
      <c r="B122" s="361">
        <v>738.7277218945311</v>
      </c>
      <c r="C122" s="362">
        <v>0</v>
      </c>
      <c r="D122" s="363">
        <f t="shared" si="5"/>
        <v>738.7277218945311</v>
      </c>
      <c r="E122" s="364">
        <f t="shared" si="6"/>
        <v>2200</v>
      </c>
      <c r="F122" s="365">
        <f t="shared" si="7"/>
        <v>1068.6253072885272</v>
      </c>
      <c r="G122" s="374">
        <v>30</v>
      </c>
      <c r="H122" s="364">
        <f t="shared" si="4"/>
        <v>6.5753424657534248E-4</v>
      </c>
      <c r="I122" s="375"/>
    </row>
    <row r="123" spans="1:9" ht="15.95" customHeight="1">
      <c r="A123" s="408">
        <v>41821</v>
      </c>
      <c r="B123" s="361">
        <v>775.66410798925767</v>
      </c>
      <c r="C123" s="362">
        <v>0</v>
      </c>
      <c r="D123" s="363">
        <f t="shared" si="5"/>
        <v>775.66410798925767</v>
      </c>
      <c r="E123" s="364">
        <f t="shared" si="6"/>
        <v>2170</v>
      </c>
      <c r="F123" s="365">
        <f t="shared" si="7"/>
        <v>1106.7558012076861</v>
      </c>
      <c r="G123" s="374">
        <v>31</v>
      </c>
      <c r="H123" s="364">
        <f t="shared" si="4"/>
        <v>6.5753424657534248E-4</v>
      </c>
      <c r="I123" s="375"/>
    </row>
    <row r="124" spans="1:9" ht="15.95" customHeight="1">
      <c r="A124" s="408">
        <v>41852</v>
      </c>
      <c r="B124" s="361">
        <v>775.66410798925767</v>
      </c>
      <c r="C124" s="362">
        <v>0</v>
      </c>
      <c r="D124" s="363">
        <f t="shared" si="5"/>
        <v>775.66410798925767</v>
      </c>
      <c r="E124" s="364">
        <f t="shared" si="6"/>
        <v>2139</v>
      </c>
      <c r="F124" s="365">
        <f t="shared" si="7"/>
        <v>1090.9450040475763</v>
      </c>
      <c r="G124" s="374">
        <v>31</v>
      </c>
      <c r="H124" s="364">
        <f t="shared" si="4"/>
        <v>6.5753424657534248E-4</v>
      </c>
      <c r="I124" s="375"/>
    </row>
    <row r="125" spans="1:9" ht="15.95" customHeight="1">
      <c r="A125" s="408">
        <v>41883</v>
      </c>
      <c r="B125" s="361">
        <v>775.66410798925767</v>
      </c>
      <c r="C125" s="362">
        <v>0</v>
      </c>
      <c r="D125" s="363">
        <f t="shared" si="5"/>
        <v>775.66410798925767</v>
      </c>
      <c r="E125" s="364">
        <f t="shared" si="6"/>
        <v>2108</v>
      </c>
      <c r="F125" s="365">
        <f t="shared" si="7"/>
        <v>1075.1342068874665</v>
      </c>
      <c r="G125" s="374">
        <v>30</v>
      </c>
      <c r="H125" s="364">
        <f t="shared" si="4"/>
        <v>6.5753424657534248E-4</v>
      </c>
      <c r="I125" s="375"/>
    </row>
    <row r="126" spans="1:9" ht="15.95" customHeight="1">
      <c r="A126" s="408">
        <v>41913</v>
      </c>
      <c r="B126" s="361">
        <v>775.66410798925767</v>
      </c>
      <c r="C126" s="362">
        <v>0</v>
      </c>
      <c r="D126" s="363">
        <f t="shared" si="5"/>
        <v>775.66410798925767</v>
      </c>
      <c r="E126" s="364">
        <f t="shared" si="6"/>
        <v>2078</v>
      </c>
      <c r="F126" s="365">
        <f t="shared" si="7"/>
        <v>1059.8334354421988</v>
      </c>
      <c r="G126" s="374">
        <v>31</v>
      </c>
      <c r="H126" s="364">
        <f t="shared" si="4"/>
        <v>6.5753424657534248E-4</v>
      </c>
      <c r="I126" s="375"/>
    </row>
    <row r="127" spans="1:9" ht="15.95" customHeight="1">
      <c r="A127" s="408">
        <v>41944</v>
      </c>
      <c r="B127" s="361">
        <v>775.66410798925767</v>
      </c>
      <c r="C127" s="362">
        <v>0</v>
      </c>
      <c r="D127" s="363">
        <f t="shared" si="5"/>
        <v>775.66410798925767</v>
      </c>
      <c r="E127" s="364">
        <f t="shared" si="6"/>
        <v>2047</v>
      </c>
      <c r="F127" s="365">
        <f t="shared" si="7"/>
        <v>1044.022638282089</v>
      </c>
      <c r="G127" s="374">
        <v>30</v>
      </c>
      <c r="H127" s="364">
        <f t="shared" si="4"/>
        <v>6.5753424657534248E-4</v>
      </c>
      <c r="I127" s="375"/>
    </row>
    <row r="128" spans="1:9" ht="15.95" customHeight="1">
      <c r="A128" s="408">
        <v>41974</v>
      </c>
      <c r="B128" s="361">
        <v>775.66410798925767</v>
      </c>
      <c r="C128" s="362">
        <v>0</v>
      </c>
      <c r="D128" s="363">
        <f t="shared" si="5"/>
        <v>775.66410798925767</v>
      </c>
      <c r="E128" s="364">
        <f t="shared" si="6"/>
        <v>2017</v>
      </c>
      <c r="F128" s="365">
        <f t="shared" si="7"/>
        <v>1028.7218668368216</v>
      </c>
      <c r="G128" s="374">
        <v>31</v>
      </c>
      <c r="H128" s="364">
        <f t="shared" si="4"/>
        <v>6.5753424657534248E-4</v>
      </c>
      <c r="I128" s="375"/>
    </row>
    <row r="129" spans="1:9" ht="15.95" customHeight="1">
      <c r="A129" s="408">
        <v>42005</v>
      </c>
      <c r="B129" s="361">
        <v>775.66410798925767</v>
      </c>
      <c r="C129" s="362">
        <v>0</v>
      </c>
      <c r="D129" s="363">
        <f t="shared" si="5"/>
        <v>775.66410798925767</v>
      </c>
      <c r="E129" s="364">
        <f t="shared" si="6"/>
        <v>1986</v>
      </c>
      <c r="F129" s="365">
        <f t="shared" si="7"/>
        <v>1012.9110696767118</v>
      </c>
      <c r="G129" s="374">
        <v>31</v>
      </c>
      <c r="H129" s="364">
        <f t="shared" si="4"/>
        <v>6.5753424657534248E-4</v>
      </c>
      <c r="I129" s="375"/>
    </row>
    <row r="130" spans="1:9" ht="15.95" customHeight="1">
      <c r="A130" s="408">
        <v>42036</v>
      </c>
      <c r="B130" s="361">
        <v>775.66410798925767</v>
      </c>
      <c r="C130" s="362">
        <v>0</v>
      </c>
      <c r="D130" s="363">
        <f t="shared" si="5"/>
        <v>775.66410798925767</v>
      </c>
      <c r="E130" s="364">
        <f t="shared" si="6"/>
        <v>1955</v>
      </c>
      <c r="F130" s="365">
        <f t="shared" si="7"/>
        <v>997.10027251660199</v>
      </c>
      <c r="G130" s="374">
        <v>28</v>
      </c>
      <c r="H130" s="364">
        <f t="shared" si="4"/>
        <v>6.5753424657534248E-4</v>
      </c>
      <c r="I130" s="375"/>
    </row>
    <row r="131" spans="1:9" ht="15.95" customHeight="1">
      <c r="A131" s="408">
        <v>42064</v>
      </c>
      <c r="B131" s="361">
        <v>775.66410798925767</v>
      </c>
      <c r="C131" s="362">
        <v>0</v>
      </c>
      <c r="D131" s="363">
        <f t="shared" si="5"/>
        <v>775.66410798925767</v>
      </c>
      <c r="E131" s="364">
        <f t="shared" si="6"/>
        <v>1927</v>
      </c>
      <c r="F131" s="365">
        <f t="shared" si="7"/>
        <v>982.81955250101885</v>
      </c>
      <c r="G131" s="374">
        <v>31</v>
      </c>
      <c r="H131" s="364">
        <f t="shared" si="4"/>
        <v>6.5753424657534248E-4</v>
      </c>
      <c r="I131" s="375"/>
    </row>
    <row r="132" spans="1:9" ht="15.95" customHeight="1">
      <c r="A132" s="408">
        <v>42095</v>
      </c>
      <c r="B132" s="361">
        <v>775.66410798925767</v>
      </c>
      <c r="C132" s="362">
        <v>0</v>
      </c>
      <c r="D132" s="363">
        <f t="shared" si="5"/>
        <v>775.66410798925767</v>
      </c>
      <c r="E132" s="364">
        <f t="shared" si="6"/>
        <v>1896</v>
      </c>
      <c r="F132" s="365">
        <f t="shared" si="7"/>
        <v>967.00875534090903</v>
      </c>
      <c r="G132" s="374">
        <v>30</v>
      </c>
      <c r="H132" s="364">
        <f t="shared" si="4"/>
        <v>6.5753424657534248E-4</v>
      </c>
      <c r="I132" s="375"/>
    </row>
    <row r="133" spans="1:9" ht="15.95" customHeight="1">
      <c r="A133" s="408">
        <v>42125</v>
      </c>
      <c r="B133" s="361">
        <v>775.66410798925767</v>
      </c>
      <c r="C133" s="362">
        <v>0</v>
      </c>
      <c r="D133" s="363">
        <f t="shared" si="5"/>
        <v>775.66410798925767</v>
      </c>
      <c r="E133" s="364">
        <f t="shared" si="6"/>
        <v>1866</v>
      </c>
      <c r="F133" s="365">
        <f t="shared" si="7"/>
        <v>951.70798389564152</v>
      </c>
      <c r="G133" s="374">
        <v>31</v>
      </c>
      <c r="H133" s="364">
        <f t="shared" si="4"/>
        <v>6.5753424657534248E-4</v>
      </c>
      <c r="I133" s="375"/>
    </row>
    <row r="134" spans="1:9" ht="15.95" customHeight="1">
      <c r="A134" s="408">
        <v>42156</v>
      </c>
      <c r="B134" s="361">
        <v>775.66410798925767</v>
      </c>
      <c r="C134" s="362">
        <v>0</v>
      </c>
      <c r="D134" s="363">
        <f t="shared" si="5"/>
        <v>775.66410798925767</v>
      </c>
      <c r="E134" s="364">
        <f t="shared" si="6"/>
        <v>1835</v>
      </c>
      <c r="F134" s="365">
        <f t="shared" si="7"/>
        <v>935.89718673553182</v>
      </c>
      <c r="G134" s="374">
        <v>30</v>
      </c>
      <c r="H134" s="364">
        <f t="shared" si="4"/>
        <v>6.5753424657534248E-4</v>
      </c>
      <c r="I134" s="375"/>
    </row>
    <row r="135" spans="1:9" ht="15.95" customHeight="1">
      <c r="A135" s="408">
        <v>42186</v>
      </c>
      <c r="B135" s="361">
        <v>814.44731338872054</v>
      </c>
      <c r="C135" s="362">
        <v>0</v>
      </c>
      <c r="D135" s="363">
        <f t="shared" si="5"/>
        <v>814.44731338872054</v>
      </c>
      <c r="E135" s="364">
        <f t="shared" si="6"/>
        <v>1805</v>
      </c>
      <c r="F135" s="365">
        <f t="shared" si="7"/>
        <v>966.62623605477745</v>
      </c>
      <c r="G135" s="374">
        <v>31</v>
      </c>
      <c r="H135" s="364">
        <f t="shared" si="4"/>
        <v>6.5753424657534248E-4</v>
      </c>
      <c r="I135" s="375"/>
    </row>
    <row r="136" spans="1:9" ht="15.95" customHeight="1">
      <c r="A136" s="408">
        <v>42217</v>
      </c>
      <c r="B136" s="361">
        <v>814.44731338872054</v>
      </c>
      <c r="C136" s="362">
        <v>0</v>
      </c>
      <c r="D136" s="363">
        <f t="shared" si="5"/>
        <v>814.44731338872054</v>
      </c>
      <c r="E136" s="364">
        <f t="shared" si="6"/>
        <v>1774</v>
      </c>
      <c r="F136" s="365">
        <f t="shared" si="7"/>
        <v>950.02489903666219</v>
      </c>
      <c r="G136" s="374">
        <v>31</v>
      </c>
      <c r="H136" s="364">
        <f t="shared" ref="H136:H146" si="8">0.24/365</f>
        <v>6.5753424657534248E-4</v>
      </c>
      <c r="I136" s="375"/>
    </row>
    <row r="137" spans="1:9" ht="15.95" customHeight="1">
      <c r="A137" s="408">
        <v>42248</v>
      </c>
      <c r="B137" s="361">
        <v>814.44731338872054</v>
      </c>
      <c r="C137" s="362">
        <v>0</v>
      </c>
      <c r="D137" s="363">
        <f t="shared" si="5"/>
        <v>814.44731338872054</v>
      </c>
      <c r="E137" s="364">
        <f t="shared" si="6"/>
        <v>1743</v>
      </c>
      <c r="F137" s="365">
        <f t="shared" si="7"/>
        <v>933.42356201854693</v>
      </c>
      <c r="G137" s="374">
        <v>30</v>
      </c>
      <c r="H137" s="364">
        <f t="shared" si="8"/>
        <v>6.5753424657534248E-4</v>
      </c>
      <c r="I137" s="375"/>
    </row>
    <row r="138" spans="1:9" ht="15.95" customHeight="1">
      <c r="A138" s="408">
        <v>42278</v>
      </c>
      <c r="B138" s="361">
        <v>814.44731338872054</v>
      </c>
      <c r="C138" s="362">
        <v>0</v>
      </c>
      <c r="D138" s="363">
        <f t="shared" si="5"/>
        <v>814.44731338872054</v>
      </c>
      <c r="E138" s="364">
        <f t="shared" si="6"/>
        <v>1713</v>
      </c>
      <c r="F138" s="365">
        <f t="shared" si="7"/>
        <v>917.35775200101591</v>
      </c>
      <c r="G138" s="374">
        <v>31</v>
      </c>
      <c r="H138" s="364">
        <f t="shared" si="8"/>
        <v>6.5753424657534248E-4</v>
      </c>
      <c r="I138" s="375"/>
    </row>
    <row r="139" spans="1:9" ht="15.95" customHeight="1">
      <c r="A139" s="408">
        <v>42309</v>
      </c>
      <c r="B139" s="361">
        <v>814.44731338872054</v>
      </c>
      <c r="C139" s="362">
        <v>0</v>
      </c>
      <c r="D139" s="363">
        <f t="shared" si="5"/>
        <v>814.44731338872054</v>
      </c>
      <c r="E139" s="364">
        <f t="shared" si="6"/>
        <v>1682</v>
      </c>
      <c r="F139" s="365">
        <f t="shared" si="7"/>
        <v>900.75641498290065</v>
      </c>
      <c r="G139" s="374">
        <v>30</v>
      </c>
      <c r="H139" s="364">
        <f t="shared" si="8"/>
        <v>6.5753424657534248E-4</v>
      </c>
      <c r="I139" s="375"/>
    </row>
    <row r="140" spans="1:9" ht="15.95" customHeight="1">
      <c r="A140" s="408">
        <v>42339</v>
      </c>
      <c r="B140" s="361">
        <v>814.44731338872054</v>
      </c>
      <c r="C140" s="362">
        <v>0</v>
      </c>
      <c r="D140" s="363">
        <f t="shared" si="5"/>
        <v>814.44731338872054</v>
      </c>
      <c r="E140" s="364">
        <f>E139-G139</f>
        <v>1652</v>
      </c>
      <c r="F140" s="365">
        <f t="shared" si="7"/>
        <v>884.69060496536963</v>
      </c>
      <c r="G140" s="374">
        <v>31</v>
      </c>
      <c r="H140" s="364">
        <f t="shared" si="8"/>
        <v>6.5753424657534248E-4</v>
      </c>
      <c r="I140" s="375"/>
    </row>
    <row r="141" spans="1:9" ht="15.95" customHeight="1">
      <c r="A141" s="408">
        <v>42370</v>
      </c>
      <c r="B141" s="361">
        <v>814.44731338872054</v>
      </c>
      <c r="C141" s="362">
        <v>0</v>
      </c>
      <c r="D141" s="363">
        <f t="shared" si="5"/>
        <v>814.44731338872054</v>
      </c>
      <c r="E141" s="364">
        <f t="shared" si="6"/>
        <v>1621</v>
      </c>
      <c r="F141" s="365">
        <f t="shared" si="7"/>
        <v>868.08926794725437</v>
      </c>
      <c r="G141" s="374">
        <v>31</v>
      </c>
      <c r="H141" s="364">
        <f t="shared" si="8"/>
        <v>6.5753424657534248E-4</v>
      </c>
      <c r="I141" s="375"/>
    </row>
    <row r="142" spans="1:9" ht="15.95" customHeight="1">
      <c r="A142" s="408">
        <v>42401</v>
      </c>
      <c r="B142" s="361">
        <v>814.44731338872054</v>
      </c>
      <c r="C142" s="362">
        <v>0</v>
      </c>
      <c r="D142" s="363">
        <f t="shared" si="5"/>
        <v>814.44731338872054</v>
      </c>
      <c r="E142" s="364">
        <f>E141-G141</f>
        <v>1590</v>
      </c>
      <c r="F142" s="365">
        <f t="shared" si="7"/>
        <v>851.48793092913911</v>
      </c>
      <c r="G142" s="374">
        <v>29</v>
      </c>
      <c r="H142" s="364">
        <f t="shared" si="8"/>
        <v>6.5753424657534248E-4</v>
      </c>
      <c r="I142" s="375"/>
    </row>
    <row r="143" spans="1:9" ht="15.95" customHeight="1">
      <c r="A143" s="408">
        <v>42430</v>
      </c>
      <c r="B143" s="361">
        <v>814.44731338872054</v>
      </c>
      <c r="C143" s="362">
        <v>0</v>
      </c>
      <c r="D143" s="363">
        <f t="shared" ref="D143:D159" si="9">B143-C143</f>
        <v>814.44731338872054</v>
      </c>
      <c r="E143" s="364">
        <f t="shared" si="6"/>
        <v>1561</v>
      </c>
      <c r="F143" s="365">
        <f t="shared" si="7"/>
        <v>835.95764791219256</v>
      </c>
      <c r="G143" s="374">
        <v>31</v>
      </c>
      <c r="H143" s="364">
        <f t="shared" si="8"/>
        <v>6.5753424657534248E-4</v>
      </c>
      <c r="I143" s="375"/>
    </row>
    <row r="144" spans="1:9" ht="15.95" customHeight="1">
      <c r="A144" s="408">
        <v>42461</v>
      </c>
      <c r="B144" s="361">
        <v>814.44731338872054</v>
      </c>
      <c r="C144" s="362">
        <v>0</v>
      </c>
      <c r="D144" s="363">
        <f t="shared" si="9"/>
        <v>814.44731338872054</v>
      </c>
      <c r="E144" s="364">
        <f t="shared" ref="E144:E201" si="10">E143-G143</f>
        <v>1530</v>
      </c>
      <c r="F144" s="365">
        <f t="shared" ref="F144:F201" si="11">(D144*E144*H144)</f>
        <v>819.35631089407718</v>
      </c>
      <c r="G144" s="374">
        <v>30</v>
      </c>
      <c r="H144" s="364">
        <f t="shared" si="8"/>
        <v>6.5753424657534248E-4</v>
      </c>
      <c r="I144" s="375"/>
    </row>
    <row r="145" spans="1:9" ht="15.95" customHeight="1">
      <c r="A145" s="408">
        <v>42491</v>
      </c>
      <c r="B145" s="361">
        <v>814.44731338872054</v>
      </c>
      <c r="C145" s="362">
        <v>0</v>
      </c>
      <c r="D145" s="363">
        <f t="shared" si="9"/>
        <v>814.44731338872054</v>
      </c>
      <c r="E145" s="364">
        <f t="shared" si="10"/>
        <v>1500</v>
      </c>
      <c r="F145" s="365">
        <f t="shared" si="11"/>
        <v>803.29050087654639</v>
      </c>
      <c r="G145" s="374">
        <v>31</v>
      </c>
      <c r="H145" s="364">
        <f t="shared" si="8"/>
        <v>6.5753424657534248E-4</v>
      </c>
      <c r="I145" s="375"/>
    </row>
    <row r="146" spans="1:9" ht="15.95" customHeight="1">
      <c r="A146" s="408">
        <v>42522</v>
      </c>
      <c r="B146" s="361">
        <v>814.44731338872054</v>
      </c>
      <c r="C146" s="362">
        <v>0</v>
      </c>
      <c r="D146" s="363">
        <f t="shared" si="9"/>
        <v>814.44731338872054</v>
      </c>
      <c r="E146" s="364">
        <f t="shared" si="10"/>
        <v>1469</v>
      </c>
      <c r="F146" s="365">
        <f t="shared" si="11"/>
        <v>786.68916385843102</v>
      </c>
      <c r="G146" s="374">
        <v>30</v>
      </c>
      <c r="H146" s="364">
        <f t="shared" si="8"/>
        <v>6.5753424657534248E-4</v>
      </c>
      <c r="I146" s="375"/>
    </row>
    <row r="147" spans="1:9" ht="31.5">
      <c r="A147" s="409" t="s">
        <v>159</v>
      </c>
      <c r="B147" s="434" t="s">
        <v>160</v>
      </c>
      <c r="C147" s="430" t="s">
        <v>161</v>
      </c>
      <c r="D147" s="430" t="s">
        <v>162</v>
      </c>
      <c r="E147" s="431" t="s">
        <v>163</v>
      </c>
      <c r="F147" s="430" t="s">
        <v>165</v>
      </c>
      <c r="G147" s="431" t="s">
        <v>19</v>
      </c>
      <c r="H147" s="432" t="s">
        <v>164</v>
      </c>
      <c r="I147" s="433" t="s">
        <v>170</v>
      </c>
    </row>
    <row r="148" spans="1:9" ht="21" customHeight="1">
      <c r="A148" s="380">
        <v>42552</v>
      </c>
      <c r="B148" s="361">
        <v>855.16967905815659</v>
      </c>
      <c r="C148" s="379">
        <v>0</v>
      </c>
      <c r="D148" s="363">
        <f t="shared" si="9"/>
        <v>855.16967905815659</v>
      </c>
      <c r="E148" s="364">
        <f>E146-G146</f>
        <v>1439</v>
      </c>
      <c r="F148" s="365">
        <f t="shared" si="11"/>
        <v>809.15452153294507</v>
      </c>
      <c r="G148" s="374">
        <v>31</v>
      </c>
      <c r="H148" s="366">
        <f t="shared" ref="H148:H201" si="12">0.24/365</f>
        <v>6.5753424657534248E-4</v>
      </c>
      <c r="I148" s="375"/>
    </row>
    <row r="149" spans="1:9" ht="21" customHeight="1">
      <c r="A149" s="380">
        <v>42583</v>
      </c>
      <c r="B149" s="361">
        <v>855.16967905815659</v>
      </c>
      <c r="C149" s="379">
        <v>0</v>
      </c>
      <c r="D149" s="363">
        <f t="shared" si="9"/>
        <v>855.16967905815659</v>
      </c>
      <c r="E149" s="364">
        <f t="shared" si="10"/>
        <v>1408</v>
      </c>
      <c r="F149" s="365">
        <f t="shared" si="11"/>
        <v>791.72311766392409</v>
      </c>
      <c r="G149" s="374">
        <v>31</v>
      </c>
      <c r="H149" s="366">
        <f t="shared" si="12"/>
        <v>6.5753424657534248E-4</v>
      </c>
      <c r="I149" s="375"/>
    </row>
    <row r="150" spans="1:9" ht="21" customHeight="1">
      <c r="A150" s="380">
        <v>42614</v>
      </c>
      <c r="B150" s="361">
        <v>855.16967905815659</v>
      </c>
      <c r="C150" s="379">
        <v>0</v>
      </c>
      <c r="D150" s="363">
        <f t="shared" si="9"/>
        <v>855.16967905815659</v>
      </c>
      <c r="E150" s="364">
        <f t="shared" si="10"/>
        <v>1377</v>
      </c>
      <c r="F150" s="365">
        <f t="shared" si="11"/>
        <v>774.29171379490299</v>
      </c>
      <c r="G150" s="374">
        <v>30</v>
      </c>
      <c r="H150" s="366">
        <f t="shared" si="12"/>
        <v>6.5753424657534248E-4</v>
      </c>
      <c r="I150" s="375"/>
    </row>
    <row r="151" spans="1:9" ht="21" customHeight="1">
      <c r="A151" s="380">
        <v>42644</v>
      </c>
      <c r="B151" s="361">
        <v>855.16967905815659</v>
      </c>
      <c r="C151" s="379">
        <v>0</v>
      </c>
      <c r="D151" s="363">
        <f t="shared" si="9"/>
        <v>855.16967905815659</v>
      </c>
      <c r="E151" s="364">
        <f t="shared" si="10"/>
        <v>1347</v>
      </c>
      <c r="F151" s="365">
        <f t="shared" si="11"/>
        <v>757.42261327649544</v>
      </c>
      <c r="G151" s="374">
        <v>31</v>
      </c>
      <c r="H151" s="366">
        <f t="shared" si="12"/>
        <v>6.5753424657534248E-4</v>
      </c>
      <c r="I151" s="375"/>
    </row>
    <row r="152" spans="1:9" ht="21" customHeight="1">
      <c r="A152" s="380">
        <v>42675</v>
      </c>
      <c r="B152" s="361">
        <v>855.16967905815659</v>
      </c>
      <c r="C152" s="379">
        <v>0</v>
      </c>
      <c r="D152" s="363">
        <f t="shared" si="9"/>
        <v>855.16967905815659</v>
      </c>
      <c r="E152" s="364">
        <f t="shared" si="10"/>
        <v>1316</v>
      </c>
      <c r="F152" s="365">
        <f t="shared" si="11"/>
        <v>739.99120940747446</v>
      </c>
      <c r="G152" s="374">
        <v>30</v>
      </c>
      <c r="H152" s="366">
        <f t="shared" si="12"/>
        <v>6.5753424657534248E-4</v>
      </c>
      <c r="I152" s="375"/>
    </row>
    <row r="153" spans="1:9" ht="21" customHeight="1">
      <c r="A153" s="380">
        <v>42705</v>
      </c>
      <c r="B153" s="361">
        <v>855.16967905815659</v>
      </c>
      <c r="C153" s="379">
        <v>0</v>
      </c>
      <c r="D153" s="383">
        <f t="shared" si="9"/>
        <v>855.16967905815659</v>
      </c>
      <c r="E153" s="364">
        <f t="shared" si="10"/>
        <v>1286</v>
      </c>
      <c r="F153" s="365">
        <f t="shared" si="11"/>
        <v>723.12210888906702</v>
      </c>
      <c r="G153" s="374">
        <v>31</v>
      </c>
      <c r="H153" s="366">
        <f t="shared" si="12"/>
        <v>6.5753424657534248E-4</v>
      </c>
      <c r="I153" s="375"/>
    </row>
    <row r="154" spans="1:9" ht="21" customHeight="1">
      <c r="A154" s="380">
        <v>42736</v>
      </c>
      <c r="B154" s="361">
        <v>855.16967905815659</v>
      </c>
      <c r="C154" s="379">
        <v>0</v>
      </c>
      <c r="D154" s="383">
        <f t="shared" si="9"/>
        <v>855.16967905815659</v>
      </c>
      <c r="E154" s="364">
        <f t="shared" si="10"/>
        <v>1255</v>
      </c>
      <c r="F154" s="365">
        <f t="shared" si="11"/>
        <v>705.69070502004593</v>
      </c>
      <c r="G154" s="374">
        <v>31</v>
      </c>
      <c r="H154" s="366">
        <f t="shared" si="12"/>
        <v>6.5753424657534248E-4</v>
      </c>
      <c r="I154" s="375"/>
    </row>
    <row r="155" spans="1:9" ht="21" customHeight="1">
      <c r="A155" s="380">
        <v>42767</v>
      </c>
      <c r="B155" s="361">
        <v>855.16967905815659</v>
      </c>
      <c r="C155" s="379">
        <v>0</v>
      </c>
      <c r="D155" s="363">
        <f t="shared" si="9"/>
        <v>855.16967905815659</v>
      </c>
      <c r="E155" s="364">
        <f t="shared" si="10"/>
        <v>1224</v>
      </c>
      <c r="F155" s="365">
        <f t="shared" si="11"/>
        <v>688.25930115102483</v>
      </c>
      <c r="G155" s="374">
        <v>28</v>
      </c>
      <c r="H155" s="366">
        <f t="shared" si="12"/>
        <v>6.5753424657534248E-4</v>
      </c>
      <c r="I155" s="375"/>
    </row>
    <row r="156" spans="1:9" ht="21" customHeight="1">
      <c r="A156" s="380">
        <v>42795</v>
      </c>
      <c r="B156" s="361">
        <v>855.16967905815659</v>
      </c>
      <c r="C156" s="379">
        <v>0</v>
      </c>
      <c r="D156" s="363">
        <f t="shared" si="9"/>
        <v>855.16967905815659</v>
      </c>
      <c r="E156" s="364">
        <f t="shared" si="10"/>
        <v>1196</v>
      </c>
      <c r="F156" s="365">
        <f t="shared" si="11"/>
        <v>672.5148073338446</v>
      </c>
      <c r="G156" s="374">
        <v>31</v>
      </c>
      <c r="H156" s="366">
        <f t="shared" si="12"/>
        <v>6.5753424657534248E-4</v>
      </c>
      <c r="I156" s="375"/>
    </row>
    <row r="157" spans="1:9" ht="21" customHeight="1">
      <c r="A157" s="380">
        <v>42826</v>
      </c>
      <c r="B157" s="361">
        <v>855.16967905815659</v>
      </c>
      <c r="C157" s="379">
        <v>0</v>
      </c>
      <c r="D157" s="383">
        <f t="shared" si="9"/>
        <v>855.16967905815659</v>
      </c>
      <c r="E157" s="364">
        <f t="shared" si="10"/>
        <v>1165</v>
      </c>
      <c r="F157" s="365">
        <f t="shared" si="11"/>
        <v>655.0834034648235</v>
      </c>
      <c r="G157" s="374">
        <v>30</v>
      </c>
      <c r="H157" s="366">
        <f t="shared" si="12"/>
        <v>6.5753424657534248E-4</v>
      </c>
      <c r="I157" s="375"/>
    </row>
    <row r="158" spans="1:9" ht="21" customHeight="1">
      <c r="A158" s="380">
        <v>42856</v>
      </c>
      <c r="B158" s="361">
        <v>855.16967905815659</v>
      </c>
      <c r="C158" s="379">
        <v>0</v>
      </c>
      <c r="D158" s="383">
        <f t="shared" si="9"/>
        <v>855.16967905815659</v>
      </c>
      <c r="E158" s="364">
        <f t="shared" si="10"/>
        <v>1135</v>
      </c>
      <c r="F158" s="365">
        <f t="shared" si="11"/>
        <v>638.21430294641607</v>
      </c>
      <c r="G158" s="374">
        <v>31</v>
      </c>
      <c r="H158" s="366">
        <f t="shared" si="12"/>
        <v>6.5753424657534248E-4</v>
      </c>
      <c r="I158" s="375"/>
    </row>
    <row r="159" spans="1:9" ht="21" customHeight="1">
      <c r="A159" s="380">
        <v>42887</v>
      </c>
      <c r="B159" s="361">
        <v>855.16967905815659</v>
      </c>
      <c r="C159" s="379">
        <v>0</v>
      </c>
      <c r="D159" s="383">
        <f t="shared" si="9"/>
        <v>855.16967905815659</v>
      </c>
      <c r="E159" s="364">
        <f t="shared" si="10"/>
        <v>1104</v>
      </c>
      <c r="F159" s="365">
        <f t="shared" si="11"/>
        <v>620.78289907739497</v>
      </c>
      <c r="G159" s="374">
        <v>30</v>
      </c>
      <c r="H159" s="366">
        <f t="shared" si="12"/>
        <v>6.5753424657534248E-4</v>
      </c>
      <c r="I159" s="375"/>
    </row>
    <row r="160" spans="1:9" ht="21" customHeight="1">
      <c r="A160" s="380">
        <v>42917</v>
      </c>
      <c r="B160" s="361">
        <v>897.92816301106438</v>
      </c>
      <c r="C160" s="379">
        <v>0</v>
      </c>
      <c r="D160" s="383">
        <f>B160-C160</f>
        <v>897.92816301106438</v>
      </c>
      <c r="E160" s="364">
        <f t="shared" si="10"/>
        <v>1074</v>
      </c>
      <c r="F160" s="365">
        <f t="shared" si="11"/>
        <v>634.10948848693693</v>
      </c>
      <c r="G160" s="374">
        <v>31</v>
      </c>
      <c r="H160" s="366">
        <f t="shared" si="12"/>
        <v>6.5753424657534248E-4</v>
      </c>
      <c r="I160" s="375"/>
    </row>
    <row r="161" spans="1:9" ht="21" customHeight="1">
      <c r="A161" s="380">
        <v>42948</v>
      </c>
      <c r="B161" s="361">
        <v>897.92816301106438</v>
      </c>
      <c r="C161" s="379">
        <v>0</v>
      </c>
      <c r="D161" s="383">
        <f>B161-C161</f>
        <v>897.92816301106438</v>
      </c>
      <c r="E161" s="364">
        <f t="shared" si="10"/>
        <v>1043</v>
      </c>
      <c r="F161" s="365">
        <f t="shared" si="11"/>
        <v>615.80651442446469</v>
      </c>
      <c r="G161" s="374">
        <v>31</v>
      </c>
      <c r="H161" s="366">
        <f t="shared" si="12"/>
        <v>6.5753424657534248E-4</v>
      </c>
      <c r="I161" s="375"/>
    </row>
    <row r="162" spans="1:9" ht="21" customHeight="1">
      <c r="A162" s="380">
        <v>42979</v>
      </c>
      <c r="B162" s="361">
        <v>897.92816301106438</v>
      </c>
      <c r="C162" s="379">
        <v>0</v>
      </c>
      <c r="D162" s="383">
        <f t="shared" ref="D162:D165" si="13">B162-C162</f>
        <v>897.92816301106438</v>
      </c>
      <c r="E162" s="364">
        <f t="shared" si="10"/>
        <v>1012</v>
      </c>
      <c r="F162" s="365">
        <f t="shared" si="11"/>
        <v>597.50354036199269</v>
      </c>
      <c r="G162" s="374">
        <v>30</v>
      </c>
      <c r="H162" s="366">
        <f t="shared" si="12"/>
        <v>6.5753424657534248E-4</v>
      </c>
      <c r="I162" s="375"/>
    </row>
    <row r="163" spans="1:9" ht="21" customHeight="1">
      <c r="A163" s="380">
        <v>43009</v>
      </c>
      <c r="B163" s="361">
        <v>897.92816301106438</v>
      </c>
      <c r="C163" s="379">
        <v>0</v>
      </c>
      <c r="D163" s="383">
        <f t="shared" si="13"/>
        <v>897.92816301106438</v>
      </c>
      <c r="E163" s="364">
        <f t="shared" si="10"/>
        <v>982</v>
      </c>
      <c r="F163" s="365">
        <f t="shared" si="11"/>
        <v>579.79098481766482</v>
      </c>
      <c r="G163" s="374">
        <v>31</v>
      </c>
      <c r="H163" s="366">
        <f t="shared" si="12"/>
        <v>6.5753424657534248E-4</v>
      </c>
      <c r="I163" s="375"/>
    </row>
    <row r="164" spans="1:9" ht="21" customHeight="1">
      <c r="A164" s="380">
        <v>43040</v>
      </c>
      <c r="B164" s="361">
        <v>897.92816301106438</v>
      </c>
      <c r="C164" s="379">
        <v>0</v>
      </c>
      <c r="D164" s="383">
        <f t="shared" si="13"/>
        <v>897.92816301106438</v>
      </c>
      <c r="E164" s="364">
        <f t="shared" si="10"/>
        <v>951</v>
      </c>
      <c r="F164" s="365">
        <f t="shared" si="11"/>
        <v>561.4880107551927</v>
      </c>
      <c r="G164" s="374">
        <v>30</v>
      </c>
      <c r="H164" s="366">
        <f t="shared" si="12"/>
        <v>6.5753424657534248E-4</v>
      </c>
      <c r="I164" s="375"/>
    </row>
    <row r="165" spans="1:9" ht="21" customHeight="1">
      <c r="A165" s="380">
        <v>43070</v>
      </c>
      <c r="B165" s="361">
        <v>897.92816301106438</v>
      </c>
      <c r="C165" s="379">
        <v>0</v>
      </c>
      <c r="D165" s="383">
        <f t="shared" si="13"/>
        <v>897.92816301106438</v>
      </c>
      <c r="E165" s="364">
        <f t="shared" si="10"/>
        <v>921</v>
      </c>
      <c r="F165" s="365">
        <f t="shared" si="11"/>
        <v>543.77545521086483</v>
      </c>
      <c r="G165" s="374">
        <v>31</v>
      </c>
      <c r="H165" s="366">
        <f t="shared" si="12"/>
        <v>6.5753424657534248E-4</v>
      </c>
      <c r="I165" s="375"/>
    </row>
    <row r="166" spans="1:9" ht="21" customHeight="1">
      <c r="A166" s="380">
        <v>43101</v>
      </c>
      <c r="B166" s="361">
        <v>897.92816301106438</v>
      </c>
      <c r="C166" s="379">
        <v>0</v>
      </c>
      <c r="D166" s="383">
        <f>B166-C166</f>
        <v>897.92816301106438</v>
      </c>
      <c r="E166" s="364">
        <f t="shared" si="10"/>
        <v>890</v>
      </c>
      <c r="F166" s="365">
        <f t="shared" si="11"/>
        <v>525.47248114839283</v>
      </c>
      <c r="G166" s="374">
        <v>31</v>
      </c>
      <c r="H166" s="366">
        <f t="shared" si="12"/>
        <v>6.5753424657534248E-4</v>
      </c>
      <c r="I166" s="375"/>
    </row>
    <row r="167" spans="1:9" ht="21" customHeight="1">
      <c r="A167" s="380">
        <v>43132</v>
      </c>
      <c r="B167" s="361">
        <v>897.92816301106438</v>
      </c>
      <c r="C167" s="379">
        <v>0</v>
      </c>
      <c r="D167" s="383">
        <f>B167-C167</f>
        <v>897.92816301106438</v>
      </c>
      <c r="E167" s="364">
        <f t="shared" si="10"/>
        <v>859</v>
      </c>
      <c r="F167" s="365">
        <f t="shared" si="11"/>
        <v>507.16950708592066</v>
      </c>
      <c r="G167" s="374">
        <v>28</v>
      </c>
      <c r="H167" s="366">
        <f t="shared" si="12"/>
        <v>6.5753424657534248E-4</v>
      </c>
      <c r="I167" s="375"/>
    </row>
    <row r="168" spans="1:9" ht="21" customHeight="1">
      <c r="A168" s="380">
        <v>43160</v>
      </c>
      <c r="B168" s="361">
        <v>897.92816301106438</v>
      </c>
      <c r="C168" s="379">
        <v>0</v>
      </c>
      <c r="D168" s="383">
        <f t="shared" ref="D168:D196" si="14">B168-C168</f>
        <v>897.92816301106438</v>
      </c>
      <c r="E168" s="364">
        <f t="shared" si="10"/>
        <v>831</v>
      </c>
      <c r="F168" s="365">
        <f t="shared" si="11"/>
        <v>490.63778857788134</v>
      </c>
      <c r="G168" s="374">
        <v>31</v>
      </c>
      <c r="H168" s="366">
        <f t="shared" si="12"/>
        <v>6.5753424657534248E-4</v>
      </c>
      <c r="I168" s="375"/>
    </row>
    <row r="169" spans="1:9" ht="21" customHeight="1">
      <c r="A169" s="380">
        <v>43191</v>
      </c>
      <c r="B169" s="361">
        <v>897.92816301106438</v>
      </c>
      <c r="C169" s="379">
        <v>0</v>
      </c>
      <c r="D169" s="383">
        <f t="shared" si="14"/>
        <v>897.92816301106438</v>
      </c>
      <c r="E169" s="364">
        <f t="shared" si="10"/>
        <v>800</v>
      </c>
      <c r="F169" s="365">
        <f t="shared" si="11"/>
        <v>472.33481451540916</v>
      </c>
      <c r="G169" s="374">
        <v>30</v>
      </c>
      <c r="H169" s="366">
        <f t="shared" si="12"/>
        <v>6.5753424657534248E-4</v>
      </c>
      <c r="I169" s="375"/>
    </row>
    <row r="170" spans="1:9" ht="21" customHeight="1">
      <c r="A170" s="380">
        <v>43221</v>
      </c>
      <c r="B170" s="361">
        <v>897.92816301106438</v>
      </c>
      <c r="C170" s="384">
        <v>13800</v>
      </c>
      <c r="D170" s="383">
        <f t="shared" si="14"/>
        <v>-12902.071836988936</v>
      </c>
      <c r="E170" s="364">
        <f t="shared" si="10"/>
        <v>770</v>
      </c>
      <c r="F170" s="365"/>
      <c r="G170" s="362">
        <v>21</v>
      </c>
      <c r="H170" s="366">
        <f t="shared" si="12"/>
        <v>6.5753424657534248E-4</v>
      </c>
      <c r="I170" s="367" t="s">
        <v>414</v>
      </c>
    </row>
    <row r="171" spans="1:9" ht="21" customHeight="1">
      <c r="A171" s="380">
        <v>43252</v>
      </c>
      <c r="B171" s="361">
        <v>897.92816301106438</v>
      </c>
      <c r="C171" s="384">
        <v>0</v>
      </c>
      <c r="D171" s="383">
        <f t="shared" si="14"/>
        <v>897.92816301106438</v>
      </c>
      <c r="E171" s="364">
        <f t="shared" si="10"/>
        <v>749</v>
      </c>
      <c r="F171" s="365">
        <f t="shared" si="11"/>
        <v>442.22347009005188</v>
      </c>
      <c r="G171" s="362">
        <v>30</v>
      </c>
      <c r="H171" s="366">
        <f t="shared" si="12"/>
        <v>6.5753424657534248E-4</v>
      </c>
      <c r="I171" s="367"/>
    </row>
    <row r="172" spans="1:9" ht="21" customHeight="1">
      <c r="A172" s="413">
        <v>43282</v>
      </c>
      <c r="B172" s="414">
        <v>942.82457116161765</v>
      </c>
      <c r="C172" s="415">
        <v>13800</v>
      </c>
      <c r="D172" s="416">
        <f t="shared" si="14"/>
        <v>-12857.175428838382</v>
      </c>
      <c r="E172" s="417">
        <f t="shared" si="10"/>
        <v>719</v>
      </c>
      <c r="F172" s="418"/>
      <c r="G172" s="419">
        <v>0</v>
      </c>
      <c r="H172" s="420">
        <f t="shared" si="12"/>
        <v>6.5753424657534248E-4</v>
      </c>
      <c r="I172" s="412" t="s">
        <v>415</v>
      </c>
    </row>
    <row r="173" spans="1:9" ht="21" customHeight="1">
      <c r="A173" s="380">
        <v>43313</v>
      </c>
      <c r="B173" s="361">
        <v>942.82457116161765</v>
      </c>
      <c r="C173" s="385">
        <v>0</v>
      </c>
      <c r="D173" s="383">
        <f t="shared" si="14"/>
        <v>942.82457116161765</v>
      </c>
      <c r="E173" s="364">
        <f t="shared" si="10"/>
        <v>719</v>
      </c>
      <c r="F173" s="365">
        <f t="shared" si="11"/>
        <v>445.73646027301027</v>
      </c>
      <c r="G173" s="370">
        <v>31</v>
      </c>
      <c r="H173" s="366">
        <f t="shared" si="12"/>
        <v>6.5753424657534248E-4</v>
      </c>
      <c r="I173" s="386"/>
    </row>
    <row r="174" spans="1:9" ht="21" customHeight="1">
      <c r="A174" s="380">
        <v>43344</v>
      </c>
      <c r="B174" s="361">
        <v>942.82457116161765</v>
      </c>
      <c r="C174" s="384">
        <v>13800</v>
      </c>
      <c r="D174" s="383">
        <f t="shared" si="14"/>
        <v>-12857.175428838382</v>
      </c>
      <c r="E174" s="364">
        <f>E173-G173</f>
        <v>688</v>
      </c>
      <c r="F174" s="365"/>
      <c r="G174" s="362">
        <v>19</v>
      </c>
      <c r="H174" s="366">
        <f t="shared" si="12"/>
        <v>6.5753424657534248E-4</v>
      </c>
      <c r="I174" s="367" t="s">
        <v>416</v>
      </c>
    </row>
    <row r="175" spans="1:9" ht="21" customHeight="1">
      <c r="A175" s="380">
        <v>43374</v>
      </c>
      <c r="B175" s="361">
        <v>942.82457116161765</v>
      </c>
      <c r="C175" s="384">
        <v>0</v>
      </c>
      <c r="D175" s="383">
        <f t="shared" si="14"/>
        <v>942.82457116161765</v>
      </c>
      <c r="E175" s="364">
        <f t="shared" si="10"/>
        <v>669</v>
      </c>
      <c r="F175" s="365">
        <f t="shared" si="11"/>
        <v>414.73948807043649</v>
      </c>
      <c r="G175" s="362">
        <v>31</v>
      </c>
      <c r="H175" s="366">
        <f t="shared" si="12"/>
        <v>6.5753424657534248E-4</v>
      </c>
      <c r="I175" s="367"/>
    </row>
    <row r="176" spans="1:9" ht="21" customHeight="1">
      <c r="A176" s="380">
        <v>43405</v>
      </c>
      <c r="B176" s="361">
        <v>942.82457116161765</v>
      </c>
      <c r="C176" s="384">
        <v>13800</v>
      </c>
      <c r="D176" s="383">
        <f t="shared" si="14"/>
        <v>-12857.175428838382</v>
      </c>
      <c r="E176" s="364">
        <f t="shared" si="10"/>
        <v>638</v>
      </c>
      <c r="F176" s="365"/>
      <c r="G176" s="362">
        <v>29</v>
      </c>
      <c r="H176" s="366">
        <f t="shared" si="12"/>
        <v>6.5753424657534248E-4</v>
      </c>
      <c r="I176" s="367" t="s">
        <v>417</v>
      </c>
    </row>
    <row r="177" spans="1:9" ht="21" customHeight="1">
      <c r="A177" s="380">
        <v>43435</v>
      </c>
      <c r="B177" s="361">
        <v>942.82457116161765</v>
      </c>
      <c r="C177" s="384">
        <v>0</v>
      </c>
      <c r="D177" s="383">
        <f t="shared" si="14"/>
        <v>942.82457116161765</v>
      </c>
      <c r="E177" s="364">
        <f t="shared" si="10"/>
        <v>609</v>
      </c>
      <c r="F177" s="365">
        <f t="shared" si="11"/>
        <v>377.54312142734807</v>
      </c>
      <c r="G177" s="362">
        <v>31</v>
      </c>
      <c r="H177" s="366">
        <f t="shared" si="12"/>
        <v>6.5753424657534248E-4</v>
      </c>
      <c r="I177" s="367"/>
    </row>
    <row r="178" spans="1:9" ht="21" customHeight="1">
      <c r="A178" s="380">
        <v>43466</v>
      </c>
      <c r="B178" s="361">
        <v>942.82457116161765</v>
      </c>
      <c r="C178" s="384">
        <v>0</v>
      </c>
      <c r="D178" s="383">
        <f t="shared" si="14"/>
        <v>942.82457116161765</v>
      </c>
      <c r="E178" s="364">
        <f t="shared" si="10"/>
        <v>578</v>
      </c>
      <c r="F178" s="365">
        <f t="shared" si="11"/>
        <v>358.32499866175237</v>
      </c>
      <c r="G178" s="362">
        <v>31</v>
      </c>
      <c r="H178" s="366">
        <f t="shared" si="12"/>
        <v>6.5753424657534248E-4</v>
      </c>
      <c r="I178" s="367"/>
    </row>
    <row r="179" spans="1:9" ht="21" customHeight="1">
      <c r="A179" s="380">
        <v>43497</v>
      </c>
      <c r="B179" s="361">
        <v>942.82457116161765</v>
      </c>
      <c r="C179" s="384">
        <v>0</v>
      </c>
      <c r="D179" s="383">
        <f t="shared" si="14"/>
        <v>942.82457116161765</v>
      </c>
      <c r="E179" s="364">
        <f t="shared" si="10"/>
        <v>547</v>
      </c>
      <c r="F179" s="365">
        <f t="shared" si="11"/>
        <v>339.10687589615662</v>
      </c>
      <c r="G179" s="362">
        <v>28</v>
      </c>
      <c r="H179" s="366">
        <f t="shared" si="12"/>
        <v>6.5753424657534248E-4</v>
      </c>
      <c r="I179" s="367"/>
    </row>
    <row r="180" spans="1:9" ht="21" customHeight="1">
      <c r="A180" s="380">
        <v>43525</v>
      </c>
      <c r="B180" s="361">
        <v>942.82457116161765</v>
      </c>
      <c r="C180" s="384">
        <v>0</v>
      </c>
      <c r="D180" s="383">
        <f t="shared" si="14"/>
        <v>942.82457116161765</v>
      </c>
      <c r="E180" s="364">
        <f t="shared" si="10"/>
        <v>519</v>
      </c>
      <c r="F180" s="365">
        <f t="shared" si="11"/>
        <v>321.74857146271535</v>
      </c>
      <c r="G180" s="362">
        <v>31</v>
      </c>
      <c r="H180" s="366">
        <f t="shared" si="12"/>
        <v>6.5753424657534248E-4</v>
      </c>
      <c r="I180" s="367"/>
    </row>
    <row r="181" spans="1:9" ht="21" customHeight="1">
      <c r="A181" s="380">
        <v>43556</v>
      </c>
      <c r="B181" s="361">
        <v>942.82457116161765</v>
      </c>
      <c r="C181" s="384">
        <v>0</v>
      </c>
      <c r="D181" s="383">
        <f t="shared" si="14"/>
        <v>942.82457116161765</v>
      </c>
      <c r="E181" s="364">
        <f t="shared" si="10"/>
        <v>488</v>
      </c>
      <c r="F181" s="365">
        <f t="shared" si="11"/>
        <v>302.5304486971196</v>
      </c>
      <c r="G181" s="362">
        <v>30</v>
      </c>
      <c r="H181" s="366">
        <f t="shared" si="12"/>
        <v>6.5753424657534248E-4</v>
      </c>
      <c r="I181" s="367"/>
    </row>
    <row r="182" spans="1:9" ht="21" customHeight="1">
      <c r="A182" s="380">
        <v>43586</v>
      </c>
      <c r="B182" s="361">
        <v>942.82457116161765</v>
      </c>
      <c r="C182" s="384">
        <v>0</v>
      </c>
      <c r="D182" s="383">
        <f t="shared" si="14"/>
        <v>942.82457116161765</v>
      </c>
      <c r="E182" s="364">
        <f t="shared" si="10"/>
        <v>458</v>
      </c>
      <c r="F182" s="365">
        <f t="shared" si="11"/>
        <v>283.93226537557541</v>
      </c>
      <c r="G182" s="362">
        <v>31</v>
      </c>
      <c r="H182" s="366">
        <f t="shared" si="12"/>
        <v>6.5753424657534248E-4</v>
      </c>
      <c r="I182" s="367"/>
    </row>
    <row r="183" spans="1:9" ht="21" customHeight="1">
      <c r="A183" s="380">
        <v>43617</v>
      </c>
      <c r="B183" s="361">
        <v>942.82457116161765</v>
      </c>
      <c r="C183" s="384">
        <v>0</v>
      </c>
      <c r="D183" s="383">
        <f t="shared" si="14"/>
        <v>942.82457116161765</v>
      </c>
      <c r="E183" s="364">
        <f t="shared" si="10"/>
        <v>427</v>
      </c>
      <c r="F183" s="365">
        <f t="shared" si="11"/>
        <v>264.71414260997966</v>
      </c>
      <c r="G183" s="362">
        <v>30</v>
      </c>
      <c r="H183" s="366">
        <f t="shared" si="12"/>
        <v>6.5753424657534248E-4</v>
      </c>
      <c r="I183" s="367"/>
    </row>
    <row r="184" spans="1:9" ht="21" customHeight="1">
      <c r="A184" s="413">
        <v>43647</v>
      </c>
      <c r="B184" s="414">
        <v>989.96579971969857</v>
      </c>
      <c r="C184" s="415">
        <v>0</v>
      </c>
      <c r="D184" s="416">
        <f t="shared" si="14"/>
        <v>989.96579971969857</v>
      </c>
      <c r="E184" s="417">
        <f t="shared" si="10"/>
        <v>397</v>
      </c>
      <c r="F184" s="418">
        <f t="shared" si="11"/>
        <v>258.42175725285722</v>
      </c>
      <c r="G184" s="419">
        <v>31</v>
      </c>
      <c r="H184" s="420">
        <f t="shared" si="12"/>
        <v>6.5753424657534248E-4</v>
      </c>
      <c r="I184" s="412"/>
    </row>
    <row r="185" spans="1:9" ht="21" customHeight="1">
      <c r="A185" s="380">
        <v>43678</v>
      </c>
      <c r="B185" s="361">
        <v>989.96579971969857</v>
      </c>
      <c r="C185" s="384">
        <v>0</v>
      </c>
      <c r="D185" s="383">
        <f t="shared" si="14"/>
        <v>989.96579971969857</v>
      </c>
      <c r="E185" s="364">
        <f t="shared" si="10"/>
        <v>366</v>
      </c>
      <c r="F185" s="365">
        <f t="shared" si="11"/>
        <v>238.24272834898173</v>
      </c>
      <c r="G185" s="362">
        <v>31</v>
      </c>
      <c r="H185" s="366">
        <f t="shared" si="12"/>
        <v>6.5753424657534248E-4</v>
      </c>
      <c r="I185" s="367"/>
    </row>
    <row r="186" spans="1:9" ht="21" customHeight="1">
      <c r="A186" s="380">
        <v>43709</v>
      </c>
      <c r="B186" s="361">
        <v>989.96579971969857</v>
      </c>
      <c r="C186" s="384">
        <v>0</v>
      </c>
      <c r="D186" s="383">
        <f t="shared" si="14"/>
        <v>989.96579971969857</v>
      </c>
      <c r="E186" s="364">
        <f t="shared" si="10"/>
        <v>335</v>
      </c>
      <c r="F186" s="365">
        <f t="shared" si="11"/>
        <v>218.06369944510621</v>
      </c>
      <c r="G186" s="362">
        <v>30</v>
      </c>
      <c r="H186" s="366">
        <f t="shared" si="12"/>
        <v>6.5753424657534248E-4</v>
      </c>
      <c r="I186" s="375"/>
    </row>
    <row r="187" spans="1:9" ht="21" customHeight="1">
      <c r="A187" s="380">
        <v>43739</v>
      </c>
      <c r="B187" s="361">
        <v>989.96579971969857</v>
      </c>
      <c r="C187" s="384">
        <v>0</v>
      </c>
      <c r="D187" s="383">
        <f t="shared" si="14"/>
        <v>989.96579971969857</v>
      </c>
      <c r="E187" s="364">
        <f t="shared" si="10"/>
        <v>305</v>
      </c>
      <c r="F187" s="365">
        <f t="shared" si="11"/>
        <v>198.53560695748473</v>
      </c>
      <c r="G187" s="362">
        <v>31</v>
      </c>
      <c r="H187" s="366">
        <f t="shared" si="12"/>
        <v>6.5753424657534248E-4</v>
      </c>
      <c r="I187" s="375"/>
    </row>
    <row r="188" spans="1:9" ht="21" customHeight="1">
      <c r="A188" s="380">
        <v>43770</v>
      </c>
      <c r="B188" s="361">
        <v>989.96579971969857</v>
      </c>
      <c r="C188" s="384">
        <v>0</v>
      </c>
      <c r="D188" s="383">
        <f t="shared" si="14"/>
        <v>989.96579971969857</v>
      </c>
      <c r="E188" s="364">
        <f t="shared" si="10"/>
        <v>274</v>
      </c>
      <c r="F188" s="365">
        <f t="shared" si="11"/>
        <v>178.35657805360927</v>
      </c>
      <c r="G188" s="362">
        <v>30</v>
      </c>
      <c r="H188" s="366">
        <f t="shared" si="12"/>
        <v>6.5753424657534248E-4</v>
      </c>
      <c r="I188" s="375"/>
    </row>
    <row r="189" spans="1:9" ht="21" customHeight="1">
      <c r="A189" s="380">
        <v>43800</v>
      </c>
      <c r="B189" s="361">
        <v>989.96579971969857</v>
      </c>
      <c r="C189" s="384">
        <v>0</v>
      </c>
      <c r="D189" s="383">
        <f t="shared" si="14"/>
        <v>989.96579971969857</v>
      </c>
      <c r="E189" s="364">
        <f t="shared" si="10"/>
        <v>244</v>
      </c>
      <c r="F189" s="365">
        <f t="shared" si="11"/>
        <v>158.82848556598779</v>
      </c>
      <c r="G189" s="362">
        <v>31</v>
      </c>
      <c r="H189" s="366">
        <f t="shared" si="12"/>
        <v>6.5753424657534248E-4</v>
      </c>
      <c r="I189" s="375"/>
    </row>
    <row r="190" spans="1:9" ht="21" customHeight="1">
      <c r="A190" s="380">
        <v>43831</v>
      </c>
      <c r="B190" s="361">
        <v>989.96579971969857</v>
      </c>
      <c r="C190" s="384">
        <v>0</v>
      </c>
      <c r="D190" s="383">
        <f t="shared" si="14"/>
        <v>989.96579971969857</v>
      </c>
      <c r="E190" s="364">
        <f t="shared" si="10"/>
        <v>213</v>
      </c>
      <c r="F190" s="365">
        <f t="shared" si="11"/>
        <v>138.64945666211233</v>
      </c>
      <c r="G190" s="374">
        <v>31</v>
      </c>
      <c r="H190" s="366">
        <f t="shared" si="12"/>
        <v>6.5753424657534248E-4</v>
      </c>
      <c r="I190" s="375"/>
    </row>
    <row r="191" spans="1:9" ht="21" customHeight="1">
      <c r="A191" s="380">
        <v>43862</v>
      </c>
      <c r="B191" s="361">
        <v>989.96579971969857</v>
      </c>
      <c r="C191" s="384">
        <v>0</v>
      </c>
      <c r="D191" s="383">
        <f t="shared" si="14"/>
        <v>989.96579971969857</v>
      </c>
      <c r="E191" s="364">
        <f t="shared" si="10"/>
        <v>182</v>
      </c>
      <c r="F191" s="365">
        <f t="shared" si="11"/>
        <v>118.47042775823681</v>
      </c>
      <c r="G191" s="374">
        <v>29</v>
      </c>
      <c r="H191" s="366">
        <f t="shared" si="12"/>
        <v>6.5753424657534248E-4</v>
      </c>
      <c r="I191" s="375"/>
    </row>
    <row r="192" spans="1:9" ht="21" customHeight="1">
      <c r="A192" s="380">
        <v>43891</v>
      </c>
      <c r="B192" s="361">
        <v>989.96579971969857</v>
      </c>
      <c r="C192" s="384">
        <v>0</v>
      </c>
      <c r="D192" s="383">
        <f t="shared" si="14"/>
        <v>989.96579971969857</v>
      </c>
      <c r="E192" s="364">
        <f t="shared" si="10"/>
        <v>153</v>
      </c>
      <c r="F192" s="365">
        <f t="shared" si="11"/>
        <v>99.593271686869414</v>
      </c>
      <c r="G192" s="374">
        <v>31</v>
      </c>
      <c r="H192" s="366">
        <f t="shared" si="12"/>
        <v>6.5753424657534248E-4</v>
      </c>
      <c r="I192" s="375"/>
    </row>
    <row r="193" spans="1:9" ht="21" customHeight="1">
      <c r="A193" s="380">
        <v>43922</v>
      </c>
      <c r="B193" s="361">
        <v>989.96579971969857</v>
      </c>
      <c r="C193" s="384">
        <v>0</v>
      </c>
      <c r="D193" s="383">
        <f t="shared" si="14"/>
        <v>989.96579971969857</v>
      </c>
      <c r="E193" s="364">
        <f t="shared" si="10"/>
        <v>122</v>
      </c>
      <c r="F193" s="365">
        <f t="shared" si="11"/>
        <v>79.414242782993895</v>
      </c>
      <c r="G193" s="374">
        <v>30</v>
      </c>
      <c r="H193" s="366">
        <f t="shared" si="12"/>
        <v>6.5753424657534248E-4</v>
      </c>
      <c r="I193" s="375"/>
    </row>
    <row r="194" spans="1:9" ht="21" customHeight="1">
      <c r="A194" s="380">
        <v>43952</v>
      </c>
      <c r="B194" s="361">
        <v>989.96579971969857</v>
      </c>
      <c r="C194" s="384">
        <v>0</v>
      </c>
      <c r="D194" s="383">
        <f t="shared" si="14"/>
        <v>989.96579971969857</v>
      </c>
      <c r="E194" s="364">
        <f t="shared" si="10"/>
        <v>92</v>
      </c>
      <c r="F194" s="365">
        <f t="shared" si="11"/>
        <v>59.886150295372445</v>
      </c>
      <c r="G194" s="374">
        <v>31</v>
      </c>
      <c r="H194" s="366">
        <f t="shared" si="12"/>
        <v>6.5753424657534248E-4</v>
      </c>
      <c r="I194" s="375"/>
    </row>
    <row r="195" spans="1:9" ht="21" customHeight="1">
      <c r="A195" s="380">
        <v>43983</v>
      </c>
      <c r="B195" s="361">
        <v>989.96579971969857</v>
      </c>
      <c r="C195" s="384">
        <v>0</v>
      </c>
      <c r="D195" s="383">
        <f t="shared" si="14"/>
        <v>989.96579971969857</v>
      </c>
      <c r="E195" s="364">
        <f t="shared" si="10"/>
        <v>61</v>
      </c>
      <c r="F195" s="365">
        <f t="shared" si="11"/>
        <v>39.707121391496948</v>
      </c>
      <c r="G195" s="374">
        <v>30</v>
      </c>
      <c r="H195" s="366">
        <f t="shared" si="12"/>
        <v>6.5753424657534248E-4</v>
      </c>
      <c r="I195" s="375"/>
    </row>
    <row r="196" spans="1:9" ht="21" customHeight="1">
      <c r="A196" s="380">
        <v>44013</v>
      </c>
      <c r="B196" s="361">
        <v>1039.4640897056836</v>
      </c>
      <c r="C196" s="387"/>
      <c r="D196" s="383">
        <f t="shared" si="14"/>
        <v>1039.4640897056836</v>
      </c>
      <c r="E196" s="364">
        <f t="shared" si="10"/>
        <v>31</v>
      </c>
      <c r="F196" s="365">
        <f t="shared" si="11"/>
        <v>21.187980349069274</v>
      </c>
      <c r="G196" s="374">
        <v>31</v>
      </c>
      <c r="H196" s="366">
        <f t="shared" si="12"/>
        <v>6.5753424657534248E-4</v>
      </c>
      <c r="I196" s="375"/>
    </row>
    <row r="197" spans="1:9" ht="21" customHeight="1">
      <c r="A197" s="388" t="s">
        <v>158</v>
      </c>
      <c r="B197" s="361">
        <v>1039.46408970568</v>
      </c>
      <c r="C197" s="387"/>
      <c r="D197" s="383">
        <f>B197-C197</f>
        <v>1039.46408970568</v>
      </c>
      <c r="E197" s="364">
        <f t="shared" si="10"/>
        <v>0</v>
      </c>
      <c r="F197" s="365">
        <f t="shared" si="11"/>
        <v>0</v>
      </c>
      <c r="G197" s="374">
        <v>0</v>
      </c>
      <c r="H197" s="366">
        <f t="shared" si="12"/>
        <v>6.5753424657534248E-4</v>
      </c>
      <c r="I197" s="375"/>
    </row>
    <row r="198" spans="1:9" ht="21" customHeight="1">
      <c r="A198" s="388" t="s">
        <v>166</v>
      </c>
      <c r="B198" s="361">
        <v>1039.46408970568</v>
      </c>
      <c r="C198" s="387"/>
      <c r="D198" s="383">
        <f t="shared" ref="D198:D201" si="15">B198-C198</f>
        <v>1039.46408970568</v>
      </c>
      <c r="E198" s="364">
        <f t="shared" si="10"/>
        <v>0</v>
      </c>
      <c r="F198" s="365">
        <f t="shared" si="11"/>
        <v>0</v>
      </c>
      <c r="G198" s="381">
        <v>0</v>
      </c>
      <c r="H198" s="366">
        <f t="shared" si="12"/>
        <v>6.5753424657534248E-4</v>
      </c>
      <c r="I198" s="375"/>
    </row>
    <row r="199" spans="1:9" ht="21" customHeight="1">
      <c r="A199" s="388" t="s">
        <v>167</v>
      </c>
      <c r="B199" s="361">
        <v>1039.46408970568</v>
      </c>
      <c r="C199" s="387"/>
      <c r="D199" s="383">
        <f t="shared" si="15"/>
        <v>1039.46408970568</v>
      </c>
      <c r="E199" s="364">
        <f t="shared" si="10"/>
        <v>0</v>
      </c>
      <c r="F199" s="365">
        <f t="shared" si="11"/>
        <v>0</v>
      </c>
      <c r="G199" s="381">
        <v>0</v>
      </c>
      <c r="H199" s="366">
        <f t="shared" si="12"/>
        <v>6.5753424657534248E-4</v>
      </c>
      <c r="I199" s="375"/>
    </row>
    <row r="200" spans="1:9" ht="21" customHeight="1">
      <c r="A200" s="388" t="s">
        <v>168</v>
      </c>
      <c r="B200" s="361">
        <v>1039.46408970568</v>
      </c>
      <c r="C200" s="387"/>
      <c r="D200" s="383">
        <f t="shared" si="15"/>
        <v>1039.46408970568</v>
      </c>
      <c r="E200" s="364">
        <f t="shared" si="10"/>
        <v>0</v>
      </c>
      <c r="F200" s="365">
        <f t="shared" si="11"/>
        <v>0</v>
      </c>
      <c r="G200" s="381">
        <v>0</v>
      </c>
      <c r="H200" s="366">
        <f t="shared" si="12"/>
        <v>6.5753424657534248E-4</v>
      </c>
      <c r="I200" s="375"/>
    </row>
    <row r="201" spans="1:9" ht="21" customHeight="1">
      <c r="A201" s="388" t="s">
        <v>169</v>
      </c>
      <c r="B201" s="361">
        <v>1039.46408970568</v>
      </c>
      <c r="C201" s="387"/>
      <c r="D201" s="383">
        <f t="shared" si="15"/>
        <v>1039.46408970568</v>
      </c>
      <c r="E201" s="364">
        <f t="shared" si="10"/>
        <v>0</v>
      </c>
      <c r="F201" s="365">
        <f t="shared" si="11"/>
        <v>0</v>
      </c>
      <c r="G201" s="381">
        <v>0</v>
      </c>
      <c r="H201" s="366">
        <f t="shared" si="12"/>
        <v>6.5753424657534248E-4</v>
      </c>
      <c r="I201" s="375"/>
    </row>
    <row r="202" spans="1:9" ht="21" customHeight="1" thickBot="1">
      <c r="A202" s="389" t="s">
        <v>12</v>
      </c>
      <c r="B202" s="390">
        <f>SUM(B14:B201)</f>
        <v>135708.16606759807</v>
      </c>
      <c r="C202" s="390">
        <f>SUM(C14:C197)</f>
        <v>62775</v>
      </c>
      <c r="D202" s="391">
        <f>B202-C202</f>
        <v>72933.166067598067</v>
      </c>
      <c r="E202" s="392">
        <f>SUM(E58:E197)</f>
        <v>281772</v>
      </c>
      <c r="F202" s="393">
        <f>SUM(F14:F197)</f>
        <v>191010.60806059546</v>
      </c>
      <c r="G202" s="392">
        <f>SUM(G14:G198)</f>
        <v>5244</v>
      </c>
      <c r="H202" s="394">
        <f>D202+F202</f>
        <v>263943.7741281935</v>
      </c>
      <c r="I202" s="395"/>
    </row>
    <row r="203" spans="1:9" ht="15.75">
      <c r="A203" s="403"/>
      <c r="B203" s="277"/>
      <c r="C203" s="277"/>
      <c r="D203" s="277"/>
      <c r="E203" s="277"/>
      <c r="F203" s="277"/>
      <c r="G203" s="277"/>
      <c r="H203" s="277"/>
      <c r="I203" s="277"/>
    </row>
    <row r="204" spans="1:9" ht="15.75">
      <c r="A204" s="403"/>
      <c r="B204" s="277"/>
      <c r="C204" s="277"/>
      <c r="D204" s="277"/>
      <c r="E204" s="277"/>
      <c r="F204" s="277"/>
      <c r="G204" s="277"/>
      <c r="H204" s="277"/>
      <c r="I204" s="277"/>
    </row>
    <row r="205" spans="1:9" ht="15.75">
      <c r="A205" s="324"/>
      <c r="B205" s="325" t="s">
        <v>420</v>
      </c>
      <c r="F205" s="327" t="s">
        <v>421</v>
      </c>
      <c r="H205" s="328"/>
      <c r="I205" s="277"/>
    </row>
    <row r="206" spans="1:9" ht="15.75">
      <c r="A206" s="329" t="s">
        <v>422</v>
      </c>
      <c r="B206" s="329" t="s">
        <v>423</v>
      </c>
      <c r="C206" s="329" t="s">
        <v>424</v>
      </c>
      <c r="D206" s="329" t="s">
        <v>425</v>
      </c>
      <c r="F206" s="330" t="s">
        <v>426</v>
      </c>
      <c r="G206" s="330" t="s">
        <v>427</v>
      </c>
      <c r="H206" s="331"/>
      <c r="I206" s="277"/>
    </row>
    <row r="207" spans="1:9" ht="29.25" customHeight="1">
      <c r="A207" s="332" t="s">
        <v>428</v>
      </c>
      <c r="B207" s="333">
        <v>6000</v>
      </c>
      <c r="C207" s="333">
        <v>6000</v>
      </c>
      <c r="D207" s="333">
        <f>B207-C207</f>
        <v>0</v>
      </c>
      <c r="F207" s="334"/>
      <c r="G207" s="334"/>
      <c r="H207" s="328"/>
      <c r="I207" s="277"/>
    </row>
    <row r="208" spans="1:9" ht="29.25" customHeight="1">
      <c r="A208" s="332" t="s">
        <v>429</v>
      </c>
      <c r="B208" s="333">
        <f>B207+B207*5%</f>
        <v>6300</v>
      </c>
      <c r="C208" s="333">
        <v>1575</v>
      </c>
      <c r="D208" s="333">
        <f t="shared" ref="D208:D222" si="16">B208-C208</f>
        <v>4725</v>
      </c>
      <c r="F208" s="334" t="s">
        <v>430</v>
      </c>
      <c r="G208" s="335">
        <f>B223</f>
        <v>135708.16606759807</v>
      </c>
      <c r="H208" s="328"/>
      <c r="I208" s="277"/>
    </row>
    <row r="209" spans="1:8" ht="29.25" customHeight="1">
      <c r="A209" s="332" t="s">
        <v>431</v>
      </c>
      <c r="B209" s="333">
        <f t="shared" ref="B209:B220" si="17">B208+B208*5%</f>
        <v>6615</v>
      </c>
      <c r="C209" s="333">
        <v>0</v>
      </c>
      <c r="D209" s="333">
        <f t="shared" si="16"/>
        <v>6615</v>
      </c>
      <c r="F209" s="334" t="s">
        <v>308</v>
      </c>
      <c r="G209" s="335">
        <f>F202</f>
        <v>191010.60806059546</v>
      </c>
      <c r="H209" s="328"/>
    </row>
    <row r="210" spans="1:8" ht="29.25" customHeight="1">
      <c r="A210" s="332" t="s">
        <v>432</v>
      </c>
      <c r="B210" s="333">
        <f t="shared" si="17"/>
        <v>6945.75</v>
      </c>
      <c r="C210" s="333">
        <v>0</v>
      </c>
      <c r="D210" s="333">
        <f t="shared" si="16"/>
        <v>6945.75</v>
      </c>
      <c r="F210" s="336" t="s">
        <v>12</v>
      </c>
      <c r="G210" s="337">
        <f>G208+G209</f>
        <v>326718.7741281935</v>
      </c>
      <c r="H210" s="328"/>
    </row>
    <row r="211" spans="1:8" ht="29.25" customHeight="1">
      <c r="A211" s="332" t="s">
        <v>433</v>
      </c>
      <c r="B211" s="333">
        <f t="shared" si="17"/>
        <v>7293.0375000000004</v>
      </c>
      <c r="C211" s="333">
        <v>0</v>
      </c>
      <c r="D211" s="333">
        <f t="shared" si="16"/>
        <v>7293.0375000000004</v>
      </c>
      <c r="F211" s="338" t="s">
        <v>434</v>
      </c>
      <c r="G211" s="335">
        <f>C223</f>
        <v>62775</v>
      </c>
      <c r="H211" s="328"/>
    </row>
    <row r="212" spans="1:8" ht="29.25" customHeight="1">
      <c r="A212" s="339" t="s">
        <v>435</v>
      </c>
      <c r="B212" s="333">
        <f t="shared" si="17"/>
        <v>7657.6893749999999</v>
      </c>
      <c r="C212" s="333">
        <v>0</v>
      </c>
      <c r="D212" s="333">
        <f t="shared" si="16"/>
        <v>7657.6893749999999</v>
      </c>
      <c r="F212" s="340" t="s">
        <v>436</v>
      </c>
      <c r="G212" s="341">
        <f>G210-G211</f>
        <v>263943.7741281935</v>
      </c>
      <c r="H212" s="328"/>
    </row>
    <row r="213" spans="1:8" ht="29.25" customHeight="1">
      <c r="A213" s="332" t="s">
        <v>437</v>
      </c>
      <c r="B213" s="333">
        <f t="shared" si="17"/>
        <v>8040.5738437500004</v>
      </c>
      <c r="C213" s="333">
        <v>0</v>
      </c>
      <c r="D213" s="333">
        <f t="shared" si="16"/>
        <v>8040.5738437500004</v>
      </c>
      <c r="F213" s="328"/>
      <c r="G213" s="342"/>
      <c r="H213" s="328"/>
    </row>
    <row r="214" spans="1:8" ht="29.25" customHeight="1">
      <c r="A214" s="332" t="s">
        <v>438</v>
      </c>
      <c r="B214" s="333">
        <f t="shared" si="17"/>
        <v>8442.6025359374999</v>
      </c>
      <c r="C214" s="333">
        <v>0</v>
      </c>
      <c r="D214" s="333">
        <f t="shared" si="16"/>
        <v>8442.6025359374999</v>
      </c>
      <c r="F214" s="328"/>
      <c r="G214" s="342"/>
      <c r="H214" s="328"/>
    </row>
    <row r="215" spans="1:8" ht="29.25" customHeight="1">
      <c r="A215" s="332" t="s">
        <v>439</v>
      </c>
      <c r="B215" s="333">
        <f t="shared" si="17"/>
        <v>8864.7326627343755</v>
      </c>
      <c r="C215" s="333">
        <v>0</v>
      </c>
      <c r="D215" s="333">
        <f t="shared" si="16"/>
        <v>8864.7326627343755</v>
      </c>
      <c r="F215" s="328"/>
      <c r="G215" s="342"/>
      <c r="H215" s="328"/>
    </row>
    <row r="216" spans="1:8" ht="29.25" customHeight="1">
      <c r="A216" s="332" t="s">
        <v>440</v>
      </c>
      <c r="B216" s="333">
        <f t="shared" si="17"/>
        <v>9307.9692958710948</v>
      </c>
      <c r="C216" s="333">
        <v>0</v>
      </c>
      <c r="D216" s="333">
        <f t="shared" si="16"/>
        <v>9307.9692958710948</v>
      </c>
      <c r="F216" s="328"/>
      <c r="G216" s="342"/>
      <c r="H216" s="328"/>
    </row>
    <row r="217" spans="1:8" ht="29.25" customHeight="1">
      <c r="A217" s="332" t="s">
        <v>441</v>
      </c>
      <c r="B217" s="333">
        <f t="shared" si="17"/>
        <v>9773.3677606646488</v>
      </c>
      <c r="C217" s="333">
        <v>0</v>
      </c>
      <c r="D217" s="333">
        <f t="shared" si="16"/>
        <v>9773.3677606646488</v>
      </c>
      <c r="F217" s="328"/>
      <c r="G217" s="342"/>
      <c r="H217" s="328"/>
    </row>
    <row r="218" spans="1:8" ht="29.25" customHeight="1">
      <c r="A218" s="332" t="s">
        <v>442</v>
      </c>
      <c r="B218" s="333">
        <f t="shared" si="17"/>
        <v>10262.036148697882</v>
      </c>
      <c r="C218" s="333">
        <v>0</v>
      </c>
      <c r="D218" s="333">
        <f t="shared" si="16"/>
        <v>10262.036148697882</v>
      </c>
      <c r="F218" s="328"/>
      <c r="G218" s="342"/>
      <c r="H218" s="328"/>
    </row>
    <row r="219" spans="1:8" ht="29.25" customHeight="1">
      <c r="A219" s="343" t="s">
        <v>443</v>
      </c>
      <c r="B219" s="333">
        <v>10775</v>
      </c>
      <c r="C219" s="333">
        <v>13800</v>
      </c>
      <c r="D219" s="333">
        <f>B219-C219</f>
        <v>-3025</v>
      </c>
      <c r="F219" s="328"/>
      <c r="G219" s="342"/>
      <c r="H219" s="328"/>
    </row>
    <row r="220" spans="1:8" ht="29.25" customHeight="1">
      <c r="A220" s="343" t="s">
        <v>444</v>
      </c>
      <c r="B220" s="333">
        <f t="shared" si="17"/>
        <v>11313.75</v>
      </c>
      <c r="C220" s="333">
        <v>41400</v>
      </c>
      <c r="D220" s="333">
        <f>B220-C220</f>
        <v>-30086.25</v>
      </c>
      <c r="F220" s="328"/>
      <c r="G220" s="342"/>
      <c r="H220" s="328"/>
    </row>
    <row r="221" spans="1:8" ht="29.25" customHeight="1">
      <c r="A221" s="343" t="s">
        <v>445</v>
      </c>
      <c r="B221" s="333">
        <v>11880</v>
      </c>
      <c r="C221" s="333">
        <v>0</v>
      </c>
      <c r="D221" s="333">
        <f t="shared" si="16"/>
        <v>11880</v>
      </c>
      <c r="F221" s="328"/>
      <c r="G221" s="342"/>
      <c r="H221" s="328"/>
    </row>
    <row r="222" spans="1:8" ht="29.25" customHeight="1">
      <c r="A222" s="411" t="s">
        <v>446</v>
      </c>
      <c r="B222" s="361">
        <v>6237</v>
      </c>
      <c r="C222" s="333">
        <v>0</v>
      </c>
      <c r="D222" s="333">
        <f t="shared" si="16"/>
        <v>6237</v>
      </c>
      <c r="F222" s="328"/>
      <c r="G222" s="342"/>
      <c r="H222" s="328"/>
    </row>
    <row r="223" spans="1:8">
      <c r="A223" s="340" t="s">
        <v>12</v>
      </c>
      <c r="B223" s="341">
        <f>B202</f>
        <v>135708.16606759807</v>
      </c>
      <c r="C223" s="341">
        <f>SUM(C207:C222)</f>
        <v>62775</v>
      </c>
      <c r="D223" s="340">
        <f>SUM(B223-C223)</f>
        <v>72933.166067598067</v>
      </c>
      <c r="E223" s="345"/>
      <c r="F223" s="346"/>
      <c r="G223" s="347"/>
      <c r="H223" s="346"/>
    </row>
    <row r="224" spans="1:8">
      <c r="A224" s="486"/>
      <c r="B224" s="487"/>
      <c r="C224" s="487"/>
      <c r="D224" s="486"/>
      <c r="E224" s="345"/>
      <c r="F224" s="346"/>
      <c r="G224" s="347"/>
      <c r="H224" s="346"/>
    </row>
    <row r="225" spans="1:8">
      <c r="A225" s="486"/>
      <c r="B225" s="487"/>
      <c r="C225" s="487"/>
      <c r="D225" s="486"/>
      <c r="E225" s="345"/>
      <c r="F225" s="346"/>
      <c r="G225" s="347"/>
      <c r="H225" s="346"/>
    </row>
    <row r="226" spans="1:8">
      <c r="A226" s="348"/>
      <c r="B226" s="349"/>
      <c r="C226" s="349"/>
      <c r="D226" s="350"/>
      <c r="E226" s="345"/>
      <c r="F226" s="346"/>
      <c r="G226" s="347"/>
      <c r="H226" s="346"/>
    </row>
    <row r="227" spans="1:8" ht="15.75">
      <c r="A227" s="54"/>
      <c r="B227" s="54"/>
      <c r="C227" s="54"/>
      <c r="D227" s="54"/>
      <c r="E227" s="54"/>
      <c r="F227" s="214"/>
      <c r="G227" s="54"/>
      <c r="H227" s="214"/>
    </row>
    <row r="228" spans="1:8">
      <c r="A228" s="397"/>
      <c r="B228" s="398"/>
      <c r="C228" s="399"/>
      <c r="D228" s="400"/>
      <c r="E228" s="401"/>
      <c r="F228" s="402"/>
      <c r="G228" s="401"/>
      <c r="H228" s="401"/>
    </row>
    <row r="229" spans="1:8" ht="15.75">
      <c r="A229" s="586" t="s">
        <v>294</v>
      </c>
      <c r="B229" s="586"/>
      <c r="C229" s="404"/>
      <c r="D229" s="404" t="s">
        <v>295</v>
      </c>
      <c r="E229" s="277"/>
      <c r="F229" s="405" t="s">
        <v>296</v>
      </c>
      <c r="G229" s="406"/>
      <c r="H229" s="403" t="s">
        <v>297</v>
      </c>
    </row>
  </sheetData>
  <mergeCells count="20">
    <mergeCell ref="A229:B229"/>
    <mergeCell ref="A1:I2"/>
    <mergeCell ref="B3:C3"/>
    <mergeCell ref="D3:G3"/>
    <mergeCell ref="B4:C4"/>
    <mergeCell ref="D4:G4"/>
    <mergeCell ref="B11:C11"/>
    <mergeCell ref="D11:G11"/>
    <mergeCell ref="B5:C5"/>
    <mergeCell ref="D5:G5"/>
    <mergeCell ref="B6:C6"/>
    <mergeCell ref="D6:G6"/>
    <mergeCell ref="B7:C7"/>
    <mergeCell ref="B10:C10"/>
    <mergeCell ref="D10:G10"/>
    <mergeCell ref="D7:G7"/>
    <mergeCell ref="B8:C8"/>
    <mergeCell ref="D8:G8"/>
    <mergeCell ref="B9:C9"/>
    <mergeCell ref="D9:G9"/>
  </mergeCells>
  <printOptions horizontalCentered="1"/>
  <pageMargins left="0.51" right="0.36" top="0.74803149606299202" bottom="0.74803149606299202" header="0.31496062992126" footer="0.31496062992126"/>
  <pageSetup paperSize="5" scale="70" orientation="portrait" verticalDpi="0" r:id="rId1"/>
  <rowBreaks count="3" manualBreakCount="3">
    <brk id="70" max="16383" man="1"/>
    <brk id="146" max="16383" man="1"/>
    <brk id="20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I230"/>
  <sheetViews>
    <sheetView topLeftCell="A207" workbookViewId="0">
      <selection activeCell="A225" sqref="A225"/>
    </sheetView>
  </sheetViews>
  <sheetFormatPr defaultRowHeight="15"/>
  <cols>
    <col min="1" max="1" width="14.5703125" style="326" customWidth="1"/>
    <col min="2" max="2" width="15.28515625" style="326" customWidth="1"/>
    <col min="3" max="3" width="15" style="326" customWidth="1"/>
    <col min="4" max="4" width="12.140625" style="326" customWidth="1"/>
    <col min="5" max="5" width="10.28515625" style="326" customWidth="1"/>
    <col min="6" max="6" width="16.140625" style="326" customWidth="1"/>
    <col min="7" max="7" width="10.7109375" style="326" customWidth="1"/>
    <col min="8" max="8" width="21.42578125" style="326" customWidth="1"/>
    <col min="9" max="9" width="23.42578125" style="326" customWidth="1"/>
    <col min="10" max="16384" width="9.140625" style="326"/>
  </cols>
  <sheetData>
    <row r="1" spans="1:9">
      <c r="A1" s="570" t="s">
        <v>362</v>
      </c>
      <c r="B1" s="570"/>
      <c r="C1" s="570"/>
      <c r="D1" s="570"/>
      <c r="E1" s="570"/>
      <c r="F1" s="570"/>
      <c r="G1" s="570"/>
      <c r="H1" s="570"/>
      <c r="I1" s="570"/>
    </row>
    <row r="2" spans="1:9" ht="24" customHeight="1">
      <c r="A2" s="570"/>
      <c r="B2" s="570"/>
      <c r="C2" s="570"/>
      <c r="D2" s="570"/>
      <c r="E2" s="570"/>
      <c r="F2" s="570"/>
      <c r="G2" s="570"/>
      <c r="H2" s="570"/>
      <c r="I2" s="570"/>
    </row>
    <row r="3" spans="1:9" ht="15.75">
      <c r="A3" s="351"/>
      <c r="B3" s="566" t="s">
        <v>1</v>
      </c>
      <c r="C3" s="566"/>
      <c r="D3" s="571" t="s">
        <v>366</v>
      </c>
      <c r="E3" s="572"/>
      <c r="F3" s="572"/>
      <c r="G3" s="573"/>
      <c r="H3" s="352"/>
      <c r="I3" s="351"/>
    </row>
    <row r="4" spans="1:9" ht="31.5" customHeight="1">
      <c r="A4" s="351"/>
      <c r="B4" s="574" t="s">
        <v>181</v>
      </c>
      <c r="C4" s="575"/>
      <c r="D4" s="576">
        <v>38534</v>
      </c>
      <c r="E4" s="577"/>
      <c r="F4" s="577"/>
      <c r="G4" s="578"/>
      <c r="H4" s="352"/>
      <c r="I4" s="351"/>
    </row>
    <row r="5" spans="1:9" ht="15.75">
      <c r="A5" s="351"/>
      <c r="B5" s="566" t="s">
        <v>182</v>
      </c>
      <c r="C5" s="566"/>
      <c r="D5" s="567">
        <v>538</v>
      </c>
      <c r="E5" s="568"/>
      <c r="F5" s="568"/>
      <c r="G5" s="569"/>
      <c r="H5" s="352"/>
      <c r="I5" s="351"/>
    </row>
    <row r="6" spans="1:9" ht="15.75">
      <c r="A6" s="351"/>
      <c r="B6" s="566" t="s">
        <v>2</v>
      </c>
      <c r="C6" s="566"/>
      <c r="D6" s="567" t="s">
        <v>3</v>
      </c>
      <c r="E6" s="568"/>
      <c r="F6" s="568"/>
      <c r="G6" s="569"/>
      <c r="H6" s="352"/>
      <c r="I6" s="351"/>
    </row>
    <row r="7" spans="1:9" ht="15.75">
      <c r="A7" s="351"/>
      <c r="B7" s="566" t="s">
        <v>0</v>
      </c>
      <c r="C7" s="566"/>
      <c r="D7" s="579" t="s">
        <v>17</v>
      </c>
      <c r="E7" s="580"/>
      <c r="F7" s="580"/>
      <c r="G7" s="581"/>
      <c r="H7" s="352"/>
      <c r="I7" s="351"/>
    </row>
    <row r="8" spans="1:9" ht="35.25" customHeight="1">
      <c r="A8" s="351"/>
      <c r="B8" s="582" t="s">
        <v>4</v>
      </c>
      <c r="C8" s="582"/>
      <c r="D8" s="583" t="s">
        <v>183</v>
      </c>
      <c r="E8" s="584"/>
      <c r="F8" s="584"/>
      <c r="G8" s="585"/>
      <c r="H8" s="352"/>
      <c r="I8" s="351"/>
    </row>
    <row r="9" spans="1:9" ht="32.25" customHeight="1">
      <c r="A9" s="351"/>
      <c r="B9" s="582" t="s">
        <v>18</v>
      </c>
      <c r="C9" s="582"/>
      <c r="D9" s="587">
        <v>0.05</v>
      </c>
      <c r="E9" s="588"/>
      <c r="F9" s="588"/>
      <c r="G9" s="589"/>
      <c r="H9" s="352"/>
      <c r="I9" s="351"/>
    </row>
    <row r="10" spans="1:9" ht="15.75">
      <c r="A10" s="351"/>
      <c r="B10" s="566" t="s">
        <v>16</v>
      </c>
      <c r="C10" s="566"/>
      <c r="D10" s="567">
        <v>500</v>
      </c>
      <c r="E10" s="568"/>
      <c r="F10" s="568"/>
      <c r="G10" s="569"/>
      <c r="H10" s="352"/>
      <c r="I10" s="351"/>
    </row>
    <row r="11" spans="1:9" ht="15.75">
      <c r="A11" s="351"/>
      <c r="B11" s="566" t="s">
        <v>308</v>
      </c>
      <c r="C11" s="566"/>
      <c r="D11" s="571" t="s">
        <v>15</v>
      </c>
      <c r="E11" s="572"/>
      <c r="F11" s="572"/>
      <c r="G11" s="573"/>
      <c r="H11" s="352"/>
      <c r="I11" s="351"/>
    </row>
    <row r="12" spans="1:9" ht="16.5" thickBot="1">
      <c r="A12" s="322"/>
      <c r="B12" s="323"/>
      <c r="C12" s="353"/>
      <c r="D12" s="353"/>
      <c r="E12" s="354"/>
      <c r="F12" s="354"/>
      <c r="G12" s="354"/>
      <c r="H12" s="354"/>
      <c r="I12" s="351"/>
    </row>
    <row r="13" spans="1:9" ht="31.5">
      <c r="A13" s="355" t="s">
        <v>159</v>
      </c>
      <c r="B13" s="356" t="s">
        <v>160</v>
      </c>
      <c r="C13" s="356" t="s">
        <v>161</v>
      </c>
      <c r="D13" s="356" t="s">
        <v>162</v>
      </c>
      <c r="E13" s="357" t="s">
        <v>163</v>
      </c>
      <c r="F13" s="356" t="s">
        <v>165</v>
      </c>
      <c r="G13" s="357" t="s">
        <v>19</v>
      </c>
      <c r="H13" s="358" t="s">
        <v>164</v>
      </c>
      <c r="I13" s="359" t="s">
        <v>170</v>
      </c>
    </row>
    <row r="14" spans="1:9" ht="17.100000000000001" customHeight="1">
      <c r="A14" s="360">
        <v>38534</v>
      </c>
      <c r="B14" s="361">
        <v>500</v>
      </c>
      <c r="C14" s="362">
        <v>500</v>
      </c>
      <c r="D14" s="363">
        <f>B14-C14</f>
        <v>0</v>
      </c>
      <c r="E14" s="364">
        <f>G202</f>
        <v>5202</v>
      </c>
      <c r="F14" s="365">
        <f>(D14*E14*H14)</f>
        <v>0</v>
      </c>
      <c r="G14" s="362">
        <v>0</v>
      </c>
      <c r="H14" s="366">
        <f>0.24/365</f>
        <v>6.5753424657534248E-4</v>
      </c>
      <c r="I14" s="367" t="s">
        <v>367</v>
      </c>
    </row>
    <row r="15" spans="1:9" ht="17.100000000000001" customHeight="1">
      <c r="A15" s="368">
        <v>38565</v>
      </c>
      <c r="B15" s="361">
        <v>500</v>
      </c>
      <c r="C15" s="362">
        <v>500</v>
      </c>
      <c r="D15" s="363">
        <f t="shared" ref="D15:D78" si="0">B15-C15</f>
        <v>0</v>
      </c>
      <c r="E15" s="364">
        <f>E14-G14</f>
        <v>5202</v>
      </c>
      <c r="F15" s="365">
        <f t="shared" ref="F15:F79" si="1">(D15*E15*H15)</f>
        <v>0</v>
      </c>
      <c r="G15" s="362">
        <v>0</v>
      </c>
      <c r="H15" s="366">
        <f t="shared" ref="H15:H70" si="2">0.24/365</f>
        <v>6.5753424657534248E-4</v>
      </c>
      <c r="I15" s="367" t="s">
        <v>368</v>
      </c>
    </row>
    <row r="16" spans="1:9" ht="17.100000000000001" customHeight="1">
      <c r="A16" s="368">
        <v>38596</v>
      </c>
      <c r="B16" s="361">
        <v>500</v>
      </c>
      <c r="C16" s="362">
        <v>500</v>
      </c>
      <c r="D16" s="363">
        <f t="shared" si="0"/>
        <v>0</v>
      </c>
      <c r="E16" s="364">
        <f t="shared" ref="E16:E79" si="3">E15-G15</f>
        <v>5202</v>
      </c>
      <c r="F16" s="365">
        <f t="shared" si="1"/>
        <v>0</v>
      </c>
      <c r="G16" s="362">
        <v>0</v>
      </c>
      <c r="H16" s="366">
        <f t="shared" si="2"/>
        <v>6.5753424657534248E-4</v>
      </c>
      <c r="I16" s="367" t="s">
        <v>369</v>
      </c>
    </row>
    <row r="17" spans="1:9" ht="17.100000000000001" customHeight="1">
      <c r="A17" s="368">
        <v>38626</v>
      </c>
      <c r="B17" s="361">
        <v>500</v>
      </c>
      <c r="C17" s="362">
        <v>500</v>
      </c>
      <c r="D17" s="363">
        <f t="shared" si="0"/>
        <v>0</v>
      </c>
      <c r="E17" s="364">
        <f t="shared" si="3"/>
        <v>5202</v>
      </c>
      <c r="F17" s="365">
        <f t="shared" si="1"/>
        <v>0</v>
      </c>
      <c r="G17" s="362">
        <v>0</v>
      </c>
      <c r="H17" s="366">
        <f t="shared" si="2"/>
        <v>6.5753424657534248E-4</v>
      </c>
      <c r="I17" s="367" t="s">
        <v>370</v>
      </c>
    </row>
    <row r="18" spans="1:9" ht="17.100000000000001" customHeight="1">
      <c r="A18" s="368">
        <v>38657</v>
      </c>
      <c r="B18" s="361">
        <v>500</v>
      </c>
      <c r="C18" s="362">
        <v>0</v>
      </c>
      <c r="D18" s="363">
        <f t="shared" si="0"/>
        <v>500</v>
      </c>
      <c r="E18" s="364">
        <f t="shared" si="3"/>
        <v>5202</v>
      </c>
      <c r="F18" s="365">
        <f t="shared" si="1"/>
        <v>1710.2465753424658</v>
      </c>
      <c r="G18" s="362">
        <v>30</v>
      </c>
      <c r="H18" s="366">
        <f t="shared" si="2"/>
        <v>6.5753424657534248E-4</v>
      </c>
      <c r="I18" s="367"/>
    </row>
    <row r="19" spans="1:9" ht="17.100000000000001" customHeight="1">
      <c r="A19" s="368">
        <v>38687</v>
      </c>
      <c r="B19" s="361">
        <v>500</v>
      </c>
      <c r="C19" s="362">
        <v>0</v>
      </c>
      <c r="D19" s="363">
        <f t="shared" si="0"/>
        <v>500</v>
      </c>
      <c r="E19" s="364">
        <f t="shared" si="3"/>
        <v>5172</v>
      </c>
      <c r="F19" s="365">
        <f t="shared" si="1"/>
        <v>1700.3835616438357</v>
      </c>
      <c r="G19" s="362">
        <v>31</v>
      </c>
      <c r="H19" s="366">
        <f t="shared" si="2"/>
        <v>6.5753424657534248E-4</v>
      </c>
      <c r="I19" s="367"/>
    </row>
    <row r="20" spans="1:9" ht="17.100000000000001" customHeight="1">
      <c r="A20" s="368">
        <v>38718</v>
      </c>
      <c r="B20" s="361">
        <v>500</v>
      </c>
      <c r="C20" s="362">
        <v>1500</v>
      </c>
      <c r="D20" s="363">
        <f t="shared" si="0"/>
        <v>-1000</v>
      </c>
      <c r="E20" s="364">
        <f t="shared" si="3"/>
        <v>5141</v>
      </c>
      <c r="F20" s="365"/>
      <c r="G20" s="362">
        <v>25</v>
      </c>
      <c r="H20" s="366">
        <f t="shared" si="2"/>
        <v>6.5753424657534248E-4</v>
      </c>
      <c r="I20" s="367" t="s">
        <v>418</v>
      </c>
    </row>
    <row r="21" spans="1:9" ht="17.100000000000001" customHeight="1">
      <c r="A21" s="368">
        <v>38749</v>
      </c>
      <c r="B21" s="361">
        <v>500</v>
      </c>
      <c r="C21" s="362">
        <v>0</v>
      </c>
      <c r="D21" s="363">
        <f t="shared" si="0"/>
        <v>500</v>
      </c>
      <c r="E21" s="364">
        <f t="shared" si="3"/>
        <v>5116</v>
      </c>
      <c r="F21" s="365">
        <f t="shared" si="1"/>
        <v>1681.972602739726</v>
      </c>
      <c r="G21" s="362">
        <v>28</v>
      </c>
      <c r="H21" s="366">
        <f t="shared" si="2"/>
        <v>6.5753424657534248E-4</v>
      </c>
      <c r="I21" s="367"/>
    </row>
    <row r="22" spans="1:9" ht="17.100000000000001" customHeight="1">
      <c r="A22" s="368">
        <v>38777</v>
      </c>
      <c r="B22" s="361">
        <v>500</v>
      </c>
      <c r="C22" s="362">
        <v>0</v>
      </c>
      <c r="D22" s="363">
        <f t="shared" si="0"/>
        <v>500</v>
      </c>
      <c r="E22" s="364">
        <f t="shared" si="3"/>
        <v>5088</v>
      </c>
      <c r="F22" s="365">
        <f t="shared" si="1"/>
        <v>1672.7671232876712</v>
      </c>
      <c r="G22" s="362">
        <v>31</v>
      </c>
      <c r="H22" s="366">
        <f t="shared" si="2"/>
        <v>6.5753424657534248E-4</v>
      </c>
      <c r="I22" s="367"/>
    </row>
    <row r="23" spans="1:9" ht="17.100000000000001" customHeight="1">
      <c r="A23" s="368">
        <v>38808</v>
      </c>
      <c r="B23" s="361">
        <v>500</v>
      </c>
      <c r="C23" s="362">
        <v>0</v>
      </c>
      <c r="D23" s="363">
        <f t="shared" si="0"/>
        <v>500</v>
      </c>
      <c r="E23" s="364">
        <f t="shared" si="3"/>
        <v>5057</v>
      </c>
      <c r="F23" s="365">
        <f t="shared" si="1"/>
        <v>1662.5753424657535</v>
      </c>
      <c r="G23" s="362">
        <v>30</v>
      </c>
      <c r="H23" s="366">
        <f t="shared" si="2"/>
        <v>6.5753424657534248E-4</v>
      </c>
      <c r="I23" s="367"/>
    </row>
    <row r="24" spans="1:9" ht="17.100000000000001" customHeight="1">
      <c r="A24" s="368">
        <v>38838</v>
      </c>
      <c r="B24" s="361">
        <v>500</v>
      </c>
      <c r="C24" s="362">
        <v>0</v>
      </c>
      <c r="D24" s="363">
        <f t="shared" si="0"/>
        <v>500</v>
      </c>
      <c r="E24" s="364">
        <f t="shared" si="3"/>
        <v>5027</v>
      </c>
      <c r="F24" s="365">
        <f t="shared" si="1"/>
        <v>1652.7123287671234</v>
      </c>
      <c r="G24" s="362">
        <v>31</v>
      </c>
      <c r="H24" s="366">
        <f t="shared" si="2"/>
        <v>6.5753424657534248E-4</v>
      </c>
      <c r="I24" s="367"/>
    </row>
    <row r="25" spans="1:9" ht="17.100000000000001" customHeight="1">
      <c r="A25" s="369">
        <v>38869</v>
      </c>
      <c r="B25" s="361">
        <v>500</v>
      </c>
      <c r="C25" s="370">
        <v>2600</v>
      </c>
      <c r="D25" s="363">
        <f t="shared" si="0"/>
        <v>-2100</v>
      </c>
      <c r="E25" s="364">
        <f t="shared" si="3"/>
        <v>4996</v>
      </c>
      <c r="F25" s="365"/>
      <c r="G25" s="370">
        <v>19</v>
      </c>
      <c r="H25" s="366">
        <f t="shared" si="2"/>
        <v>6.5753424657534248E-4</v>
      </c>
      <c r="I25" s="371" t="s">
        <v>371</v>
      </c>
    </row>
    <row r="26" spans="1:9" ht="17.100000000000001" customHeight="1">
      <c r="A26" s="368">
        <v>38899</v>
      </c>
      <c r="B26" s="361">
        <v>525</v>
      </c>
      <c r="C26" s="362">
        <v>525</v>
      </c>
      <c r="D26" s="363">
        <f t="shared" si="0"/>
        <v>0</v>
      </c>
      <c r="E26" s="364">
        <f t="shared" si="3"/>
        <v>4977</v>
      </c>
      <c r="F26" s="365">
        <f t="shared" si="1"/>
        <v>0</v>
      </c>
      <c r="G26" s="362">
        <v>0</v>
      </c>
      <c r="H26" s="366">
        <f t="shared" si="2"/>
        <v>6.5753424657534248E-4</v>
      </c>
      <c r="I26" s="367" t="s">
        <v>372</v>
      </c>
    </row>
    <row r="27" spans="1:9" ht="17.100000000000001" customHeight="1">
      <c r="A27" s="368">
        <v>38930</v>
      </c>
      <c r="B27" s="361">
        <v>525</v>
      </c>
      <c r="C27" s="362">
        <v>525</v>
      </c>
      <c r="D27" s="363">
        <f t="shared" si="0"/>
        <v>0</v>
      </c>
      <c r="E27" s="364">
        <f t="shared" si="3"/>
        <v>4977</v>
      </c>
      <c r="F27" s="365">
        <f t="shared" si="1"/>
        <v>0</v>
      </c>
      <c r="G27" s="372">
        <v>0</v>
      </c>
      <c r="H27" s="366">
        <f t="shared" si="2"/>
        <v>6.5753424657534248E-4</v>
      </c>
      <c r="I27" s="367" t="s">
        <v>373</v>
      </c>
    </row>
    <row r="28" spans="1:9" ht="17.100000000000001" customHeight="1">
      <c r="A28" s="368">
        <v>38961</v>
      </c>
      <c r="B28" s="361">
        <v>525</v>
      </c>
      <c r="C28" s="362">
        <v>525</v>
      </c>
      <c r="D28" s="363">
        <f t="shared" si="0"/>
        <v>0</v>
      </c>
      <c r="E28" s="364">
        <f t="shared" si="3"/>
        <v>4977</v>
      </c>
      <c r="F28" s="365">
        <f t="shared" si="1"/>
        <v>0</v>
      </c>
      <c r="G28" s="362">
        <v>0</v>
      </c>
      <c r="H28" s="366">
        <f t="shared" si="2"/>
        <v>6.5753424657534248E-4</v>
      </c>
      <c r="I28" s="367" t="s">
        <v>374</v>
      </c>
    </row>
    <row r="29" spans="1:9" ht="17.100000000000001" customHeight="1">
      <c r="A29" s="368">
        <v>38991</v>
      </c>
      <c r="B29" s="361">
        <v>525</v>
      </c>
      <c r="C29" s="362">
        <v>0</v>
      </c>
      <c r="D29" s="363">
        <f t="shared" si="0"/>
        <v>525</v>
      </c>
      <c r="E29" s="364">
        <f t="shared" si="3"/>
        <v>4977</v>
      </c>
      <c r="F29" s="365">
        <f t="shared" si="1"/>
        <v>1718.0876712328768</v>
      </c>
      <c r="G29" s="362">
        <v>31</v>
      </c>
      <c r="H29" s="366">
        <f t="shared" si="2"/>
        <v>6.5753424657534248E-4</v>
      </c>
      <c r="I29" s="373"/>
    </row>
    <row r="30" spans="1:9" ht="17.100000000000001" customHeight="1">
      <c r="A30" s="368">
        <v>39022</v>
      </c>
      <c r="B30" s="361">
        <v>525</v>
      </c>
      <c r="C30" s="362">
        <v>0</v>
      </c>
      <c r="D30" s="363">
        <f t="shared" si="0"/>
        <v>525</v>
      </c>
      <c r="E30" s="364">
        <f t="shared" si="3"/>
        <v>4946</v>
      </c>
      <c r="F30" s="365">
        <f t="shared" si="1"/>
        <v>1707.3863013698631</v>
      </c>
      <c r="G30" s="362">
        <v>30</v>
      </c>
      <c r="H30" s="366">
        <f t="shared" si="2"/>
        <v>6.5753424657534248E-4</v>
      </c>
      <c r="I30" s="373"/>
    </row>
    <row r="31" spans="1:9" ht="17.100000000000001" customHeight="1">
      <c r="A31" s="368">
        <v>39052</v>
      </c>
      <c r="B31" s="361">
        <v>525</v>
      </c>
      <c r="C31" s="362">
        <v>0</v>
      </c>
      <c r="D31" s="363">
        <f t="shared" si="0"/>
        <v>525</v>
      </c>
      <c r="E31" s="364">
        <f t="shared" si="3"/>
        <v>4916</v>
      </c>
      <c r="F31" s="365">
        <f t="shared" si="1"/>
        <v>1697.0301369863014</v>
      </c>
      <c r="G31" s="362">
        <v>31</v>
      </c>
      <c r="H31" s="366">
        <f t="shared" si="2"/>
        <v>6.5753424657534248E-4</v>
      </c>
      <c r="I31" s="373"/>
    </row>
    <row r="32" spans="1:9" ht="17.100000000000001" customHeight="1">
      <c r="A32" s="368">
        <v>39083</v>
      </c>
      <c r="B32" s="361">
        <v>525</v>
      </c>
      <c r="C32" s="362">
        <v>0</v>
      </c>
      <c r="D32" s="363">
        <f t="shared" si="0"/>
        <v>525</v>
      </c>
      <c r="E32" s="364">
        <f t="shared" si="3"/>
        <v>4885</v>
      </c>
      <c r="F32" s="365">
        <f t="shared" si="1"/>
        <v>1686.3287671232877</v>
      </c>
      <c r="G32" s="362">
        <v>31</v>
      </c>
      <c r="H32" s="366">
        <f t="shared" si="2"/>
        <v>6.5753424657534248E-4</v>
      </c>
      <c r="I32" s="373"/>
    </row>
    <row r="33" spans="1:9" ht="17.100000000000001" customHeight="1">
      <c r="A33" s="368">
        <v>39114</v>
      </c>
      <c r="B33" s="361">
        <v>525</v>
      </c>
      <c r="C33" s="362">
        <v>0</v>
      </c>
      <c r="D33" s="363">
        <f t="shared" si="0"/>
        <v>525</v>
      </c>
      <c r="E33" s="364">
        <f t="shared" si="3"/>
        <v>4854</v>
      </c>
      <c r="F33" s="365">
        <f t="shared" si="1"/>
        <v>1675.6273972602739</v>
      </c>
      <c r="G33" s="362">
        <v>28</v>
      </c>
      <c r="H33" s="366">
        <f t="shared" si="2"/>
        <v>6.5753424657534248E-4</v>
      </c>
      <c r="I33" s="373"/>
    </row>
    <row r="34" spans="1:9" ht="17.100000000000001" customHeight="1">
      <c r="A34" s="368">
        <v>39142</v>
      </c>
      <c r="B34" s="361">
        <v>525</v>
      </c>
      <c r="C34" s="362">
        <v>0</v>
      </c>
      <c r="D34" s="363">
        <f t="shared" si="0"/>
        <v>525</v>
      </c>
      <c r="E34" s="364">
        <f t="shared" si="3"/>
        <v>4826</v>
      </c>
      <c r="F34" s="365">
        <f t="shared" si="1"/>
        <v>1665.9616438356165</v>
      </c>
      <c r="G34" s="362">
        <v>31</v>
      </c>
      <c r="H34" s="366">
        <f t="shared" si="2"/>
        <v>6.5753424657534248E-4</v>
      </c>
      <c r="I34" s="373"/>
    </row>
    <row r="35" spans="1:9" ht="17.100000000000001" customHeight="1">
      <c r="A35" s="368">
        <v>39173</v>
      </c>
      <c r="B35" s="361">
        <v>525</v>
      </c>
      <c r="C35" s="362">
        <v>0</v>
      </c>
      <c r="D35" s="363">
        <f t="shared" si="0"/>
        <v>525</v>
      </c>
      <c r="E35" s="364">
        <f t="shared" si="3"/>
        <v>4795</v>
      </c>
      <c r="F35" s="365">
        <f t="shared" si="1"/>
        <v>1655.2602739726028</v>
      </c>
      <c r="G35" s="362">
        <v>30</v>
      </c>
      <c r="H35" s="366">
        <f t="shared" si="2"/>
        <v>6.5753424657534248E-4</v>
      </c>
      <c r="I35" s="373"/>
    </row>
    <row r="36" spans="1:9" ht="17.100000000000001" customHeight="1">
      <c r="A36" s="368">
        <v>39203</v>
      </c>
      <c r="B36" s="361">
        <v>525</v>
      </c>
      <c r="C36" s="362">
        <v>0</v>
      </c>
      <c r="D36" s="363">
        <f t="shared" si="0"/>
        <v>525</v>
      </c>
      <c r="E36" s="364">
        <f t="shared" si="3"/>
        <v>4765</v>
      </c>
      <c r="F36" s="365">
        <f t="shared" si="1"/>
        <v>1644.9041095890411</v>
      </c>
      <c r="G36" s="362">
        <v>31</v>
      </c>
      <c r="H36" s="366">
        <f t="shared" si="2"/>
        <v>6.5753424657534248E-4</v>
      </c>
      <c r="I36" s="373"/>
    </row>
    <row r="37" spans="1:9" ht="17.100000000000001" customHeight="1">
      <c r="A37" s="368">
        <v>39234</v>
      </c>
      <c r="B37" s="361">
        <v>525</v>
      </c>
      <c r="C37" s="362">
        <v>0</v>
      </c>
      <c r="D37" s="363">
        <f t="shared" si="0"/>
        <v>525</v>
      </c>
      <c r="E37" s="364">
        <f t="shared" si="3"/>
        <v>4734</v>
      </c>
      <c r="F37" s="365">
        <f t="shared" si="1"/>
        <v>1634.2027397260274</v>
      </c>
      <c r="G37" s="362">
        <v>30</v>
      </c>
      <c r="H37" s="366">
        <f t="shared" si="2"/>
        <v>6.5753424657534248E-4</v>
      </c>
      <c r="I37" s="373"/>
    </row>
    <row r="38" spans="1:9" ht="17.100000000000001" customHeight="1">
      <c r="A38" s="368">
        <v>39264</v>
      </c>
      <c r="B38" s="361">
        <v>551.25</v>
      </c>
      <c r="C38" s="362">
        <v>0</v>
      </c>
      <c r="D38" s="363">
        <f t="shared" si="0"/>
        <v>551.25</v>
      </c>
      <c r="E38" s="364">
        <f t="shared" si="3"/>
        <v>4704</v>
      </c>
      <c r="F38" s="365">
        <f t="shared" si="1"/>
        <v>1705.0389041095891</v>
      </c>
      <c r="G38" s="362">
        <v>31</v>
      </c>
      <c r="H38" s="366">
        <f t="shared" si="2"/>
        <v>6.5753424657534248E-4</v>
      </c>
      <c r="I38" s="373"/>
    </row>
    <row r="39" spans="1:9" ht="17.100000000000001" customHeight="1">
      <c r="A39" s="368">
        <v>39295</v>
      </c>
      <c r="B39" s="361">
        <v>551.25</v>
      </c>
      <c r="C39" s="362">
        <v>0</v>
      </c>
      <c r="D39" s="363">
        <f t="shared" si="0"/>
        <v>551.25</v>
      </c>
      <c r="E39" s="364">
        <f t="shared" si="3"/>
        <v>4673</v>
      </c>
      <c r="F39" s="365">
        <f t="shared" si="1"/>
        <v>1693.8024657534247</v>
      </c>
      <c r="G39" s="362">
        <v>31</v>
      </c>
      <c r="H39" s="366">
        <f t="shared" si="2"/>
        <v>6.5753424657534248E-4</v>
      </c>
      <c r="I39" s="373"/>
    </row>
    <row r="40" spans="1:9" ht="17.100000000000001" customHeight="1">
      <c r="A40" s="368">
        <v>39326</v>
      </c>
      <c r="B40" s="361">
        <v>551.25</v>
      </c>
      <c r="C40" s="362">
        <v>0</v>
      </c>
      <c r="D40" s="363">
        <f t="shared" si="0"/>
        <v>551.25</v>
      </c>
      <c r="E40" s="364">
        <f t="shared" si="3"/>
        <v>4642</v>
      </c>
      <c r="F40" s="365">
        <f t="shared" si="1"/>
        <v>1682.5660273972603</v>
      </c>
      <c r="G40" s="362">
        <v>30</v>
      </c>
      <c r="H40" s="366">
        <f t="shared" si="2"/>
        <v>6.5753424657534248E-4</v>
      </c>
      <c r="I40" s="373"/>
    </row>
    <row r="41" spans="1:9" ht="17.100000000000001" customHeight="1">
      <c r="A41" s="368">
        <v>39356</v>
      </c>
      <c r="B41" s="361">
        <v>551.25</v>
      </c>
      <c r="C41" s="362">
        <v>0</v>
      </c>
      <c r="D41" s="363">
        <f t="shared" si="0"/>
        <v>551.25</v>
      </c>
      <c r="E41" s="364">
        <f t="shared" si="3"/>
        <v>4612</v>
      </c>
      <c r="F41" s="365">
        <f t="shared" si="1"/>
        <v>1671.6920547945206</v>
      </c>
      <c r="G41" s="362">
        <v>31</v>
      </c>
      <c r="H41" s="366">
        <f t="shared" si="2"/>
        <v>6.5753424657534248E-4</v>
      </c>
      <c r="I41" s="373"/>
    </row>
    <row r="42" spans="1:9" ht="17.100000000000001" customHeight="1">
      <c r="A42" s="368">
        <v>39387</v>
      </c>
      <c r="B42" s="361">
        <v>551.25</v>
      </c>
      <c r="C42" s="362">
        <v>0</v>
      </c>
      <c r="D42" s="363">
        <f t="shared" si="0"/>
        <v>551.25</v>
      </c>
      <c r="E42" s="364">
        <f t="shared" si="3"/>
        <v>4581</v>
      </c>
      <c r="F42" s="365">
        <f t="shared" si="1"/>
        <v>1660.4556164383562</v>
      </c>
      <c r="G42" s="362">
        <v>30</v>
      </c>
      <c r="H42" s="366">
        <f t="shared" si="2"/>
        <v>6.5753424657534248E-4</v>
      </c>
      <c r="I42" s="373"/>
    </row>
    <row r="43" spans="1:9" ht="17.100000000000001" customHeight="1">
      <c r="A43" s="368">
        <v>39417</v>
      </c>
      <c r="B43" s="361">
        <v>551.25</v>
      </c>
      <c r="C43" s="362">
        <v>0</v>
      </c>
      <c r="D43" s="363">
        <f t="shared" si="0"/>
        <v>551.25</v>
      </c>
      <c r="E43" s="364">
        <f t="shared" si="3"/>
        <v>4551</v>
      </c>
      <c r="F43" s="365">
        <f t="shared" si="1"/>
        <v>1649.5816438356164</v>
      </c>
      <c r="G43" s="362">
        <v>31</v>
      </c>
      <c r="H43" s="366">
        <f t="shared" si="2"/>
        <v>6.5753424657534248E-4</v>
      </c>
      <c r="I43" s="373"/>
    </row>
    <row r="44" spans="1:9" ht="17.100000000000001" customHeight="1">
      <c r="A44" s="368">
        <v>39448</v>
      </c>
      <c r="B44" s="361">
        <v>551.25</v>
      </c>
      <c r="C44" s="362">
        <v>0</v>
      </c>
      <c r="D44" s="363">
        <f t="shared" si="0"/>
        <v>551.25</v>
      </c>
      <c r="E44" s="364">
        <f t="shared" si="3"/>
        <v>4520</v>
      </c>
      <c r="F44" s="365">
        <f t="shared" si="1"/>
        <v>1638.345205479452</v>
      </c>
      <c r="G44" s="362">
        <v>31</v>
      </c>
      <c r="H44" s="366">
        <f t="shared" si="2"/>
        <v>6.5753424657534248E-4</v>
      </c>
      <c r="I44" s="373"/>
    </row>
    <row r="45" spans="1:9" ht="17.100000000000001" customHeight="1">
      <c r="A45" s="368">
        <v>39479</v>
      </c>
      <c r="B45" s="361">
        <v>551.25</v>
      </c>
      <c r="C45" s="362">
        <v>0</v>
      </c>
      <c r="D45" s="363">
        <f t="shared" si="0"/>
        <v>551.25</v>
      </c>
      <c r="E45" s="364">
        <f t="shared" si="3"/>
        <v>4489</v>
      </c>
      <c r="F45" s="365">
        <f t="shared" si="1"/>
        <v>1627.1087671232876</v>
      </c>
      <c r="G45" s="362">
        <v>29</v>
      </c>
      <c r="H45" s="366">
        <f t="shared" si="2"/>
        <v>6.5753424657534248E-4</v>
      </c>
      <c r="I45" s="373"/>
    </row>
    <row r="46" spans="1:9" ht="17.100000000000001" customHeight="1">
      <c r="A46" s="368">
        <v>39508</v>
      </c>
      <c r="B46" s="361">
        <v>551.25</v>
      </c>
      <c r="C46" s="362">
        <v>0</v>
      </c>
      <c r="D46" s="363">
        <f t="shared" si="0"/>
        <v>551.25</v>
      </c>
      <c r="E46" s="364">
        <f t="shared" si="3"/>
        <v>4460</v>
      </c>
      <c r="F46" s="365">
        <f t="shared" si="1"/>
        <v>1616.5972602739726</v>
      </c>
      <c r="G46" s="362">
        <v>31</v>
      </c>
      <c r="H46" s="366">
        <f t="shared" si="2"/>
        <v>6.5753424657534248E-4</v>
      </c>
      <c r="I46" s="373"/>
    </row>
    <row r="47" spans="1:9" ht="17.100000000000001" customHeight="1">
      <c r="A47" s="368">
        <v>39539</v>
      </c>
      <c r="B47" s="361">
        <v>551.25</v>
      </c>
      <c r="C47" s="362">
        <v>0</v>
      </c>
      <c r="D47" s="363">
        <f t="shared" si="0"/>
        <v>551.25</v>
      </c>
      <c r="E47" s="364">
        <f t="shared" si="3"/>
        <v>4429</v>
      </c>
      <c r="F47" s="365">
        <f t="shared" si="1"/>
        <v>1605.3608219178082</v>
      </c>
      <c r="G47" s="362">
        <v>30</v>
      </c>
      <c r="H47" s="366">
        <f t="shared" si="2"/>
        <v>6.5753424657534248E-4</v>
      </c>
      <c r="I47" s="373"/>
    </row>
    <row r="48" spans="1:9" ht="17.100000000000001" customHeight="1">
      <c r="A48" s="368">
        <v>39569</v>
      </c>
      <c r="B48" s="361">
        <v>551.25</v>
      </c>
      <c r="C48" s="362">
        <v>0</v>
      </c>
      <c r="D48" s="363">
        <f t="shared" si="0"/>
        <v>551.25</v>
      </c>
      <c r="E48" s="364">
        <f t="shared" si="3"/>
        <v>4399</v>
      </c>
      <c r="F48" s="365">
        <f t="shared" si="1"/>
        <v>1594.4868493150686</v>
      </c>
      <c r="G48" s="362">
        <v>31</v>
      </c>
      <c r="H48" s="366">
        <f t="shared" si="2"/>
        <v>6.5753424657534248E-4</v>
      </c>
      <c r="I48" s="373"/>
    </row>
    <row r="49" spans="1:9" ht="17.100000000000001" customHeight="1">
      <c r="A49" s="368">
        <v>39600</v>
      </c>
      <c r="B49" s="361">
        <v>551.25</v>
      </c>
      <c r="C49" s="362">
        <v>0</v>
      </c>
      <c r="D49" s="363">
        <f t="shared" si="0"/>
        <v>551.25</v>
      </c>
      <c r="E49" s="364">
        <f t="shared" si="3"/>
        <v>4368</v>
      </c>
      <c r="F49" s="365">
        <f t="shared" si="1"/>
        <v>1583.2504109589042</v>
      </c>
      <c r="G49" s="362">
        <v>30</v>
      </c>
      <c r="H49" s="366">
        <f t="shared" si="2"/>
        <v>6.5753424657534248E-4</v>
      </c>
      <c r="I49" s="373"/>
    </row>
    <row r="50" spans="1:9" ht="17.100000000000001" customHeight="1">
      <c r="A50" s="368">
        <v>39630</v>
      </c>
      <c r="B50" s="361">
        <v>578.8125</v>
      </c>
      <c r="C50" s="362">
        <v>0</v>
      </c>
      <c r="D50" s="363">
        <f t="shared" si="0"/>
        <v>578.8125</v>
      </c>
      <c r="E50" s="364">
        <f t="shared" si="3"/>
        <v>4338</v>
      </c>
      <c r="F50" s="365">
        <f t="shared" si="1"/>
        <v>1650.9952602739727</v>
      </c>
      <c r="G50" s="362">
        <v>31</v>
      </c>
      <c r="H50" s="366">
        <f t="shared" si="2"/>
        <v>6.5753424657534248E-4</v>
      </c>
      <c r="I50" s="373"/>
    </row>
    <row r="51" spans="1:9" ht="17.100000000000001" customHeight="1">
      <c r="A51" s="368">
        <v>39661</v>
      </c>
      <c r="B51" s="361">
        <v>578.8125</v>
      </c>
      <c r="C51" s="362">
        <v>0</v>
      </c>
      <c r="D51" s="363">
        <f t="shared" si="0"/>
        <v>578.8125</v>
      </c>
      <c r="E51" s="364">
        <f t="shared" si="3"/>
        <v>4307</v>
      </c>
      <c r="F51" s="365">
        <f t="shared" si="1"/>
        <v>1639.1970000000001</v>
      </c>
      <c r="G51" s="362">
        <v>31</v>
      </c>
      <c r="H51" s="366">
        <f t="shared" si="2"/>
        <v>6.5753424657534248E-4</v>
      </c>
      <c r="I51" s="373"/>
    </row>
    <row r="52" spans="1:9" ht="17.100000000000001" customHeight="1">
      <c r="A52" s="368">
        <v>39692</v>
      </c>
      <c r="B52" s="361">
        <v>578.8125</v>
      </c>
      <c r="C52" s="362">
        <v>0</v>
      </c>
      <c r="D52" s="363">
        <f t="shared" si="0"/>
        <v>578.8125</v>
      </c>
      <c r="E52" s="364">
        <f t="shared" si="3"/>
        <v>4276</v>
      </c>
      <c r="F52" s="365">
        <f t="shared" si="1"/>
        <v>1627.3987397260275</v>
      </c>
      <c r="G52" s="362">
        <v>30</v>
      </c>
      <c r="H52" s="366">
        <f t="shared" si="2"/>
        <v>6.5753424657534248E-4</v>
      </c>
      <c r="I52" s="373"/>
    </row>
    <row r="53" spans="1:9" ht="17.100000000000001" customHeight="1">
      <c r="A53" s="368">
        <v>39722</v>
      </c>
      <c r="B53" s="361">
        <v>578.8125</v>
      </c>
      <c r="C53" s="362">
        <v>0</v>
      </c>
      <c r="D53" s="363">
        <f t="shared" si="0"/>
        <v>578.8125</v>
      </c>
      <c r="E53" s="364">
        <f t="shared" si="3"/>
        <v>4246</v>
      </c>
      <c r="F53" s="365">
        <f t="shared" si="1"/>
        <v>1615.9810684931508</v>
      </c>
      <c r="G53" s="362">
        <v>31</v>
      </c>
      <c r="H53" s="366">
        <f t="shared" si="2"/>
        <v>6.5753424657534248E-4</v>
      </c>
      <c r="I53" s="373"/>
    </row>
    <row r="54" spans="1:9" ht="17.100000000000001" customHeight="1">
      <c r="A54" s="368">
        <v>39753</v>
      </c>
      <c r="B54" s="361">
        <v>578.8125</v>
      </c>
      <c r="C54" s="362">
        <v>0</v>
      </c>
      <c r="D54" s="363">
        <f t="shared" si="0"/>
        <v>578.8125</v>
      </c>
      <c r="E54" s="364">
        <f t="shared" si="3"/>
        <v>4215</v>
      </c>
      <c r="F54" s="365">
        <f t="shared" si="1"/>
        <v>1604.182808219178</v>
      </c>
      <c r="G54" s="362">
        <v>30</v>
      </c>
      <c r="H54" s="366">
        <f t="shared" si="2"/>
        <v>6.5753424657534248E-4</v>
      </c>
      <c r="I54" s="373"/>
    </row>
    <row r="55" spans="1:9" ht="17.100000000000001" customHeight="1">
      <c r="A55" s="368">
        <v>39783</v>
      </c>
      <c r="B55" s="361">
        <v>578.8125</v>
      </c>
      <c r="C55" s="362">
        <v>0</v>
      </c>
      <c r="D55" s="363">
        <f t="shared" si="0"/>
        <v>578.8125</v>
      </c>
      <c r="E55" s="364">
        <f t="shared" si="3"/>
        <v>4185</v>
      </c>
      <c r="F55" s="365">
        <f t="shared" si="1"/>
        <v>1592.7651369863015</v>
      </c>
      <c r="G55" s="362">
        <v>31</v>
      </c>
      <c r="H55" s="366">
        <f t="shared" si="2"/>
        <v>6.5753424657534248E-4</v>
      </c>
      <c r="I55" s="373"/>
    </row>
    <row r="56" spans="1:9" ht="17.100000000000001" customHeight="1">
      <c r="A56" s="368">
        <v>39814</v>
      </c>
      <c r="B56" s="361">
        <v>578.8125</v>
      </c>
      <c r="C56" s="362">
        <v>0</v>
      </c>
      <c r="D56" s="363">
        <f t="shared" si="0"/>
        <v>578.8125</v>
      </c>
      <c r="E56" s="364">
        <f t="shared" si="3"/>
        <v>4154</v>
      </c>
      <c r="F56" s="365">
        <f t="shared" si="1"/>
        <v>1580.9668767123287</v>
      </c>
      <c r="G56" s="362">
        <v>31</v>
      </c>
      <c r="H56" s="366">
        <f t="shared" si="2"/>
        <v>6.5753424657534248E-4</v>
      </c>
      <c r="I56" s="373"/>
    </row>
    <row r="57" spans="1:9" ht="17.100000000000001" customHeight="1">
      <c r="A57" s="360">
        <v>39845</v>
      </c>
      <c r="B57" s="361">
        <v>578.8125</v>
      </c>
      <c r="C57" s="362">
        <v>0</v>
      </c>
      <c r="D57" s="363">
        <f t="shared" si="0"/>
        <v>578.8125</v>
      </c>
      <c r="E57" s="364">
        <f t="shared" si="3"/>
        <v>4123</v>
      </c>
      <c r="F57" s="365">
        <f t="shared" si="1"/>
        <v>1569.1686164383561</v>
      </c>
      <c r="G57" s="364">
        <v>28</v>
      </c>
      <c r="H57" s="366">
        <f t="shared" si="2"/>
        <v>6.5753424657534248E-4</v>
      </c>
      <c r="I57" s="373"/>
    </row>
    <row r="58" spans="1:9" ht="17.100000000000001" customHeight="1">
      <c r="A58" s="360">
        <v>39873</v>
      </c>
      <c r="B58" s="361">
        <v>578.8125</v>
      </c>
      <c r="C58" s="362">
        <v>0</v>
      </c>
      <c r="D58" s="363">
        <f t="shared" si="0"/>
        <v>578.8125</v>
      </c>
      <c r="E58" s="364">
        <f t="shared" si="3"/>
        <v>4095</v>
      </c>
      <c r="F58" s="365">
        <f t="shared" si="1"/>
        <v>1558.5121232876713</v>
      </c>
      <c r="G58" s="374">
        <v>31</v>
      </c>
      <c r="H58" s="366">
        <f t="shared" si="2"/>
        <v>6.5753424657534248E-4</v>
      </c>
      <c r="I58" s="375"/>
    </row>
    <row r="59" spans="1:9" ht="17.100000000000001" customHeight="1">
      <c r="A59" s="360">
        <v>39904</v>
      </c>
      <c r="B59" s="361">
        <v>578.8125</v>
      </c>
      <c r="C59" s="362">
        <v>0</v>
      </c>
      <c r="D59" s="363">
        <f t="shared" si="0"/>
        <v>578.8125</v>
      </c>
      <c r="E59" s="364">
        <f t="shared" si="3"/>
        <v>4064</v>
      </c>
      <c r="F59" s="365">
        <f t="shared" si="1"/>
        <v>1546.7138630136988</v>
      </c>
      <c r="G59" s="374">
        <v>30</v>
      </c>
      <c r="H59" s="366">
        <f t="shared" si="2"/>
        <v>6.5753424657534248E-4</v>
      </c>
      <c r="I59" s="375"/>
    </row>
    <row r="60" spans="1:9" ht="17.100000000000001" customHeight="1">
      <c r="A60" s="360">
        <v>39934</v>
      </c>
      <c r="B60" s="361">
        <v>578.8125</v>
      </c>
      <c r="C60" s="362">
        <v>0</v>
      </c>
      <c r="D60" s="363">
        <f t="shared" si="0"/>
        <v>578.8125</v>
      </c>
      <c r="E60" s="364">
        <f t="shared" si="3"/>
        <v>4034</v>
      </c>
      <c r="F60" s="365">
        <f t="shared" si="1"/>
        <v>1535.296191780822</v>
      </c>
      <c r="G60" s="374">
        <v>31</v>
      </c>
      <c r="H60" s="366">
        <f t="shared" si="2"/>
        <v>6.5753424657534248E-4</v>
      </c>
      <c r="I60" s="375"/>
    </row>
    <row r="61" spans="1:9" ht="17.100000000000001" customHeight="1">
      <c r="A61" s="360">
        <v>39965</v>
      </c>
      <c r="B61" s="361">
        <v>578.8125</v>
      </c>
      <c r="C61" s="362">
        <v>0</v>
      </c>
      <c r="D61" s="363">
        <f t="shared" si="0"/>
        <v>578.8125</v>
      </c>
      <c r="E61" s="364">
        <f t="shared" si="3"/>
        <v>4003</v>
      </c>
      <c r="F61" s="365">
        <f t="shared" si="1"/>
        <v>1523.4979315068495</v>
      </c>
      <c r="G61" s="374">
        <v>30</v>
      </c>
      <c r="H61" s="366">
        <f t="shared" si="2"/>
        <v>6.5753424657534248E-4</v>
      </c>
      <c r="I61" s="375"/>
    </row>
    <row r="62" spans="1:9" ht="17.100000000000001" customHeight="1">
      <c r="A62" s="360">
        <v>39995</v>
      </c>
      <c r="B62" s="361">
        <v>607.75312499999995</v>
      </c>
      <c r="C62" s="362">
        <v>0</v>
      </c>
      <c r="D62" s="363">
        <f t="shared" si="0"/>
        <v>607.75312499999995</v>
      </c>
      <c r="E62" s="364">
        <f t="shared" si="3"/>
        <v>3973</v>
      </c>
      <c r="F62" s="365">
        <f t="shared" si="1"/>
        <v>1587.6842732876712</v>
      </c>
      <c r="G62" s="374">
        <v>31</v>
      </c>
      <c r="H62" s="366">
        <f t="shared" si="2"/>
        <v>6.5753424657534248E-4</v>
      </c>
      <c r="I62" s="375"/>
    </row>
    <row r="63" spans="1:9" ht="17.100000000000001" customHeight="1">
      <c r="A63" s="360">
        <v>40026</v>
      </c>
      <c r="B63" s="361">
        <v>607.75312499999995</v>
      </c>
      <c r="C63" s="362">
        <v>0</v>
      </c>
      <c r="D63" s="363">
        <f t="shared" si="0"/>
        <v>607.75312499999995</v>
      </c>
      <c r="E63" s="364">
        <f t="shared" si="3"/>
        <v>3942</v>
      </c>
      <c r="F63" s="365">
        <f t="shared" si="1"/>
        <v>1575.2960999999998</v>
      </c>
      <c r="G63" s="374">
        <v>31</v>
      </c>
      <c r="H63" s="366">
        <f t="shared" si="2"/>
        <v>6.5753424657534248E-4</v>
      </c>
      <c r="I63" s="375"/>
    </row>
    <row r="64" spans="1:9" ht="17.100000000000001" customHeight="1">
      <c r="A64" s="360">
        <v>40057</v>
      </c>
      <c r="B64" s="361">
        <v>607.75312499999995</v>
      </c>
      <c r="C64" s="362">
        <v>0</v>
      </c>
      <c r="D64" s="363">
        <f t="shared" si="0"/>
        <v>607.75312499999995</v>
      </c>
      <c r="E64" s="364">
        <f t="shared" si="3"/>
        <v>3911</v>
      </c>
      <c r="F64" s="365">
        <f t="shared" si="1"/>
        <v>1562.9079267123286</v>
      </c>
      <c r="G64" s="374">
        <v>30</v>
      </c>
      <c r="H64" s="366">
        <f t="shared" si="2"/>
        <v>6.5753424657534248E-4</v>
      </c>
      <c r="I64" s="375"/>
    </row>
    <row r="65" spans="1:9" ht="17.100000000000001" customHeight="1">
      <c r="A65" s="360">
        <v>40087</v>
      </c>
      <c r="B65" s="361">
        <v>607.75312499999995</v>
      </c>
      <c r="C65" s="362">
        <v>0</v>
      </c>
      <c r="D65" s="363">
        <f t="shared" si="0"/>
        <v>607.75312499999995</v>
      </c>
      <c r="E65" s="364">
        <f t="shared" si="3"/>
        <v>3881</v>
      </c>
      <c r="F65" s="365">
        <f t="shared" si="1"/>
        <v>1550.9193719178081</v>
      </c>
      <c r="G65" s="374">
        <v>31</v>
      </c>
      <c r="H65" s="366">
        <f t="shared" si="2"/>
        <v>6.5753424657534248E-4</v>
      </c>
      <c r="I65" s="375"/>
    </row>
    <row r="66" spans="1:9" ht="17.100000000000001" customHeight="1">
      <c r="A66" s="360">
        <v>40118</v>
      </c>
      <c r="B66" s="361">
        <v>607.75312499999995</v>
      </c>
      <c r="C66" s="362">
        <v>0</v>
      </c>
      <c r="D66" s="363">
        <f t="shared" si="0"/>
        <v>607.75312499999995</v>
      </c>
      <c r="E66" s="364">
        <f t="shared" si="3"/>
        <v>3850</v>
      </c>
      <c r="F66" s="365">
        <f t="shared" si="1"/>
        <v>1538.5311986301369</v>
      </c>
      <c r="G66" s="374">
        <v>30</v>
      </c>
      <c r="H66" s="366">
        <f t="shared" si="2"/>
        <v>6.5753424657534248E-4</v>
      </c>
      <c r="I66" s="375"/>
    </row>
    <row r="67" spans="1:9" ht="17.100000000000001" customHeight="1">
      <c r="A67" s="360">
        <v>40148</v>
      </c>
      <c r="B67" s="361">
        <v>607.75312499999995</v>
      </c>
      <c r="C67" s="362">
        <v>0</v>
      </c>
      <c r="D67" s="363">
        <f t="shared" si="0"/>
        <v>607.75312499999995</v>
      </c>
      <c r="E67" s="364">
        <f t="shared" si="3"/>
        <v>3820</v>
      </c>
      <c r="F67" s="365">
        <f t="shared" si="1"/>
        <v>1526.5426438356164</v>
      </c>
      <c r="G67" s="374">
        <v>31</v>
      </c>
      <c r="H67" s="366">
        <f t="shared" si="2"/>
        <v>6.5753424657534248E-4</v>
      </c>
      <c r="I67" s="375"/>
    </row>
    <row r="68" spans="1:9" ht="17.100000000000001" customHeight="1">
      <c r="A68" s="360">
        <v>40179</v>
      </c>
      <c r="B68" s="361">
        <v>607.75312499999995</v>
      </c>
      <c r="C68" s="362">
        <v>0</v>
      </c>
      <c r="D68" s="363">
        <f t="shared" si="0"/>
        <v>607.75312499999995</v>
      </c>
      <c r="E68" s="364">
        <f t="shared" si="3"/>
        <v>3789</v>
      </c>
      <c r="F68" s="365">
        <f t="shared" si="1"/>
        <v>1514.154470547945</v>
      </c>
      <c r="G68" s="374">
        <v>31</v>
      </c>
      <c r="H68" s="366">
        <f t="shared" si="2"/>
        <v>6.5753424657534248E-4</v>
      </c>
      <c r="I68" s="375"/>
    </row>
    <row r="69" spans="1:9" ht="17.100000000000001" customHeight="1">
      <c r="A69" s="360">
        <v>40210</v>
      </c>
      <c r="B69" s="361">
        <v>607.75312499999995</v>
      </c>
      <c r="C69" s="362">
        <v>0</v>
      </c>
      <c r="D69" s="363">
        <f t="shared" si="0"/>
        <v>607.75312499999995</v>
      </c>
      <c r="E69" s="364">
        <f>E68-G68</f>
        <v>3758</v>
      </c>
      <c r="F69" s="365">
        <f t="shared" si="1"/>
        <v>1501.7662972602739</v>
      </c>
      <c r="G69" s="374">
        <v>28</v>
      </c>
      <c r="H69" s="366">
        <f t="shared" si="2"/>
        <v>6.5753424657534248E-4</v>
      </c>
      <c r="I69" s="375"/>
    </row>
    <row r="70" spans="1:9" ht="17.100000000000001" customHeight="1">
      <c r="A70" s="408">
        <v>40238</v>
      </c>
      <c r="B70" s="361">
        <v>607.75312499999995</v>
      </c>
      <c r="C70" s="362">
        <v>0</v>
      </c>
      <c r="D70" s="363">
        <f t="shared" si="0"/>
        <v>607.75312499999995</v>
      </c>
      <c r="E70" s="364">
        <f t="shared" si="3"/>
        <v>3730</v>
      </c>
      <c r="F70" s="365">
        <f t="shared" si="1"/>
        <v>1490.5769794520547</v>
      </c>
      <c r="G70" s="374">
        <v>31</v>
      </c>
      <c r="H70" s="364">
        <f t="shared" si="2"/>
        <v>6.5753424657534248E-4</v>
      </c>
      <c r="I70" s="375"/>
    </row>
    <row r="71" spans="1:9" ht="17.100000000000001" customHeight="1">
      <c r="A71" s="409" t="s">
        <v>159</v>
      </c>
      <c r="B71" s="430" t="s">
        <v>160</v>
      </c>
      <c r="C71" s="430" t="s">
        <v>161</v>
      </c>
      <c r="D71" s="430" t="s">
        <v>162</v>
      </c>
      <c r="E71" s="431" t="s">
        <v>163</v>
      </c>
      <c r="F71" s="430" t="s">
        <v>165</v>
      </c>
      <c r="G71" s="431" t="s">
        <v>19</v>
      </c>
      <c r="H71" s="432" t="s">
        <v>164</v>
      </c>
      <c r="I71" s="436" t="s">
        <v>170</v>
      </c>
    </row>
    <row r="72" spans="1:9" ht="17.100000000000001" customHeight="1">
      <c r="A72" s="360">
        <v>40269</v>
      </c>
      <c r="B72" s="361">
        <v>607.75312499999995</v>
      </c>
      <c r="C72" s="362">
        <v>0</v>
      </c>
      <c r="D72" s="363">
        <f t="shared" si="0"/>
        <v>607.75312499999995</v>
      </c>
      <c r="E72" s="364">
        <f>E70-G70</f>
        <v>3699</v>
      </c>
      <c r="F72" s="365">
        <f t="shared" si="1"/>
        <v>1478.1888061643833</v>
      </c>
      <c r="G72" s="374">
        <v>30</v>
      </c>
      <c r="H72" s="366">
        <f t="shared" ref="H72:H135" si="4">0.24/365</f>
        <v>6.5753424657534248E-4</v>
      </c>
      <c r="I72" s="375"/>
    </row>
    <row r="73" spans="1:9" ht="17.100000000000001" customHeight="1">
      <c r="A73" s="360">
        <v>40299</v>
      </c>
      <c r="B73" s="361">
        <v>607.75312499999995</v>
      </c>
      <c r="C73" s="362">
        <v>0</v>
      </c>
      <c r="D73" s="363">
        <f t="shared" si="0"/>
        <v>607.75312499999995</v>
      </c>
      <c r="E73" s="364">
        <f t="shared" si="3"/>
        <v>3669</v>
      </c>
      <c r="F73" s="365">
        <f t="shared" si="1"/>
        <v>1466.2002513698628</v>
      </c>
      <c r="G73" s="374">
        <v>31</v>
      </c>
      <c r="H73" s="366">
        <f t="shared" si="4"/>
        <v>6.5753424657534248E-4</v>
      </c>
      <c r="I73" s="375"/>
    </row>
    <row r="74" spans="1:9" ht="17.100000000000001" customHeight="1">
      <c r="A74" s="360">
        <v>40330</v>
      </c>
      <c r="B74" s="361">
        <v>607.75312499999995</v>
      </c>
      <c r="C74" s="362">
        <v>0</v>
      </c>
      <c r="D74" s="363">
        <f t="shared" si="0"/>
        <v>607.75312499999995</v>
      </c>
      <c r="E74" s="364">
        <f t="shared" si="3"/>
        <v>3638</v>
      </c>
      <c r="F74" s="365">
        <f t="shared" si="1"/>
        <v>1453.8120780821916</v>
      </c>
      <c r="G74" s="374">
        <v>30</v>
      </c>
      <c r="H74" s="366">
        <f t="shared" si="4"/>
        <v>6.5753424657534248E-4</v>
      </c>
      <c r="I74" s="375"/>
    </row>
    <row r="75" spans="1:9" ht="17.100000000000001" customHeight="1">
      <c r="A75" s="360">
        <v>40360</v>
      </c>
      <c r="B75" s="361">
        <v>638.14078124999992</v>
      </c>
      <c r="C75" s="362">
        <v>0</v>
      </c>
      <c r="D75" s="363">
        <f t="shared" si="0"/>
        <v>638.14078124999992</v>
      </c>
      <c r="E75" s="364">
        <f t="shared" si="3"/>
        <v>3608</v>
      </c>
      <c r="F75" s="365">
        <f t="shared" si="1"/>
        <v>1513.9146994520547</v>
      </c>
      <c r="G75" s="374">
        <v>31</v>
      </c>
      <c r="H75" s="366">
        <f t="shared" si="4"/>
        <v>6.5753424657534248E-4</v>
      </c>
      <c r="I75" s="375"/>
    </row>
    <row r="76" spans="1:9" ht="17.100000000000001" customHeight="1">
      <c r="A76" s="360">
        <v>40391</v>
      </c>
      <c r="B76" s="361">
        <v>638.14078124999992</v>
      </c>
      <c r="C76" s="362">
        <v>0</v>
      </c>
      <c r="D76" s="363">
        <f t="shared" si="0"/>
        <v>638.14078124999992</v>
      </c>
      <c r="E76" s="364">
        <f t="shared" si="3"/>
        <v>3577</v>
      </c>
      <c r="F76" s="365">
        <f t="shared" si="1"/>
        <v>1500.9071174999999</v>
      </c>
      <c r="G76" s="374">
        <v>31</v>
      </c>
      <c r="H76" s="366">
        <f t="shared" si="4"/>
        <v>6.5753424657534248E-4</v>
      </c>
      <c r="I76" s="375"/>
    </row>
    <row r="77" spans="1:9" ht="17.100000000000001" customHeight="1">
      <c r="A77" s="360">
        <v>40422</v>
      </c>
      <c r="B77" s="361">
        <v>638.14078124999992</v>
      </c>
      <c r="C77" s="362">
        <v>0</v>
      </c>
      <c r="D77" s="363">
        <f t="shared" si="0"/>
        <v>638.14078124999992</v>
      </c>
      <c r="E77" s="364">
        <f t="shared" si="3"/>
        <v>3546</v>
      </c>
      <c r="F77" s="365">
        <f t="shared" si="1"/>
        <v>1487.8995355479451</v>
      </c>
      <c r="G77" s="374">
        <v>30</v>
      </c>
      <c r="H77" s="366">
        <f t="shared" si="4"/>
        <v>6.5753424657534248E-4</v>
      </c>
      <c r="I77" s="375"/>
    </row>
    <row r="78" spans="1:9" ht="17.100000000000001" customHeight="1">
      <c r="A78" s="376">
        <v>40452</v>
      </c>
      <c r="B78" s="361">
        <v>638.14078124999992</v>
      </c>
      <c r="C78" s="362">
        <v>0</v>
      </c>
      <c r="D78" s="363">
        <f t="shared" si="0"/>
        <v>638.14078124999992</v>
      </c>
      <c r="E78" s="364">
        <f t="shared" si="3"/>
        <v>3516</v>
      </c>
      <c r="F78" s="365">
        <f t="shared" si="1"/>
        <v>1475.3115530136986</v>
      </c>
      <c r="G78" s="377">
        <v>31</v>
      </c>
      <c r="H78" s="366">
        <f t="shared" si="4"/>
        <v>6.5753424657534248E-4</v>
      </c>
      <c r="I78" s="378"/>
    </row>
    <row r="79" spans="1:9" ht="17.100000000000001" customHeight="1">
      <c r="A79" s="360">
        <v>40483</v>
      </c>
      <c r="B79" s="361">
        <v>638.14078124999992</v>
      </c>
      <c r="C79" s="362">
        <v>0</v>
      </c>
      <c r="D79" s="363">
        <f t="shared" ref="D79:D142" si="5">B79-C79</f>
        <v>638.14078124999992</v>
      </c>
      <c r="E79" s="364">
        <f t="shared" si="3"/>
        <v>3485</v>
      </c>
      <c r="F79" s="365">
        <f t="shared" si="1"/>
        <v>1462.3039710616438</v>
      </c>
      <c r="G79" s="374">
        <v>30</v>
      </c>
      <c r="H79" s="366">
        <f t="shared" si="4"/>
        <v>6.5753424657534248E-4</v>
      </c>
      <c r="I79" s="375"/>
    </row>
    <row r="80" spans="1:9" ht="17.100000000000001" customHeight="1">
      <c r="A80" s="360">
        <v>40513</v>
      </c>
      <c r="B80" s="361">
        <v>638.14078124999992</v>
      </c>
      <c r="C80" s="362">
        <v>0</v>
      </c>
      <c r="D80" s="363">
        <f t="shared" si="5"/>
        <v>638.14078124999992</v>
      </c>
      <c r="E80" s="364">
        <f t="shared" ref="E80:E143" si="6">E79-G79</f>
        <v>3455</v>
      </c>
      <c r="F80" s="365">
        <f t="shared" ref="F80:F143" si="7">(D80*E80*H80)</f>
        <v>1449.715988527397</v>
      </c>
      <c r="G80" s="374">
        <v>31</v>
      </c>
      <c r="H80" s="366">
        <f t="shared" si="4"/>
        <v>6.5753424657534248E-4</v>
      </c>
      <c r="I80" s="375"/>
    </row>
    <row r="81" spans="1:9" ht="17.100000000000001" customHeight="1">
      <c r="A81" s="360">
        <v>40544</v>
      </c>
      <c r="B81" s="361">
        <v>638.14078124999992</v>
      </c>
      <c r="C81" s="379">
        <v>0</v>
      </c>
      <c r="D81" s="363">
        <f t="shared" si="5"/>
        <v>638.14078124999992</v>
      </c>
      <c r="E81" s="364">
        <f t="shared" si="6"/>
        <v>3424</v>
      </c>
      <c r="F81" s="365">
        <f t="shared" si="7"/>
        <v>1436.7084065753422</v>
      </c>
      <c r="G81" s="374">
        <v>31</v>
      </c>
      <c r="H81" s="366">
        <f t="shared" si="4"/>
        <v>6.5753424657534248E-4</v>
      </c>
      <c r="I81" s="375"/>
    </row>
    <row r="82" spans="1:9" ht="17.100000000000001" customHeight="1">
      <c r="A82" s="360">
        <v>40575</v>
      </c>
      <c r="B82" s="361">
        <v>638.14078124999992</v>
      </c>
      <c r="C82" s="379">
        <v>0</v>
      </c>
      <c r="D82" s="363">
        <f t="shared" si="5"/>
        <v>638.14078124999992</v>
      </c>
      <c r="E82" s="364">
        <f t="shared" si="6"/>
        <v>3393</v>
      </c>
      <c r="F82" s="365">
        <f t="shared" si="7"/>
        <v>1423.7008246232874</v>
      </c>
      <c r="G82" s="374">
        <v>28</v>
      </c>
      <c r="H82" s="366">
        <f t="shared" si="4"/>
        <v>6.5753424657534248E-4</v>
      </c>
      <c r="I82" s="375"/>
    </row>
    <row r="83" spans="1:9" ht="17.100000000000001" customHeight="1">
      <c r="A83" s="360">
        <v>40603</v>
      </c>
      <c r="B83" s="361">
        <v>638.14078124999992</v>
      </c>
      <c r="C83" s="379">
        <v>0</v>
      </c>
      <c r="D83" s="363">
        <f t="shared" si="5"/>
        <v>638.14078124999992</v>
      </c>
      <c r="E83" s="364">
        <f t="shared" si="6"/>
        <v>3365</v>
      </c>
      <c r="F83" s="365">
        <f t="shared" si="7"/>
        <v>1411.9520409246572</v>
      </c>
      <c r="G83" s="374">
        <v>31</v>
      </c>
      <c r="H83" s="366">
        <f t="shared" si="4"/>
        <v>6.5753424657534248E-4</v>
      </c>
      <c r="I83" s="375"/>
    </row>
    <row r="84" spans="1:9" ht="17.100000000000001" customHeight="1">
      <c r="A84" s="360">
        <v>40634</v>
      </c>
      <c r="B84" s="361">
        <v>638.14078124999992</v>
      </c>
      <c r="C84" s="379">
        <v>0</v>
      </c>
      <c r="D84" s="363">
        <f t="shared" si="5"/>
        <v>638.14078124999992</v>
      </c>
      <c r="E84" s="364">
        <f t="shared" si="6"/>
        <v>3334</v>
      </c>
      <c r="F84" s="365">
        <f t="shared" si="7"/>
        <v>1398.9444589726024</v>
      </c>
      <c r="G84" s="374">
        <v>30</v>
      </c>
      <c r="H84" s="366">
        <f t="shared" si="4"/>
        <v>6.5753424657534248E-4</v>
      </c>
      <c r="I84" s="375"/>
    </row>
    <row r="85" spans="1:9" ht="17.100000000000001" customHeight="1">
      <c r="A85" s="360">
        <v>40664</v>
      </c>
      <c r="B85" s="361">
        <v>638.14078124999992</v>
      </c>
      <c r="C85" s="379">
        <v>0</v>
      </c>
      <c r="D85" s="363">
        <f t="shared" si="5"/>
        <v>638.14078124999992</v>
      </c>
      <c r="E85" s="364">
        <f t="shared" si="6"/>
        <v>3304</v>
      </c>
      <c r="F85" s="365">
        <f t="shared" si="7"/>
        <v>1386.3564764383561</v>
      </c>
      <c r="G85" s="374">
        <v>31</v>
      </c>
      <c r="H85" s="366">
        <f t="shared" si="4"/>
        <v>6.5753424657534248E-4</v>
      </c>
      <c r="I85" s="375"/>
    </row>
    <row r="86" spans="1:9" ht="17.100000000000001" customHeight="1">
      <c r="A86" s="360">
        <v>40695</v>
      </c>
      <c r="B86" s="361">
        <v>638.14078124999992</v>
      </c>
      <c r="C86" s="379">
        <v>0</v>
      </c>
      <c r="D86" s="363">
        <f t="shared" si="5"/>
        <v>638.14078124999992</v>
      </c>
      <c r="E86" s="364">
        <f>E85-G85</f>
        <v>3273</v>
      </c>
      <c r="F86" s="365">
        <f t="shared" si="7"/>
        <v>1373.3488944863013</v>
      </c>
      <c r="G86" s="374">
        <v>30</v>
      </c>
      <c r="H86" s="366">
        <f t="shared" si="4"/>
        <v>6.5753424657534248E-4</v>
      </c>
      <c r="I86" s="375"/>
    </row>
    <row r="87" spans="1:9" ht="17.100000000000001" customHeight="1">
      <c r="A87" s="360">
        <v>40725</v>
      </c>
      <c r="B87" s="361">
        <v>670.04782031249988</v>
      </c>
      <c r="C87" s="379">
        <v>0</v>
      </c>
      <c r="D87" s="363">
        <f t="shared" si="5"/>
        <v>670.04782031249988</v>
      </c>
      <c r="E87" s="364">
        <f t="shared" si="6"/>
        <v>3243</v>
      </c>
      <c r="F87" s="365">
        <f t="shared" si="7"/>
        <v>1428.7989575496572</v>
      </c>
      <c r="G87" s="374">
        <v>31</v>
      </c>
      <c r="H87" s="366">
        <f t="shared" si="4"/>
        <v>6.5753424657534248E-4</v>
      </c>
      <c r="I87" s="375"/>
    </row>
    <row r="88" spans="1:9" ht="17.100000000000001" customHeight="1">
      <c r="A88" s="360">
        <v>40756</v>
      </c>
      <c r="B88" s="361">
        <v>670.04782031249988</v>
      </c>
      <c r="C88" s="379">
        <v>0</v>
      </c>
      <c r="D88" s="363">
        <f t="shared" si="5"/>
        <v>670.04782031249988</v>
      </c>
      <c r="E88" s="364">
        <f t="shared" si="6"/>
        <v>3212</v>
      </c>
      <c r="F88" s="365">
        <f t="shared" si="7"/>
        <v>1415.1409964999998</v>
      </c>
      <c r="G88" s="374">
        <v>31</v>
      </c>
      <c r="H88" s="366">
        <f t="shared" si="4"/>
        <v>6.5753424657534248E-4</v>
      </c>
      <c r="I88" s="375"/>
    </row>
    <row r="89" spans="1:9" ht="17.100000000000001" customHeight="1">
      <c r="A89" s="360">
        <v>40787</v>
      </c>
      <c r="B89" s="361">
        <v>670.04782031249988</v>
      </c>
      <c r="C89" s="379">
        <v>0</v>
      </c>
      <c r="D89" s="363">
        <f t="shared" si="5"/>
        <v>670.04782031249988</v>
      </c>
      <c r="E89" s="364">
        <f t="shared" si="6"/>
        <v>3181</v>
      </c>
      <c r="F89" s="365">
        <f t="shared" si="7"/>
        <v>1401.4830354503424</v>
      </c>
      <c r="G89" s="374">
        <v>30</v>
      </c>
      <c r="H89" s="366">
        <f t="shared" si="4"/>
        <v>6.5753424657534248E-4</v>
      </c>
      <c r="I89" s="375"/>
    </row>
    <row r="90" spans="1:9" ht="17.100000000000001" customHeight="1">
      <c r="A90" s="360">
        <v>40817</v>
      </c>
      <c r="B90" s="361">
        <v>670.04782031249988</v>
      </c>
      <c r="C90" s="379">
        <v>0</v>
      </c>
      <c r="D90" s="363">
        <f t="shared" si="5"/>
        <v>670.04782031249988</v>
      </c>
      <c r="E90" s="364">
        <f t="shared" si="6"/>
        <v>3151</v>
      </c>
      <c r="F90" s="365">
        <f t="shared" si="7"/>
        <v>1388.2656537893834</v>
      </c>
      <c r="G90" s="374">
        <v>31</v>
      </c>
      <c r="H90" s="366">
        <f t="shared" si="4"/>
        <v>6.5753424657534248E-4</v>
      </c>
      <c r="I90" s="375"/>
    </row>
    <row r="91" spans="1:9" ht="17.100000000000001" customHeight="1">
      <c r="A91" s="360">
        <v>40848</v>
      </c>
      <c r="B91" s="361">
        <v>670.04782031249988</v>
      </c>
      <c r="C91" s="379">
        <v>0</v>
      </c>
      <c r="D91" s="363">
        <f t="shared" si="5"/>
        <v>670.04782031249988</v>
      </c>
      <c r="E91" s="364">
        <f t="shared" si="6"/>
        <v>3120</v>
      </c>
      <c r="F91" s="365">
        <f t="shared" si="7"/>
        <v>1374.6076927397257</v>
      </c>
      <c r="G91" s="374">
        <v>30</v>
      </c>
      <c r="H91" s="366">
        <f t="shared" si="4"/>
        <v>6.5753424657534248E-4</v>
      </c>
      <c r="I91" s="375"/>
    </row>
    <row r="92" spans="1:9" ht="17.100000000000001" customHeight="1">
      <c r="A92" s="360">
        <v>40878</v>
      </c>
      <c r="B92" s="361">
        <v>670.04782031249988</v>
      </c>
      <c r="C92" s="379">
        <v>0</v>
      </c>
      <c r="D92" s="363">
        <f t="shared" si="5"/>
        <v>670.04782031249988</v>
      </c>
      <c r="E92" s="364">
        <f t="shared" si="6"/>
        <v>3090</v>
      </c>
      <c r="F92" s="365">
        <f t="shared" si="7"/>
        <v>1361.3903110787669</v>
      </c>
      <c r="G92" s="374">
        <v>31</v>
      </c>
      <c r="H92" s="366">
        <f t="shared" si="4"/>
        <v>6.5753424657534248E-4</v>
      </c>
      <c r="I92" s="375"/>
    </row>
    <row r="93" spans="1:9" ht="17.100000000000001" customHeight="1">
      <c r="A93" s="360">
        <v>40909</v>
      </c>
      <c r="B93" s="361">
        <v>670.04782031249988</v>
      </c>
      <c r="C93" s="379">
        <v>0</v>
      </c>
      <c r="D93" s="363">
        <f t="shared" si="5"/>
        <v>670.04782031249988</v>
      </c>
      <c r="E93" s="364">
        <f t="shared" si="6"/>
        <v>3059</v>
      </c>
      <c r="F93" s="365">
        <f t="shared" si="7"/>
        <v>1347.7323500291093</v>
      </c>
      <c r="G93" s="374">
        <v>31</v>
      </c>
      <c r="H93" s="366">
        <f t="shared" si="4"/>
        <v>6.5753424657534248E-4</v>
      </c>
      <c r="I93" s="375"/>
    </row>
    <row r="94" spans="1:9" ht="17.100000000000001" customHeight="1">
      <c r="A94" s="360">
        <v>40940</v>
      </c>
      <c r="B94" s="361">
        <v>670.04782031249988</v>
      </c>
      <c r="C94" s="379">
        <v>0</v>
      </c>
      <c r="D94" s="363">
        <f t="shared" si="5"/>
        <v>670.04782031249988</v>
      </c>
      <c r="E94" s="364">
        <f t="shared" si="6"/>
        <v>3028</v>
      </c>
      <c r="F94" s="365">
        <f t="shared" si="7"/>
        <v>1334.0743889794519</v>
      </c>
      <c r="G94" s="374">
        <v>29</v>
      </c>
      <c r="H94" s="366">
        <f t="shared" si="4"/>
        <v>6.5753424657534248E-4</v>
      </c>
      <c r="I94" s="375"/>
    </row>
    <row r="95" spans="1:9" ht="17.100000000000001" customHeight="1">
      <c r="A95" s="360">
        <v>40969</v>
      </c>
      <c r="B95" s="361">
        <v>670.04782031249988</v>
      </c>
      <c r="C95" s="379">
        <v>0</v>
      </c>
      <c r="D95" s="363">
        <f t="shared" si="5"/>
        <v>670.04782031249988</v>
      </c>
      <c r="E95" s="364">
        <f t="shared" si="6"/>
        <v>2999</v>
      </c>
      <c r="F95" s="365">
        <f t="shared" si="7"/>
        <v>1321.2975867071916</v>
      </c>
      <c r="G95" s="374">
        <v>31</v>
      </c>
      <c r="H95" s="366">
        <f t="shared" si="4"/>
        <v>6.5753424657534248E-4</v>
      </c>
      <c r="I95" s="375"/>
    </row>
    <row r="96" spans="1:9" ht="17.100000000000001" customHeight="1">
      <c r="A96" s="360">
        <v>41000</v>
      </c>
      <c r="B96" s="361">
        <v>670.04782031249988</v>
      </c>
      <c r="C96" s="379">
        <v>0</v>
      </c>
      <c r="D96" s="363">
        <f t="shared" si="5"/>
        <v>670.04782031249988</v>
      </c>
      <c r="E96" s="364">
        <f t="shared" si="6"/>
        <v>2968</v>
      </c>
      <c r="F96" s="365">
        <f t="shared" si="7"/>
        <v>1307.639625657534</v>
      </c>
      <c r="G96" s="374">
        <v>30</v>
      </c>
      <c r="H96" s="366">
        <f t="shared" si="4"/>
        <v>6.5753424657534248E-4</v>
      </c>
      <c r="I96" s="375"/>
    </row>
    <row r="97" spans="1:9" ht="17.100000000000001" customHeight="1">
      <c r="A97" s="360">
        <v>41030</v>
      </c>
      <c r="B97" s="361">
        <v>670.04782031249988</v>
      </c>
      <c r="C97" s="379">
        <v>0</v>
      </c>
      <c r="D97" s="363">
        <f t="shared" si="5"/>
        <v>670.04782031249988</v>
      </c>
      <c r="E97" s="364">
        <f t="shared" si="6"/>
        <v>2938</v>
      </c>
      <c r="F97" s="365">
        <f t="shared" si="7"/>
        <v>1294.4222439965752</v>
      </c>
      <c r="G97" s="374">
        <v>31</v>
      </c>
      <c r="H97" s="366">
        <f t="shared" si="4"/>
        <v>6.5753424657534248E-4</v>
      </c>
      <c r="I97" s="375"/>
    </row>
    <row r="98" spans="1:9" ht="17.100000000000001" customHeight="1">
      <c r="A98" s="360">
        <v>41061</v>
      </c>
      <c r="B98" s="361">
        <v>670.04782031249988</v>
      </c>
      <c r="C98" s="379">
        <v>0</v>
      </c>
      <c r="D98" s="363">
        <f t="shared" si="5"/>
        <v>670.04782031249988</v>
      </c>
      <c r="E98" s="364">
        <f t="shared" si="6"/>
        <v>2907</v>
      </c>
      <c r="F98" s="365">
        <f t="shared" si="7"/>
        <v>1280.7642829469175</v>
      </c>
      <c r="G98" s="374">
        <v>30</v>
      </c>
      <c r="H98" s="366">
        <f t="shared" si="4"/>
        <v>6.5753424657534248E-4</v>
      </c>
      <c r="I98" s="375"/>
    </row>
    <row r="99" spans="1:9" ht="17.100000000000001" customHeight="1">
      <c r="A99" s="360">
        <v>41091</v>
      </c>
      <c r="B99" s="361">
        <v>703.55021132812487</v>
      </c>
      <c r="C99" s="379">
        <v>0</v>
      </c>
      <c r="D99" s="363">
        <f t="shared" si="5"/>
        <v>703.55021132812487</v>
      </c>
      <c r="E99" s="364">
        <f t="shared" si="6"/>
        <v>2877</v>
      </c>
      <c r="F99" s="365">
        <f t="shared" si="7"/>
        <v>1330.9242463502567</v>
      </c>
      <c r="G99" s="374">
        <v>31</v>
      </c>
      <c r="H99" s="366">
        <f t="shared" si="4"/>
        <v>6.5753424657534248E-4</v>
      </c>
      <c r="I99" s="375"/>
    </row>
    <row r="100" spans="1:9" ht="17.100000000000001" customHeight="1">
      <c r="A100" s="360">
        <v>41122</v>
      </c>
      <c r="B100" s="361">
        <v>703.55021132812487</v>
      </c>
      <c r="C100" s="379">
        <v>0</v>
      </c>
      <c r="D100" s="363">
        <f t="shared" si="5"/>
        <v>703.55021132812487</v>
      </c>
      <c r="E100" s="364">
        <f t="shared" si="6"/>
        <v>2846</v>
      </c>
      <c r="F100" s="365">
        <f t="shared" si="7"/>
        <v>1316.5833872481162</v>
      </c>
      <c r="G100" s="374">
        <v>31</v>
      </c>
      <c r="H100" s="366">
        <f t="shared" si="4"/>
        <v>6.5753424657534248E-4</v>
      </c>
      <c r="I100" s="375"/>
    </row>
    <row r="101" spans="1:9" ht="17.100000000000001" customHeight="1">
      <c r="A101" s="360">
        <v>41153</v>
      </c>
      <c r="B101" s="361">
        <v>703.55021132812487</v>
      </c>
      <c r="C101" s="379">
        <v>0</v>
      </c>
      <c r="D101" s="363">
        <f t="shared" si="5"/>
        <v>703.55021132812487</v>
      </c>
      <c r="E101" s="364">
        <f t="shared" si="6"/>
        <v>2815</v>
      </c>
      <c r="F101" s="365">
        <f t="shared" si="7"/>
        <v>1302.2425281459759</v>
      </c>
      <c r="G101" s="374">
        <v>30</v>
      </c>
      <c r="H101" s="366">
        <f t="shared" si="4"/>
        <v>6.5753424657534248E-4</v>
      </c>
      <c r="I101" s="375"/>
    </row>
    <row r="102" spans="1:9" ht="17.100000000000001" customHeight="1">
      <c r="A102" s="360">
        <v>41183</v>
      </c>
      <c r="B102" s="361">
        <v>703.55021132812487</v>
      </c>
      <c r="C102" s="379">
        <v>0</v>
      </c>
      <c r="D102" s="363">
        <f t="shared" si="5"/>
        <v>703.55021132812487</v>
      </c>
      <c r="E102" s="364">
        <f t="shared" si="6"/>
        <v>2785</v>
      </c>
      <c r="F102" s="365">
        <f t="shared" si="7"/>
        <v>1288.3642774019688</v>
      </c>
      <c r="G102" s="374">
        <v>31</v>
      </c>
      <c r="H102" s="366">
        <f t="shared" si="4"/>
        <v>6.5753424657534248E-4</v>
      </c>
      <c r="I102" s="375"/>
    </row>
    <row r="103" spans="1:9" ht="17.100000000000001" customHeight="1">
      <c r="A103" s="360">
        <v>41214</v>
      </c>
      <c r="B103" s="361">
        <v>703.55021132812487</v>
      </c>
      <c r="C103" s="379">
        <v>0</v>
      </c>
      <c r="D103" s="363">
        <f t="shared" si="5"/>
        <v>703.55021132812487</v>
      </c>
      <c r="E103" s="364">
        <f t="shared" si="6"/>
        <v>2754</v>
      </c>
      <c r="F103" s="365">
        <f t="shared" si="7"/>
        <v>1274.0234182998286</v>
      </c>
      <c r="G103" s="374">
        <v>30</v>
      </c>
      <c r="H103" s="366">
        <f t="shared" si="4"/>
        <v>6.5753424657534248E-4</v>
      </c>
      <c r="I103" s="375"/>
    </row>
    <row r="104" spans="1:9" ht="17.100000000000001" customHeight="1">
      <c r="A104" s="360">
        <v>41244</v>
      </c>
      <c r="B104" s="361">
        <v>703.55021132812487</v>
      </c>
      <c r="C104" s="379">
        <v>0</v>
      </c>
      <c r="D104" s="363">
        <f t="shared" si="5"/>
        <v>703.55021132812487</v>
      </c>
      <c r="E104" s="364">
        <f t="shared" si="6"/>
        <v>2724</v>
      </c>
      <c r="F104" s="365">
        <f t="shared" si="7"/>
        <v>1260.1451675558217</v>
      </c>
      <c r="G104" s="374">
        <v>31</v>
      </c>
      <c r="H104" s="366">
        <f t="shared" si="4"/>
        <v>6.5753424657534248E-4</v>
      </c>
      <c r="I104" s="375"/>
    </row>
    <row r="105" spans="1:9" ht="17.100000000000001" customHeight="1">
      <c r="A105" s="380">
        <v>41275</v>
      </c>
      <c r="B105" s="361">
        <v>703.55021132812487</v>
      </c>
      <c r="C105" s="379">
        <v>0</v>
      </c>
      <c r="D105" s="363">
        <f t="shared" si="5"/>
        <v>703.55021132812487</v>
      </c>
      <c r="E105" s="364">
        <f t="shared" si="6"/>
        <v>2693</v>
      </c>
      <c r="F105" s="365">
        <f t="shared" si="7"/>
        <v>1245.8043084536812</v>
      </c>
      <c r="G105" s="374">
        <v>31</v>
      </c>
      <c r="H105" s="366">
        <f t="shared" si="4"/>
        <v>6.5753424657534248E-4</v>
      </c>
      <c r="I105" s="375"/>
    </row>
    <row r="106" spans="1:9" ht="17.100000000000001" customHeight="1">
      <c r="A106" s="380">
        <v>41306</v>
      </c>
      <c r="B106" s="361">
        <v>703.55021132812487</v>
      </c>
      <c r="C106" s="379">
        <v>0</v>
      </c>
      <c r="D106" s="363">
        <f t="shared" si="5"/>
        <v>703.55021132812487</v>
      </c>
      <c r="E106" s="364">
        <f t="shared" si="6"/>
        <v>2662</v>
      </c>
      <c r="F106" s="365">
        <f t="shared" si="7"/>
        <v>1231.4634493515409</v>
      </c>
      <c r="G106" s="374">
        <v>28</v>
      </c>
      <c r="H106" s="366">
        <f t="shared" si="4"/>
        <v>6.5753424657534248E-4</v>
      </c>
      <c r="I106" s="375"/>
    </row>
    <row r="107" spans="1:9" ht="17.100000000000001" customHeight="1">
      <c r="A107" s="380">
        <v>41334</v>
      </c>
      <c r="B107" s="361">
        <v>703.55021132812487</v>
      </c>
      <c r="C107" s="379">
        <v>0</v>
      </c>
      <c r="D107" s="363">
        <f t="shared" si="5"/>
        <v>703.55021132812487</v>
      </c>
      <c r="E107" s="364">
        <f t="shared" si="6"/>
        <v>2634</v>
      </c>
      <c r="F107" s="365">
        <f t="shared" si="7"/>
        <v>1218.5104153238012</v>
      </c>
      <c r="G107" s="374">
        <v>31</v>
      </c>
      <c r="H107" s="366">
        <f t="shared" si="4"/>
        <v>6.5753424657534248E-4</v>
      </c>
      <c r="I107" s="375"/>
    </row>
    <row r="108" spans="1:9" ht="17.100000000000001" customHeight="1">
      <c r="A108" s="380">
        <v>41365</v>
      </c>
      <c r="B108" s="361">
        <v>703.55021132812487</v>
      </c>
      <c r="C108" s="379">
        <v>0</v>
      </c>
      <c r="D108" s="363">
        <f t="shared" si="5"/>
        <v>703.55021132812487</v>
      </c>
      <c r="E108" s="364">
        <f t="shared" si="6"/>
        <v>2603</v>
      </c>
      <c r="F108" s="365">
        <f t="shared" si="7"/>
        <v>1204.1695562216607</v>
      </c>
      <c r="G108" s="374">
        <v>30</v>
      </c>
      <c r="H108" s="366">
        <f t="shared" si="4"/>
        <v>6.5753424657534248E-4</v>
      </c>
      <c r="I108" s="375"/>
    </row>
    <row r="109" spans="1:9" ht="17.100000000000001" customHeight="1">
      <c r="A109" s="380">
        <v>41395</v>
      </c>
      <c r="B109" s="361">
        <v>703.55021132812487</v>
      </c>
      <c r="C109" s="379">
        <v>0</v>
      </c>
      <c r="D109" s="363">
        <f t="shared" si="5"/>
        <v>703.55021132812487</v>
      </c>
      <c r="E109" s="364">
        <f t="shared" si="6"/>
        <v>2573</v>
      </c>
      <c r="F109" s="365">
        <f t="shared" si="7"/>
        <v>1190.2913054776539</v>
      </c>
      <c r="G109" s="374">
        <v>31</v>
      </c>
      <c r="H109" s="366">
        <f t="shared" si="4"/>
        <v>6.5753424657534248E-4</v>
      </c>
      <c r="I109" s="375"/>
    </row>
    <row r="110" spans="1:9" ht="17.100000000000001" customHeight="1">
      <c r="A110" s="380">
        <v>41426</v>
      </c>
      <c r="B110" s="361">
        <v>703.55021132812487</v>
      </c>
      <c r="C110" s="379">
        <v>0</v>
      </c>
      <c r="D110" s="363">
        <f t="shared" si="5"/>
        <v>703.55021132812487</v>
      </c>
      <c r="E110" s="364">
        <f t="shared" si="6"/>
        <v>2542</v>
      </c>
      <c r="F110" s="365">
        <f t="shared" si="7"/>
        <v>1175.9504463755134</v>
      </c>
      <c r="G110" s="374">
        <v>30</v>
      </c>
      <c r="H110" s="366">
        <f t="shared" si="4"/>
        <v>6.5753424657534248E-4</v>
      </c>
      <c r="I110" s="375"/>
    </row>
    <row r="111" spans="1:9" ht="17.100000000000001" customHeight="1">
      <c r="A111" s="380">
        <v>41456</v>
      </c>
      <c r="B111" s="361">
        <v>738.7277218945311</v>
      </c>
      <c r="C111" s="379">
        <v>0</v>
      </c>
      <c r="D111" s="363">
        <f t="shared" si="5"/>
        <v>738.7277218945311</v>
      </c>
      <c r="E111" s="364">
        <f t="shared" si="6"/>
        <v>2512</v>
      </c>
      <c r="F111" s="365">
        <f t="shared" si="7"/>
        <v>1220.1758054130821</v>
      </c>
      <c r="G111" s="374">
        <v>31</v>
      </c>
      <c r="H111" s="366">
        <f t="shared" si="4"/>
        <v>6.5753424657534248E-4</v>
      </c>
      <c r="I111" s="375"/>
    </row>
    <row r="112" spans="1:9" ht="17.100000000000001" customHeight="1">
      <c r="A112" s="380">
        <v>41487</v>
      </c>
      <c r="B112" s="361">
        <v>738.7277218945311</v>
      </c>
      <c r="C112" s="379">
        <v>0</v>
      </c>
      <c r="D112" s="363">
        <f t="shared" si="5"/>
        <v>738.7277218945311</v>
      </c>
      <c r="E112" s="364">
        <f t="shared" si="6"/>
        <v>2481</v>
      </c>
      <c r="F112" s="365">
        <f t="shared" si="7"/>
        <v>1205.1179033558344</v>
      </c>
      <c r="G112" s="374">
        <v>31</v>
      </c>
      <c r="H112" s="366">
        <f t="shared" si="4"/>
        <v>6.5753424657534248E-4</v>
      </c>
      <c r="I112" s="375"/>
    </row>
    <row r="113" spans="1:9" ht="17.100000000000001" customHeight="1">
      <c r="A113" s="380">
        <v>41518</v>
      </c>
      <c r="B113" s="361">
        <v>738.7277218945311</v>
      </c>
      <c r="C113" s="379">
        <v>0</v>
      </c>
      <c r="D113" s="363">
        <f t="shared" si="5"/>
        <v>738.7277218945311</v>
      </c>
      <c r="E113" s="364">
        <f t="shared" si="6"/>
        <v>2450</v>
      </c>
      <c r="F113" s="365">
        <f t="shared" si="7"/>
        <v>1190.0600012985872</v>
      </c>
      <c r="G113" s="374">
        <v>30</v>
      </c>
      <c r="H113" s="366">
        <f t="shared" si="4"/>
        <v>6.5753424657534248E-4</v>
      </c>
      <c r="I113" s="375"/>
    </row>
    <row r="114" spans="1:9" ht="17.100000000000001" customHeight="1">
      <c r="A114" s="380">
        <v>41548</v>
      </c>
      <c r="B114" s="361">
        <v>738.7277218945311</v>
      </c>
      <c r="C114" s="379">
        <v>0</v>
      </c>
      <c r="D114" s="363">
        <f t="shared" si="5"/>
        <v>738.7277218945311</v>
      </c>
      <c r="E114" s="364">
        <f t="shared" si="6"/>
        <v>2420</v>
      </c>
      <c r="F114" s="365">
        <f t="shared" si="7"/>
        <v>1175.48783801738</v>
      </c>
      <c r="G114" s="374">
        <v>31</v>
      </c>
      <c r="H114" s="366">
        <f t="shared" si="4"/>
        <v>6.5753424657534248E-4</v>
      </c>
      <c r="I114" s="375"/>
    </row>
    <row r="115" spans="1:9" ht="17.100000000000001" customHeight="1">
      <c r="A115" s="380">
        <v>41579</v>
      </c>
      <c r="B115" s="361">
        <v>738.7277218945311</v>
      </c>
      <c r="C115" s="379">
        <v>0</v>
      </c>
      <c r="D115" s="363">
        <f t="shared" si="5"/>
        <v>738.7277218945311</v>
      </c>
      <c r="E115" s="364">
        <f t="shared" si="6"/>
        <v>2389</v>
      </c>
      <c r="F115" s="365">
        <f t="shared" si="7"/>
        <v>1160.4299359601325</v>
      </c>
      <c r="G115" s="381">
        <v>30</v>
      </c>
      <c r="H115" s="366">
        <f t="shared" si="4"/>
        <v>6.5753424657534248E-4</v>
      </c>
      <c r="I115" s="375"/>
    </row>
    <row r="116" spans="1:9" ht="17.100000000000001" customHeight="1">
      <c r="A116" s="380">
        <v>41609</v>
      </c>
      <c r="B116" s="361">
        <v>738.7277218945311</v>
      </c>
      <c r="C116" s="379">
        <v>0</v>
      </c>
      <c r="D116" s="363">
        <f t="shared" si="5"/>
        <v>738.7277218945311</v>
      </c>
      <c r="E116" s="364">
        <f t="shared" si="6"/>
        <v>2359</v>
      </c>
      <c r="F116" s="365">
        <f t="shared" si="7"/>
        <v>1145.8577726789254</v>
      </c>
      <c r="G116" s="374">
        <v>31</v>
      </c>
      <c r="H116" s="366">
        <f t="shared" si="4"/>
        <v>6.5753424657534248E-4</v>
      </c>
      <c r="I116" s="375"/>
    </row>
    <row r="117" spans="1:9" ht="17.100000000000001" customHeight="1">
      <c r="A117" s="380">
        <v>41640</v>
      </c>
      <c r="B117" s="361">
        <v>738.7277218945311</v>
      </c>
      <c r="C117" s="379">
        <v>0</v>
      </c>
      <c r="D117" s="363">
        <f t="shared" si="5"/>
        <v>738.7277218945311</v>
      </c>
      <c r="E117" s="364">
        <f t="shared" si="6"/>
        <v>2328</v>
      </c>
      <c r="F117" s="365">
        <f t="shared" si="7"/>
        <v>1130.7998706216779</v>
      </c>
      <c r="G117" s="374">
        <v>31</v>
      </c>
      <c r="H117" s="366">
        <f t="shared" si="4"/>
        <v>6.5753424657534248E-4</v>
      </c>
      <c r="I117" s="375"/>
    </row>
    <row r="118" spans="1:9" ht="17.100000000000001" customHeight="1">
      <c r="A118" s="380">
        <v>41671</v>
      </c>
      <c r="B118" s="361">
        <v>738.7277218945311</v>
      </c>
      <c r="C118" s="379">
        <v>0</v>
      </c>
      <c r="D118" s="363">
        <f t="shared" si="5"/>
        <v>738.7277218945311</v>
      </c>
      <c r="E118" s="364">
        <f t="shared" si="6"/>
        <v>2297</v>
      </c>
      <c r="F118" s="365">
        <f t="shared" si="7"/>
        <v>1115.7419685644304</v>
      </c>
      <c r="G118" s="374">
        <v>28</v>
      </c>
      <c r="H118" s="366">
        <f t="shared" si="4"/>
        <v>6.5753424657534248E-4</v>
      </c>
      <c r="I118" s="375"/>
    </row>
    <row r="119" spans="1:9" ht="17.100000000000001" customHeight="1">
      <c r="A119" s="380">
        <v>41699</v>
      </c>
      <c r="B119" s="361">
        <v>738.7277218945311</v>
      </c>
      <c r="C119" s="379">
        <v>0</v>
      </c>
      <c r="D119" s="363">
        <f t="shared" si="5"/>
        <v>738.7277218945311</v>
      </c>
      <c r="E119" s="364">
        <f t="shared" si="6"/>
        <v>2269</v>
      </c>
      <c r="F119" s="365">
        <f t="shared" si="7"/>
        <v>1102.1412828353036</v>
      </c>
      <c r="G119" s="374">
        <v>31</v>
      </c>
      <c r="H119" s="366">
        <f t="shared" si="4"/>
        <v>6.5753424657534248E-4</v>
      </c>
      <c r="I119" s="375"/>
    </row>
    <row r="120" spans="1:9" ht="17.100000000000001" customHeight="1">
      <c r="A120" s="380">
        <v>41730</v>
      </c>
      <c r="B120" s="361">
        <v>738.7277218945311</v>
      </c>
      <c r="C120" s="379">
        <v>0</v>
      </c>
      <c r="D120" s="363">
        <f t="shared" si="5"/>
        <v>738.7277218945311</v>
      </c>
      <c r="E120" s="364">
        <f t="shared" si="6"/>
        <v>2238</v>
      </c>
      <c r="F120" s="365">
        <f t="shared" si="7"/>
        <v>1087.0833807780564</v>
      </c>
      <c r="G120" s="374">
        <v>30</v>
      </c>
      <c r="H120" s="366">
        <f t="shared" si="4"/>
        <v>6.5753424657534248E-4</v>
      </c>
      <c r="I120" s="375"/>
    </row>
    <row r="121" spans="1:9" ht="17.100000000000001" customHeight="1">
      <c r="A121" s="380">
        <v>41760</v>
      </c>
      <c r="B121" s="361">
        <v>738.7277218945311</v>
      </c>
      <c r="C121" s="379">
        <v>0</v>
      </c>
      <c r="D121" s="363">
        <f t="shared" si="5"/>
        <v>738.7277218945311</v>
      </c>
      <c r="E121" s="364">
        <f t="shared" si="6"/>
        <v>2208</v>
      </c>
      <c r="F121" s="365">
        <f t="shared" si="7"/>
        <v>1072.5112174968492</v>
      </c>
      <c r="G121" s="374">
        <v>31</v>
      </c>
      <c r="H121" s="366">
        <f t="shared" si="4"/>
        <v>6.5753424657534248E-4</v>
      </c>
      <c r="I121" s="375"/>
    </row>
    <row r="122" spans="1:9" ht="17.100000000000001" customHeight="1">
      <c r="A122" s="380">
        <v>41791</v>
      </c>
      <c r="B122" s="361">
        <v>738.7277218945311</v>
      </c>
      <c r="C122" s="379">
        <v>0</v>
      </c>
      <c r="D122" s="363">
        <f t="shared" si="5"/>
        <v>738.7277218945311</v>
      </c>
      <c r="E122" s="364">
        <f t="shared" si="6"/>
        <v>2177</v>
      </c>
      <c r="F122" s="365">
        <f t="shared" si="7"/>
        <v>1057.4533154396017</v>
      </c>
      <c r="G122" s="374">
        <v>30</v>
      </c>
      <c r="H122" s="366">
        <f t="shared" si="4"/>
        <v>6.5753424657534248E-4</v>
      </c>
      <c r="I122" s="375"/>
    </row>
    <row r="123" spans="1:9" ht="17.100000000000001" customHeight="1">
      <c r="A123" s="380">
        <v>41821</v>
      </c>
      <c r="B123" s="361">
        <v>775.66410798925767</v>
      </c>
      <c r="C123" s="379">
        <v>0</v>
      </c>
      <c r="D123" s="363">
        <f t="shared" si="5"/>
        <v>775.66410798925767</v>
      </c>
      <c r="E123" s="364">
        <f t="shared" si="6"/>
        <v>2147</v>
      </c>
      <c r="F123" s="365">
        <f t="shared" si="7"/>
        <v>1095.0252097663142</v>
      </c>
      <c r="G123" s="374">
        <v>31</v>
      </c>
      <c r="H123" s="366">
        <f t="shared" si="4"/>
        <v>6.5753424657534248E-4</v>
      </c>
      <c r="I123" s="375"/>
    </row>
    <row r="124" spans="1:9" ht="17.100000000000001" customHeight="1">
      <c r="A124" s="380">
        <v>41852</v>
      </c>
      <c r="B124" s="361">
        <v>775.66410798925767</v>
      </c>
      <c r="C124" s="379">
        <v>0</v>
      </c>
      <c r="D124" s="363">
        <f t="shared" si="5"/>
        <v>775.66410798925767</v>
      </c>
      <c r="E124" s="364">
        <f t="shared" si="6"/>
        <v>2116</v>
      </c>
      <c r="F124" s="365">
        <f t="shared" si="7"/>
        <v>1079.2144126062044</v>
      </c>
      <c r="G124" s="374">
        <v>31</v>
      </c>
      <c r="H124" s="366">
        <f t="shared" si="4"/>
        <v>6.5753424657534248E-4</v>
      </c>
      <c r="I124" s="375"/>
    </row>
    <row r="125" spans="1:9" ht="17.100000000000001" customHeight="1">
      <c r="A125" s="380">
        <v>41883</v>
      </c>
      <c r="B125" s="361">
        <v>775.66410798925767</v>
      </c>
      <c r="C125" s="379">
        <v>0</v>
      </c>
      <c r="D125" s="363">
        <f t="shared" si="5"/>
        <v>775.66410798925767</v>
      </c>
      <c r="E125" s="364">
        <f t="shared" si="6"/>
        <v>2085</v>
      </c>
      <c r="F125" s="365">
        <f t="shared" si="7"/>
        <v>1063.4036154460946</v>
      </c>
      <c r="G125" s="374">
        <v>30</v>
      </c>
      <c r="H125" s="366">
        <f t="shared" si="4"/>
        <v>6.5753424657534248E-4</v>
      </c>
      <c r="I125" s="375"/>
    </row>
    <row r="126" spans="1:9" ht="17.100000000000001" customHeight="1">
      <c r="A126" s="380">
        <v>41913</v>
      </c>
      <c r="B126" s="361">
        <v>775.66410798925767</v>
      </c>
      <c r="C126" s="379">
        <v>0</v>
      </c>
      <c r="D126" s="363">
        <f t="shared" si="5"/>
        <v>775.66410798925767</v>
      </c>
      <c r="E126" s="364">
        <f t="shared" si="6"/>
        <v>2055</v>
      </c>
      <c r="F126" s="365">
        <f t="shared" si="7"/>
        <v>1048.1028440008272</v>
      </c>
      <c r="G126" s="374">
        <v>31</v>
      </c>
      <c r="H126" s="366">
        <f t="shared" si="4"/>
        <v>6.5753424657534248E-4</v>
      </c>
      <c r="I126" s="375"/>
    </row>
    <row r="127" spans="1:9" ht="17.100000000000001" customHeight="1">
      <c r="A127" s="380">
        <v>41944</v>
      </c>
      <c r="B127" s="361">
        <v>775.66410798925767</v>
      </c>
      <c r="C127" s="379">
        <v>0</v>
      </c>
      <c r="D127" s="363">
        <f t="shared" si="5"/>
        <v>775.66410798925767</v>
      </c>
      <c r="E127" s="364">
        <f t="shared" si="6"/>
        <v>2024</v>
      </c>
      <c r="F127" s="365">
        <f t="shared" si="7"/>
        <v>1032.2920468407174</v>
      </c>
      <c r="G127" s="374">
        <v>30</v>
      </c>
      <c r="H127" s="366">
        <f t="shared" si="4"/>
        <v>6.5753424657534248E-4</v>
      </c>
      <c r="I127" s="375"/>
    </row>
    <row r="128" spans="1:9" ht="17.100000000000001" customHeight="1">
      <c r="A128" s="380">
        <v>41974</v>
      </c>
      <c r="B128" s="361">
        <v>775.66410798925767</v>
      </c>
      <c r="C128" s="379">
        <v>0</v>
      </c>
      <c r="D128" s="363">
        <f t="shared" si="5"/>
        <v>775.66410798925767</v>
      </c>
      <c r="E128" s="364">
        <f t="shared" si="6"/>
        <v>1994</v>
      </c>
      <c r="F128" s="365">
        <f t="shared" si="7"/>
        <v>1016.9912753954497</v>
      </c>
      <c r="G128" s="374">
        <v>31</v>
      </c>
      <c r="H128" s="366">
        <f t="shared" si="4"/>
        <v>6.5753424657534248E-4</v>
      </c>
      <c r="I128" s="375"/>
    </row>
    <row r="129" spans="1:9" ht="17.100000000000001" customHeight="1">
      <c r="A129" s="380">
        <v>42005</v>
      </c>
      <c r="B129" s="361">
        <v>775.66410798925767</v>
      </c>
      <c r="C129" s="379">
        <v>0</v>
      </c>
      <c r="D129" s="363">
        <f t="shared" si="5"/>
        <v>775.66410798925767</v>
      </c>
      <c r="E129" s="364">
        <f t="shared" si="6"/>
        <v>1963</v>
      </c>
      <c r="F129" s="365">
        <f t="shared" si="7"/>
        <v>1001.18047823534</v>
      </c>
      <c r="G129" s="374">
        <v>31</v>
      </c>
      <c r="H129" s="366">
        <f t="shared" si="4"/>
        <v>6.5753424657534248E-4</v>
      </c>
      <c r="I129" s="375"/>
    </row>
    <row r="130" spans="1:9" ht="17.100000000000001" customHeight="1">
      <c r="A130" s="380">
        <v>42036</v>
      </c>
      <c r="B130" s="361">
        <v>775.66410798925767</v>
      </c>
      <c r="C130" s="379">
        <v>0</v>
      </c>
      <c r="D130" s="363">
        <f t="shared" si="5"/>
        <v>775.66410798925767</v>
      </c>
      <c r="E130" s="364">
        <f t="shared" si="6"/>
        <v>1932</v>
      </c>
      <c r="F130" s="365">
        <f t="shared" si="7"/>
        <v>985.36968107523023</v>
      </c>
      <c r="G130" s="374">
        <v>28</v>
      </c>
      <c r="H130" s="366">
        <f t="shared" si="4"/>
        <v>6.5753424657534248E-4</v>
      </c>
      <c r="I130" s="375"/>
    </row>
    <row r="131" spans="1:9" ht="17.100000000000001" customHeight="1">
      <c r="A131" s="380">
        <v>42064</v>
      </c>
      <c r="B131" s="361">
        <v>775.66410798925767</v>
      </c>
      <c r="C131" s="379">
        <v>0</v>
      </c>
      <c r="D131" s="363">
        <f t="shared" si="5"/>
        <v>775.66410798925767</v>
      </c>
      <c r="E131" s="364">
        <f t="shared" si="6"/>
        <v>1904</v>
      </c>
      <c r="F131" s="365">
        <f t="shared" si="7"/>
        <v>971.08896105964709</v>
      </c>
      <c r="G131" s="374">
        <v>31</v>
      </c>
      <c r="H131" s="366">
        <f t="shared" si="4"/>
        <v>6.5753424657534248E-4</v>
      </c>
      <c r="I131" s="375"/>
    </row>
    <row r="132" spans="1:9" ht="17.100000000000001" customHeight="1">
      <c r="A132" s="380">
        <v>42095</v>
      </c>
      <c r="B132" s="361">
        <v>775.66410798925767</v>
      </c>
      <c r="C132" s="379">
        <v>0</v>
      </c>
      <c r="D132" s="363">
        <f t="shared" si="5"/>
        <v>775.66410798925767</v>
      </c>
      <c r="E132" s="364">
        <f t="shared" si="6"/>
        <v>1873</v>
      </c>
      <c r="F132" s="365">
        <f t="shared" si="7"/>
        <v>955.27816389953728</v>
      </c>
      <c r="G132" s="374">
        <v>30</v>
      </c>
      <c r="H132" s="366">
        <f t="shared" si="4"/>
        <v>6.5753424657534248E-4</v>
      </c>
      <c r="I132" s="375"/>
    </row>
    <row r="133" spans="1:9" ht="17.100000000000001" customHeight="1">
      <c r="A133" s="380">
        <v>42125</v>
      </c>
      <c r="B133" s="361">
        <v>775.66410798925767</v>
      </c>
      <c r="C133" s="379">
        <v>0</v>
      </c>
      <c r="D133" s="363">
        <f t="shared" si="5"/>
        <v>775.66410798925767</v>
      </c>
      <c r="E133" s="364">
        <f t="shared" si="6"/>
        <v>1843</v>
      </c>
      <c r="F133" s="365">
        <f t="shared" si="7"/>
        <v>939.97739245426976</v>
      </c>
      <c r="G133" s="374">
        <v>31</v>
      </c>
      <c r="H133" s="366">
        <f t="shared" si="4"/>
        <v>6.5753424657534248E-4</v>
      </c>
      <c r="I133" s="375"/>
    </row>
    <row r="134" spans="1:9" ht="17.100000000000001" customHeight="1">
      <c r="A134" s="380">
        <v>42156</v>
      </c>
      <c r="B134" s="361">
        <v>775.66410798925767</v>
      </c>
      <c r="C134" s="379">
        <v>0</v>
      </c>
      <c r="D134" s="363">
        <f t="shared" si="5"/>
        <v>775.66410798925767</v>
      </c>
      <c r="E134" s="364">
        <f t="shared" si="6"/>
        <v>1812</v>
      </c>
      <c r="F134" s="365">
        <f t="shared" si="7"/>
        <v>924.16659529415995</v>
      </c>
      <c r="G134" s="374">
        <v>30</v>
      </c>
      <c r="H134" s="366">
        <f t="shared" si="4"/>
        <v>6.5753424657534248E-4</v>
      </c>
      <c r="I134" s="375"/>
    </row>
    <row r="135" spans="1:9" ht="17.100000000000001" customHeight="1">
      <c r="A135" s="380">
        <v>42186</v>
      </c>
      <c r="B135" s="361">
        <v>814.44731338872054</v>
      </c>
      <c r="C135" s="379">
        <v>0</v>
      </c>
      <c r="D135" s="363">
        <f t="shared" si="5"/>
        <v>814.44731338872054</v>
      </c>
      <c r="E135" s="364">
        <f t="shared" si="6"/>
        <v>1782</v>
      </c>
      <c r="F135" s="365">
        <f t="shared" si="7"/>
        <v>954.30911504133712</v>
      </c>
      <c r="G135" s="374">
        <v>31</v>
      </c>
      <c r="H135" s="366">
        <f t="shared" si="4"/>
        <v>6.5753424657534248E-4</v>
      </c>
      <c r="I135" s="375"/>
    </row>
    <row r="136" spans="1:9" ht="17.100000000000001" customHeight="1">
      <c r="A136" s="380">
        <v>42217</v>
      </c>
      <c r="B136" s="361">
        <v>814.44731338872054</v>
      </c>
      <c r="C136" s="379">
        <v>0</v>
      </c>
      <c r="D136" s="363">
        <f t="shared" si="5"/>
        <v>814.44731338872054</v>
      </c>
      <c r="E136" s="364">
        <f t="shared" si="6"/>
        <v>1751</v>
      </c>
      <c r="F136" s="365">
        <f t="shared" si="7"/>
        <v>937.70777802322175</v>
      </c>
      <c r="G136" s="374">
        <v>31</v>
      </c>
      <c r="H136" s="366">
        <f t="shared" ref="H136:H146" si="8">0.24/365</f>
        <v>6.5753424657534248E-4</v>
      </c>
      <c r="I136" s="375"/>
    </row>
    <row r="137" spans="1:9" ht="17.100000000000001" customHeight="1">
      <c r="A137" s="380">
        <v>42248</v>
      </c>
      <c r="B137" s="361">
        <v>814.44731338872054</v>
      </c>
      <c r="C137" s="379">
        <v>0</v>
      </c>
      <c r="D137" s="363">
        <f t="shared" si="5"/>
        <v>814.44731338872054</v>
      </c>
      <c r="E137" s="364">
        <f t="shared" si="6"/>
        <v>1720</v>
      </c>
      <c r="F137" s="365">
        <f t="shared" si="7"/>
        <v>921.10644100510638</v>
      </c>
      <c r="G137" s="374">
        <v>30</v>
      </c>
      <c r="H137" s="366">
        <f t="shared" si="8"/>
        <v>6.5753424657534248E-4</v>
      </c>
      <c r="I137" s="375"/>
    </row>
    <row r="138" spans="1:9" ht="17.100000000000001" customHeight="1">
      <c r="A138" s="380">
        <v>42278</v>
      </c>
      <c r="B138" s="361">
        <v>814.44731338872054</v>
      </c>
      <c r="C138" s="379">
        <v>0</v>
      </c>
      <c r="D138" s="363">
        <f t="shared" si="5"/>
        <v>814.44731338872054</v>
      </c>
      <c r="E138" s="364">
        <f t="shared" si="6"/>
        <v>1690</v>
      </c>
      <c r="F138" s="365">
        <f t="shared" si="7"/>
        <v>905.04063098757558</v>
      </c>
      <c r="G138" s="374">
        <v>31</v>
      </c>
      <c r="H138" s="366">
        <f t="shared" si="8"/>
        <v>6.5753424657534248E-4</v>
      </c>
      <c r="I138" s="375"/>
    </row>
    <row r="139" spans="1:9" ht="17.100000000000001" customHeight="1">
      <c r="A139" s="380">
        <v>42309</v>
      </c>
      <c r="B139" s="361">
        <v>814.44731338872054</v>
      </c>
      <c r="C139" s="379">
        <v>0</v>
      </c>
      <c r="D139" s="363">
        <f t="shared" si="5"/>
        <v>814.44731338872054</v>
      </c>
      <c r="E139" s="364">
        <f t="shared" si="6"/>
        <v>1659</v>
      </c>
      <c r="F139" s="365">
        <f t="shared" si="7"/>
        <v>888.43929396946021</v>
      </c>
      <c r="G139" s="374">
        <v>30</v>
      </c>
      <c r="H139" s="366">
        <f t="shared" si="8"/>
        <v>6.5753424657534248E-4</v>
      </c>
      <c r="I139" s="375"/>
    </row>
    <row r="140" spans="1:9" ht="17.100000000000001" customHeight="1">
      <c r="A140" s="380">
        <v>42339</v>
      </c>
      <c r="B140" s="361">
        <v>814.44731338872054</v>
      </c>
      <c r="C140" s="379">
        <v>0</v>
      </c>
      <c r="D140" s="363">
        <f t="shared" si="5"/>
        <v>814.44731338872054</v>
      </c>
      <c r="E140" s="364">
        <f>E139-G139</f>
        <v>1629</v>
      </c>
      <c r="F140" s="365">
        <f t="shared" si="7"/>
        <v>872.3734839519293</v>
      </c>
      <c r="G140" s="374">
        <v>31</v>
      </c>
      <c r="H140" s="366">
        <f t="shared" si="8"/>
        <v>6.5753424657534248E-4</v>
      </c>
      <c r="I140" s="375"/>
    </row>
    <row r="141" spans="1:9" ht="17.100000000000001" customHeight="1">
      <c r="A141" s="380">
        <v>42370</v>
      </c>
      <c r="B141" s="361">
        <v>814.44731338872054</v>
      </c>
      <c r="C141" s="379">
        <v>0</v>
      </c>
      <c r="D141" s="363">
        <f t="shared" si="5"/>
        <v>814.44731338872054</v>
      </c>
      <c r="E141" s="364">
        <f t="shared" si="6"/>
        <v>1598</v>
      </c>
      <c r="F141" s="365">
        <f t="shared" si="7"/>
        <v>855.77214693381404</v>
      </c>
      <c r="G141" s="374">
        <v>31</v>
      </c>
      <c r="H141" s="366">
        <f t="shared" si="8"/>
        <v>6.5753424657534248E-4</v>
      </c>
      <c r="I141" s="375"/>
    </row>
    <row r="142" spans="1:9" ht="15.95" customHeight="1">
      <c r="A142" s="380">
        <v>42401</v>
      </c>
      <c r="B142" s="361">
        <v>814.44731338872054</v>
      </c>
      <c r="C142" s="379">
        <v>0</v>
      </c>
      <c r="D142" s="363">
        <f t="shared" si="5"/>
        <v>814.44731338872054</v>
      </c>
      <c r="E142" s="364">
        <f>E141-G141</f>
        <v>1567</v>
      </c>
      <c r="F142" s="365">
        <f t="shared" si="7"/>
        <v>839.17080991569878</v>
      </c>
      <c r="G142" s="374">
        <v>29</v>
      </c>
      <c r="H142" s="366">
        <f t="shared" si="8"/>
        <v>6.5753424657534248E-4</v>
      </c>
      <c r="I142" s="375"/>
    </row>
    <row r="143" spans="1:9" ht="15.95" customHeight="1">
      <c r="A143" s="380">
        <v>42430</v>
      </c>
      <c r="B143" s="361">
        <v>814.44731338872054</v>
      </c>
      <c r="C143" s="379">
        <v>0</v>
      </c>
      <c r="D143" s="363">
        <f t="shared" ref="D143:D159" si="9">B143-C143</f>
        <v>814.44731338872054</v>
      </c>
      <c r="E143" s="364">
        <f t="shared" si="6"/>
        <v>1538</v>
      </c>
      <c r="F143" s="365">
        <f t="shared" si="7"/>
        <v>823.64052689875211</v>
      </c>
      <c r="G143" s="374">
        <v>31</v>
      </c>
      <c r="H143" s="366">
        <f t="shared" si="8"/>
        <v>6.5753424657534248E-4</v>
      </c>
      <c r="I143" s="375"/>
    </row>
    <row r="144" spans="1:9" ht="15.95" customHeight="1">
      <c r="A144" s="380">
        <v>42461</v>
      </c>
      <c r="B144" s="361">
        <v>814.44731338872054</v>
      </c>
      <c r="C144" s="379">
        <v>0</v>
      </c>
      <c r="D144" s="363">
        <f t="shared" si="9"/>
        <v>814.44731338872054</v>
      </c>
      <c r="E144" s="364">
        <f t="shared" ref="E144:E201" si="10">E143-G143</f>
        <v>1507</v>
      </c>
      <c r="F144" s="365">
        <f t="shared" ref="F144:F201" si="11">(D144*E144*H144)</f>
        <v>807.03918988063685</v>
      </c>
      <c r="G144" s="374">
        <v>30</v>
      </c>
      <c r="H144" s="366">
        <f t="shared" si="8"/>
        <v>6.5753424657534248E-4</v>
      </c>
      <c r="I144" s="375"/>
    </row>
    <row r="145" spans="1:9" ht="15.95" customHeight="1">
      <c r="A145" s="380">
        <v>42491</v>
      </c>
      <c r="B145" s="361">
        <v>814.44731338872054</v>
      </c>
      <c r="C145" s="379">
        <v>0</v>
      </c>
      <c r="D145" s="363">
        <f t="shared" si="9"/>
        <v>814.44731338872054</v>
      </c>
      <c r="E145" s="364">
        <f t="shared" si="10"/>
        <v>1477</v>
      </c>
      <c r="F145" s="365">
        <f t="shared" si="11"/>
        <v>790.97337986310583</v>
      </c>
      <c r="G145" s="374">
        <v>31</v>
      </c>
      <c r="H145" s="366">
        <f t="shared" si="8"/>
        <v>6.5753424657534248E-4</v>
      </c>
      <c r="I145" s="375"/>
    </row>
    <row r="146" spans="1:9" ht="15.95" customHeight="1" thickBot="1">
      <c r="A146" s="408">
        <v>42522</v>
      </c>
      <c r="B146" s="361">
        <v>814.44731338872054</v>
      </c>
      <c r="C146" s="379">
        <v>0</v>
      </c>
      <c r="D146" s="363">
        <f t="shared" si="9"/>
        <v>814.44731338872054</v>
      </c>
      <c r="E146" s="364">
        <f t="shared" si="10"/>
        <v>1446</v>
      </c>
      <c r="F146" s="365">
        <f t="shared" si="11"/>
        <v>774.37204284499057</v>
      </c>
      <c r="G146" s="374">
        <v>30</v>
      </c>
      <c r="H146" s="366">
        <f t="shared" si="8"/>
        <v>6.5753424657534248E-4</v>
      </c>
      <c r="I146" s="375"/>
    </row>
    <row r="147" spans="1:9" ht="31.5">
      <c r="A147" s="409" t="s">
        <v>159</v>
      </c>
      <c r="B147" s="356" t="s">
        <v>160</v>
      </c>
      <c r="C147" s="356" t="s">
        <v>161</v>
      </c>
      <c r="D147" s="356" t="s">
        <v>162</v>
      </c>
      <c r="E147" s="357" t="s">
        <v>163</v>
      </c>
      <c r="F147" s="356" t="s">
        <v>165</v>
      </c>
      <c r="G147" s="357" t="s">
        <v>19</v>
      </c>
      <c r="H147" s="358" t="s">
        <v>164</v>
      </c>
      <c r="I147" s="382" t="s">
        <v>170</v>
      </c>
    </row>
    <row r="148" spans="1:9" ht="21.95" customHeight="1">
      <c r="A148" s="380">
        <v>42552</v>
      </c>
      <c r="B148" s="361">
        <v>855.16967905815659</v>
      </c>
      <c r="C148" s="379">
        <v>0</v>
      </c>
      <c r="D148" s="363">
        <f t="shared" si="9"/>
        <v>855.16967905815659</v>
      </c>
      <c r="E148" s="364">
        <f>E146-G146</f>
        <v>1416</v>
      </c>
      <c r="F148" s="365">
        <f t="shared" si="11"/>
        <v>796.2215444688328</v>
      </c>
      <c r="G148" s="374">
        <v>31</v>
      </c>
      <c r="H148" s="366">
        <f t="shared" ref="H148:H201" si="12">0.24/365</f>
        <v>6.5753424657534248E-4</v>
      </c>
      <c r="I148" s="375"/>
    </row>
    <row r="149" spans="1:9" ht="21.95" customHeight="1">
      <c r="A149" s="380">
        <v>42583</v>
      </c>
      <c r="B149" s="361">
        <v>855.16967905815659</v>
      </c>
      <c r="C149" s="379">
        <v>0</v>
      </c>
      <c r="D149" s="363">
        <f t="shared" si="9"/>
        <v>855.16967905815659</v>
      </c>
      <c r="E149" s="364">
        <f t="shared" si="10"/>
        <v>1385</v>
      </c>
      <c r="F149" s="365">
        <f t="shared" si="11"/>
        <v>778.79014059981159</v>
      </c>
      <c r="G149" s="374">
        <v>31</v>
      </c>
      <c r="H149" s="366">
        <f t="shared" si="12"/>
        <v>6.5753424657534248E-4</v>
      </c>
      <c r="I149" s="375"/>
    </row>
    <row r="150" spans="1:9" ht="21.95" customHeight="1">
      <c r="A150" s="380">
        <v>42614</v>
      </c>
      <c r="B150" s="361">
        <v>855.16967905815659</v>
      </c>
      <c r="C150" s="379">
        <v>0</v>
      </c>
      <c r="D150" s="363">
        <f t="shared" si="9"/>
        <v>855.16967905815659</v>
      </c>
      <c r="E150" s="364">
        <f t="shared" si="10"/>
        <v>1354</v>
      </c>
      <c r="F150" s="365">
        <f t="shared" si="11"/>
        <v>761.35873673079072</v>
      </c>
      <c r="G150" s="374">
        <v>30</v>
      </c>
      <c r="H150" s="366">
        <f t="shared" si="12"/>
        <v>6.5753424657534248E-4</v>
      </c>
      <c r="I150" s="375"/>
    </row>
    <row r="151" spans="1:9" ht="21.95" customHeight="1">
      <c r="A151" s="380">
        <v>42644</v>
      </c>
      <c r="B151" s="361">
        <v>855.16967905815659</v>
      </c>
      <c r="C151" s="379">
        <v>0</v>
      </c>
      <c r="D151" s="363">
        <f t="shared" si="9"/>
        <v>855.16967905815659</v>
      </c>
      <c r="E151" s="364">
        <f t="shared" si="10"/>
        <v>1324</v>
      </c>
      <c r="F151" s="365">
        <f t="shared" si="11"/>
        <v>744.48963621238318</v>
      </c>
      <c r="G151" s="374">
        <v>31</v>
      </c>
      <c r="H151" s="366">
        <f t="shared" si="12"/>
        <v>6.5753424657534248E-4</v>
      </c>
      <c r="I151" s="375"/>
    </row>
    <row r="152" spans="1:9" ht="21.95" customHeight="1">
      <c r="A152" s="380">
        <v>42675</v>
      </c>
      <c r="B152" s="361">
        <v>855.16967905815659</v>
      </c>
      <c r="C152" s="379">
        <v>0</v>
      </c>
      <c r="D152" s="363">
        <f t="shared" si="9"/>
        <v>855.16967905815659</v>
      </c>
      <c r="E152" s="364">
        <f t="shared" si="10"/>
        <v>1293</v>
      </c>
      <c r="F152" s="365">
        <f t="shared" si="11"/>
        <v>727.05823234336208</v>
      </c>
      <c r="G152" s="374">
        <v>30</v>
      </c>
      <c r="H152" s="366">
        <f t="shared" si="12"/>
        <v>6.5753424657534248E-4</v>
      </c>
      <c r="I152" s="375"/>
    </row>
    <row r="153" spans="1:9" ht="21.95" customHeight="1">
      <c r="A153" s="380">
        <v>42705</v>
      </c>
      <c r="B153" s="361">
        <v>855.16967905815659</v>
      </c>
      <c r="C153" s="379">
        <v>0</v>
      </c>
      <c r="D153" s="383">
        <f t="shared" si="9"/>
        <v>855.16967905815659</v>
      </c>
      <c r="E153" s="364">
        <f t="shared" si="10"/>
        <v>1263</v>
      </c>
      <c r="F153" s="365">
        <f t="shared" si="11"/>
        <v>710.18913182495464</v>
      </c>
      <c r="G153" s="374">
        <v>31</v>
      </c>
      <c r="H153" s="366">
        <f t="shared" si="12"/>
        <v>6.5753424657534248E-4</v>
      </c>
      <c r="I153" s="375"/>
    </row>
    <row r="154" spans="1:9" ht="21.95" customHeight="1">
      <c r="A154" s="380">
        <v>42736</v>
      </c>
      <c r="B154" s="361">
        <v>855.16967905815659</v>
      </c>
      <c r="C154" s="379">
        <v>0</v>
      </c>
      <c r="D154" s="383">
        <f t="shared" si="9"/>
        <v>855.16967905815659</v>
      </c>
      <c r="E154" s="364">
        <f t="shared" si="10"/>
        <v>1232</v>
      </c>
      <c r="F154" s="365">
        <f t="shared" si="11"/>
        <v>692.75772795593366</v>
      </c>
      <c r="G154" s="374">
        <v>31</v>
      </c>
      <c r="H154" s="366">
        <f t="shared" si="12"/>
        <v>6.5753424657534248E-4</v>
      </c>
      <c r="I154" s="375"/>
    </row>
    <row r="155" spans="1:9" ht="21.95" customHeight="1">
      <c r="A155" s="380">
        <v>42767</v>
      </c>
      <c r="B155" s="361">
        <v>855.16967905815659</v>
      </c>
      <c r="C155" s="379">
        <v>0</v>
      </c>
      <c r="D155" s="363">
        <f t="shared" si="9"/>
        <v>855.16967905815659</v>
      </c>
      <c r="E155" s="364">
        <f t="shared" si="10"/>
        <v>1201</v>
      </c>
      <c r="F155" s="365">
        <f t="shared" si="11"/>
        <v>675.32632408691245</v>
      </c>
      <c r="G155" s="374">
        <v>28</v>
      </c>
      <c r="H155" s="366">
        <f t="shared" si="12"/>
        <v>6.5753424657534248E-4</v>
      </c>
      <c r="I155" s="375"/>
    </row>
    <row r="156" spans="1:9" ht="21.95" customHeight="1">
      <c r="A156" s="380">
        <v>42795</v>
      </c>
      <c r="B156" s="361">
        <v>855.16967905815659</v>
      </c>
      <c r="C156" s="379">
        <v>0</v>
      </c>
      <c r="D156" s="363">
        <f t="shared" si="9"/>
        <v>855.16967905815659</v>
      </c>
      <c r="E156" s="364">
        <f t="shared" si="10"/>
        <v>1173</v>
      </c>
      <c r="F156" s="365">
        <f t="shared" si="11"/>
        <v>659.58183026973211</v>
      </c>
      <c r="G156" s="374">
        <v>31</v>
      </c>
      <c r="H156" s="366">
        <f t="shared" si="12"/>
        <v>6.5753424657534248E-4</v>
      </c>
      <c r="I156" s="375"/>
    </row>
    <row r="157" spans="1:9" ht="21.95" customHeight="1">
      <c r="A157" s="380">
        <v>42826</v>
      </c>
      <c r="B157" s="361">
        <v>855.16967905815659</v>
      </c>
      <c r="C157" s="379">
        <v>0</v>
      </c>
      <c r="D157" s="383">
        <f t="shared" si="9"/>
        <v>855.16967905815659</v>
      </c>
      <c r="E157" s="364">
        <f t="shared" si="10"/>
        <v>1142</v>
      </c>
      <c r="F157" s="365">
        <f t="shared" si="11"/>
        <v>642.15042640071113</v>
      </c>
      <c r="G157" s="374">
        <v>30</v>
      </c>
      <c r="H157" s="366">
        <f t="shared" si="12"/>
        <v>6.5753424657534248E-4</v>
      </c>
      <c r="I157" s="375"/>
    </row>
    <row r="158" spans="1:9" ht="21.95" customHeight="1">
      <c r="A158" s="380">
        <v>42856</v>
      </c>
      <c r="B158" s="361">
        <v>855.16967905815659</v>
      </c>
      <c r="C158" s="379">
        <v>0</v>
      </c>
      <c r="D158" s="383">
        <f t="shared" si="9"/>
        <v>855.16967905815659</v>
      </c>
      <c r="E158" s="364">
        <f t="shared" si="10"/>
        <v>1112</v>
      </c>
      <c r="F158" s="365">
        <f t="shared" si="11"/>
        <v>625.28132588230369</v>
      </c>
      <c r="G158" s="374">
        <v>31</v>
      </c>
      <c r="H158" s="366">
        <f t="shared" si="12"/>
        <v>6.5753424657534248E-4</v>
      </c>
      <c r="I158" s="375"/>
    </row>
    <row r="159" spans="1:9" ht="21.95" customHeight="1">
      <c r="A159" s="380">
        <v>42887</v>
      </c>
      <c r="B159" s="361">
        <v>855.16967905815659</v>
      </c>
      <c r="C159" s="379">
        <v>0</v>
      </c>
      <c r="D159" s="383">
        <f t="shared" si="9"/>
        <v>855.16967905815659</v>
      </c>
      <c r="E159" s="364">
        <f t="shared" si="10"/>
        <v>1081</v>
      </c>
      <c r="F159" s="365">
        <f t="shared" si="11"/>
        <v>607.84992201328259</v>
      </c>
      <c r="G159" s="374">
        <v>30</v>
      </c>
      <c r="H159" s="366">
        <f t="shared" si="12"/>
        <v>6.5753424657534248E-4</v>
      </c>
      <c r="I159" s="375"/>
    </row>
    <row r="160" spans="1:9" ht="21.95" customHeight="1">
      <c r="A160" s="380">
        <v>42917</v>
      </c>
      <c r="B160" s="361">
        <v>897.92816301106438</v>
      </c>
      <c r="C160" s="379">
        <v>0</v>
      </c>
      <c r="D160" s="383">
        <f>B160-C160</f>
        <v>897.92816301106438</v>
      </c>
      <c r="E160" s="364">
        <f t="shared" si="10"/>
        <v>1051</v>
      </c>
      <c r="F160" s="365">
        <f t="shared" si="11"/>
        <v>620.52986256961879</v>
      </c>
      <c r="G160" s="374">
        <v>31</v>
      </c>
      <c r="H160" s="366">
        <f t="shared" si="12"/>
        <v>6.5753424657534248E-4</v>
      </c>
      <c r="I160" s="375"/>
    </row>
    <row r="161" spans="1:9" ht="21.95" customHeight="1">
      <c r="A161" s="380">
        <v>42948</v>
      </c>
      <c r="B161" s="361">
        <v>897.92816301106438</v>
      </c>
      <c r="C161" s="379">
        <v>0</v>
      </c>
      <c r="D161" s="383">
        <f>B161-C161</f>
        <v>897.92816301106438</v>
      </c>
      <c r="E161" s="364">
        <f t="shared" si="10"/>
        <v>1020</v>
      </c>
      <c r="F161" s="365">
        <f t="shared" si="11"/>
        <v>602.22688850714678</v>
      </c>
      <c r="G161" s="374">
        <v>31</v>
      </c>
      <c r="H161" s="366">
        <f t="shared" si="12"/>
        <v>6.5753424657534248E-4</v>
      </c>
      <c r="I161" s="375"/>
    </row>
    <row r="162" spans="1:9" ht="21.95" customHeight="1">
      <c r="A162" s="380">
        <v>42979</v>
      </c>
      <c r="B162" s="361">
        <v>897.92816301106438</v>
      </c>
      <c r="C162" s="379">
        <v>0</v>
      </c>
      <c r="D162" s="383">
        <f t="shared" ref="D162:D165" si="13">B162-C162</f>
        <v>897.92816301106438</v>
      </c>
      <c r="E162" s="364">
        <f t="shared" si="10"/>
        <v>989</v>
      </c>
      <c r="F162" s="365">
        <f t="shared" si="11"/>
        <v>583.92391444467466</v>
      </c>
      <c r="G162" s="374">
        <v>30</v>
      </c>
      <c r="H162" s="366">
        <f t="shared" si="12"/>
        <v>6.5753424657534248E-4</v>
      </c>
      <c r="I162" s="375"/>
    </row>
    <row r="163" spans="1:9" ht="21.95" customHeight="1">
      <c r="A163" s="380">
        <v>43009</v>
      </c>
      <c r="B163" s="361">
        <v>897.92816301106438</v>
      </c>
      <c r="C163" s="379">
        <v>0</v>
      </c>
      <c r="D163" s="383">
        <f t="shared" si="13"/>
        <v>897.92816301106438</v>
      </c>
      <c r="E163" s="364">
        <f t="shared" si="10"/>
        <v>959</v>
      </c>
      <c r="F163" s="365">
        <f t="shared" si="11"/>
        <v>566.2113589003468</v>
      </c>
      <c r="G163" s="374">
        <v>31</v>
      </c>
      <c r="H163" s="366">
        <f t="shared" si="12"/>
        <v>6.5753424657534248E-4</v>
      </c>
      <c r="I163" s="375"/>
    </row>
    <row r="164" spans="1:9" ht="21.95" customHeight="1">
      <c r="A164" s="380">
        <v>43040</v>
      </c>
      <c r="B164" s="361">
        <v>897.92816301106438</v>
      </c>
      <c r="C164" s="379">
        <v>0</v>
      </c>
      <c r="D164" s="383">
        <f t="shared" si="13"/>
        <v>897.92816301106438</v>
      </c>
      <c r="E164" s="364">
        <f t="shared" si="10"/>
        <v>928</v>
      </c>
      <c r="F164" s="365">
        <f t="shared" si="11"/>
        <v>547.90838483787468</v>
      </c>
      <c r="G164" s="374">
        <v>30</v>
      </c>
      <c r="H164" s="366">
        <f t="shared" si="12"/>
        <v>6.5753424657534248E-4</v>
      </c>
      <c r="I164" s="375"/>
    </row>
    <row r="165" spans="1:9" ht="21.95" customHeight="1">
      <c r="A165" s="380">
        <v>43070</v>
      </c>
      <c r="B165" s="361">
        <v>897.92816301106438</v>
      </c>
      <c r="C165" s="379">
        <v>0</v>
      </c>
      <c r="D165" s="383">
        <f t="shared" si="13"/>
        <v>897.92816301106438</v>
      </c>
      <c r="E165" s="364">
        <f t="shared" si="10"/>
        <v>898</v>
      </c>
      <c r="F165" s="365">
        <f t="shared" si="11"/>
        <v>530.19582929354692</v>
      </c>
      <c r="G165" s="374">
        <v>31</v>
      </c>
      <c r="H165" s="366">
        <f t="shared" si="12"/>
        <v>6.5753424657534248E-4</v>
      </c>
      <c r="I165" s="375"/>
    </row>
    <row r="166" spans="1:9" ht="21.95" customHeight="1">
      <c r="A166" s="380">
        <v>43101</v>
      </c>
      <c r="B166" s="361">
        <v>897.92816301106438</v>
      </c>
      <c r="C166" s="379">
        <v>0</v>
      </c>
      <c r="D166" s="383">
        <f>B166-C166</f>
        <v>897.92816301106438</v>
      </c>
      <c r="E166" s="364">
        <f t="shared" si="10"/>
        <v>867</v>
      </c>
      <c r="F166" s="365">
        <f t="shared" si="11"/>
        <v>511.89285523107475</v>
      </c>
      <c r="G166" s="374">
        <v>31</v>
      </c>
      <c r="H166" s="366">
        <f t="shared" si="12"/>
        <v>6.5753424657534248E-4</v>
      </c>
      <c r="I166" s="375"/>
    </row>
    <row r="167" spans="1:9" ht="21.95" customHeight="1">
      <c r="A167" s="380">
        <v>43132</v>
      </c>
      <c r="B167" s="361">
        <v>897.92816301106438</v>
      </c>
      <c r="C167" s="379">
        <v>0</v>
      </c>
      <c r="D167" s="383">
        <f>B167-C167</f>
        <v>897.92816301106438</v>
      </c>
      <c r="E167" s="364">
        <f t="shared" si="10"/>
        <v>836</v>
      </c>
      <c r="F167" s="365">
        <f t="shared" si="11"/>
        <v>493.58988116860269</v>
      </c>
      <c r="G167" s="374">
        <v>28</v>
      </c>
      <c r="H167" s="366">
        <f t="shared" si="12"/>
        <v>6.5753424657534248E-4</v>
      </c>
      <c r="I167" s="375"/>
    </row>
    <row r="168" spans="1:9" ht="21.95" customHeight="1">
      <c r="A168" s="380">
        <v>43160</v>
      </c>
      <c r="B168" s="361">
        <v>897.92816301106438</v>
      </c>
      <c r="C168" s="379">
        <v>0</v>
      </c>
      <c r="D168" s="383">
        <f t="shared" ref="D168:D196" si="14">B168-C168</f>
        <v>897.92816301106438</v>
      </c>
      <c r="E168" s="364">
        <f t="shared" si="10"/>
        <v>808</v>
      </c>
      <c r="F168" s="365">
        <f t="shared" si="11"/>
        <v>477.05816266056337</v>
      </c>
      <c r="G168" s="374">
        <v>31</v>
      </c>
      <c r="H168" s="366">
        <f t="shared" si="12"/>
        <v>6.5753424657534248E-4</v>
      </c>
      <c r="I168" s="375"/>
    </row>
    <row r="169" spans="1:9" ht="21.95" customHeight="1">
      <c r="A169" s="380">
        <v>43191</v>
      </c>
      <c r="B169" s="361">
        <v>897.92816301106438</v>
      </c>
      <c r="C169" s="379">
        <v>0</v>
      </c>
      <c r="D169" s="383">
        <f t="shared" si="14"/>
        <v>897.92816301106438</v>
      </c>
      <c r="E169" s="364">
        <f t="shared" si="10"/>
        <v>777</v>
      </c>
      <c r="F169" s="365">
        <f t="shared" si="11"/>
        <v>458.75518859809119</v>
      </c>
      <c r="G169" s="374">
        <v>30</v>
      </c>
      <c r="H169" s="366">
        <f t="shared" si="12"/>
        <v>6.5753424657534248E-4</v>
      </c>
      <c r="I169" s="375"/>
    </row>
    <row r="170" spans="1:9" ht="21.95" customHeight="1">
      <c r="A170" s="380">
        <v>43221</v>
      </c>
      <c r="B170" s="361">
        <v>897.92816301106438</v>
      </c>
      <c r="C170" s="384">
        <v>14000</v>
      </c>
      <c r="D170" s="383">
        <f t="shared" si="14"/>
        <v>-13102.071836988936</v>
      </c>
      <c r="E170" s="364">
        <f t="shared" si="10"/>
        <v>747</v>
      </c>
      <c r="F170" s="365"/>
      <c r="G170" s="362">
        <v>17</v>
      </c>
      <c r="H170" s="366">
        <f t="shared" si="12"/>
        <v>6.5753424657534248E-4</v>
      </c>
      <c r="I170" s="367" t="s">
        <v>375</v>
      </c>
    </row>
    <row r="171" spans="1:9" ht="21.95" customHeight="1">
      <c r="A171" s="380">
        <v>43252</v>
      </c>
      <c r="B171" s="361">
        <v>897.92816301106438</v>
      </c>
      <c r="C171" s="384">
        <v>0</v>
      </c>
      <c r="D171" s="383">
        <f t="shared" si="14"/>
        <v>897.92816301106438</v>
      </c>
      <c r="E171" s="364">
        <f t="shared" si="10"/>
        <v>730</v>
      </c>
      <c r="F171" s="365">
        <f t="shared" si="11"/>
        <v>431.0055182453109</v>
      </c>
      <c r="G171" s="362">
        <v>30</v>
      </c>
      <c r="H171" s="366">
        <f t="shared" si="12"/>
        <v>6.5753424657534248E-4</v>
      </c>
      <c r="I171" s="367"/>
    </row>
    <row r="172" spans="1:9" ht="21.95" customHeight="1">
      <c r="A172" s="413">
        <v>43282</v>
      </c>
      <c r="B172" s="414">
        <v>942.82457116161765</v>
      </c>
      <c r="C172" s="415">
        <v>14000</v>
      </c>
      <c r="D172" s="416">
        <f t="shared" si="14"/>
        <v>-13057.175428838382</v>
      </c>
      <c r="E172" s="417">
        <f t="shared" si="10"/>
        <v>700</v>
      </c>
      <c r="F172" s="418"/>
      <c r="G172" s="419">
        <v>0</v>
      </c>
      <c r="H172" s="420">
        <f t="shared" si="12"/>
        <v>6.5753424657534248E-4</v>
      </c>
      <c r="I172" s="412" t="s">
        <v>376</v>
      </c>
    </row>
    <row r="173" spans="1:9" ht="31.5" customHeight="1">
      <c r="A173" s="413">
        <v>43313</v>
      </c>
      <c r="B173" s="414">
        <v>942.82457116161765</v>
      </c>
      <c r="C173" s="415">
        <v>26697</v>
      </c>
      <c r="D173" s="416">
        <f t="shared" si="14"/>
        <v>-25754.175428838382</v>
      </c>
      <c r="E173" s="417">
        <f t="shared" si="10"/>
        <v>700</v>
      </c>
      <c r="F173" s="418"/>
      <c r="G173" s="419">
        <v>0</v>
      </c>
      <c r="H173" s="420">
        <f t="shared" si="12"/>
        <v>6.5753424657534248E-4</v>
      </c>
      <c r="I173" s="386" t="s">
        <v>377</v>
      </c>
    </row>
    <row r="174" spans="1:9" ht="21.95" customHeight="1">
      <c r="A174" s="380">
        <v>43344</v>
      </c>
      <c r="B174" s="361">
        <v>942.82457116161765</v>
      </c>
      <c r="C174" s="384">
        <v>0</v>
      </c>
      <c r="D174" s="383">
        <f t="shared" si="14"/>
        <v>942.82457116161765</v>
      </c>
      <c r="E174" s="364">
        <f>E173-G173</f>
        <v>700</v>
      </c>
      <c r="F174" s="365">
        <f t="shared" si="11"/>
        <v>433.9576108360323</v>
      </c>
      <c r="G174" s="362">
        <v>30</v>
      </c>
      <c r="H174" s="366">
        <f t="shared" si="12"/>
        <v>6.5753424657534248E-4</v>
      </c>
      <c r="I174" s="367"/>
    </row>
    <row r="175" spans="1:9" ht="21.95" customHeight="1">
      <c r="A175" s="380">
        <v>43374</v>
      </c>
      <c r="B175" s="361">
        <v>942.82457116161765</v>
      </c>
      <c r="C175" s="384">
        <v>0</v>
      </c>
      <c r="D175" s="383">
        <f t="shared" si="14"/>
        <v>942.82457116161765</v>
      </c>
      <c r="E175" s="364">
        <f t="shared" si="10"/>
        <v>670</v>
      </c>
      <c r="F175" s="365">
        <f t="shared" si="11"/>
        <v>415.359427514488</v>
      </c>
      <c r="G175" s="362">
        <v>31</v>
      </c>
      <c r="H175" s="366">
        <f t="shared" si="12"/>
        <v>6.5753424657534248E-4</v>
      </c>
      <c r="I175" s="367"/>
    </row>
    <row r="176" spans="1:9" ht="21.95" customHeight="1">
      <c r="A176" s="380">
        <v>43405</v>
      </c>
      <c r="B176" s="361">
        <v>942.82457116161765</v>
      </c>
      <c r="C176" s="384">
        <v>0</v>
      </c>
      <c r="D176" s="383">
        <f t="shared" si="14"/>
        <v>942.82457116161765</v>
      </c>
      <c r="E176" s="364">
        <f t="shared" si="10"/>
        <v>639</v>
      </c>
      <c r="F176" s="365">
        <f t="shared" si="11"/>
        <v>396.14130474889231</v>
      </c>
      <c r="G176" s="362">
        <v>30</v>
      </c>
      <c r="H176" s="366">
        <f t="shared" si="12"/>
        <v>6.5753424657534248E-4</v>
      </c>
      <c r="I176" s="367"/>
    </row>
    <row r="177" spans="1:9" ht="21.95" customHeight="1">
      <c r="A177" s="380">
        <v>43435</v>
      </c>
      <c r="B177" s="361">
        <v>942.82457116161765</v>
      </c>
      <c r="C177" s="384">
        <v>0</v>
      </c>
      <c r="D177" s="383">
        <f t="shared" si="14"/>
        <v>942.82457116161765</v>
      </c>
      <c r="E177" s="364">
        <f t="shared" si="10"/>
        <v>609</v>
      </c>
      <c r="F177" s="365">
        <f t="shared" si="11"/>
        <v>377.54312142734807</v>
      </c>
      <c r="G177" s="362">
        <v>31</v>
      </c>
      <c r="H177" s="366">
        <f t="shared" si="12"/>
        <v>6.5753424657534248E-4</v>
      </c>
      <c r="I177" s="367"/>
    </row>
    <row r="178" spans="1:9" ht="21.95" customHeight="1">
      <c r="A178" s="380">
        <v>43466</v>
      </c>
      <c r="B178" s="361">
        <v>942.82457116161765</v>
      </c>
      <c r="C178" s="384">
        <v>0</v>
      </c>
      <c r="D178" s="383">
        <f t="shared" si="14"/>
        <v>942.82457116161765</v>
      </c>
      <c r="E178" s="364">
        <f t="shared" si="10"/>
        <v>578</v>
      </c>
      <c r="F178" s="365">
        <f t="shared" si="11"/>
        <v>358.32499866175237</v>
      </c>
      <c r="G178" s="362">
        <v>31</v>
      </c>
      <c r="H178" s="366">
        <f t="shared" si="12"/>
        <v>6.5753424657534248E-4</v>
      </c>
      <c r="I178" s="367"/>
    </row>
    <row r="179" spans="1:9" ht="21.95" customHeight="1">
      <c r="A179" s="380">
        <v>43497</v>
      </c>
      <c r="B179" s="361">
        <v>942.82457116161765</v>
      </c>
      <c r="C179" s="384">
        <v>0</v>
      </c>
      <c r="D179" s="383">
        <f t="shared" si="14"/>
        <v>942.82457116161765</v>
      </c>
      <c r="E179" s="364">
        <f t="shared" si="10"/>
        <v>547</v>
      </c>
      <c r="F179" s="365">
        <f t="shared" si="11"/>
        <v>339.10687589615662</v>
      </c>
      <c r="G179" s="362">
        <v>28</v>
      </c>
      <c r="H179" s="366">
        <f t="shared" si="12"/>
        <v>6.5753424657534248E-4</v>
      </c>
      <c r="I179" s="367"/>
    </row>
    <row r="180" spans="1:9" ht="21.95" customHeight="1">
      <c r="A180" s="380">
        <v>43525</v>
      </c>
      <c r="B180" s="361">
        <v>942.82457116161765</v>
      </c>
      <c r="C180" s="384">
        <v>0</v>
      </c>
      <c r="D180" s="383">
        <f t="shared" si="14"/>
        <v>942.82457116161765</v>
      </c>
      <c r="E180" s="364">
        <f t="shared" si="10"/>
        <v>519</v>
      </c>
      <c r="F180" s="365">
        <f t="shared" si="11"/>
        <v>321.74857146271535</v>
      </c>
      <c r="G180" s="362">
        <v>31</v>
      </c>
      <c r="H180" s="366">
        <f t="shared" si="12"/>
        <v>6.5753424657534248E-4</v>
      </c>
      <c r="I180" s="367"/>
    </row>
    <row r="181" spans="1:9" ht="21.95" customHeight="1">
      <c r="A181" s="380">
        <v>43556</v>
      </c>
      <c r="B181" s="361">
        <v>942.82457116161765</v>
      </c>
      <c r="C181" s="384">
        <v>0</v>
      </c>
      <c r="D181" s="383">
        <f t="shared" si="14"/>
        <v>942.82457116161765</v>
      </c>
      <c r="E181" s="364">
        <f t="shared" si="10"/>
        <v>488</v>
      </c>
      <c r="F181" s="365">
        <f t="shared" si="11"/>
        <v>302.5304486971196</v>
      </c>
      <c r="G181" s="362">
        <v>30</v>
      </c>
      <c r="H181" s="366">
        <f t="shared" si="12"/>
        <v>6.5753424657534248E-4</v>
      </c>
      <c r="I181" s="367"/>
    </row>
    <row r="182" spans="1:9" ht="21.95" customHeight="1">
      <c r="A182" s="380">
        <v>43586</v>
      </c>
      <c r="B182" s="361">
        <v>942.82457116161765</v>
      </c>
      <c r="C182" s="384">
        <v>0</v>
      </c>
      <c r="D182" s="383">
        <f t="shared" si="14"/>
        <v>942.82457116161765</v>
      </c>
      <c r="E182" s="364">
        <f t="shared" si="10"/>
        <v>458</v>
      </c>
      <c r="F182" s="365">
        <f t="shared" si="11"/>
        <v>283.93226537557541</v>
      </c>
      <c r="G182" s="362">
        <v>31</v>
      </c>
      <c r="H182" s="366">
        <f t="shared" si="12"/>
        <v>6.5753424657534248E-4</v>
      </c>
      <c r="I182" s="367"/>
    </row>
    <row r="183" spans="1:9" ht="21.95" customHeight="1">
      <c r="A183" s="380">
        <v>43617</v>
      </c>
      <c r="B183" s="361">
        <v>942.82457116161765</v>
      </c>
      <c r="C183" s="384">
        <v>0</v>
      </c>
      <c r="D183" s="383">
        <f t="shared" si="14"/>
        <v>942.82457116161765</v>
      </c>
      <c r="E183" s="364">
        <f t="shared" si="10"/>
        <v>427</v>
      </c>
      <c r="F183" s="365">
        <f t="shared" si="11"/>
        <v>264.71414260997966</v>
      </c>
      <c r="G183" s="362">
        <v>30</v>
      </c>
      <c r="H183" s="366">
        <f t="shared" si="12"/>
        <v>6.5753424657534248E-4</v>
      </c>
      <c r="I183" s="367"/>
    </row>
    <row r="184" spans="1:9" ht="21.95" customHeight="1">
      <c r="A184" s="413">
        <v>43647</v>
      </c>
      <c r="B184" s="414">
        <v>989.96579971969857</v>
      </c>
      <c r="C184" s="415">
        <v>0</v>
      </c>
      <c r="D184" s="416">
        <f t="shared" si="14"/>
        <v>989.96579971969857</v>
      </c>
      <c r="E184" s="417">
        <f t="shared" si="10"/>
        <v>397</v>
      </c>
      <c r="F184" s="418">
        <f t="shared" si="11"/>
        <v>258.42175725285722</v>
      </c>
      <c r="G184" s="419">
        <v>31</v>
      </c>
      <c r="H184" s="420">
        <f t="shared" si="12"/>
        <v>6.5753424657534248E-4</v>
      </c>
      <c r="I184" s="412"/>
    </row>
    <row r="185" spans="1:9" ht="21.95" customHeight="1">
      <c r="A185" s="380">
        <v>43678</v>
      </c>
      <c r="B185" s="361">
        <v>989.96579971969857</v>
      </c>
      <c r="C185" s="384">
        <v>0</v>
      </c>
      <c r="D185" s="383">
        <f t="shared" si="14"/>
        <v>989.96579971969857</v>
      </c>
      <c r="E185" s="364">
        <f t="shared" si="10"/>
        <v>366</v>
      </c>
      <c r="F185" s="365">
        <f t="shared" si="11"/>
        <v>238.24272834898173</v>
      </c>
      <c r="G185" s="362">
        <v>31</v>
      </c>
      <c r="H185" s="366">
        <f t="shared" si="12"/>
        <v>6.5753424657534248E-4</v>
      </c>
      <c r="I185" s="367"/>
    </row>
    <row r="186" spans="1:9" ht="21.95" customHeight="1">
      <c r="A186" s="380">
        <v>43709</v>
      </c>
      <c r="B186" s="361">
        <v>989.96579971969857</v>
      </c>
      <c r="C186" s="384">
        <v>0</v>
      </c>
      <c r="D186" s="383">
        <f t="shared" si="14"/>
        <v>989.96579971969857</v>
      </c>
      <c r="E186" s="364">
        <f t="shared" si="10"/>
        <v>335</v>
      </c>
      <c r="F186" s="365">
        <f t="shared" si="11"/>
        <v>218.06369944510621</v>
      </c>
      <c r="G186" s="362">
        <v>30</v>
      </c>
      <c r="H186" s="366">
        <f t="shared" si="12"/>
        <v>6.5753424657534248E-4</v>
      </c>
      <c r="I186" s="375"/>
    </row>
    <row r="187" spans="1:9" ht="21.95" customHeight="1">
      <c r="A187" s="380">
        <v>43739</v>
      </c>
      <c r="B187" s="361">
        <v>989.96579971969857</v>
      </c>
      <c r="C187" s="384">
        <v>0</v>
      </c>
      <c r="D187" s="383">
        <f t="shared" si="14"/>
        <v>989.96579971969857</v>
      </c>
      <c r="E187" s="364">
        <f t="shared" si="10"/>
        <v>305</v>
      </c>
      <c r="F187" s="365">
        <f t="shared" si="11"/>
        <v>198.53560695748473</v>
      </c>
      <c r="G187" s="362">
        <v>31</v>
      </c>
      <c r="H187" s="366">
        <f t="shared" si="12"/>
        <v>6.5753424657534248E-4</v>
      </c>
      <c r="I187" s="375"/>
    </row>
    <row r="188" spans="1:9" ht="21.95" customHeight="1">
      <c r="A188" s="380">
        <v>43770</v>
      </c>
      <c r="B188" s="361">
        <v>989.96579971969857</v>
      </c>
      <c r="C188" s="384">
        <v>0</v>
      </c>
      <c r="D188" s="383">
        <f t="shared" si="14"/>
        <v>989.96579971969857</v>
      </c>
      <c r="E188" s="364">
        <f t="shared" si="10"/>
        <v>274</v>
      </c>
      <c r="F188" s="365">
        <f t="shared" si="11"/>
        <v>178.35657805360927</v>
      </c>
      <c r="G188" s="362">
        <v>30</v>
      </c>
      <c r="H188" s="366">
        <f t="shared" si="12"/>
        <v>6.5753424657534248E-4</v>
      </c>
      <c r="I188" s="375"/>
    </row>
    <row r="189" spans="1:9" ht="21.95" customHeight="1">
      <c r="A189" s="380">
        <v>43800</v>
      </c>
      <c r="B189" s="361">
        <v>989.96579971969857</v>
      </c>
      <c r="C189" s="384">
        <v>0</v>
      </c>
      <c r="D189" s="383">
        <f t="shared" si="14"/>
        <v>989.96579971969857</v>
      </c>
      <c r="E189" s="364">
        <f t="shared" si="10"/>
        <v>244</v>
      </c>
      <c r="F189" s="365">
        <f t="shared" si="11"/>
        <v>158.82848556598779</v>
      </c>
      <c r="G189" s="362">
        <v>31</v>
      </c>
      <c r="H189" s="366">
        <f t="shared" si="12"/>
        <v>6.5753424657534248E-4</v>
      </c>
      <c r="I189" s="375"/>
    </row>
    <row r="190" spans="1:9" ht="21.95" customHeight="1">
      <c r="A190" s="380">
        <v>43831</v>
      </c>
      <c r="B190" s="361">
        <v>989.96579971969857</v>
      </c>
      <c r="C190" s="384">
        <v>0</v>
      </c>
      <c r="D190" s="383">
        <f t="shared" si="14"/>
        <v>989.96579971969857</v>
      </c>
      <c r="E190" s="364">
        <f t="shared" si="10"/>
        <v>213</v>
      </c>
      <c r="F190" s="365">
        <f t="shared" si="11"/>
        <v>138.64945666211233</v>
      </c>
      <c r="G190" s="374">
        <v>31</v>
      </c>
      <c r="H190" s="366">
        <f t="shared" si="12"/>
        <v>6.5753424657534248E-4</v>
      </c>
      <c r="I190" s="375"/>
    </row>
    <row r="191" spans="1:9" ht="21.95" customHeight="1">
      <c r="A191" s="380">
        <v>43862</v>
      </c>
      <c r="B191" s="361">
        <v>989.96579971969857</v>
      </c>
      <c r="C191" s="384">
        <v>0</v>
      </c>
      <c r="D191" s="383">
        <f t="shared" si="14"/>
        <v>989.96579971969857</v>
      </c>
      <c r="E191" s="364">
        <f t="shared" si="10"/>
        <v>182</v>
      </c>
      <c r="F191" s="365">
        <f t="shared" si="11"/>
        <v>118.47042775823681</v>
      </c>
      <c r="G191" s="374">
        <v>29</v>
      </c>
      <c r="H191" s="366">
        <f t="shared" si="12"/>
        <v>6.5753424657534248E-4</v>
      </c>
      <c r="I191" s="375"/>
    </row>
    <row r="192" spans="1:9" ht="21.95" customHeight="1">
      <c r="A192" s="380">
        <v>43891</v>
      </c>
      <c r="B192" s="361">
        <v>989.96579971969857</v>
      </c>
      <c r="C192" s="384">
        <v>0</v>
      </c>
      <c r="D192" s="383">
        <f t="shared" si="14"/>
        <v>989.96579971969857</v>
      </c>
      <c r="E192" s="364">
        <f t="shared" si="10"/>
        <v>153</v>
      </c>
      <c r="F192" s="365">
        <f t="shared" si="11"/>
        <v>99.593271686869414</v>
      </c>
      <c r="G192" s="374">
        <v>31</v>
      </c>
      <c r="H192" s="366">
        <f t="shared" si="12"/>
        <v>6.5753424657534248E-4</v>
      </c>
      <c r="I192" s="375"/>
    </row>
    <row r="193" spans="1:9" ht="21.95" customHeight="1">
      <c r="A193" s="380">
        <v>43922</v>
      </c>
      <c r="B193" s="361">
        <v>989.96579971969857</v>
      </c>
      <c r="C193" s="384">
        <v>0</v>
      </c>
      <c r="D193" s="383">
        <f t="shared" si="14"/>
        <v>989.96579971969857</v>
      </c>
      <c r="E193" s="364">
        <f t="shared" si="10"/>
        <v>122</v>
      </c>
      <c r="F193" s="365">
        <f t="shared" si="11"/>
        <v>79.414242782993895</v>
      </c>
      <c r="G193" s="374">
        <v>30</v>
      </c>
      <c r="H193" s="366">
        <f t="shared" si="12"/>
        <v>6.5753424657534248E-4</v>
      </c>
      <c r="I193" s="375"/>
    </row>
    <row r="194" spans="1:9" ht="21.95" customHeight="1">
      <c r="A194" s="380">
        <v>43952</v>
      </c>
      <c r="B194" s="361">
        <v>989.96579971969857</v>
      </c>
      <c r="C194" s="384">
        <v>0</v>
      </c>
      <c r="D194" s="383">
        <f t="shared" si="14"/>
        <v>989.96579971969857</v>
      </c>
      <c r="E194" s="364">
        <f t="shared" si="10"/>
        <v>92</v>
      </c>
      <c r="F194" s="365">
        <f t="shared" si="11"/>
        <v>59.886150295372445</v>
      </c>
      <c r="G194" s="374">
        <v>31</v>
      </c>
      <c r="H194" s="366">
        <f t="shared" si="12"/>
        <v>6.5753424657534248E-4</v>
      </c>
      <c r="I194" s="375"/>
    </row>
    <row r="195" spans="1:9" ht="21.95" customHeight="1">
      <c r="A195" s="380">
        <v>43983</v>
      </c>
      <c r="B195" s="361">
        <v>989.96579971969857</v>
      </c>
      <c r="C195" s="384">
        <v>0</v>
      </c>
      <c r="D195" s="383">
        <f t="shared" si="14"/>
        <v>989.96579971969857</v>
      </c>
      <c r="E195" s="364">
        <f t="shared" si="10"/>
        <v>61</v>
      </c>
      <c r="F195" s="365">
        <f t="shared" si="11"/>
        <v>39.707121391496948</v>
      </c>
      <c r="G195" s="374">
        <v>30</v>
      </c>
      <c r="H195" s="366">
        <f t="shared" si="12"/>
        <v>6.5753424657534248E-4</v>
      </c>
      <c r="I195" s="375"/>
    </row>
    <row r="196" spans="1:9" ht="21.95" customHeight="1">
      <c r="A196" s="380">
        <v>44013</v>
      </c>
      <c r="B196" s="361">
        <v>1039.4640897056836</v>
      </c>
      <c r="C196" s="387"/>
      <c r="D196" s="383">
        <f t="shared" si="14"/>
        <v>1039.4640897056836</v>
      </c>
      <c r="E196" s="364">
        <f t="shared" si="10"/>
        <v>31</v>
      </c>
      <c r="F196" s="365">
        <f t="shared" si="11"/>
        <v>21.187980349069274</v>
      </c>
      <c r="G196" s="374">
        <v>31</v>
      </c>
      <c r="H196" s="366">
        <f t="shared" si="12"/>
        <v>6.5753424657534248E-4</v>
      </c>
      <c r="I196" s="375"/>
    </row>
    <row r="197" spans="1:9" ht="21.95" customHeight="1">
      <c r="A197" s="388" t="s">
        <v>158</v>
      </c>
      <c r="B197" s="361">
        <v>1039.46408970568</v>
      </c>
      <c r="C197" s="387"/>
      <c r="D197" s="383">
        <f>B197-C197</f>
        <v>1039.46408970568</v>
      </c>
      <c r="E197" s="364">
        <f t="shared" si="10"/>
        <v>0</v>
      </c>
      <c r="F197" s="365">
        <f t="shared" si="11"/>
        <v>0</v>
      </c>
      <c r="G197" s="374">
        <v>0</v>
      </c>
      <c r="H197" s="366">
        <f t="shared" si="12"/>
        <v>6.5753424657534248E-4</v>
      </c>
      <c r="I197" s="375"/>
    </row>
    <row r="198" spans="1:9" ht="21.95" customHeight="1">
      <c r="A198" s="388" t="s">
        <v>166</v>
      </c>
      <c r="B198" s="361">
        <v>1039.46408970568</v>
      </c>
      <c r="C198" s="387"/>
      <c r="D198" s="383">
        <f t="shared" ref="D198:D201" si="15">B198-C198</f>
        <v>1039.46408970568</v>
      </c>
      <c r="E198" s="364">
        <f t="shared" si="10"/>
        <v>0</v>
      </c>
      <c r="F198" s="365">
        <f t="shared" si="11"/>
        <v>0</v>
      </c>
      <c r="G198" s="381">
        <v>0</v>
      </c>
      <c r="H198" s="366">
        <f t="shared" si="12"/>
        <v>6.5753424657534248E-4</v>
      </c>
      <c r="I198" s="375"/>
    </row>
    <row r="199" spans="1:9" ht="21.95" customHeight="1">
      <c r="A199" s="388" t="s">
        <v>167</v>
      </c>
      <c r="B199" s="361">
        <v>1039.46408970568</v>
      </c>
      <c r="C199" s="387"/>
      <c r="D199" s="383">
        <f t="shared" si="15"/>
        <v>1039.46408970568</v>
      </c>
      <c r="E199" s="364">
        <f t="shared" si="10"/>
        <v>0</v>
      </c>
      <c r="F199" s="365">
        <f t="shared" si="11"/>
        <v>0</v>
      </c>
      <c r="G199" s="381">
        <v>0</v>
      </c>
      <c r="H199" s="366">
        <f t="shared" si="12"/>
        <v>6.5753424657534248E-4</v>
      </c>
      <c r="I199" s="375"/>
    </row>
    <row r="200" spans="1:9" ht="21.95" customHeight="1">
      <c r="A200" s="388" t="s">
        <v>168</v>
      </c>
      <c r="B200" s="361">
        <v>1039.46408970568</v>
      </c>
      <c r="C200" s="387"/>
      <c r="D200" s="383">
        <f t="shared" si="15"/>
        <v>1039.46408970568</v>
      </c>
      <c r="E200" s="364">
        <f t="shared" si="10"/>
        <v>0</v>
      </c>
      <c r="F200" s="365">
        <f t="shared" si="11"/>
        <v>0</v>
      </c>
      <c r="G200" s="381">
        <v>0</v>
      </c>
      <c r="H200" s="366">
        <f t="shared" si="12"/>
        <v>6.5753424657534248E-4</v>
      </c>
      <c r="I200" s="375"/>
    </row>
    <row r="201" spans="1:9" ht="21.95" customHeight="1">
      <c r="A201" s="388" t="s">
        <v>169</v>
      </c>
      <c r="B201" s="361">
        <v>1039.46408970568</v>
      </c>
      <c r="C201" s="387"/>
      <c r="D201" s="383">
        <f t="shared" si="15"/>
        <v>1039.46408970568</v>
      </c>
      <c r="E201" s="364">
        <f t="shared" si="10"/>
        <v>0</v>
      </c>
      <c r="F201" s="365">
        <f t="shared" si="11"/>
        <v>0</v>
      </c>
      <c r="G201" s="381">
        <v>0</v>
      </c>
      <c r="H201" s="366">
        <f t="shared" si="12"/>
        <v>6.5753424657534248E-4</v>
      </c>
      <c r="I201" s="375"/>
    </row>
    <row r="202" spans="1:9" ht="21.95" customHeight="1" thickBot="1">
      <c r="A202" s="389" t="s">
        <v>12</v>
      </c>
      <c r="B202" s="390">
        <f>SUM(B14:B201)</f>
        <v>135708.16606759807</v>
      </c>
      <c r="C202" s="390">
        <f>SUM(C14:C197)</f>
        <v>62372</v>
      </c>
      <c r="D202" s="391">
        <f>B202-C202</f>
        <v>73336.166067598067</v>
      </c>
      <c r="E202" s="392">
        <f>SUM(E58:E197)</f>
        <v>279176</v>
      </c>
      <c r="F202" s="393">
        <f>SUM(F14:F197)</f>
        <v>186490.10712006761</v>
      </c>
      <c r="G202" s="392">
        <f>SUM(G14:G198)</f>
        <v>5202</v>
      </c>
      <c r="H202" s="394">
        <f>D202+F202</f>
        <v>259826.27318766568</v>
      </c>
      <c r="I202" s="395"/>
    </row>
    <row r="203" spans="1:9" ht="15.75">
      <c r="A203" s="403"/>
      <c r="B203" s="277"/>
      <c r="C203" s="277"/>
      <c r="D203" s="277"/>
      <c r="E203" s="277"/>
      <c r="F203" s="277"/>
      <c r="G203" s="277"/>
      <c r="H203" s="277"/>
      <c r="I203" s="277"/>
    </row>
    <row r="204" spans="1:9" ht="15.75">
      <c r="A204" s="403"/>
      <c r="B204" s="277"/>
      <c r="C204" s="277"/>
      <c r="D204" s="277"/>
      <c r="E204" s="277"/>
      <c r="F204" s="277"/>
      <c r="G204" s="277"/>
      <c r="H204" s="277"/>
      <c r="I204" s="277"/>
    </row>
    <row r="205" spans="1:9" ht="15.75">
      <c r="A205" s="324"/>
      <c r="B205" s="325" t="s">
        <v>420</v>
      </c>
      <c r="F205" s="327" t="s">
        <v>421</v>
      </c>
      <c r="H205" s="328"/>
      <c r="I205" s="277"/>
    </row>
    <row r="206" spans="1:9" ht="21.95" customHeight="1">
      <c r="A206" s="329" t="s">
        <v>422</v>
      </c>
      <c r="B206" s="329" t="s">
        <v>423</v>
      </c>
      <c r="C206" s="329" t="s">
        <v>424</v>
      </c>
      <c r="D206" s="329" t="s">
        <v>425</v>
      </c>
      <c r="F206" s="330" t="s">
        <v>426</v>
      </c>
      <c r="G206" s="330" t="s">
        <v>427</v>
      </c>
      <c r="H206" s="331"/>
      <c r="I206" s="277"/>
    </row>
    <row r="207" spans="1:9" ht="21.95" customHeight="1">
      <c r="A207" s="332" t="s">
        <v>428</v>
      </c>
      <c r="B207" s="333">
        <v>6000</v>
      </c>
      <c r="C207" s="333">
        <v>6100</v>
      </c>
      <c r="D207" s="333">
        <f>B207-C207</f>
        <v>-100</v>
      </c>
      <c r="F207" s="334"/>
      <c r="G207" s="334"/>
      <c r="H207" s="328"/>
      <c r="I207" s="277"/>
    </row>
    <row r="208" spans="1:9" ht="21.95" customHeight="1">
      <c r="A208" s="332" t="s">
        <v>429</v>
      </c>
      <c r="B208" s="333">
        <f>B207+B207*5%</f>
        <v>6300</v>
      </c>
      <c r="C208" s="333">
        <v>1575</v>
      </c>
      <c r="D208" s="333">
        <f t="shared" ref="D208:D222" si="16">B208-C208</f>
        <v>4725</v>
      </c>
      <c r="F208" s="334" t="s">
        <v>430</v>
      </c>
      <c r="G208" s="335">
        <f>B223</f>
        <v>135708.16606759807</v>
      </c>
      <c r="H208" s="328"/>
      <c r="I208" s="277"/>
    </row>
    <row r="209" spans="1:9" ht="21.95" customHeight="1">
      <c r="A209" s="332" t="s">
        <v>431</v>
      </c>
      <c r="B209" s="333">
        <f t="shared" ref="B209:B220" si="17">B208+B208*5%</f>
        <v>6615</v>
      </c>
      <c r="C209" s="333">
        <v>0</v>
      </c>
      <c r="D209" s="333">
        <f t="shared" si="16"/>
        <v>6615</v>
      </c>
      <c r="F209" s="334" t="s">
        <v>308</v>
      </c>
      <c r="G209" s="335">
        <f>F202</f>
        <v>186490.10712006761</v>
      </c>
      <c r="H209" s="328"/>
      <c r="I209" s="396"/>
    </row>
    <row r="210" spans="1:9" ht="21.95" customHeight="1">
      <c r="A210" s="332" t="s">
        <v>432</v>
      </c>
      <c r="B210" s="333">
        <f t="shared" si="17"/>
        <v>6945.75</v>
      </c>
      <c r="C210" s="333">
        <v>0</v>
      </c>
      <c r="D210" s="333">
        <f t="shared" si="16"/>
        <v>6945.75</v>
      </c>
      <c r="F210" s="336" t="s">
        <v>12</v>
      </c>
      <c r="G210" s="337">
        <f>G208+G209</f>
        <v>322198.27318766568</v>
      </c>
      <c r="H210" s="328"/>
    </row>
    <row r="211" spans="1:9" ht="33" customHeight="1">
      <c r="A211" s="332" t="s">
        <v>433</v>
      </c>
      <c r="B211" s="333">
        <f t="shared" si="17"/>
        <v>7293.0375000000004</v>
      </c>
      <c r="C211" s="333">
        <v>0</v>
      </c>
      <c r="D211" s="333">
        <f t="shared" si="16"/>
        <v>7293.0375000000004</v>
      </c>
      <c r="F211" s="338" t="s">
        <v>434</v>
      </c>
      <c r="G211" s="335">
        <f>C223</f>
        <v>62372</v>
      </c>
      <c r="H211" s="328"/>
    </row>
    <row r="212" spans="1:9" ht="21.95" customHeight="1">
      <c r="A212" s="339" t="s">
        <v>435</v>
      </c>
      <c r="B212" s="333">
        <f t="shared" si="17"/>
        <v>7657.6893749999999</v>
      </c>
      <c r="C212" s="333">
        <v>0</v>
      </c>
      <c r="D212" s="333">
        <f t="shared" si="16"/>
        <v>7657.6893749999999</v>
      </c>
      <c r="F212" s="340" t="s">
        <v>436</v>
      </c>
      <c r="G212" s="341">
        <f>G210-G211</f>
        <v>259826.27318766568</v>
      </c>
      <c r="H212" s="328"/>
    </row>
    <row r="213" spans="1:9" ht="21.95" customHeight="1">
      <c r="A213" s="332" t="s">
        <v>437</v>
      </c>
      <c r="B213" s="333">
        <f t="shared" si="17"/>
        <v>8040.5738437500004</v>
      </c>
      <c r="C213" s="333">
        <v>0</v>
      </c>
      <c r="D213" s="333">
        <f t="shared" si="16"/>
        <v>8040.5738437500004</v>
      </c>
      <c r="F213" s="328"/>
      <c r="G213" s="342"/>
      <c r="H213" s="328"/>
    </row>
    <row r="214" spans="1:9" ht="21.95" customHeight="1">
      <c r="A214" s="332" t="s">
        <v>438</v>
      </c>
      <c r="B214" s="333">
        <f t="shared" si="17"/>
        <v>8442.6025359374999</v>
      </c>
      <c r="C214" s="333">
        <v>0</v>
      </c>
      <c r="D214" s="333">
        <f t="shared" si="16"/>
        <v>8442.6025359374999</v>
      </c>
      <c r="F214" s="328"/>
      <c r="G214" s="342"/>
      <c r="H214" s="328"/>
    </row>
    <row r="215" spans="1:9" ht="21.95" customHeight="1">
      <c r="A215" s="332" t="s">
        <v>439</v>
      </c>
      <c r="B215" s="333">
        <f t="shared" si="17"/>
        <v>8864.7326627343755</v>
      </c>
      <c r="C215" s="333">
        <v>0</v>
      </c>
      <c r="D215" s="333">
        <f t="shared" si="16"/>
        <v>8864.7326627343755</v>
      </c>
      <c r="F215" s="328"/>
      <c r="G215" s="342"/>
      <c r="H215" s="328"/>
    </row>
    <row r="216" spans="1:9" ht="21.95" customHeight="1">
      <c r="A216" s="332" t="s">
        <v>440</v>
      </c>
      <c r="B216" s="333">
        <f t="shared" si="17"/>
        <v>9307.9692958710948</v>
      </c>
      <c r="C216" s="333">
        <v>0</v>
      </c>
      <c r="D216" s="333">
        <f t="shared" si="16"/>
        <v>9307.9692958710948</v>
      </c>
      <c r="F216" s="328"/>
      <c r="G216" s="342"/>
      <c r="H216" s="328"/>
    </row>
    <row r="217" spans="1:9" ht="21.95" customHeight="1">
      <c r="A217" s="332" t="s">
        <v>441</v>
      </c>
      <c r="B217" s="333">
        <f t="shared" si="17"/>
        <v>9773.3677606646488</v>
      </c>
      <c r="C217" s="333">
        <v>0</v>
      </c>
      <c r="D217" s="333">
        <f t="shared" si="16"/>
        <v>9773.3677606646488</v>
      </c>
      <c r="F217" s="328"/>
      <c r="G217" s="342"/>
      <c r="H217" s="328"/>
    </row>
    <row r="218" spans="1:9" ht="21.95" customHeight="1">
      <c r="A218" s="332" t="s">
        <v>442</v>
      </c>
      <c r="B218" s="333">
        <f t="shared" si="17"/>
        <v>10262.036148697882</v>
      </c>
      <c r="C218" s="333">
        <v>0</v>
      </c>
      <c r="D218" s="333">
        <f t="shared" si="16"/>
        <v>10262.036148697882</v>
      </c>
      <c r="F218" s="328"/>
      <c r="G218" s="342"/>
      <c r="H218" s="328"/>
    </row>
    <row r="219" spans="1:9" ht="21.95" customHeight="1">
      <c r="A219" s="343" t="s">
        <v>443</v>
      </c>
      <c r="B219" s="333">
        <v>10775</v>
      </c>
      <c r="C219" s="333">
        <v>14000</v>
      </c>
      <c r="D219" s="333">
        <f>B219-C219</f>
        <v>-3225</v>
      </c>
      <c r="F219" s="328"/>
      <c r="G219" s="342"/>
      <c r="H219" s="328"/>
    </row>
    <row r="220" spans="1:9" ht="21.95" customHeight="1">
      <c r="A220" s="343" t="s">
        <v>444</v>
      </c>
      <c r="B220" s="333">
        <f t="shared" si="17"/>
        <v>11313.75</v>
      </c>
      <c r="C220" s="333">
        <v>40697</v>
      </c>
      <c r="D220" s="333">
        <f>B220-C220</f>
        <v>-29383.25</v>
      </c>
      <c r="F220" s="328"/>
      <c r="G220" s="342"/>
      <c r="H220" s="328"/>
    </row>
    <row r="221" spans="1:9" ht="21.95" customHeight="1">
      <c r="A221" s="343" t="s">
        <v>445</v>
      </c>
      <c r="B221" s="333">
        <v>11880</v>
      </c>
      <c r="C221" s="333">
        <v>0</v>
      </c>
      <c r="D221" s="333">
        <f t="shared" si="16"/>
        <v>11880</v>
      </c>
      <c r="F221" s="328"/>
      <c r="G221" s="342"/>
      <c r="H221" s="328"/>
    </row>
    <row r="222" spans="1:9" ht="37.5" customHeight="1">
      <c r="A222" s="344" t="s">
        <v>446</v>
      </c>
      <c r="B222" s="361">
        <v>6237</v>
      </c>
      <c r="C222" s="333">
        <v>0</v>
      </c>
      <c r="D222" s="333">
        <f t="shared" si="16"/>
        <v>6237</v>
      </c>
      <c r="F222" s="328"/>
      <c r="G222" s="342"/>
      <c r="H222" s="328"/>
    </row>
    <row r="223" spans="1:9" ht="21.95" customHeight="1">
      <c r="A223" s="340" t="s">
        <v>12</v>
      </c>
      <c r="B223" s="341">
        <f>B202</f>
        <v>135708.16606759807</v>
      </c>
      <c r="C223" s="341">
        <f>SUM(C207:C222)</f>
        <v>62372</v>
      </c>
      <c r="D223" s="340">
        <f>SUM(B223-C223)</f>
        <v>73336.166067598067</v>
      </c>
      <c r="E223" s="345"/>
      <c r="F223" s="346"/>
      <c r="G223" s="347"/>
      <c r="H223" s="346"/>
    </row>
    <row r="224" spans="1:9" ht="21.95" customHeight="1">
      <c r="A224" s="486"/>
      <c r="B224" s="487"/>
      <c r="C224" s="487"/>
      <c r="D224" s="486"/>
      <c r="E224" s="345"/>
      <c r="F224" s="346"/>
      <c r="G224" s="347"/>
      <c r="H224" s="346"/>
    </row>
    <row r="225" spans="1:8" ht="21.95" customHeight="1">
      <c r="A225" s="486"/>
      <c r="B225" s="487"/>
      <c r="C225" s="487"/>
      <c r="D225" s="486"/>
      <c r="E225" s="345"/>
      <c r="F225" s="346"/>
      <c r="G225" s="347"/>
      <c r="H225" s="346"/>
    </row>
    <row r="226" spans="1:8" ht="21.95" customHeight="1">
      <c r="A226" s="486"/>
      <c r="B226" s="487"/>
      <c r="C226" s="487"/>
      <c r="D226" s="486"/>
      <c r="E226" s="345"/>
      <c r="F226" s="346"/>
      <c r="G226" s="347"/>
      <c r="H226" s="346"/>
    </row>
    <row r="227" spans="1:8">
      <c r="A227" s="348"/>
      <c r="B227" s="349"/>
      <c r="C227" s="349"/>
      <c r="D227" s="350"/>
      <c r="E227" s="345"/>
      <c r="F227" s="346"/>
      <c r="G227" s="347"/>
      <c r="H227" s="346"/>
    </row>
    <row r="228" spans="1:8" ht="15.75">
      <c r="A228" s="54"/>
      <c r="B228" s="54"/>
      <c r="C228" s="54"/>
      <c r="D228" s="54"/>
      <c r="E228" s="54"/>
      <c r="F228" s="214"/>
      <c r="G228" s="54"/>
      <c r="H228" s="214"/>
    </row>
    <row r="229" spans="1:8">
      <c r="A229" s="397"/>
      <c r="B229" s="398"/>
      <c r="C229" s="399"/>
      <c r="D229" s="400"/>
      <c r="E229" s="401"/>
      <c r="F229" s="402"/>
      <c r="G229" s="401"/>
      <c r="H229" s="401"/>
    </row>
    <row r="230" spans="1:8" ht="15.75">
      <c r="A230" s="586" t="s">
        <v>294</v>
      </c>
      <c r="B230" s="586"/>
      <c r="C230" s="404"/>
      <c r="D230" s="404" t="s">
        <v>295</v>
      </c>
      <c r="E230" s="277"/>
      <c r="F230" s="405" t="s">
        <v>296</v>
      </c>
      <c r="G230" s="406"/>
      <c r="H230" s="403" t="s">
        <v>297</v>
      </c>
    </row>
  </sheetData>
  <mergeCells count="20">
    <mergeCell ref="A230:B230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:I2"/>
    <mergeCell ref="B3:C3"/>
    <mergeCell ref="D3:G3"/>
    <mergeCell ref="B4:C4"/>
    <mergeCell ref="D4:G4"/>
  </mergeCells>
  <printOptions horizontalCentered="1"/>
  <pageMargins left="0.45" right="0.42" top="0.74803149606299202" bottom="1.1000000000000001" header="0.31496062992126" footer="0.31496062992126"/>
  <pageSetup paperSize="5" scale="70" orientation="portrait" verticalDpi="0" r:id="rId1"/>
  <rowBreaks count="3" manualBreakCount="3">
    <brk id="70" max="16383" man="1"/>
    <brk id="146" max="16383" man="1"/>
    <brk id="20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>
  <dimension ref="A1:I218"/>
  <sheetViews>
    <sheetView topLeftCell="A196" zoomScale="115" zoomScaleNormal="115" workbookViewId="0">
      <selection activeCell="A210" sqref="A210"/>
    </sheetView>
  </sheetViews>
  <sheetFormatPr defaultRowHeight="15"/>
  <cols>
    <col min="1" max="1" width="12.28515625" customWidth="1"/>
    <col min="2" max="2" width="13.5703125" customWidth="1"/>
    <col min="3" max="3" width="15.5703125" customWidth="1"/>
    <col min="4" max="4" width="11.85546875" customWidth="1"/>
    <col min="5" max="5" width="8.42578125" customWidth="1"/>
    <col min="6" max="6" width="15.42578125" customWidth="1"/>
    <col min="7" max="7" width="10.140625" customWidth="1"/>
    <col min="8" max="8" width="20.5703125" customWidth="1"/>
    <col min="9" max="9" width="22" customWidth="1"/>
  </cols>
  <sheetData>
    <row r="1" spans="1:9" ht="15" customHeight="1">
      <c r="A1" s="570" t="s">
        <v>361</v>
      </c>
      <c r="B1" s="570"/>
      <c r="C1" s="570"/>
      <c r="D1" s="570"/>
      <c r="E1" s="570"/>
      <c r="F1" s="570"/>
      <c r="G1" s="570"/>
      <c r="H1" s="570"/>
      <c r="I1" s="570"/>
    </row>
    <row r="2" spans="1:9" ht="24.75" customHeight="1">
      <c r="A2" s="570"/>
      <c r="B2" s="570"/>
      <c r="C2" s="570"/>
      <c r="D2" s="570"/>
      <c r="E2" s="570"/>
      <c r="F2" s="570"/>
      <c r="G2" s="570"/>
      <c r="H2" s="570"/>
      <c r="I2" s="570"/>
    </row>
    <row r="3" spans="1:9" ht="18" customHeight="1">
      <c r="A3" s="351"/>
      <c r="B3" s="566" t="s">
        <v>1</v>
      </c>
      <c r="C3" s="566"/>
      <c r="D3" s="571" t="s">
        <v>378</v>
      </c>
      <c r="E3" s="572"/>
      <c r="F3" s="572"/>
      <c r="G3" s="573"/>
      <c r="H3" s="352"/>
      <c r="I3" s="351"/>
    </row>
    <row r="4" spans="1:9" ht="30.75" customHeight="1">
      <c r="A4" s="351"/>
      <c r="B4" s="574" t="s">
        <v>181</v>
      </c>
      <c r="C4" s="575"/>
      <c r="D4" s="576">
        <v>38869</v>
      </c>
      <c r="E4" s="577"/>
      <c r="F4" s="577"/>
      <c r="G4" s="578"/>
      <c r="H4" s="352"/>
      <c r="I4" s="351"/>
    </row>
    <row r="5" spans="1:9" ht="15.75">
      <c r="A5" s="351"/>
      <c r="B5" s="566" t="s">
        <v>182</v>
      </c>
      <c r="C5" s="566"/>
      <c r="D5" s="567">
        <v>539</v>
      </c>
      <c r="E5" s="568"/>
      <c r="F5" s="568"/>
      <c r="G5" s="569"/>
      <c r="H5" s="352"/>
      <c r="I5" s="351"/>
    </row>
    <row r="6" spans="1:9" ht="15.75">
      <c r="A6" s="351"/>
      <c r="B6" s="566" t="s">
        <v>2</v>
      </c>
      <c r="C6" s="566"/>
      <c r="D6" s="567" t="s">
        <v>3</v>
      </c>
      <c r="E6" s="568"/>
      <c r="F6" s="568"/>
      <c r="G6" s="569"/>
      <c r="H6" s="352"/>
      <c r="I6" s="351"/>
    </row>
    <row r="7" spans="1:9" ht="18" customHeight="1">
      <c r="A7" s="351"/>
      <c r="B7" s="566" t="s">
        <v>0</v>
      </c>
      <c r="C7" s="566"/>
      <c r="D7" s="579" t="s">
        <v>17</v>
      </c>
      <c r="E7" s="580"/>
      <c r="F7" s="580"/>
      <c r="G7" s="581"/>
      <c r="H7" s="352"/>
      <c r="I7" s="351"/>
    </row>
    <row r="8" spans="1:9" ht="32.25" customHeight="1">
      <c r="A8" s="351"/>
      <c r="B8" s="582" t="s">
        <v>4</v>
      </c>
      <c r="C8" s="582"/>
      <c r="D8" s="583" t="s">
        <v>183</v>
      </c>
      <c r="E8" s="584"/>
      <c r="F8" s="584"/>
      <c r="G8" s="585"/>
      <c r="H8" s="352"/>
      <c r="I8" s="351"/>
    </row>
    <row r="9" spans="1:9" ht="33.75" customHeight="1">
      <c r="A9" s="351"/>
      <c r="B9" s="582" t="s">
        <v>18</v>
      </c>
      <c r="C9" s="582"/>
      <c r="D9" s="587">
        <v>0.05</v>
      </c>
      <c r="E9" s="588"/>
      <c r="F9" s="588"/>
      <c r="G9" s="589"/>
      <c r="H9" s="352"/>
      <c r="I9" s="351"/>
    </row>
    <row r="10" spans="1:9" ht="15.75">
      <c r="A10" s="351"/>
      <c r="B10" s="566" t="s">
        <v>16</v>
      </c>
      <c r="C10" s="566"/>
      <c r="D10" s="567">
        <v>500</v>
      </c>
      <c r="E10" s="568"/>
      <c r="F10" s="568"/>
      <c r="G10" s="569"/>
      <c r="H10" s="352"/>
      <c r="I10" s="351"/>
    </row>
    <row r="11" spans="1:9" ht="18" customHeight="1">
      <c r="A11" s="351"/>
      <c r="B11" s="566" t="s">
        <v>14</v>
      </c>
      <c r="C11" s="566"/>
      <c r="D11" s="571" t="s">
        <v>15</v>
      </c>
      <c r="E11" s="572"/>
      <c r="F11" s="572"/>
      <c r="G11" s="573"/>
      <c r="H11" s="352"/>
      <c r="I11" s="351"/>
    </row>
    <row r="12" spans="1:9" ht="15.75">
      <c r="A12" s="437"/>
      <c r="B12" s="242"/>
      <c r="C12" s="450"/>
      <c r="D12" s="450"/>
      <c r="E12" s="451"/>
      <c r="F12" s="451"/>
      <c r="G12" s="451"/>
      <c r="H12" s="451"/>
      <c r="I12" s="351"/>
    </row>
    <row r="13" spans="1:9" ht="37.5" customHeight="1">
      <c r="A13" s="427" t="s">
        <v>159</v>
      </c>
      <c r="B13" s="428" t="s">
        <v>160</v>
      </c>
      <c r="C13" s="428" t="s">
        <v>161</v>
      </c>
      <c r="D13" s="428" t="s">
        <v>162</v>
      </c>
      <c r="E13" s="427" t="s">
        <v>163</v>
      </c>
      <c r="F13" s="428" t="s">
        <v>165</v>
      </c>
      <c r="G13" s="427" t="s">
        <v>19</v>
      </c>
      <c r="H13" s="427" t="s">
        <v>164</v>
      </c>
      <c r="I13" s="359" t="s">
        <v>170</v>
      </c>
    </row>
    <row r="14" spans="1:9" ht="18.95" customHeight="1">
      <c r="A14" s="368">
        <v>38869</v>
      </c>
      <c r="B14" s="361">
        <v>500</v>
      </c>
      <c r="C14" s="362">
        <v>500</v>
      </c>
      <c r="D14" s="363">
        <f t="shared" ref="D14:D77" si="0">B14-C14</f>
        <v>0</v>
      </c>
      <c r="E14" s="364">
        <f>G191</f>
        <v>5023</v>
      </c>
      <c r="F14" s="365">
        <f>SUM(D14*24%)*E14/365</f>
        <v>0</v>
      </c>
      <c r="G14" s="362">
        <v>25</v>
      </c>
      <c r="H14" s="364">
        <f t="shared" ref="H14:H59" si="1">0.24/365</f>
        <v>6.5753424657534248E-4</v>
      </c>
      <c r="I14" s="367" t="s">
        <v>379</v>
      </c>
    </row>
    <row r="15" spans="1:9" ht="18.95" customHeight="1">
      <c r="A15" s="368">
        <v>38899</v>
      </c>
      <c r="B15" s="361">
        <v>500</v>
      </c>
      <c r="C15" s="362">
        <v>0</v>
      </c>
      <c r="D15" s="363">
        <f t="shared" si="0"/>
        <v>500</v>
      </c>
      <c r="E15" s="364">
        <f t="shared" ref="E15:E78" si="2">E14-G14</f>
        <v>4998</v>
      </c>
      <c r="F15" s="365">
        <f t="shared" ref="F15:F59" si="3">SUM(D15*24%)*E15/365</f>
        <v>1643.1780821917807</v>
      </c>
      <c r="G15" s="362">
        <v>31</v>
      </c>
      <c r="H15" s="364">
        <f t="shared" si="1"/>
        <v>6.5753424657534248E-4</v>
      </c>
      <c r="I15" s="367"/>
    </row>
    <row r="16" spans="1:9" ht="18.95" customHeight="1">
      <c r="A16" s="368">
        <v>38930</v>
      </c>
      <c r="B16" s="361">
        <v>500</v>
      </c>
      <c r="C16" s="362">
        <v>1000</v>
      </c>
      <c r="D16" s="363">
        <f t="shared" si="0"/>
        <v>-500</v>
      </c>
      <c r="E16" s="364">
        <f t="shared" si="2"/>
        <v>4967</v>
      </c>
      <c r="F16" s="365"/>
      <c r="G16" s="372">
        <v>0</v>
      </c>
      <c r="H16" s="364">
        <f t="shared" si="1"/>
        <v>6.5753424657534248E-4</v>
      </c>
      <c r="I16" s="367" t="s">
        <v>380</v>
      </c>
    </row>
    <row r="17" spans="1:9" ht="18.95" customHeight="1">
      <c r="A17" s="368">
        <v>38961</v>
      </c>
      <c r="B17" s="361">
        <v>500</v>
      </c>
      <c r="C17" s="362">
        <v>500</v>
      </c>
      <c r="D17" s="363">
        <f t="shared" si="0"/>
        <v>0</v>
      </c>
      <c r="E17" s="364">
        <f t="shared" si="2"/>
        <v>4967</v>
      </c>
      <c r="F17" s="365">
        <f t="shared" si="3"/>
        <v>0</v>
      </c>
      <c r="G17" s="362">
        <v>0</v>
      </c>
      <c r="H17" s="364">
        <f t="shared" si="1"/>
        <v>6.5753424657534248E-4</v>
      </c>
      <c r="I17" s="367" t="s">
        <v>419</v>
      </c>
    </row>
    <row r="18" spans="1:9" ht="18.95" customHeight="1">
      <c r="A18" s="368">
        <v>38991</v>
      </c>
      <c r="B18" s="361">
        <v>500</v>
      </c>
      <c r="C18" s="362">
        <v>0</v>
      </c>
      <c r="D18" s="363">
        <f t="shared" si="0"/>
        <v>500</v>
      </c>
      <c r="E18" s="364">
        <f t="shared" si="2"/>
        <v>4967</v>
      </c>
      <c r="F18" s="365">
        <f t="shared" si="3"/>
        <v>1632.986301369863</v>
      </c>
      <c r="G18" s="362">
        <v>31</v>
      </c>
      <c r="H18" s="364">
        <f t="shared" si="1"/>
        <v>6.5753424657534248E-4</v>
      </c>
      <c r="I18" s="373"/>
    </row>
    <row r="19" spans="1:9" ht="18.95" customHeight="1">
      <c r="A19" s="368">
        <v>39022</v>
      </c>
      <c r="B19" s="361">
        <v>500</v>
      </c>
      <c r="C19" s="362">
        <v>0</v>
      </c>
      <c r="D19" s="363">
        <f t="shared" si="0"/>
        <v>500</v>
      </c>
      <c r="E19" s="364">
        <f t="shared" si="2"/>
        <v>4936</v>
      </c>
      <c r="F19" s="365">
        <f t="shared" si="3"/>
        <v>1622.7945205479452</v>
      </c>
      <c r="G19" s="362">
        <v>30</v>
      </c>
      <c r="H19" s="364">
        <f t="shared" si="1"/>
        <v>6.5753424657534248E-4</v>
      </c>
      <c r="I19" s="373"/>
    </row>
    <row r="20" spans="1:9" ht="18.95" customHeight="1">
      <c r="A20" s="368">
        <v>39052</v>
      </c>
      <c r="B20" s="361">
        <v>500</v>
      </c>
      <c r="C20" s="362">
        <v>0</v>
      </c>
      <c r="D20" s="363">
        <f t="shared" si="0"/>
        <v>500</v>
      </c>
      <c r="E20" s="364">
        <f t="shared" si="2"/>
        <v>4906</v>
      </c>
      <c r="F20" s="365">
        <f t="shared" si="3"/>
        <v>1612.9315068493152</v>
      </c>
      <c r="G20" s="362">
        <v>31</v>
      </c>
      <c r="H20" s="364">
        <f t="shared" si="1"/>
        <v>6.5753424657534248E-4</v>
      </c>
      <c r="I20" s="373"/>
    </row>
    <row r="21" spans="1:9" ht="18.95" customHeight="1">
      <c r="A21" s="368">
        <v>39083</v>
      </c>
      <c r="B21" s="361">
        <v>500</v>
      </c>
      <c r="C21" s="362">
        <v>0</v>
      </c>
      <c r="D21" s="363">
        <f t="shared" si="0"/>
        <v>500</v>
      </c>
      <c r="E21" s="364">
        <f t="shared" si="2"/>
        <v>4875</v>
      </c>
      <c r="F21" s="365">
        <f t="shared" si="3"/>
        <v>1602.7397260273972</v>
      </c>
      <c r="G21" s="362">
        <v>31</v>
      </c>
      <c r="H21" s="364">
        <f t="shared" si="1"/>
        <v>6.5753424657534248E-4</v>
      </c>
      <c r="I21" s="373"/>
    </row>
    <row r="22" spans="1:9" ht="18.95" customHeight="1">
      <c r="A22" s="368">
        <v>39114</v>
      </c>
      <c r="B22" s="361">
        <v>500</v>
      </c>
      <c r="C22" s="362">
        <v>0</v>
      </c>
      <c r="D22" s="363">
        <f t="shared" si="0"/>
        <v>500</v>
      </c>
      <c r="E22" s="364">
        <f t="shared" si="2"/>
        <v>4844</v>
      </c>
      <c r="F22" s="365">
        <f t="shared" si="3"/>
        <v>1592.5479452054794</v>
      </c>
      <c r="G22" s="362">
        <v>28</v>
      </c>
      <c r="H22" s="364">
        <f t="shared" si="1"/>
        <v>6.5753424657534248E-4</v>
      </c>
      <c r="I22" s="373"/>
    </row>
    <row r="23" spans="1:9" ht="18.95" customHeight="1">
      <c r="A23" s="368">
        <v>39142</v>
      </c>
      <c r="B23" s="361">
        <v>500</v>
      </c>
      <c r="C23" s="362">
        <v>0</v>
      </c>
      <c r="D23" s="363">
        <f t="shared" si="0"/>
        <v>500</v>
      </c>
      <c r="E23" s="364">
        <f t="shared" si="2"/>
        <v>4816</v>
      </c>
      <c r="F23" s="365">
        <f t="shared" si="3"/>
        <v>1583.3424657534247</v>
      </c>
      <c r="G23" s="362">
        <v>31</v>
      </c>
      <c r="H23" s="364">
        <f t="shared" si="1"/>
        <v>6.5753424657534248E-4</v>
      </c>
      <c r="I23" s="373"/>
    </row>
    <row r="24" spans="1:9" ht="18.95" customHeight="1">
      <c r="A24" s="368">
        <v>39173</v>
      </c>
      <c r="B24" s="361">
        <v>500</v>
      </c>
      <c r="C24" s="362">
        <v>0</v>
      </c>
      <c r="D24" s="363">
        <f t="shared" si="0"/>
        <v>500</v>
      </c>
      <c r="E24" s="364">
        <f t="shared" si="2"/>
        <v>4785</v>
      </c>
      <c r="F24" s="365">
        <f t="shared" si="3"/>
        <v>1573.1506849315069</v>
      </c>
      <c r="G24" s="362">
        <v>30</v>
      </c>
      <c r="H24" s="364">
        <f t="shared" si="1"/>
        <v>6.5753424657534248E-4</v>
      </c>
      <c r="I24" s="373"/>
    </row>
    <row r="25" spans="1:9" ht="18.95" customHeight="1">
      <c r="A25" s="368">
        <v>39203</v>
      </c>
      <c r="B25" s="361">
        <v>500</v>
      </c>
      <c r="C25" s="362">
        <v>0</v>
      </c>
      <c r="D25" s="363">
        <f t="shared" si="0"/>
        <v>500</v>
      </c>
      <c r="E25" s="364">
        <f t="shared" si="2"/>
        <v>4755</v>
      </c>
      <c r="F25" s="365">
        <f t="shared" si="3"/>
        <v>1563.2876712328766</v>
      </c>
      <c r="G25" s="362">
        <v>31</v>
      </c>
      <c r="H25" s="364">
        <f t="shared" si="1"/>
        <v>6.5753424657534248E-4</v>
      </c>
      <c r="I25" s="373"/>
    </row>
    <row r="26" spans="1:9" ht="18.95" customHeight="1">
      <c r="A26" s="368">
        <v>39234</v>
      </c>
      <c r="B26" s="361">
        <v>525</v>
      </c>
      <c r="C26" s="362">
        <v>0</v>
      </c>
      <c r="D26" s="363">
        <f t="shared" si="0"/>
        <v>525</v>
      </c>
      <c r="E26" s="364">
        <f t="shared" si="2"/>
        <v>4724</v>
      </c>
      <c r="F26" s="365">
        <f t="shared" si="3"/>
        <v>1630.7506849315068</v>
      </c>
      <c r="G26" s="362">
        <v>30</v>
      </c>
      <c r="H26" s="364">
        <f t="shared" si="1"/>
        <v>6.5753424657534248E-4</v>
      </c>
      <c r="I26" s="373"/>
    </row>
    <row r="27" spans="1:9" ht="18.95" customHeight="1">
      <c r="A27" s="368">
        <v>39264</v>
      </c>
      <c r="B27" s="361">
        <v>525</v>
      </c>
      <c r="C27" s="362">
        <v>0</v>
      </c>
      <c r="D27" s="363">
        <f t="shared" si="0"/>
        <v>525</v>
      </c>
      <c r="E27" s="364">
        <f t="shared" si="2"/>
        <v>4694</v>
      </c>
      <c r="F27" s="365">
        <f t="shared" si="3"/>
        <v>1620.3945205479451</v>
      </c>
      <c r="G27" s="362">
        <v>31</v>
      </c>
      <c r="H27" s="364">
        <f t="shared" si="1"/>
        <v>6.5753424657534248E-4</v>
      </c>
      <c r="I27" s="373"/>
    </row>
    <row r="28" spans="1:9" ht="18.95" customHeight="1">
      <c r="A28" s="368">
        <v>39295</v>
      </c>
      <c r="B28" s="361">
        <v>525</v>
      </c>
      <c r="C28" s="362">
        <v>0</v>
      </c>
      <c r="D28" s="363">
        <f t="shared" si="0"/>
        <v>525</v>
      </c>
      <c r="E28" s="364">
        <f t="shared" si="2"/>
        <v>4663</v>
      </c>
      <c r="F28" s="365">
        <f t="shared" si="3"/>
        <v>1609.6931506849314</v>
      </c>
      <c r="G28" s="362">
        <v>31</v>
      </c>
      <c r="H28" s="364">
        <f t="shared" si="1"/>
        <v>6.5753424657534248E-4</v>
      </c>
      <c r="I28" s="373"/>
    </row>
    <row r="29" spans="1:9" ht="18.95" customHeight="1">
      <c r="A29" s="368">
        <v>39326</v>
      </c>
      <c r="B29" s="361">
        <v>525</v>
      </c>
      <c r="C29" s="362">
        <v>0</v>
      </c>
      <c r="D29" s="363">
        <f t="shared" si="0"/>
        <v>525</v>
      </c>
      <c r="E29" s="364">
        <f t="shared" si="2"/>
        <v>4632</v>
      </c>
      <c r="F29" s="365">
        <f t="shared" si="3"/>
        <v>1598.9917808219177</v>
      </c>
      <c r="G29" s="362">
        <v>30</v>
      </c>
      <c r="H29" s="364">
        <f t="shared" si="1"/>
        <v>6.5753424657534248E-4</v>
      </c>
      <c r="I29" s="373"/>
    </row>
    <row r="30" spans="1:9" ht="18.95" customHeight="1">
      <c r="A30" s="368">
        <v>39356</v>
      </c>
      <c r="B30" s="361">
        <v>525</v>
      </c>
      <c r="C30" s="362">
        <v>0</v>
      </c>
      <c r="D30" s="363">
        <f t="shared" si="0"/>
        <v>525</v>
      </c>
      <c r="E30" s="364">
        <f t="shared" si="2"/>
        <v>4602</v>
      </c>
      <c r="F30" s="365">
        <f t="shared" si="3"/>
        <v>1588.6356164383562</v>
      </c>
      <c r="G30" s="362">
        <v>31</v>
      </c>
      <c r="H30" s="364">
        <f t="shared" si="1"/>
        <v>6.5753424657534248E-4</v>
      </c>
      <c r="I30" s="373"/>
    </row>
    <row r="31" spans="1:9" ht="18.95" customHeight="1">
      <c r="A31" s="368">
        <v>39387</v>
      </c>
      <c r="B31" s="361">
        <v>525</v>
      </c>
      <c r="C31" s="362">
        <v>0</v>
      </c>
      <c r="D31" s="363">
        <f t="shared" si="0"/>
        <v>525</v>
      </c>
      <c r="E31" s="364">
        <f t="shared" si="2"/>
        <v>4571</v>
      </c>
      <c r="F31" s="365">
        <f t="shared" si="3"/>
        <v>1577.9342465753425</v>
      </c>
      <c r="G31" s="362">
        <v>30</v>
      </c>
      <c r="H31" s="364">
        <f t="shared" si="1"/>
        <v>6.5753424657534248E-4</v>
      </c>
      <c r="I31" s="373"/>
    </row>
    <row r="32" spans="1:9" ht="18.95" customHeight="1">
      <c r="A32" s="368">
        <v>39417</v>
      </c>
      <c r="B32" s="361">
        <v>525</v>
      </c>
      <c r="C32" s="362">
        <v>0</v>
      </c>
      <c r="D32" s="363">
        <f t="shared" si="0"/>
        <v>525</v>
      </c>
      <c r="E32" s="364">
        <f t="shared" si="2"/>
        <v>4541</v>
      </c>
      <c r="F32" s="365">
        <f t="shared" si="3"/>
        <v>1567.5780821917808</v>
      </c>
      <c r="G32" s="362">
        <v>31</v>
      </c>
      <c r="H32" s="364">
        <f t="shared" si="1"/>
        <v>6.5753424657534248E-4</v>
      </c>
      <c r="I32" s="373"/>
    </row>
    <row r="33" spans="1:9" ht="18.95" customHeight="1">
      <c r="A33" s="368">
        <v>39448</v>
      </c>
      <c r="B33" s="361">
        <v>525</v>
      </c>
      <c r="C33" s="362">
        <v>0</v>
      </c>
      <c r="D33" s="363">
        <f t="shared" si="0"/>
        <v>525</v>
      </c>
      <c r="E33" s="364">
        <f t="shared" si="2"/>
        <v>4510</v>
      </c>
      <c r="F33" s="365">
        <f t="shared" si="3"/>
        <v>1556.8767123287671</v>
      </c>
      <c r="G33" s="362">
        <v>31</v>
      </c>
      <c r="H33" s="364">
        <f t="shared" si="1"/>
        <v>6.5753424657534248E-4</v>
      </c>
      <c r="I33" s="373"/>
    </row>
    <row r="34" spans="1:9" ht="18.95" customHeight="1">
      <c r="A34" s="368">
        <v>39479</v>
      </c>
      <c r="B34" s="361">
        <v>525</v>
      </c>
      <c r="C34" s="362">
        <v>0</v>
      </c>
      <c r="D34" s="363">
        <f t="shared" si="0"/>
        <v>525</v>
      </c>
      <c r="E34" s="364">
        <f t="shared" si="2"/>
        <v>4479</v>
      </c>
      <c r="F34" s="365">
        <f t="shared" si="3"/>
        <v>1546.1753424657534</v>
      </c>
      <c r="G34" s="362">
        <v>29</v>
      </c>
      <c r="H34" s="364">
        <f t="shared" si="1"/>
        <v>6.5753424657534248E-4</v>
      </c>
      <c r="I34" s="373"/>
    </row>
    <row r="35" spans="1:9" ht="18.95" customHeight="1">
      <c r="A35" s="368">
        <v>39508</v>
      </c>
      <c r="B35" s="361">
        <v>525</v>
      </c>
      <c r="C35" s="362">
        <v>0</v>
      </c>
      <c r="D35" s="363">
        <f t="shared" si="0"/>
        <v>525</v>
      </c>
      <c r="E35" s="364">
        <f t="shared" si="2"/>
        <v>4450</v>
      </c>
      <c r="F35" s="365">
        <f t="shared" si="3"/>
        <v>1536.1643835616439</v>
      </c>
      <c r="G35" s="362">
        <v>31</v>
      </c>
      <c r="H35" s="364">
        <f t="shared" si="1"/>
        <v>6.5753424657534248E-4</v>
      </c>
      <c r="I35" s="373"/>
    </row>
    <row r="36" spans="1:9" ht="18.95" customHeight="1">
      <c r="A36" s="368">
        <v>39539</v>
      </c>
      <c r="B36" s="361">
        <v>525</v>
      </c>
      <c r="C36" s="362">
        <v>0</v>
      </c>
      <c r="D36" s="363">
        <f t="shared" si="0"/>
        <v>525</v>
      </c>
      <c r="E36" s="364">
        <f t="shared" si="2"/>
        <v>4419</v>
      </c>
      <c r="F36" s="365">
        <f t="shared" si="3"/>
        <v>1525.4630136986302</v>
      </c>
      <c r="G36" s="362">
        <v>30</v>
      </c>
      <c r="H36" s="364">
        <f t="shared" si="1"/>
        <v>6.5753424657534248E-4</v>
      </c>
      <c r="I36" s="373"/>
    </row>
    <row r="37" spans="1:9" ht="18.95" customHeight="1">
      <c r="A37" s="368">
        <v>39569</v>
      </c>
      <c r="B37" s="361">
        <v>525</v>
      </c>
      <c r="C37" s="362">
        <v>0</v>
      </c>
      <c r="D37" s="363">
        <f t="shared" si="0"/>
        <v>525</v>
      </c>
      <c r="E37" s="364">
        <f t="shared" si="2"/>
        <v>4389</v>
      </c>
      <c r="F37" s="365">
        <f t="shared" si="3"/>
        <v>1515.1068493150685</v>
      </c>
      <c r="G37" s="362">
        <v>31</v>
      </c>
      <c r="H37" s="364">
        <f t="shared" si="1"/>
        <v>6.5753424657534248E-4</v>
      </c>
      <c r="I37" s="373"/>
    </row>
    <row r="38" spans="1:9" ht="18.95" customHeight="1">
      <c r="A38" s="368">
        <v>39600</v>
      </c>
      <c r="B38" s="361">
        <v>551</v>
      </c>
      <c r="C38" s="362">
        <v>0</v>
      </c>
      <c r="D38" s="363">
        <f t="shared" si="0"/>
        <v>551</v>
      </c>
      <c r="E38" s="364">
        <f t="shared" si="2"/>
        <v>4358</v>
      </c>
      <c r="F38" s="365">
        <f t="shared" si="3"/>
        <v>1578.9093698630138</v>
      </c>
      <c r="G38" s="362">
        <v>30</v>
      </c>
      <c r="H38" s="364">
        <f t="shared" si="1"/>
        <v>6.5753424657534248E-4</v>
      </c>
      <c r="I38" s="373"/>
    </row>
    <row r="39" spans="1:9" ht="18.95" customHeight="1">
      <c r="A39" s="368">
        <v>39630</v>
      </c>
      <c r="B39" s="361">
        <v>551.25</v>
      </c>
      <c r="C39" s="362">
        <v>0</v>
      </c>
      <c r="D39" s="363">
        <f t="shared" si="0"/>
        <v>551.25</v>
      </c>
      <c r="E39" s="364">
        <f t="shared" si="2"/>
        <v>4328</v>
      </c>
      <c r="F39" s="365">
        <f t="shared" si="3"/>
        <v>1568.7517808219175</v>
      </c>
      <c r="G39" s="362">
        <v>31</v>
      </c>
      <c r="H39" s="364">
        <f t="shared" si="1"/>
        <v>6.5753424657534248E-4</v>
      </c>
      <c r="I39" s="373"/>
    </row>
    <row r="40" spans="1:9" ht="18.95" customHeight="1">
      <c r="A40" s="368">
        <v>39661</v>
      </c>
      <c r="B40" s="361">
        <v>551.25</v>
      </c>
      <c r="C40" s="362">
        <v>0</v>
      </c>
      <c r="D40" s="363">
        <f t="shared" si="0"/>
        <v>551.25</v>
      </c>
      <c r="E40" s="364">
        <f t="shared" si="2"/>
        <v>4297</v>
      </c>
      <c r="F40" s="365">
        <f t="shared" si="3"/>
        <v>1557.5153424657533</v>
      </c>
      <c r="G40" s="362">
        <v>31</v>
      </c>
      <c r="H40" s="364">
        <f t="shared" si="1"/>
        <v>6.5753424657534248E-4</v>
      </c>
      <c r="I40" s="373"/>
    </row>
    <row r="41" spans="1:9" ht="18.95" customHeight="1">
      <c r="A41" s="368">
        <v>39692</v>
      </c>
      <c r="B41" s="361">
        <v>551.25</v>
      </c>
      <c r="C41" s="362">
        <v>0</v>
      </c>
      <c r="D41" s="363">
        <f t="shared" si="0"/>
        <v>551.25</v>
      </c>
      <c r="E41" s="364">
        <f t="shared" si="2"/>
        <v>4266</v>
      </c>
      <c r="F41" s="365">
        <f t="shared" si="3"/>
        <v>1546.2789041095889</v>
      </c>
      <c r="G41" s="362">
        <v>30</v>
      </c>
      <c r="H41" s="364">
        <f t="shared" si="1"/>
        <v>6.5753424657534248E-4</v>
      </c>
      <c r="I41" s="373"/>
    </row>
    <row r="42" spans="1:9" ht="18.95" customHeight="1">
      <c r="A42" s="368">
        <v>39722</v>
      </c>
      <c r="B42" s="361">
        <v>551.25</v>
      </c>
      <c r="C42" s="362">
        <v>0</v>
      </c>
      <c r="D42" s="363">
        <f t="shared" si="0"/>
        <v>551.25</v>
      </c>
      <c r="E42" s="364">
        <f t="shared" si="2"/>
        <v>4236</v>
      </c>
      <c r="F42" s="365">
        <f t="shared" si="3"/>
        <v>1535.4049315068492</v>
      </c>
      <c r="G42" s="362">
        <v>31</v>
      </c>
      <c r="H42" s="364">
        <f t="shared" si="1"/>
        <v>6.5753424657534248E-4</v>
      </c>
      <c r="I42" s="373"/>
    </row>
    <row r="43" spans="1:9" ht="18.95" customHeight="1">
      <c r="A43" s="368">
        <v>39753</v>
      </c>
      <c r="B43" s="361">
        <v>551.25</v>
      </c>
      <c r="C43" s="362">
        <v>0</v>
      </c>
      <c r="D43" s="363">
        <f t="shared" si="0"/>
        <v>551.25</v>
      </c>
      <c r="E43" s="364">
        <f t="shared" si="2"/>
        <v>4205</v>
      </c>
      <c r="F43" s="365">
        <f t="shared" si="3"/>
        <v>1524.1684931506845</v>
      </c>
      <c r="G43" s="362">
        <v>30</v>
      </c>
      <c r="H43" s="364">
        <f t="shared" si="1"/>
        <v>6.5753424657534248E-4</v>
      </c>
      <c r="I43" s="373"/>
    </row>
    <row r="44" spans="1:9" ht="18.95" customHeight="1">
      <c r="A44" s="368">
        <v>39783</v>
      </c>
      <c r="B44" s="361">
        <v>551.25</v>
      </c>
      <c r="C44" s="362">
        <v>0</v>
      </c>
      <c r="D44" s="363">
        <f t="shared" si="0"/>
        <v>551.25</v>
      </c>
      <c r="E44" s="364">
        <f t="shared" si="2"/>
        <v>4175</v>
      </c>
      <c r="F44" s="365">
        <f t="shared" si="3"/>
        <v>1513.2945205479448</v>
      </c>
      <c r="G44" s="362">
        <v>31</v>
      </c>
      <c r="H44" s="364">
        <f t="shared" si="1"/>
        <v>6.5753424657534248E-4</v>
      </c>
      <c r="I44" s="373"/>
    </row>
    <row r="45" spans="1:9" ht="18.95" customHeight="1">
      <c r="A45" s="368">
        <v>39814</v>
      </c>
      <c r="B45" s="361">
        <v>551.25</v>
      </c>
      <c r="C45" s="362">
        <v>0</v>
      </c>
      <c r="D45" s="363">
        <f t="shared" si="0"/>
        <v>551.25</v>
      </c>
      <c r="E45" s="364">
        <f t="shared" si="2"/>
        <v>4144</v>
      </c>
      <c r="F45" s="365">
        <f t="shared" si="3"/>
        <v>1502.0580821917806</v>
      </c>
      <c r="G45" s="362">
        <v>31</v>
      </c>
      <c r="H45" s="364">
        <f t="shared" si="1"/>
        <v>6.5753424657534248E-4</v>
      </c>
      <c r="I45" s="373"/>
    </row>
    <row r="46" spans="1:9" ht="18.95" customHeight="1">
      <c r="A46" s="408">
        <v>39845</v>
      </c>
      <c r="B46" s="361">
        <v>551.25</v>
      </c>
      <c r="C46" s="362">
        <v>0</v>
      </c>
      <c r="D46" s="363">
        <f t="shared" si="0"/>
        <v>551.25</v>
      </c>
      <c r="E46" s="364">
        <f t="shared" si="2"/>
        <v>4113</v>
      </c>
      <c r="F46" s="365">
        <f t="shared" si="3"/>
        <v>1490.8216438356162</v>
      </c>
      <c r="G46" s="364">
        <v>28</v>
      </c>
      <c r="H46" s="364">
        <f t="shared" si="1"/>
        <v>6.5753424657534248E-4</v>
      </c>
      <c r="I46" s="373"/>
    </row>
    <row r="47" spans="1:9" ht="18.95" customHeight="1">
      <c r="A47" s="408">
        <v>39873</v>
      </c>
      <c r="B47" s="361">
        <v>551.25</v>
      </c>
      <c r="C47" s="362">
        <v>0</v>
      </c>
      <c r="D47" s="363">
        <f t="shared" si="0"/>
        <v>551.25</v>
      </c>
      <c r="E47" s="364">
        <f t="shared" si="2"/>
        <v>4085</v>
      </c>
      <c r="F47" s="365">
        <f t="shared" si="3"/>
        <v>1480.6726027397258</v>
      </c>
      <c r="G47" s="374">
        <v>31</v>
      </c>
      <c r="H47" s="364">
        <f t="shared" si="1"/>
        <v>6.5753424657534248E-4</v>
      </c>
      <c r="I47" s="375"/>
    </row>
    <row r="48" spans="1:9" ht="18.95" customHeight="1">
      <c r="A48" s="408">
        <v>39904</v>
      </c>
      <c r="B48" s="361">
        <v>551.25</v>
      </c>
      <c r="C48" s="362">
        <v>0</v>
      </c>
      <c r="D48" s="363">
        <f t="shared" si="0"/>
        <v>551.25</v>
      </c>
      <c r="E48" s="364">
        <f t="shared" si="2"/>
        <v>4054</v>
      </c>
      <c r="F48" s="365">
        <f t="shared" si="3"/>
        <v>1469.4361643835616</v>
      </c>
      <c r="G48" s="374">
        <v>30</v>
      </c>
      <c r="H48" s="364">
        <f t="shared" si="1"/>
        <v>6.5753424657534248E-4</v>
      </c>
      <c r="I48" s="375"/>
    </row>
    <row r="49" spans="1:9" ht="18.95" customHeight="1">
      <c r="A49" s="408">
        <v>39934</v>
      </c>
      <c r="B49" s="361">
        <v>551.25</v>
      </c>
      <c r="C49" s="362">
        <v>0</v>
      </c>
      <c r="D49" s="363">
        <f t="shared" si="0"/>
        <v>551.25</v>
      </c>
      <c r="E49" s="364">
        <f t="shared" si="2"/>
        <v>4024</v>
      </c>
      <c r="F49" s="365">
        <f t="shared" si="3"/>
        <v>1458.5621917808219</v>
      </c>
      <c r="G49" s="374">
        <v>31</v>
      </c>
      <c r="H49" s="364">
        <f t="shared" si="1"/>
        <v>6.5753424657534248E-4</v>
      </c>
      <c r="I49" s="375"/>
    </row>
    <row r="50" spans="1:9" ht="18.95" customHeight="1">
      <c r="A50" s="408">
        <v>39965</v>
      </c>
      <c r="B50" s="361">
        <v>579</v>
      </c>
      <c r="C50" s="362">
        <v>0</v>
      </c>
      <c r="D50" s="363">
        <f t="shared" si="0"/>
        <v>579</v>
      </c>
      <c r="E50" s="364">
        <f t="shared" si="2"/>
        <v>3993</v>
      </c>
      <c r="F50" s="365">
        <f t="shared" si="3"/>
        <v>1520.1843287671234</v>
      </c>
      <c r="G50" s="374">
        <v>30</v>
      </c>
      <c r="H50" s="364">
        <f t="shared" si="1"/>
        <v>6.5753424657534248E-4</v>
      </c>
      <c r="I50" s="375"/>
    </row>
    <row r="51" spans="1:9" ht="18.95" customHeight="1">
      <c r="A51" s="408">
        <v>39995</v>
      </c>
      <c r="B51" s="361">
        <v>579</v>
      </c>
      <c r="C51" s="362">
        <v>0</v>
      </c>
      <c r="D51" s="363">
        <f t="shared" si="0"/>
        <v>579</v>
      </c>
      <c r="E51" s="364">
        <f t="shared" si="2"/>
        <v>3963</v>
      </c>
      <c r="F51" s="365">
        <f t="shared" si="3"/>
        <v>1508.7629589041096</v>
      </c>
      <c r="G51" s="374">
        <v>31</v>
      </c>
      <c r="H51" s="364">
        <f t="shared" si="1"/>
        <v>6.5753424657534248E-4</v>
      </c>
      <c r="I51" s="375"/>
    </row>
    <row r="52" spans="1:9" ht="18.95" customHeight="1">
      <c r="A52" s="408">
        <v>40026</v>
      </c>
      <c r="B52" s="361">
        <v>579</v>
      </c>
      <c r="C52" s="362">
        <v>0</v>
      </c>
      <c r="D52" s="363">
        <f t="shared" si="0"/>
        <v>579</v>
      </c>
      <c r="E52" s="364">
        <f t="shared" si="2"/>
        <v>3932</v>
      </c>
      <c r="F52" s="365">
        <f t="shared" si="3"/>
        <v>1496.9608767123291</v>
      </c>
      <c r="G52" s="374">
        <v>31</v>
      </c>
      <c r="H52" s="364">
        <f t="shared" si="1"/>
        <v>6.5753424657534248E-4</v>
      </c>
      <c r="I52" s="375"/>
    </row>
    <row r="53" spans="1:9" ht="18.95" customHeight="1">
      <c r="A53" s="408">
        <v>40057</v>
      </c>
      <c r="B53" s="361">
        <v>579</v>
      </c>
      <c r="C53" s="362">
        <v>0</v>
      </c>
      <c r="D53" s="363">
        <f t="shared" si="0"/>
        <v>579</v>
      </c>
      <c r="E53" s="364">
        <f t="shared" si="2"/>
        <v>3901</v>
      </c>
      <c r="F53" s="365">
        <f t="shared" si="3"/>
        <v>1485.1587945205481</v>
      </c>
      <c r="G53" s="374">
        <v>30</v>
      </c>
      <c r="H53" s="364">
        <f t="shared" si="1"/>
        <v>6.5753424657534248E-4</v>
      </c>
      <c r="I53" s="375"/>
    </row>
    <row r="54" spans="1:9" ht="18.95" customHeight="1">
      <c r="A54" s="408">
        <v>40087</v>
      </c>
      <c r="B54" s="361">
        <v>579</v>
      </c>
      <c r="C54" s="362">
        <v>0</v>
      </c>
      <c r="D54" s="363">
        <f t="shared" si="0"/>
        <v>579</v>
      </c>
      <c r="E54" s="364">
        <f t="shared" si="2"/>
        <v>3871</v>
      </c>
      <c r="F54" s="365">
        <f t="shared" si="3"/>
        <v>1473.7374246575343</v>
      </c>
      <c r="G54" s="374">
        <v>31</v>
      </c>
      <c r="H54" s="364">
        <f t="shared" si="1"/>
        <v>6.5753424657534248E-4</v>
      </c>
      <c r="I54" s="375"/>
    </row>
    <row r="55" spans="1:9" ht="18.95" customHeight="1">
      <c r="A55" s="408">
        <v>40118</v>
      </c>
      <c r="B55" s="361">
        <v>579</v>
      </c>
      <c r="C55" s="362">
        <v>0</v>
      </c>
      <c r="D55" s="363">
        <f t="shared" si="0"/>
        <v>579</v>
      </c>
      <c r="E55" s="364">
        <f t="shared" si="2"/>
        <v>3840</v>
      </c>
      <c r="F55" s="365">
        <f t="shared" si="3"/>
        <v>1461.9353424657536</v>
      </c>
      <c r="G55" s="374">
        <v>30</v>
      </c>
      <c r="H55" s="364">
        <f t="shared" si="1"/>
        <v>6.5753424657534248E-4</v>
      </c>
      <c r="I55" s="375"/>
    </row>
    <row r="56" spans="1:9" ht="18.95" customHeight="1">
      <c r="A56" s="408">
        <v>40148</v>
      </c>
      <c r="B56" s="361">
        <v>579</v>
      </c>
      <c r="C56" s="362">
        <v>0</v>
      </c>
      <c r="D56" s="363">
        <f t="shared" si="0"/>
        <v>579</v>
      </c>
      <c r="E56" s="364">
        <f t="shared" si="2"/>
        <v>3810</v>
      </c>
      <c r="F56" s="365">
        <f t="shared" si="3"/>
        <v>1450.5139726027396</v>
      </c>
      <c r="G56" s="374">
        <v>31</v>
      </c>
      <c r="H56" s="364">
        <f t="shared" si="1"/>
        <v>6.5753424657534248E-4</v>
      </c>
      <c r="I56" s="375"/>
    </row>
    <row r="57" spans="1:9" ht="18.95" customHeight="1">
      <c r="A57" s="408">
        <v>40179</v>
      </c>
      <c r="B57" s="361">
        <v>579</v>
      </c>
      <c r="C57" s="362">
        <v>0</v>
      </c>
      <c r="D57" s="363">
        <f t="shared" si="0"/>
        <v>579</v>
      </c>
      <c r="E57" s="364">
        <f t="shared" si="2"/>
        <v>3779</v>
      </c>
      <c r="F57" s="365">
        <f t="shared" si="3"/>
        <v>1438.7118904109591</v>
      </c>
      <c r="G57" s="374">
        <v>31</v>
      </c>
      <c r="H57" s="364">
        <f t="shared" si="1"/>
        <v>6.5753424657534248E-4</v>
      </c>
      <c r="I57" s="375"/>
    </row>
    <row r="58" spans="1:9" ht="18.95" customHeight="1">
      <c r="A58" s="408">
        <v>40210</v>
      </c>
      <c r="B58" s="361">
        <v>579</v>
      </c>
      <c r="C58" s="362">
        <v>0</v>
      </c>
      <c r="D58" s="363">
        <f t="shared" si="0"/>
        <v>579</v>
      </c>
      <c r="E58" s="364">
        <f>E57-G57</f>
        <v>3748</v>
      </c>
      <c r="F58" s="365">
        <f t="shared" si="3"/>
        <v>1426.9098082191781</v>
      </c>
      <c r="G58" s="374">
        <v>28</v>
      </c>
      <c r="H58" s="364">
        <f t="shared" si="1"/>
        <v>6.5753424657534248E-4</v>
      </c>
      <c r="I58" s="375"/>
    </row>
    <row r="59" spans="1:9" ht="18.95" customHeight="1">
      <c r="A59" s="408">
        <v>40238</v>
      </c>
      <c r="B59" s="361">
        <v>579</v>
      </c>
      <c r="C59" s="362">
        <v>0</v>
      </c>
      <c r="D59" s="363">
        <f t="shared" si="0"/>
        <v>579</v>
      </c>
      <c r="E59" s="364">
        <f t="shared" si="2"/>
        <v>3720</v>
      </c>
      <c r="F59" s="365">
        <f t="shared" si="3"/>
        <v>1416.2498630136986</v>
      </c>
      <c r="G59" s="374">
        <v>31</v>
      </c>
      <c r="H59" s="364">
        <f t="shared" si="1"/>
        <v>6.5753424657534248E-4</v>
      </c>
      <c r="I59" s="375"/>
    </row>
    <row r="60" spans="1:9" s="471" customFormat="1" ht="26.25" customHeight="1">
      <c r="A60" s="466" t="s">
        <v>159</v>
      </c>
      <c r="B60" s="467" t="s">
        <v>160</v>
      </c>
      <c r="C60" s="467" t="s">
        <v>161</v>
      </c>
      <c r="D60" s="467" t="s">
        <v>162</v>
      </c>
      <c r="E60" s="468" t="s">
        <v>163</v>
      </c>
      <c r="F60" s="467" t="s">
        <v>165</v>
      </c>
      <c r="G60" s="468" t="s">
        <v>19</v>
      </c>
      <c r="H60" s="469" t="s">
        <v>164</v>
      </c>
      <c r="I60" s="470" t="s">
        <v>170</v>
      </c>
    </row>
    <row r="61" spans="1:9" s="449" customFormat="1" ht="15.95" customHeight="1">
      <c r="A61" s="472">
        <v>40269</v>
      </c>
      <c r="B61" s="459">
        <v>579</v>
      </c>
      <c r="C61" s="473">
        <v>0</v>
      </c>
      <c r="D61" s="461">
        <f t="shared" si="0"/>
        <v>579</v>
      </c>
      <c r="E61" s="462">
        <f>E59-G59</f>
        <v>3689</v>
      </c>
      <c r="F61" s="365">
        <f t="shared" ref="F61:F124" si="4">SUM(D61*24%)*E61/365</f>
        <v>1404.4477808219178</v>
      </c>
      <c r="G61" s="463">
        <v>30</v>
      </c>
      <c r="H61" s="464">
        <f t="shared" ref="H61:H124" si="5">0.24/365</f>
        <v>6.5753424657534248E-4</v>
      </c>
      <c r="I61" s="465"/>
    </row>
    <row r="62" spans="1:9" s="449" customFormat="1" ht="15.95" customHeight="1">
      <c r="A62" s="472">
        <v>40299</v>
      </c>
      <c r="B62" s="459">
        <v>579</v>
      </c>
      <c r="C62" s="473">
        <v>0</v>
      </c>
      <c r="D62" s="461">
        <f t="shared" si="0"/>
        <v>579</v>
      </c>
      <c r="E62" s="462">
        <f t="shared" si="2"/>
        <v>3659</v>
      </c>
      <c r="F62" s="365">
        <f t="shared" si="4"/>
        <v>1393.0264109589041</v>
      </c>
      <c r="G62" s="463">
        <v>31</v>
      </c>
      <c r="H62" s="464">
        <f t="shared" si="5"/>
        <v>6.5753424657534248E-4</v>
      </c>
      <c r="I62" s="465"/>
    </row>
    <row r="63" spans="1:9" s="449" customFormat="1" ht="15.95" customHeight="1">
      <c r="A63" s="472">
        <v>40330</v>
      </c>
      <c r="B63" s="459">
        <v>608</v>
      </c>
      <c r="C63" s="473">
        <v>0</v>
      </c>
      <c r="D63" s="461">
        <f t="shared" si="0"/>
        <v>608</v>
      </c>
      <c r="E63" s="462">
        <f t="shared" si="2"/>
        <v>3628</v>
      </c>
      <c r="F63" s="365">
        <f t="shared" si="4"/>
        <v>1450.4048219178082</v>
      </c>
      <c r="G63" s="463">
        <v>30</v>
      </c>
      <c r="H63" s="464">
        <f t="shared" si="5"/>
        <v>6.5753424657534248E-4</v>
      </c>
      <c r="I63" s="465"/>
    </row>
    <row r="64" spans="1:9" s="449" customFormat="1" ht="15.95" customHeight="1">
      <c r="A64" s="472">
        <v>40360</v>
      </c>
      <c r="B64" s="459">
        <v>608</v>
      </c>
      <c r="C64" s="473">
        <v>0</v>
      </c>
      <c r="D64" s="461">
        <f t="shared" si="0"/>
        <v>608</v>
      </c>
      <c r="E64" s="462">
        <f t="shared" si="2"/>
        <v>3598</v>
      </c>
      <c r="F64" s="365">
        <f t="shared" si="4"/>
        <v>1438.4113972602738</v>
      </c>
      <c r="G64" s="463">
        <v>31</v>
      </c>
      <c r="H64" s="464">
        <f t="shared" si="5"/>
        <v>6.5753424657534248E-4</v>
      </c>
      <c r="I64" s="465"/>
    </row>
    <row r="65" spans="1:9" s="449" customFormat="1" ht="15.95" customHeight="1">
      <c r="A65" s="472">
        <v>40391</v>
      </c>
      <c r="B65" s="459">
        <v>608</v>
      </c>
      <c r="C65" s="473">
        <v>0</v>
      </c>
      <c r="D65" s="461">
        <f t="shared" si="0"/>
        <v>608</v>
      </c>
      <c r="E65" s="462">
        <f t="shared" si="2"/>
        <v>3567</v>
      </c>
      <c r="F65" s="365">
        <f t="shared" si="4"/>
        <v>1426.0181917808218</v>
      </c>
      <c r="G65" s="463">
        <v>31</v>
      </c>
      <c r="H65" s="464">
        <f t="shared" si="5"/>
        <v>6.5753424657534248E-4</v>
      </c>
      <c r="I65" s="465"/>
    </row>
    <row r="66" spans="1:9" s="449" customFormat="1" ht="15.95" customHeight="1">
      <c r="A66" s="472">
        <v>40422</v>
      </c>
      <c r="B66" s="459">
        <v>608</v>
      </c>
      <c r="C66" s="473">
        <v>0</v>
      </c>
      <c r="D66" s="461">
        <f t="shared" si="0"/>
        <v>608</v>
      </c>
      <c r="E66" s="462">
        <f t="shared" si="2"/>
        <v>3536</v>
      </c>
      <c r="F66" s="365">
        <f t="shared" si="4"/>
        <v>1413.6249863013697</v>
      </c>
      <c r="G66" s="463">
        <v>30</v>
      </c>
      <c r="H66" s="464">
        <f t="shared" si="5"/>
        <v>6.5753424657534248E-4</v>
      </c>
      <c r="I66" s="465"/>
    </row>
    <row r="67" spans="1:9" s="449" customFormat="1" ht="15.95" customHeight="1">
      <c r="A67" s="474">
        <v>40452</v>
      </c>
      <c r="B67" s="459">
        <v>608</v>
      </c>
      <c r="C67" s="473">
        <v>0</v>
      </c>
      <c r="D67" s="461">
        <f t="shared" si="0"/>
        <v>608</v>
      </c>
      <c r="E67" s="462">
        <f t="shared" si="2"/>
        <v>3506</v>
      </c>
      <c r="F67" s="365">
        <f t="shared" si="4"/>
        <v>1401.6315616438355</v>
      </c>
      <c r="G67" s="475">
        <v>31</v>
      </c>
      <c r="H67" s="464">
        <f t="shared" si="5"/>
        <v>6.5753424657534248E-4</v>
      </c>
      <c r="I67" s="476"/>
    </row>
    <row r="68" spans="1:9" s="449" customFormat="1" ht="15.95" customHeight="1">
      <c r="A68" s="472">
        <v>40483</v>
      </c>
      <c r="B68" s="459">
        <v>608</v>
      </c>
      <c r="C68" s="473">
        <v>0</v>
      </c>
      <c r="D68" s="461">
        <f t="shared" si="0"/>
        <v>608</v>
      </c>
      <c r="E68" s="462">
        <f t="shared" si="2"/>
        <v>3475</v>
      </c>
      <c r="F68" s="365">
        <f t="shared" si="4"/>
        <v>1389.2383561643835</v>
      </c>
      <c r="G68" s="463">
        <v>30</v>
      </c>
      <c r="H68" s="464">
        <f t="shared" si="5"/>
        <v>6.5753424657534248E-4</v>
      </c>
      <c r="I68" s="465"/>
    </row>
    <row r="69" spans="1:9" s="449" customFormat="1" ht="15.95" customHeight="1">
      <c r="A69" s="472">
        <v>40513</v>
      </c>
      <c r="B69" s="459">
        <v>608</v>
      </c>
      <c r="C69" s="473">
        <v>0</v>
      </c>
      <c r="D69" s="461">
        <f t="shared" si="0"/>
        <v>608</v>
      </c>
      <c r="E69" s="462">
        <f t="shared" si="2"/>
        <v>3445</v>
      </c>
      <c r="F69" s="365">
        <f t="shared" si="4"/>
        <v>1377.2449315068493</v>
      </c>
      <c r="G69" s="463">
        <v>31</v>
      </c>
      <c r="H69" s="464">
        <f t="shared" si="5"/>
        <v>6.5753424657534248E-4</v>
      </c>
      <c r="I69" s="465"/>
    </row>
    <row r="70" spans="1:9" s="449" customFormat="1" ht="15.95" customHeight="1">
      <c r="A70" s="472">
        <v>40544</v>
      </c>
      <c r="B70" s="459">
        <v>608</v>
      </c>
      <c r="C70" s="460">
        <v>0</v>
      </c>
      <c r="D70" s="461">
        <f t="shared" si="0"/>
        <v>608</v>
      </c>
      <c r="E70" s="462">
        <f t="shared" si="2"/>
        <v>3414</v>
      </c>
      <c r="F70" s="365">
        <f t="shared" si="4"/>
        <v>1364.851726027397</v>
      </c>
      <c r="G70" s="463">
        <v>31</v>
      </c>
      <c r="H70" s="464">
        <f t="shared" si="5"/>
        <v>6.5753424657534248E-4</v>
      </c>
      <c r="I70" s="465"/>
    </row>
    <row r="71" spans="1:9" s="449" customFormat="1" ht="15.95" customHeight="1">
      <c r="A71" s="477">
        <v>40575</v>
      </c>
      <c r="B71" s="478">
        <v>608</v>
      </c>
      <c r="C71" s="479">
        <v>0</v>
      </c>
      <c r="D71" s="480">
        <f t="shared" si="0"/>
        <v>608</v>
      </c>
      <c r="E71" s="481">
        <f t="shared" si="2"/>
        <v>3383</v>
      </c>
      <c r="F71" s="365">
        <f t="shared" si="4"/>
        <v>1352.4585205479452</v>
      </c>
      <c r="G71" s="481">
        <v>28</v>
      </c>
      <c r="H71" s="482">
        <f t="shared" si="5"/>
        <v>6.5753424657534248E-4</v>
      </c>
      <c r="I71" s="483"/>
    </row>
    <row r="72" spans="1:9" s="449" customFormat="1" ht="15.95" customHeight="1">
      <c r="A72" s="472">
        <v>40603</v>
      </c>
      <c r="B72" s="459">
        <v>608</v>
      </c>
      <c r="C72" s="460">
        <v>0</v>
      </c>
      <c r="D72" s="461">
        <f t="shared" si="0"/>
        <v>608</v>
      </c>
      <c r="E72" s="462">
        <f t="shared" si="2"/>
        <v>3355</v>
      </c>
      <c r="F72" s="365">
        <f t="shared" si="4"/>
        <v>1341.2646575342465</v>
      </c>
      <c r="G72" s="463">
        <v>31</v>
      </c>
      <c r="H72" s="464">
        <f t="shared" si="5"/>
        <v>6.5753424657534248E-4</v>
      </c>
      <c r="I72" s="465"/>
    </row>
    <row r="73" spans="1:9" s="449" customFormat="1" ht="15.95" customHeight="1">
      <c r="A73" s="472">
        <v>40634</v>
      </c>
      <c r="B73" s="459">
        <v>608</v>
      </c>
      <c r="C73" s="460">
        <v>0</v>
      </c>
      <c r="D73" s="461">
        <f t="shared" si="0"/>
        <v>608</v>
      </c>
      <c r="E73" s="462">
        <f t="shared" si="2"/>
        <v>3324</v>
      </c>
      <c r="F73" s="365">
        <f t="shared" si="4"/>
        <v>1328.8714520547944</v>
      </c>
      <c r="G73" s="463">
        <v>30</v>
      </c>
      <c r="H73" s="464">
        <f t="shared" si="5"/>
        <v>6.5753424657534248E-4</v>
      </c>
      <c r="I73" s="465"/>
    </row>
    <row r="74" spans="1:9" s="449" customFormat="1" ht="15.95" customHeight="1">
      <c r="A74" s="472">
        <v>40664</v>
      </c>
      <c r="B74" s="459">
        <v>608</v>
      </c>
      <c r="C74" s="460">
        <v>0</v>
      </c>
      <c r="D74" s="461">
        <f t="shared" si="0"/>
        <v>608</v>
      </c>
      <c r="E74" s="462">
        <f t="shared" si="2"/>
        <v>3294</v>
      </c>
      <c r="F74" s="365">
        <f t="shared" si="4"/>
        <v>1316.8780273972602</v>
      </c>
      <c r="G74" s="463">
        <v>31</v>
      </c>
      <c r="H74" s="464">
        <f t="shared" si="5"/>
        <v>6.5753424657534248E-4</v>
      </c>
      <c r="I74" s="465"/>
    </row>
    <row r="75" spans="1:9" s="449" customFormat="1" ht="15.95" customHeight="1">
      <c r="A75" s="472">
        <v>40695</v>
      </c>
      <c r="B75" s="459">
        <v>638.14078124999992</v>
      </c>
      <c r="C75" s="460">
        <v>0</v>
      </c>
      <c r="D75" s="461">
        <f t="shared" si="0"/>
        <v>638.14078124999992</v>
      </c>
      <c r="E75" s="462">
        <f>E74-G74</f>
        <v>3263</v>
      </c>
      <c r="F75" s="365">
        <f t="shared" si="4"/>
        <v>1369.1529003082189</v>
      </c>
      <c r="G75" s="463">
        <v>30</v>
      </c>
      <c r="H75" s="464">
        <f t="shared" si="5"/>
        <v>6.5753424657534248E-4</v>
      </c>
      <c r="I75" s="465"/>
    </row>
    <row r="76" spans="1:9" s="449" customFormat="1" ht="15.95" customHeight="1">
      <c r="A76" s="472">
        <v>40725</v>
      </c>
      <c r="B76" s="459">
        <v>638.14078124999992</v>
      </c>
      <c r="C76" s="460">
        <v>0</v>
      </c>
      <c r="D76" s="461">
        <f t="shared" si="0"/>
        <v>638.14078124999992</v>
      </c>
      <c r="E76" s="462">
        <f t="shared" si="2"/>
        <v>3233</v>
      </c>
      <c r="F76" s="365">
        <f t="shared" si="4"/>
        <v>1356.5649177739724</v>
      </c>
      <c r="G76" s="463">
        <v>31</v>
      </c>
      <c r="H76" s="464">
        <f t="shared" si="5"/>
        <v>6.5753424657534248E-4</v>
      </c>
      <c r="I76" s="465"/>
    </row>
    <row r="77" spans="1:9" s="449" customFormat="1" ht="15.95" customHeight="1">
      <c r="A77" s="472">
        <v>40756</v>
      </c>
      <c r="B77" s="459">
        <v>638.14078124999992</v>
      </c>
      <c r="C77" s="460">
        <v>0</v>
      </c>
      <c r="D77" s="461">
        <f t="shared" si="0"/>
        <v>638.14078124999992</v>
      </c>
      <c r="E77" s="462">
        <f t="shared" si="2"/>
        <v>3202</v>
      </c>
      <c r="F77" s="365">
        <f t="shared" si="4"/>
        <v>1343.5573358219174</v>
      </c>
      <c r="G77" s="463">
        <v>31</v>
      </c>
      <c r="H77" s="464">
        <f t="shared" si="5"/>
        <v>6.5753424657534248E-4</v>
      </c>
      <c r="I77" s="465"/>
    </row>
    <row r="78" spans="1:9" s="449" customFormat="1" ht="15.95" customHeight="1">
      <c r="A78" s="472">
        <v>40787</v>
      </c>
      <c r="B78" s="459">
        <v>638.14078124999992</v>
      </c>
      <c r="C78" s="460">
        <v>0</v>
      </c>
      <c r="D78" s="461">
        <f t="shared" ref="D78:D141" si="6">B78-C78</f>
        <v>638.14078124999992</v>
      </c>
      <c r="E78" s="462">
        <f t="shared" si="2"/>
        <v>3171</v>
      </c>
      <c r="F78" s="365">
        <f t="shared" si="4"/>
        <v>1330.5497538698626</v>
      </c>
      <c r="G78" s="463">
        <v>30</v>
      </c>
      <c r="H78" s="464">
        <f t="shared" si="5"/>
        <v>6.5753424657534248E-4</v>
      </c>
      <c r="I78" s="465"/>
    </row>
    <row r="79" spans="1:9" s="449" customFormat="1" ht="15.95" customHeight="1">
      <c r="A79" s="472">
        <v>40817</v>
      </c>
      <c r="B79" s="459">
        <v>638.14078124999992</v>
      </c>
      <c r="C79" s="460">
        <v>0</v>
      </c>
      <c r="D79" s="461">
        <f t="shared" si="6"/>
        <v>638.14078124999992</v>
      </c>
      <c r="E79" s="462">
        <f t="shared" ref="E79:E142" si="7">E78-G78</f>
        <v>3141</v>
      </c>
      <c r="F79" s="365">
        <f t="shared" si="4"/>
        <v>1317.961771335616</v>
      </c>
      <c r="G79" s="463">
        <v>31</v>
      </c>
      <c r="H79" s="464">
        <f t="shared" si="5"/>
        <v>6.5753424657534248E-4</v>
      </c>
      <c r="I79" s="465"/>
    </row>
    <row r="80" spans="1:9" s="449" customFormat="1" ht="15.95" customHeight="1">
      <c r="A80" s="472">
        <v>40848</v>
      </c>
      <c r="B80" s="459">
        <v>638.14078124999992</v>
      </c>
      <c r="C80" s="460">
        <v>0</v>
      </c>
      <c r="D80" s="461">
        <f t="shared" si="6"/>
        <v>638.14078124999992</v>
      </c>
      <c r="E80" s="462">
        <f t="shared" si="7"/>
        <v>3110</v>
      </c>
      <c r="F80" s="365">
        <f t="shared" si="4"/>
        <v>1304.9541893835612</v>
      </c>
      <c r="G80" s="463">
        <v>30</v>
      </c>
      <c r="H80" s="464">
        <f t="shared" si="5"/>
        <v>6.5753424657534248E-4</v>
      </c>
      <c r="I80" s="465"/>
    </row>
    <row r="81" spans="1:9" s="449" customFormat="1" ht="15.95" customHeight="1">
      <c r="A81" s="472">
        <v>40878</v>
      </c>
      <c r="B81" s="459">
        <v>638.14078124999992</v>
      </c>
      <c r="C81" s="460">
        <v>0</v>
      </c>
      <c r="D81" s="461">
        <f t="shared" si="6"/>
        <v>638.14078124999992</v>
      </c>
      <c r="E81" s="462">
        <f t="shared" si="7"/>
        <v>3080</v>
      </c>
      <c r="F81" s="365">
        <f t="shared" si="4"/>
        <v>1292.3662068493147</v>
      </c>
      <c r="G81" s="463">
        <v>31</v>
      </c>
      <c r="H81" s="464">
        <f t="shared" si="5"/>
        <v>6.5753424657534248E-4</v>
      </c>
      <c r="I81" s="465"/>
    </row>
    <row r="82" spans="1:9" s="449" customFormat="1" ht="15.95" customHeight="1">
      <c r="A82" s="472">
        <v>40909</v>
      </c>
      <c r="B82" s="459">
        <v>638.14078124999992</v>
      </c>
      <c r="C82" s="460">
        <v>0</v>
      </c>
      <c r="D82" s="461">
        <f t="shared" si="6"/>
        <v>638.14078124999992</v>
      </c>
      <c r="E82" s="462">
        <f t="shared" si="7"/>
        <v>3049</v>
      </c>
      <c r="F82" s="365">
        <f t="shared" si="4"/>
        <v>1279.3586248972599</v>
      </c>
      <c r="G82" s="463">
        <v>31</v>
      </c>
      <c r="H82" s="464">
        <f t="shared" si="5"/>
        <v>6.5753424657534248E-4</v>
      </c>
      <c r="I82" s="465"/>
    </row>
    <row r="83" spans="1:9" s="449" customFormat="1" ht="15.95" customHeight="1">
      <c r="A83" s="472">
        <v>40940</v>
      </c>
      <c r="B83" s="459">
        <v>638.14078124999992</v>
      </c>
      <c r="C83" s="460">
        <v>0</v>
      </c>
      <c r="D83" s="461">
        <f t="shared" si="6"/>
        <v>638.14078124999992</v>
      </c>
      <c r="E83" s="462">
        <f t="shared" si="7"/>
        <v>3018</v>
      </c>
      <c r="F83" s="365">
        <f t="shared" si="4"/>
        <v>1266.3510429452051</v>
      </c>
      <c r="G83" s="463">
        <v>29</v>
      </c>
      <c r="H83" s="464">
        <f t="shared" si="5"/>
        <v>6.5753424657534248E-4</v>
      </c>
      <c r="I83" s="465"/>
    </row>
    <row r="84" spans="1:9" s="449" customFormat="1" ht="15.95" customHeight="1">
      <c r="A84" s="472">
        <v>40969</v>
      </c>
      <c r="B84" s="459">
        <v>638.14078124999992</v>
      </c>
      <c r="C84" s="460">
        <v>0</v>
      </c>
      <c r="D84" s="461">
        <f t="shared" si="6"/>
        <v>638.14078124999992</v>
      </c>
      <c r="E84" s="462">
        <f t="shared" si="7"/>
        <v>2989</v>
      </c>
      <c r="F84" s="365">
        <f t="shared" si="4"/>
        <v>1254.1826598287669</v>
      </c>
      <c r="G84" s="463">
        <v>31</v>
      </c>
      <c r="H84" s="464">
        <f t="shared" si="5"/>
        <v>6.5753424657534248E-4</v>
      </c>
      <c r="I84" s="465"/>
    </row>
    <row r="85" spans="1:9" s="449" customFormat="1" ht="15.95" customHeight="1">
      <c r="A85" s="472">
        <v>41000</v>
      </c>
      <c r="B85" s="459">
        <v>638.14078124999992</v>
      </c>
      <c r="C85" s="460">
        <v>0</v>
      </c>
      <c r="D85" s="461">
        <f t="shared" si="6"/>
        <v>638.14078124999992</v>
      </c>
      <c r="E85" s="462">
        <f t="shared" si="7"/>
        <v>2958</v>
      </c>
      <c r="F85" s="365">
        <f t="shared" si="4"/>
        <v>1241.1750778767121</v>
      </c>
      <c r="G85" s="463">
        <v>30</v>
      </c>
      <c r="H85" s="464">
        <f t="shared" si="5"/>
        <v>6.5753424657534248E-4</v>
      </c>
      <c r="I85" s="465"/>
    </row>
    <row r="86" spans="1:9" s="449" customFormat="1" ht="15.95" customHeight="1">
      <c r="A86" s="472">
        <v>41030</v>
      </c>
      <c r="B86" s="459">
        <v>638.14078124999992</v>
      </c>
      <c r="C86" s="460">
        <v>0</v>
      </c>
      <c r="D86" s="461">
        <f t="shared" si="6"/>
        <v>638.14078124999992</v>
      </c>
      <c r="E86" s="462">
        <f t="shared" si="7"/>
        <v>2928</v>
      </c>
      <c r="F86" s="365">
        <f t="shared" si="4"/>
        <v>1228.5870953424655</v>
      </c>
      <c r="G86" s="463">
        <v>31</v>
      </c>
      <c r="H86" s="464">
        <f t="shared" si="5"/>
        <v>6.5753424657534248E-4</v>
      </c>
      <c r="I86" s="465"/>
    </row>
    <row r="87" spans="1:9" s="449" customFormat="1" ht="15.95" customHeight="1">
      <c r="A87" s="472">
        <v>41061</v>
      </c>
      <c r="B87" s="459">
        <v>670.04782031249988</v>
      </c>
      <c r="C87" s="460">
        <v>0</v>
      </c>
      <c r="D87" s="461">
        <f t="shared" si="6"/>
        <v>670.04782031249988</v>
      </c>
      <c r="E87" s="462">
        <f t="shared" si="7"/>
        <v>2897</v>
      </c>
      <c r="F87" s="365">
        <f t="shared" si="4"/>
        <v>1276.3584890599311</v>
      </c>
      <c r="G87" s="463">
        <v>30</v>
      </c>
      <c r="H87" s="464">
        <f t="shared" si="5"/>
        <v>6.5753424657534248E-4</v>
      </c>
      <c r="I87" s="465"/>
    </row>
    <row r="88" spans="1:9" s="449" customFormat="1" ht="15.95" customHeight="1">
      <c r="A88" s="472">
        <v>41091</v>
      </c>
      <c r="B88" s="459">
        <v>670.04782031249988</v>
      </c>
      <c r="C88" s="460">
        <v>0</v>
      </c>
      <c r="D88" s="461">
        <f t="shared" si="6"/>
        <v>670.04782031249988</v>
      </c>
      <c r="E88" s="462">
        <f t="shared" si="7"/>
        <v>2867</v>
      </c>
      <c r="F88" s="365">
        <f t="shared" si="4"/>
        <v>1263.1411073989723</v>
      </c>
      <c r="G88" s="463">
        <v>31</v>
      </c>
      <c r="H88" s="464">
        <f t="shared" si="5"/>
        <v>6.5753424657534248E-4</v>
      </c>
      <c r="I88" s="465"/>
    </row>
    <row r="89" spans="1:9" s="449" customFormat="1" ht="15.95" customHeight="1">
      <c r="A89" s="472">
        <v>41122</v>
      </c>
      <c r="B89" s="459">
        <v>670.04782031249988</v>
      </c>
      <c r="C89" s="460">
        <v>0</v>
      </c>
      <c r="D89" s="461">
        <f t="shared" si="6"/>
        <v>670.04782031249988</v>
      </c>
      <c r="E89" s="462">
        <f t="shared" si="7"/>
        <v>2836</v>
      </c>
      <c r="F89" s="365">
        <f t="shared" si="4"/>
        <v>1249.4831463493147</v>
      </c>
      <c r="G89" s="463">
        <v>31</v>
      </c>
      <c r="H89" s="464">
        <f t="shared" si="5"/>
        <v>6.5753424657534248E-4</v>
      </c>
      <c r="I89" s="465"/>
    </row>
    <row r="90" spans="1:9" s="449" customFormat="1" ht="15.95" customHeight="1">
      <c r="A90" s="472">
        <v>41153</v>
      </c>
      <c r="B90" s="459">
        <v>670.04782031249988</v>
      </c>
      <c r="C90" s="460">
        <v>0</v>
      </c>
      <c r="D90" s="461">
        <f t="shared" si="6"/>
        <v>670.04782031249988</v>
      </c>
      <c r="E90" s="462">
        <f t="shared" si="7"/>
        <v>2805</v>
      </c>
      <c r="F90" s="365">
        <f t="shared" si="4"/>
        <v>1235.8251852996573</v>
      </c>
      <c r="G90" s="463">
        <v>30</v>
      </c>
      <c r="H90" s="464">
        <f t="shared" si="5"/>
        <v>6.5753424657534248E-4</v>
      </c>
      <c r="I90" s="465"/>
    </row>
    <row r="91" spans="1:9" s="449" customFormat="1" ht="15.95" customHeight="1">
      <c r="A91" s="472">
        <v>41183</v>
      </c>
      <c r="B91" s="459">
        <v>670.04782031249988</v>
      </c>
      <c r="C91" s="460">
        <v>0</v>
      </c>
      <c r="D91" s="461">
        <f t="shared" si="6"/>
        <v>670.04782031249988</v>
      </c>
      <c r="E91" s="462">
        <f t="shared" si="7"/>
        <v>2775</v>
      </c>
      <c r="F91" s="365">
        <f t="shared" si="4"/>
        <v>1222.6078036386982</v>
      </c>
      <c r="G91" s="463">
        <v>31</v>
      </c>
      <c r="H91" s="464">
        <f t="shared" si="5"/>
        <v>6.5753424657534248E-4</v>
      </c>
      <c r="I91" s="465"/>
    </row>
    <row r="92" spans="1:9" s="449" customFormat="1" ht="15.95" customHeight="1">
      <c r="A92" s="472">
        <v>41214</v>
      </c>
      <c r="B92" s="459">
        <v>670.04782031249988</v>
      </c>
      <c r="C92" s="460">
        <v>0</v>
      </c>
      <c r="D92" s="461">
        <f t="shared" si="6"/>
        <v>670.04782031249988</v>
      </c>
      <c r="E92" s="462">
        <f t="shared" si="7"/>
        <v>2744</v>
      </c>
      <c r="F92" s="365">
        <f t="shared" si="4"/>
        <v>1208.9498425890408</v>
      </c>
      <c r="G92" s="463">
        <v>30</v>
      </c>
      <c r="H92" s="464">
        <f t="shared" si="5"/>
        <v>6.5753424657534248E-4</v>
      </c>
      <c r="I92" s="465"/>
    </row>
    <row r="93" spans="1:9" s="449" customFormat="1" ht="15.95" customHeight="1">
      <c r="A93" s="472">
        <v>41244</v>
      </c>
      <c r="B93" s="459">
        <v>670.04782031249988</v>
      </c>
      <c r="C93" s="460">
        <v>0</v>
      </c>
      <c r="D93" s="461">
        <f t="shared" si="6"/>
        <v>670.04782031249988</v>
      </c>
      <c r="E93" s="462">
        <f t="shared" si="7"/>
        <v>2714</v>
      </c>
      <c r="F93" s="365">
        <f t="shared" si="4"/>
        <v>1195.732460928082</v>
      </c>
      <c r="G93" s="463">
        <v>31</v>
      </c>
      <c r="H93" s="464">
        <f t="shared" si="5"/>
        <v>6.5753424657534248E-4</v>
      </c>
      <c r="I93" s="465"/>
    </row>
    <row r="94" spans="1:9" s="449" customFormat="1" ht="15.95" customHeight="1">
      <c r="A94" s="458">
        <v>41275</v>
      </c>
      <c r="B94" s="459">
        <v>670.04782031249988</v>
      </c>
      <c r="C94" s="460">
        <v>0</v>
      </c>
      <c r="D94" s="461">
        <f t="shared" si="6"/>
        <v>670.04782031249988</v>
      </c>
      <c r="E94" s="462">
        <f t="shared" si="7"/>
        <v>2683</v>
      </c>
      <c r="F94" s="365">
        <f t="shared" si="4"/>
        <v>1182.0744998784244</v>
      </c>
      <c r="G94" s="463">
        <v>31</v>
      </c>
      <c r="H94" s="464">
        <f t="shared" si="5"/>
        <v>6.5753424657534248E-4</v>
      </c>
      <c r="I94" s="465"/>
    </row>
    <row r="95" spans="1:9" s="449" customFormat="1" ht="15.95" customHeight="1">
      <c r="A95" s="458">
        <v>41306</v>
      </c>
      <c r="B95" s="459">
        <v>670.04782031249988</v>
      </c>
      <c r="C95" s="460">
        <v>0</v>
      </c>
      <c r="D95" s="461">
        <f t="shared" si="6"/>
        <v>670.04782031249988</v>
      </c>
      <c r="E95" s="462">
        <f t="shared" si="7"/>
        <v>2652</v>
      </c>
      <c r="F95" s="365">
        <f t="shared" si="4"/>
        <v>1168.4165388287668</v>
      </c>
      <c r="G95" s="463">
        <v>28</v>
      </c>
      <c r="H95" s="464">
        <f t="shared" si="5"/>
        <v>6.5753424657534248E-4</v>
      </c>
      <c r="I95" s="465"/>
    </row>
    <row r="96" spans="1:9" s="449" customFormat="1" ht="15.95" customHeight="1">
      <c r="A96" s="458">
        <v>41334</v>
      </c>
      <c r="B96" s="459">
        <v>670.04782031249988</v>
      </c>
      <c r="C96" s="460">
        <v>0</v>
      </c>
      <c r="D96" s="461">
        <f t="shared" si="6"/>
        <v>670.04782031249988</v>
      </c>
      <c r="E96" s="462">
        <f t="shared" si="7"/>
        <v>2624</v>
      </c>
      <c r="F96" s="365">
        <f t="shared" si="4"/>
        <v>1156.0803159452053</v>
      </c>
      <c r="G96" s="463">
        <v>31</v>
      </c>
      <c r="H96" s="464">
        <f t="shared" si="5"/>
        <v>6.5753424657534248E-4</v>
      </c>
      <c r="I96" s="465"/>
    </row>
    <row r="97" spans="1:9" s="449" customFormat="1" ht="15.95" customHeight="1">
      <c r="A97" s="458">
        <v>41365</v>
      </c>
      <c r="B97" s="459">
        <v>670.04782031249988</v>
      </c>
      <c r="C97" s="460">
        <v>0</v>
      </c>
      <c r="D97" s="461">
        <f t="shared" si="6"/>
        <v>670.04782031249988</v>
      </c>
      <c r="E97" s="462">
        <f t="shared" si="7"/>
        <v>2593</v>
      </c>
      <c r="F97" s="365">
        <f t="shared" si="4"/>
        <v>1142.4223548955476</v>
      </c>
      <c r="G97" s="463">
        <v>30</v>
      </c>
      <c r="H97" s="464">
        <f t="shared" si="5"/>
        <v>6.5753424657534248E-4</v>
      </c>
      <c r="I97" s="465"/>
    </row>
    <row r="98" spans="1:9" s="449" customFormat="1" ht="15.95" customHeight="1">
      <c r="A98" s="458">
        <v>41395</v>
      </c>
      <c r="B98" s="459">
        <v>670.04782031249988</v>
      </c>
      <c r="C98" s="460">
        <v>0</v>
      </c>
      <c r="D98" s="461">
        <f t="shared" si="6"/>
        <v>670.04782031249988</v>
      </c>
      <c r="E98" s="462">
        <f t="shared" si="7"/>
        <v>2563</v>
      </c>
      <c r="F98" s="365">
        <f t="shared" si="4"/>
        <v>1129.2049732345886</v>
      </c>
      <c r="G98" s="463">
        <v>31</v>
      </c>
      <c r="H98" s="464">
        <f t="shared" si="5"/>
        <v>6.5753424657534248E-4</v>
      </c>
      <c r="I98" s="465"/>
    </row>
    <row r="99" spans="1:9" s="449" customFormat="1" ht="15.95" customHeight="1">
      <c r="A99" s="458">
        <v>41426</v>
      </c>
      <c r="B99" s="459">
        <v>704</v>
      </c>
      <c r="C99" s="460">
        <v>0</v>
      </c>
      <c r="D99" s="461">
        <f t="shared" si="6"/>
        <v>704</v>
      </c>
      <c r="E99" s="462">
        <f t="shared" si="7"/>
        <v>2532</v>
      </c>
      <c r="F99" s="365">
        <f t="shared" si="4"/>
        <v>1172.0732054794519</v>
      </c>
      <c r="G99" s="463">
        <v>30</v>
      </c>
      <c r="H99" s="464">
        <f t="shared" si="5"/>
        <v>6.5753424657534248E-4</v>
      </c>
      <c r="I99" s="465"/>
    </row>
    <row r="100" spans="1:9" s="449" customFormat="1" ht="15.95" customHeight="1">
      <c r="A100" s="458">
        <v>41456</v>
      </c>
      <c r="B100" s="459">
        <v>704</v>
      </c>
      <c r="C100" s="460">
        <v>0</v>
      </c>
      <c r="D100" s="461">
        <f t="shared" si="6"/>
        <v>704</v>
      </c>
      <c r="E100" s="462">
        <f t="shared" si="7"/>
        <v>2502</v>
      </c>
      <c r="F100" s="365">
        <f t="shared" si="4"/>
        <v>1158.1860821917805</v>
      </c>
      <c r="G100" s="463">
        <v>31</v>
      </c>
      <c r="H100" s="464">
        <f t="shared" si="5"/>
        <v>6.5753424657534248E-4</v>
      </c>
      <c r="I100" s="465"/>
    </row>
    <row r="101" spans="1:9" s="449" customFormat="1" ht="15.95" customHeight="1">
      <c r="A101" s="458">
        <v>41487</v>
      </c>
      <c r="B101" s="459">
        <v>704</v>
      </c>
      <c r="C101" s="460">
        <v>0</v>
      </c>
      <c r="D101" s="461">
        <f t="shared" si="6"/>
        <v>704</v>
      </c>
      <c r="E101" s="462">
        <f t="shared" si="7"/>
        <v>2471</v>
      </c>
      <c r="F101" s="365">
        <f t="shared" si="4"/>
        <v>1143.8360547945206</v>
      </c>
      <c r="G101" s="463">
        <v>31</v>
      </c>
      <c r="H101" s="464">
        <f t="shared" si="5"/>
        <v>6.5753424657534248E-4</v>
      </c>
      <c r="I101" s="465"/>
    </row>
    <row r="102" spans="1:9" s="449" customFormat="1" ht="15.95" customHeight="1">
      <c r="A102" s="458">
        <v>41518</v>
      </c>
      <c r="B102" s="459">
        <v>704</v>
      </c>
      <c r="C102" s="460">
        <v>0</v>
      </c>
      <c r="D102" s="461">
        <f t="shared" si="6"/>
        <v>704</v>
      </c>
      <c r="E102" s="462">
        <f t="shared" si="7"/>
        <v>2440</v>
      </c>
      <c r="F102" s="365">
        <f t="shared" si="4"/>
        <v>1129.4860273972602</v>
      </c>
      <c r="G102" s="463">
        <v>30</v>
      </c>
      <c r="H102" s="464">
        <f t="shared" si="5"/>
        <v>6.5753424657534248E-4</v>
      </c>
      <c r="I102" s="465"/>
    </row>
    <row r="103" spans="1:9" s="449" customFormat="1" ht="15.95" customHeight="1">
      <c r="A103" s="458">
        <v>41548</v>
      </c>
      <c r="B103" s="459">
        <v>704</v>
      </c>
      <c r="C103" s="460">
        <v>0</v>
      </c>
      <c r="D103" s="461">
        <f t="shared" si="6"/>
        <v>704</v>
      </c>
      <c r="E103" s="462">
        <f t="shared" si="7"/>
        <v>2410</v>
      </c>
      <c r="F103" s="365">
        <f t="shared" si="4"/>
        <v>1115.5989041095891</v>
      </c>
      <c r="G103" s="463">
        <v>31</v>
      </c>
      <c r="H103" s="464">
        <f t="shared" si="5"/>
        <v>6.5753424657534248E-4</v>
      </c>
      <c r="I103" s="465"/>
    </row>
    <row r="104" spans="1:9" s="449" customFormat="1" ht="15.95" customHeight="1">
      <c r="A104" s="458">
        <v>41579</v>
      </c>
      <c r="B104" s="459">
        <v>704</v>
      </c>
      <c r="C104" s="460">
        <v>0</v>
      </c>
      <c r="D104" s="461">
        <f t="shared" si="6"/>
        <v>704</v>
      </c>
      <c r="E104" s="462">
        <f t="shared" si="7"/>
        <v>2379</v>
      </c>
      <c r="F104" s="365">
        <f t="shared" si="4"/>
        <v>1101.2488767123286</v>
      </c>
      <c r="G104" s="484">
        <v>30</v>
      </c>
      <c r="H104" s="464">
        <f t="shared" si="5"/>
        <v>6.5753424657534248E-4</v>
      </c>
      <c r="I104" s="465"/>
    </row>
    <row r="105" spans="1:9" s="449" customFormat="1" ht="15.95" customHeight="1">
      <c r="A105" s="458">
        <v>41609</v>
      </c>
      <c r="B105" s="459">
        <v>704</v>
      </c>
      <c r="C105" s="460">
        <v>0</v>
      </c>
      <c r="D105" s="461">
        <f t="shared" si="6"/>
        <v>704</v>
      </c>
      <c r="E105" s="462">
        <f t="shared" si="7"/>
        <v>2349</v>
      </c>
      <c r="F105" s="365">
        <f t="shared" si="4"/>
        <v>1087.3617534246575</v>
      </c>
      <c r="G105" s="463">
        <v>31</v>
      </c>
      <c r="H105" s="464">
        <f t="shared" si="5"/>
        <v>6.5753424657534248E-4</v>
      </c>
      <c r="I105" s="465"/>
    </row>
    <row r="106" spans="1:9" s="449" customFormat="1" ht="15.95" customHeight="1">
      <c r="A106" s="458">
        <v>41640</v>
      </c>
      <c r="B106" s="459">
        <v>704</v>
      </c>
      <c r="C106" s="460">
        <v>0</v>
      </c>
      <c r="D106" s="461">
        <f t="shared" si="6"/>
        <v>704</v>
      </c>
      <c r="E106" s="462">
        <f t="shared" si="7"/>
        <v>2318</v>
      </c>
      <c r="F106" s="365">
        <f t="shared" si="4"/>
        <v>1073.0117260273971</v>
      </c>
      <c r="G106" s="463">
        <v>31</v>
      </c>
      <c r="H106" s="464">
        <f t="shared" si="5"/>
        <v>6.5753424657534248E-4</v>
      </c>
      <c r="I106" s="465"/>
    </row>
    <row r="107" spans="1:9" s="449" customFormat="1" ht="15.95" customHeight="1">
      <c r="A107" s="458">
        <v>41671</v>
      </c>
      <c r="B107" s="459">
        <v>704</v>
      </c>
      <c r="C107" s="460">
        <v>0</v>
      </c>
      <c r="D107" s="461">
        <f t="shared" si="6"/>
        <v>704</v>
      </c>
      <c r="E107" s="462">
        <f t="shared" si="7"/>
        <v>2287</v>
      </c>
      <c r="F107" s="365">
        <f t="shared" si="4"/>
        <v>1058.6616986301369</v>
      </c>
      <c r="G107" s="463">
        <v>28</v>
      </c>
      <c r="H107" s="464">
        <f t="shared" si="5"/>
        <v>6.5753424657534248E-4</v>
      </c>
      <c r="I107" s="465"/>
    </row>
    <row r="108" spans="1:9" s="449" customFormat="1" ht="15.95" customHeight="1">
      <c r="A108" s="458">
        <v>41699</v>
      </c>
      <c r="B108" s="459">
        <v>704</v>
      </c>
      <c r="C108" s="460">
        <v>0</v>
      </c>
      <c r="D108" s="461">
        <f t="shared" si="6"/>
        <v>704</v>
      </c>
      <c r="E108" s="462">
        <f t="shared" si="7"/>
        <v>2259</v>
      </c>
      <c r="F108" s="365">
        <f t="shared" si="4"/>
        <v>1045.7003835616438</v>
      </c>
      <c r="G108" s="463">
        <v>31</v>
      </c>
      <c r="H108" s="464">
        <f t="shared" si="5"/>
        <v>6.5753424657534248E-4</v>
      </c>
      <c r="I108" s="465"/>
    </row>
    <row r="109" spans="1:9" s="449" customFormat="1" ht="15.95" customHeight="1">
      <c r="A109" s="458">
        <v>41730</v>
      </c>
      <c r="B109" s="459">
        <v>704</v>
      </c>
      <c r="C109" s="460">
        <v>0</v>
      </c>
      <c r="D109" s="461">
        <f t="shared" si="6"/>
        <v>704</v>
      </c>
      <c r="E109" s="462">
        <f t="shared" si="7"/>
        <v>2228</v>
      </c>
      <c r="F109" s="365">
        <f t="shared" si="4"/>
        <v>1031.3503561643834</v>
      </c>
      <c r="G109" s="463">
        <v>30</v>
      </c>
      <c r="H109" s="464">
        <f t="shared" si="5"/>
        <v>6.5753424657534248E-4</v>
      </c>
      <c r="I109" s="465"/>
    </row>
    <row r="110" spans="1:9" s="449" customFormat="1" ht="15.95" customHeight="1">
      <c r="A110" s="458">
        <v>41760</v>
      </c>
      <c r="B110" s="459">
        <v>704</v>
      </c>
      <c r="C110" s="460">
        <v>0</v>
      </c>
      <c r="D110" s="461">
        <f t="shared" si="6"/>
        <v>704</v>
      </c>
      <c r="E110" s="462">
        <f t="shared" si="7"/>
        <v>2198</v>
      </c>
      <c r="F110" s="365">
        <f t="shared" si="4"/>
        <v>1017.4632328767123</v>
      </c>
      <c r="G110" s="463">
        <v>31</v>
      </c>
      <c r="H110" s="464">
        <f t="shared" si="5"/>
        <v>6.5753424657534248E-4</v>
      </c>
      <c r="I110" s="465"/>
    </row>
    <row r="111" spans="1:9" s="449" customFormat="1" ht="15.95" customHeight="1">
      <c r="A111" s="458">
        <v>41791</v>
      </c>
      <c r="B111" s="459">
        <v>738.7277218945311</v>
      </c>
      <c r="C111" s="460">
        <v>0</v>
      </c>
      <c r="D111" s="461">
        <f t="shared" si="6"/>
        <v>738.7277218945311</v>
      </c>
      <c r="E111" s="462">
        <f t="shared" si="7"/>
        <v>2167</v>
      </c>
      <c r="F111" s="365">
        <f t="shared" si="4"/>
        <v>1052.5959276791991</v>
      </c>
      <c r="G111" s="463">
        <v>30</v>
      </c>
      <c r="H111" s="464">
        <f t="shared" si="5"/>
        <v>6.5753424657534248E-4</v>
      </c>
      <c r="I111" s="465"/>
    </row>
    <row r="112" spans="1:9" s="449" customFormat="1" ht="15.95" customHeight="1">
      <c r="A112" s="458">
        <v>41821</v>
      </c>
      <c r="B112" s="459">
        <v>738.7277218945311</v>
      </c>
      <c r="C112" s="460">
        <v>0</v>
      </c>
      <c r="D112" s="461">
        <f t="shared" si="6"/>
        <v>738.7277218945311</v>
      </c>
      <c r="E112" s="462">
        <f t="shared" si="7"/>
        <v>2137</v>
      </c>
      <c r="F112" s="365">
        <f t="shared" si="4"/>
        <v>1038.023764397992</v>
      </c>
      <c r="G112" s="463">
        <v>31</v>
      </c>
      <c r="H112" s="464">
        <f t="shared" si="5"/>
        <v>6.5753424657534248E-4</v>
      </c>
      <c r="I112" s="465"/>
    </row>
    <row r="113" spans="1:9" s="449" customFormat="1" ht="15.95" customHeight="1">
      <c r="A113" s="458">
        <v>41852</v>
      </c>
      <c r="B113" s="459">
        <v>738.7277218945311</v>
      </c>
      <c r="C113" s="460">
        <v>0</v>
      </c>
      <c r="D113" s="461">
        <f t="shared" si="6"/>
        <v>738.7277218945311</v>
      </c>
      <c r="E113" s="462">
        <f t="shared" si="7"/>
        <v>2106</v>
      </c>
      <c r="F113" s="365">
        <f t="shared" si="4"/>
        <v>1022.9658623407447</v>
      </c>
      <c r="G113" s="463">
        <v>31</v>
      </c>
      <c r="H113" s="464">
        <f t="shared" si="5"/>
        <v>6.5753424657534248E-4</v>
      </c>
      <c r="I113" s="465"/>
    </row>
    <row r="114" spans="1:9" s="449" customFormat="1" ht="15.95" customHeight="1">
      <c r="A114" s="458">
        <v>41883</v>
      </c>
      <c r="B114" s="459">
        <v>738.7277218945311</v>
      </c>
      <c r="C114" s="460">
        <v>0</v>
      </c>
      <c r="D114" s="461">
        <f t="shared" si="6"/>
        <v>738.7277218945311</v>
      </c>
      <c r="E114" s="462">
        <f t="shared" si="7"/>
        <v>2075</v>
      </c>
      <c r="F114" s="365">
        <f t="shared" si="4"/>
        <v>1007.9079602834972</v>
      </c>
      <c r="G114" s="463">
        <v>30</v>
      </c>
      <c r="H114" s="464">
        <f t="shared" si="5"/>
        <v>6.5753424657534248E-4</v>
      </c>
      <c r="I114" s="465"/>
    </row>
    <row r="115" spans="1:9" s="449" customFormat="1" ht="15.95" customHeight="1">
      <c r="A115" s="458">
        <v>41913</v>
      </c>
      <c r="B115" s="459">
        <v>738.7277218945311</v>
      </c>
      <c r="C115" s="460">
        <v>0</v>
      </c>
      <c r="D115" s="461">
        <f t="shared" si="6"/>
        <v>738.7277218945311</v>
      </c>
      <c r="E115" s="462">
        <f t="shared" si="7"/>
        <v>2045</v>
      </c>
      <c r="F115" s="365">
        <f t="shared" si="4"/>
        <v>993.33579700228995</v>
      </c>
      <c r="G115" s="463">
        <v>31</v>
      </c>
      <c r="H115" s="464">
        <f t="shared" si="5"/>
        <v>6.5753424657534248E-4</v>
      </c>
      <c r="I115" s="465"/>
    </row>
    <row r="116" spans="1:9" s="449" customFormat="1" ht="15.95" customHeight="1">
      <c r="A116" s="458">
        <v>41944</v>
      </c>
      <c r="B116" s="459">
        <v>738.7277218945311</v>
      </c>
      <c r="C116" s="460">
        <v>0</v>
      </c>
      <c r="D116" s="461">
        <f t="shared" si="6"/>
        <v>738.7277218945311</v>
      </c>
      <c r="E116" s="462">
        <f t="shared" si="7"/>
        <v>2014</v>
      </c>
      <c r="F116" s="365">
        <f t="shared" si="4"/>
        <v>978.27789494504259</v>
      </c>
      <c r="G116" s="463">
        <v>30</v>
      </c>
      <c r="H116" s="464">
        <f t="shared" si="5"/>
        <v>6.5753424657534248E-4</v>
      </c>
      <c r="I116" s="465"/>
    </row>
    <row r="117" spans="1:9" s="449" customFormat="1" ht="15.95" customHeight="1">
      <c r="A117" s="458">
        <v>41974</v>
      </c>
      <c r="B117" s="459">
        <v>738.7277218945311</v>
      </c>
      <c r="C117" s="460">
        <v>0</v>
      </c>
      <c r="D117" s="461">
        <f t="shared" si="6"/>
        <v>738.7277218945311</v>
      </c>
      <c r="E117" s="462">
        <f t="shared" si="7"/>
        <v>1984</v>
      </c>
      <c r="F117" s="365">
        <f t="shared" si="4"/>
        <v>963.70573166383542</v>
      </c>
      <c r="G117" s="463">
        <v>31</v>
      </c>
      <c r="H117" s="464">
        <f t="shared" si="5"/>
        <v>6.5753424657534248E-4</v>
      </c>
      <c r="I117" s="465"/>
    </row>
    <row r="118" spans="1:9" s="449" customFormat="1" ht="15.95" customHeight="1">
      <c r="A118" s="458">
        <v>42005</v>
      </c>
      <c r="B118" s="459">
        <v>738.7277218945311</v>
      </c>
      <c r="C118" s="460">
        <v>0</v>
      </c>
      <c r="D118" s="461">
        <f t="shared" si="6"/>
        <v>738.7277218945311</v>
      </c>
      <c r="E118" s="462">
        <f t="shared" si="7"/>
        <v>1953</v>
      </c>
      <c r="F118" s="365">
        <f t="shared" si="4"/>
        <v>948.64782960658806</v>
      </c>
      <c r="G118" s="463">
        <v>31</v>
      </c>
      <c r="H118" s="464">
        <f t="shared" si="5"/>
        <v>6.5753424657534248E-4</v>
      </c>
      <c r="I118" s="465"/>
    </row>
    <row r="119" spans="1:9" s="449" customFormat="1" ht="15.95" customHeight="1">
      <c r="A119" s="458">
        <v>42036</v>
      </c>
      <c r="B119" s="459">
        <v>738.7277218945311</v>
      </c>
      <c r="C119" s="460">
        <v>0</v>
      </c>
      <c r="D119" s="461">
        <f t="shared" si="6"/>
        <v>738.7277218945311</v>
      </c>
      <c r="E119" s="462">
        <f t="shared" si="7"/>
        <v>1922</v>
      </c>
      <c r="F119" s="365">
        <f t="shared" si="4"/>
        <v>933.58992754934059</v>
      </c>
      <c r="G119" s="463">
        <v>28</v>
      </c>
      <c r="H119" s="464">
        <f t="shared" si="5"/>
        <v>6.5753424657534248E-4</v>
      </c>
      <c r="I119" s="465"/>
    </row>
    <row r="120" spans="1:9" s="449" customFormat="1" ht="15.95" customHeight="1">
      <c r="A120" s="458">
        <v>42064</v>
      </c>
      <c r="B120" s="459">
        <v>738.7277218945311</v>
      </c>
      <c r="C120" s="460">
        <v>0</v>
      </c>
      <c r="D120" s="461">
        <f t="shared" si="6"/>
        <v>738.7277218945311</v>
      </c>
      <c r="E120" s="462">
        <f t="shared" si="7"/>
        <v>1894</v>
      </c>
      <c r="F120" s="365">
        <f t="shared" si="4"/>
        <v>919.98924182021392</v>
      </c>
      <c r="G120" s="463">
        <v>31</v>
      </c>
      <c r="H120" s="464">
        <f t="shared" si="5"/>
        <v>6.5753424657534248E-4</v>
      </c>
      <c r="I120" s="465"/>
    </row>
    <row r="121" spans="1:9" s="449" customFormat="1" ht="15.95" customHeight="1">
      <c r="A121" s="458">
        <v>42095</v>
      </c>
      <c r="B121" s="459">
        <v>738.7277218945311</v>
      </c>
      <c r="C121" s="460">
        <v>0</v>
      </c>
      <c r="D121" s="461">
        <f t="shared" si="6"/>
        <v>738.7277218945311</v>
      </c>
      <c r="E121" s="462">
        <f t="shared" si="7"/>
        <v>1863</v>
      </c>
      <c r="F121" s="365">
        <f t="shared" si="4"/>
        <v>904.93133976296633</v>
      </c>
      <c r="G121" s="463">
        <v>30</v>
      </c>
      <c r="H121" s="464">
        <f t="shared" si="5"/>
        <v>6.5753424657534248E-4</v>
      </c>
      <c r="I121" s="465"/>
    </row>
    <row r="122" spans="1:9" s="449" customFormat="1" ht="15.95" customHeight="1">
      <c r="A122" s="458">
        <v>42125</v>
      </c>
      <c r="B122" s="459">
        <v>738.7277218945311</v>
      </c>
      <c r="C122" s="460">
        <v>0</v>
      </c>
      <c r="D122" s="461">
        <f t="shared" si="6"/>
        <v>738.7277218945311</v>
      </c>
      <c r="E122" s="462">
        <f t="shared" si="7"/>
        <v>1833</v>
      </c>
      <c r="F122" s="365">
        <f t="shared" si="4"/>
        <v>890.35917648175916</v>
      </c>
      <c r="G122" s="463">
        <v>31</v>
      </c>
      <c r="H122" s="464">
        <f t="shared" si="5"/>
        <v>6.5753424657534248E-4</v>
      </c>
      <c r="I122" s="465"/>
    </row>
    <row r="123" spans="1:9" s="449" customFormat="1" ht="15.95" customHeight="1">
      <c r="A123" s="458">
        <v>42156</v>
      </c>
      <c r="B123" s="459">
        <v>776</v>
      </c>
      <c r="C123" s="460">
        <v>0</v>
      </c>
      <c r="D123" s="461">
        <f t="shared" si="6"/>
        <v>776</v>
      </c>
      <c r="E123" s="462">
        <f t="shared" si="7"/>
        <v>1802</v>
      </c>
      <c r="F123" s="365">
        <f t="shared" si="4"/>
        <v>919.46432876712322</v>
      </c>
      <c r="G123" s="463">
        <v>30</v>
      </c>
      <c r="H123" s="464">
        <f t="shared" si="5"/>
        <v>6.5753424657534248E-4</v>
      </c>
      <c r="I123" s="465"/>
    </row>
    <row r="124" spans="1:9" s="449" customFormat="1" ht="15.95" customHeight="1">
      <c r="A124" s="458">
        <v>42186</v>
      </c>
      <c r="B124" s="459">
        <v>776</v>
      </c>
      <c r="C124" s="460">
        <v>0</v>
      </c>
      <c r="D124" s="461">
        <f t="shared" si="6"/>
        <v>776</v>
      </c>
      <c r="E124" s="462">
        <f t="shared" si="7"/>
        <v>1772</v>
      </c>
      <c r="F124" s="365">
        <f t="shared" si="4"/>
        <v>904.15693150684922</v>
      </c>
      <c r="G124" s="463">
        <v>31</v>
      </c>
      <c r="H124" s="464">
        <f t="shared" si="5"/>
        <v>6.5753424657534248E-4</v>
      </c>
      <c r="I124" s="465"/>
    </row>
    <row r="125" spans="1:9" s="449" customFormat="1" ht="15.95" customHeight="1">
      <c r="A125" s="458">
        <v>42217</v>
      </c>
      <c r="B125" s="459">
        <v>776</v>
      </c>
      <c r="C125" s="460">
        <v>0</v>
      </c>
      <c r="D125" s="461">
        <f t="shared" si="6"/>
        <v>776</v>
      </c>
      <c r="E125" s="462">
        <f t="shared" si="7"/>
        <v>1741</v>
      </c>
      <c r="F125" s="365">
        <f t="shared" ref="F125:F135" si="8">SUM(D125*24%)*E125/365</f>
        <v>888.3392876712328</v>
      </c>
      <c r="G125" s="463">
        <v>31</v>
      </c>
      <c r="H125" s="464">
        <f t="shared" ref="H125:H135" si="9">0.24/365</f>
        <v>6.5753424657534248E-4</v>
      </c>
      <c r="I125" s="465"/>
    </row>
    <row r="126" spans="1:9" s="449" customFormat="1" ht="15.95" customHeight="1">
      <c r="A126" s="458">
        <v>42248</v>
      </c>
      <c r="B126" s="459">
        <v>776</v>
      </c>
      <c r="C126" s="460">
        <v>0</v>
      </c>
      <c r="D126" s="461">
        <f t="shared" si="6"/>
        <v>776</v>
      </c>
      <c r="E126" s="462">
        <f t="shared" si="7"/>
        <v>1710</v>
      </c>
      <c r="F126" s="365">
        <f t="shared" si="8"/>
        <v>872.52164383561637</v>
      </c>
      <c r="G126" s="463">
        <v>30</v>
      </c>
      <c r="H126" s="464">
        <f t="shared" si="9"/>
        <v>6.5753424657534248E-4</v>
      </c>
      <c r="I126" s="465"/>
    </row>
    <row r="127" spans="1:9" s="449" customFormat="1" ht="15.95" customHeight="1">
      <c r="A127" s="458">
        <v>42278</v>
      </c>
      <c r="B127" s="459">
        <v>776</v>
      </c>
      <c r="C127" s="460">
        <v>0</v>
      </c>
      <c r="D127" s="461">
        <f t="shared" si="6"/>
        <v>776</v>
      </c>
      <c r="E127" s="462">
        <f t="shared" si="7"/>
        <v>1680</v>
      </c>
      <c r="F127" s="365">
        <f t="shared" si="8"/>
        <v>857.21424657534237</v>
      </c>
      <c r="G127" s="463">
        <v>31</v>
      </c>
      <c r="H127" s="464">
        <f t="shared" si="9"/>
        <v>6.5753424657534248E-4</v>
      </c>
      <c r="I127" s="465"/>
    </row>
    <row r="128" spans="1:9" s="449" customFormat="1" ht="15.95" customHeight="1">
      <c r="A128" s="458">
        <v>42309</v>
      </c>
      <c r="B128" s="459">
        <v>776</v>
      </c>
      <c r="C128" s="460">
        <v>0</v>
      </c>
      <c r="D128" s="461">
        <f t="shared" si="6"/>
        <v>776</v>
      </c>
      <c r="E128" s="462">
        <f t="shared" si="7"/>
        <v>1649</v>
      </c>
      <c r="F128" s="365">
        <f t="shared" si="8"/>
        <v>841.39660273972595</v>
      </c>
      <c r="G128" s="463">
        <v>30</v>
      </c>
      <c r="H128" s="464">
        <f t="shared" si="9"/>
        <v>6.5753424657534248E-4</v>
      </c>
      <c r="I128" s="465"/>
    </row>
    <row r="129" spans="1:9" s="449" customFormat="1" ht="15.95" customHeight="1">
      <c r="A129" s="458">
        <v>42339</v>
      </c>
      <c r="B129" s="459">
        <v>776</v>
      </c>
      <c r="C129" s="460">
        <v>0</v>
      </c>
      <c r="D129" s="461">
        <f t="shared" si="6"/>
        <v>776</v>
      </c>
      <c r="E129" s="462">
        <f>E128-G128</f>
        <v>1619</v>
      </c>
      <c r="F129" s="365">
        <f t="shared" si="8"/>
        <v>826.08920547945206</v>
      </c>
      <c r="G129" s="463">
        <v>31</v>
      </c>
      <c r="H129" s="464">
        <f t="shared" si="9"/>
        <v>6.5753424657534248E-4</v>
      </c>
      <c r="I129" s="465"/>
    </row>
    <row r="130" spans="1:9" s="449" customFormat="1" ht="15.95" customHeight="1">
      <c r="A130" s="458">
        <v>42370</v>
      </c>
      <c r="B130" s="459">
        <v>776</v>
      </c>
      <c r="C130" s="460">
        <v>0</v>
      </c>
      <c r="D130" s="461">
        <f t="shared" si="6"/>
        <v>776</v>
      </c>
      <c r="E130" s="462">
        <f t="shared" si="7"/>
        <v>1588</v>
      </c>
      <c r="F130" s="365">
        <f t="shared" si="8"/>
        <v>810.27156164383564</v>
      </c>
      <c r="G130" s="463">
        <v>31</v>
      </c>
      <c r="H130" s="464">
        <f t="shared" si="9"/>
        <v>6.5753424657534248E-4</v>
      </c>
      <c r="I130" s="465"/>
    </row>
    <row r="131" spans="1:9" s="449" customFormat="1" ht="15.95" customHeight="1">
      <c r="A131" s="458">
        <v>42401</v>
      </c>
      <c r="B131" s="459">
        <v>776</v>
      </c>
      <c r="C131" s="460">
        <v>0</v>
      </c>
      <c r="D131" s="461">
        <f t="shared" si="6"/>
        <v>776</v>
      </c>
      <c r="E131" s="462">
        <f>E130-G130</f>
        <v>1557</v>
      </c>
      <c r="F131" s="365">
        <f t="shared" si="8"/>
        <v>794.4539178082191</v>
      </c>
      <c r="G131" s="463">
        <v>29</v>
      </c>
      <c r="H131" s="464">
        <f t="shared" si="9"/>
        <v>6.5753424657534248E-4</v>
      </c>
      <c r="I131" s="465"/>
    </row>
    <row r="132" spans="1:9" s="449" customFormat="1" ht="15.95" customHeight="1">
      <c r="A132" s="458">
        <v>42430</v>
      </c>
      <c r="B132" s="459">
        <v>776</v>
      </c>
      <c r="C132" s="460">
        <v>0</v>
      </c>
      <c r="D132" s="461">
        <f t="shared" si="6"/>
        <v>776</v>
      </c>
      <c r="E132" s="462">
        <f t="shared" si="7"/>
        <v>1528</v>
      </c>
      <c r="F132" s="365">
        <f t="shared" si="8"/>
        <v>779.65676712328764</v>
      </c>
      <c r="G132" s="463">
        <v>31</v>
      </c>
      <c r="H132" s="464">
        <f t="shared" si="9"/>
        <v>6.5753424657534248E-4</v>
      </c>
      <c r="I132" s="465"/>
    </row>
    <row r="133" spans="1:9" s="449" customFormat="1" ht="15.95" customHeight="1">
      <c r="A133" s="458">
        <v>42461</v>
      </c>
      <c r="B133" s="459">
        <v>776</v>
      </c>
      <c r="C133" s="460">
        <v>0</v>
      </c>
      <c r="D133" s="461">
        <f t="shared" si="6"/>
        <v>776</v>
      </c>
      <c r="E133" s="462">
        <f t="shared" si="7"/>
        <v>1497</v>
      </c>
      <c r="F133" s="365">
        <f t="shared" si="8"/>
        <v>763.8391232876711</v>
      </c>
      <c r="G133" s="463">
        <v>30</v>
      </c>
      <c r="H133" s="464">
        <f t="shared" si="9"/>
        <v>6.5753424657534248E-4</v>
      </c>
      <c r="I133" s="465"/>
    </row>
    <row r="134" spans="1:9" s="449" customFormat="1" ht="15.95" customHeight="1">
      <c r="A134" s="458">
        <v>42491</v>
      </c>
      <c r="B134" s="459">
        <v>776</v>
      </c>
      <c r="C134" s="460">
        <v>0</v>
      </c>
      <c r="D134" s="461">
        <f t="shared" si="6"/>
        <v>776</v>
      </c>
      <c r="E134" s="462">
        <f t="shared" si="7"/>
        <v>1467</v>
      </c>
      <c r="F134" s="365">
        <f t="shared" si="8"/>
        <v>748.5317260273971</v>
      </c>
      <c r="G134" s="463">
        <v>31</v>
      </c>
      <c r="H134" s="464">
        <f t="shared" si="9"/>
        <v>6.5753424657534248E-4</v>
      </c>
      <c r="I134" s="465"/>
    </row>
    <row r="135" spans="1:9" s="449" customFormat="1" ht="15.95" customHeight="1" thickBot="1">
      <c r="A135" s="458">
        <v>42522</v>
      </c>
      <c r="B135" s="459">
        <v>814.44731338872054</v>
      </c>
      <c r="C135" s="460">
        <v>0</v>
      </c>
      <c r="D135" s="461">
        <f t="shared" si="6"/>
        <v>814.44731338872054</v>
      </c>
      <c r="E135" s="462">
        <f t="shared" si="7"/>
        <v>1436</v>
      </c>
      <c r="F135" s="365">
        <f t="shared" si="8"/>
        <v>769.01677283914694</v>
      </c>
      <c r="G135" s="463">
        <v>30</v>
      </c>
      <c r="H135" s="464">
        <f t="shared" si="9"/>
        <v>6.5753424657534248E-4</v>
      </c>
      <c r="I135" s="465"/>
    </row>
    <row r="136" spans="1:9" ht="31.5">
      <c r="A136" s="355" t="s">
        <v>159</v>
      </c>
      <c r="B136" s="11" t="s">
        <v>160</v>
      </c>
      <c r="C136" s="356" t="s">
        <v>161</v>
      </c>
      <c r="D136" s="356" t="s">
        <v>162</v>
      </c>
      <c r="E136" s="357" t="s">
        <v>163</v>
      </c>
      <c r="F136" s="356" t="s">
        <v>165</v>
      </c>
      <c r="G136" s="357" t="s">
        <v>19</v>
      </c>
      <c r="H136" s="358" t="s">
        <v>164</v>
      </c>
      <c r="I136" s="382" t="s">
        <v>170</v>
      </c>
    </row>
    <row r="137" spans="1:9" ht="18.95" customHeight="1">
      <c r="A137" s="380">
        <v>42552</v>
      </c>
      <c r="B137" s="361">
        <v>814</v>
      </c>
      <c r="C137" s="379">
        <v>0</v>
      </c>
      <c r="D137" s="363">
        <f t="shared" si="6"/>
        <v>814</v>
      </c>
      <c r="E137" s="364">
        <f>E135-G135</f>
        <v>1406</v>
      </c>
      <c r="F137" s="365">
        <f t="shared" ref="F137:F190" si="10">SUM(D137*24%)*E137/365</f>
        <v>752.53742465753419</v>
      </c>
      <c r="G137" s="374">
        <v>31</v>
      </c>
      <c r="H137" s="366">
        <f t="shared" ref="H137:H190" si="11">0.24/365</f>
        <v>6.5753424657534248E-4</v>
      </c>
      <c r="I137" s="375"/>
    </row>
    <row r="138" spans="1:9" ht="18.95" customHeight="1">
      <c r="A138" s="380">
        <v>42583</v>
      </c>
      <c r="B138" s="361">
        <v>814</v>
      </c>
      <c r="C138" s="379">
        <v>0</v>
      </c>
      <c r="D138" s="363">
        <f t="shared" si="6"/>
        <v>814</v>
      </c>
      <c r="E138" s="364">
        <f t="shared" si="7"/>
        <v>1375</v>
      </c>
      <c r="F138" s="365">
        <f t="shared" si="10"/>
        <v>735.94520547945206</v>
      </c>
      <c r="G138" s="374">
        <v>31</v>
      </c>
      <c r="H138" s="366">
        <f t="shared" si="11"/>
        <v>6.5753424657534248E-4</v>
      </c>
      <c r="I138" s="375"/>
    </row>
    <row r="139" spans="1:9" ht="18.95" customHeight="1">
      <c r="A139" s="380">
        <v>42614</v>
      </c>
      <c r="B139" s="361">
        <v>814</v>
      </c>
      <c r="C139" s="379">
        <v>0</v>
      </c>
      <c r="D139" s="363">
        <f t="shared" si="6"/>
        <v>814</v>
      </c>
      <c r="E139" s="364">
        <f t="shared" si="7"/>
        <v>1344</v>
      </c>
      <c r="F139" s="365">
        <f t="shared" si="10"/>
        <v>719.35298630136981</v>
      </c>
      <c r="G139" s="374">
        <v>30</v>
      </c>
      <c r="H139" s="366">
        <f t="shared" si="11"/>
        <v>6.5753424657534248E-4</v>
      </c>
      <c r="I139" s="375"/>
    </row>
    <row r="140" spans="1:9" ht="18.95" customHeight="1">
      <c r="A140" s="380">
        <v>42644</v>
      </c>
      <c r="B140" s="361">
        <v>814</v>
      </c>
      <c r="C140" s="379">
        <v>0</v>
      </c>
      <c r="D140" s="363">
        <f t="shared" si="6"/>
        <v>814</v>
      </c>
      <c r="E140" s="364">
        <f t="shared" si="7"/>
        <v>1314</v>
      </c>
      <c r="F140" s="365">
        <f t="shared" si="10"/>
        <v>703.29599999999994</v>
      </c>
      <c r="G140" s="374">
        <v>31</v>
      </c>
      <c r="H140" s="366">
        <f t="shared" si="11"/>
        <v>6.5753424657534248E-4</v>
      </c>
      <c r="I140" s="375"/>
    </row>
    <row r="141" spans="1:9" ht="18.95" customHeight="1">
      <c r="A141" s="380">
        <v>42675</v>
      </c>
      <c r="B141" s="361">
        <v>814</v>
      </c>
      <c r="C141" s="379">
        <v>0</v>
      </c>
      <c r="D141" s="363">
        <f t="shared" si="6"/>
        <v>814</v>
      </c>
      <c r="E141" s="364">
        <f t="shared" si="7"/>
        <v>1283</v>
      </c>
      <c r="F141" s="365">
        <f t="shared" si="10"/>
        <v>686.70378082191769</v>
      </c>
      <c r="G141" s="374">
        <v>30</v>
      </c>
      <c r="H141" s="366">
        <f t="shared" si="11"/>
        <v>6.5753424657534248E-4</v>
      </c>
      <c r="I141" s="375"/>
    </row>
    <row r="142" spans="1:9" ht="18.95" customHeight="1">
      <c r="A142" s="380">
        <v>42705</v>
      </c>
      <c r="B142" s="361">
        <v>814</v>
      </c>
      <c r="C142" s="379">
        <v>0</v>
      </c>
      <c r="D142" s="383">
        <f t="shared" ref="D142:D148" si="12">B142-C142</f>
        <v>814</v>
      </c>
      <c r="E142" s="364">
        <f t="shared" si="7"/>
        <v>1253</v>
      </c>
      <c r="F142" s="365">
        <f t="shared" si="10"/>
        <v>670.64679452054793</v>
      </c>
      <c r="G142" s="374">
        <v>31</v>
      </c>
      <c r="H142" s="366">
        <f t="shared" si="11"/>
        <v>6.5753424657534248E-4</v>
      </c>
      <c r="I142" s="375"/>
    </row>
    <row r="143" spans="1:9" ht="18.95" customHeight="1">
      <c r="A143" s="380">
        <v>42736</v>
      </c>
      <c r="B143" s="361">
        <v>814</v>
      </c>
      <c r="C143" s="379">
        <v>0</v>
      </c>
      <c r="D143" s="383">
        <f t="shared" si="12"/>
        <v>814</v>
      </c>
      <c r="E143" s="364">
        <f t="shared" ref="E143:E190" si="13">E142-G142</f>
        <v>1222</v>
      </c>
      <c r="F143" s="365">
        <f t="shared" si="10"/>
        <v>654.05457534246568</v>
      </c>
      <c r="G143" s="374">
        <v>31</v>
      </c>
      <c r="H143" s="366">
        <f t="shared" si="11"/>
        <v>6.5753424657534248E-4</v>
      </c>
      <c r="I143" s="375"/>
    </row>
    <row r="144" spans="1:9" ht="18.95" customHeight="1">
      <c r="A144" s="380">
        <v>42767</v>
      </c>
      <c r="B144" s="361">
        <v>814</v>
      </c>
      <c r="C144" s="379">
        <v>0</v>
      </c>
      <c r="D144" s="363">
        <f t="shared" si="12"/>
        <v>814</v>
      </c>
      <c r="E144" s="364">
        <f t="shared" si="13"/>
        <v>1191</v>
      </c>
      <c r="F144" s="365">
        <f t="shared" si="10"/>
        <v>637.46235616438355</v>
      </c>
      <c r="G144" s="374">
        <v>28</v>
      </c>
      <c r="H144" s="366">
        <f t="shared" si="11"/>
        <v>6.5753424657534248E-4</v>
      </c>
      <c r="I144" s="375"/>
    </row>
    <row r="145" spans="1:9" ht="18.95" customHeight="1">
      <c r="A145" s="380">
        <v>42795</v>
      </c>
      <c r="B145" s="361">
        <v>814</v>
      </c>
      <c r="C145" s="379">
        <v>0</v>
      </c>
      <c r="D145" s="363">
        <f t="shared" si="12"/>
        <v>814</v>
      </c>
      <c r="E145" s="364">
        <f t="shared" si="13"/>
        <v>1163</v>
      </c>
      <c r="F145" s="365">
        <f t="shared" si="10"/>
        <v>622.4758356164383</v>
      </c>
      <c r="G145" s="374">
        <v>31</v>
      </c>
      <c r="H145" s="366">
        <f t="shared" si="11"/>
        <v>6.5753424657534248E-4</v>
      </c>
      <c r="I145" s="375"/>
    </row>
    <row r="146" spans="1:9" ht="18.95" customHeight="1">
      <c r="A146" s="380">
        <v>42826</v>
      </c>
      <c r="B146" s="361">
        <v>814</v>
      </c>
      <c r="C146" s="379">
        <v>0</v>
      </c>
      <c r="D146" s="383">
        <f t="shared" si="12"/>
        <v>814</v>
      </c>
      <c r="E146" s="364">
        <f t="shared" si="13"/>
        <v>1132</v>
      </c>
      <c r="F146" s="365">
        <f t="shared" si="10"/>
        <v>605.88361643835617</v>
      </c>
      <c r="G146" s="374">
        <v>30</v>
      </c>
      <c r="H146" s="366">
        <f t="shared" si="11"/>
        <v>6.5753424657534248E-4</v>
      </c>
      <c r="I146" s="375"/>
    </row>
    <row r="147" spans="1:9" ht="18.95" customHeight="1">
      <c r="A147" s="380">
        <v>42856</v>
      </c>
      <c r="B147" s="361">
        <v>814</v>
      </c>
      <c r="C147" s="456">
        <v>0</v>
      </c>
      <c r="D147" s="383">
        <f t="shared" si="12"/>
        <v>814</v>
      </c>
      <c r="E147" s="364">
        <f t="shared" si="13"/>
        <v>1102</v>
      </c>
      <c r="F147" s="365">
        <f t="shared" si="10"/>
        <v>589.82663013698618</v>
      </c>
      <c r="G147" s="364">
        <v>31</v>
      </c>
      <c r="H147" s="366">
        <f t="shared" si="11"/>
        <v>6.5753424657534248E-4</v>
      </c>
      <c r="I147" s="373"/>
    </row>
    <row r="148" spans="1:9" ht="18.95" customHeight="1">
      <c r="A148" s="380">
        <v>42887</v>
      </c>
      <c r="B148" s="361">
        <v>855.16967905815659</v>
      </c>
      <c r="C148" s="379">
        <v>0</v>
      </c>
      <c r="D148" s="383">
        <f t="shared" si="12"/>
        <v>855.16967905815659</v>
      </c>
      <c r="E148" s="364">
        <f t="shared" si="13"/>
        <v>1071</v>
      </c>
      <c r="F148" s="365">
        <f t="shared" si="10"/>
        <v>602.22688850714667</v>
      </c>
      <c r="G148" s="374">
        <v>30</v>
      </c>
      <c r="H148" s="366">
        <f t="shared" si="11"/>
        <v>6.5753424657534248E-4</v>
      </c>
      <c r="I148" s="375"/>
    </row>
    <row r="149" spans="1:9" ht="18.95" customHeight="1">
      <c r="A149" s="380">
        <v>42917</v>
      </c>
      <c r="B149" s="361">
        <v>855.16967905815659</v>
      </c>
      <c r="C149" s="379">
        <v>0</v>
      </c>
      <c r="D149" s="383">
        <f>B149-C149</f>
        <v>855.16967905815659</v>
      </c>
      <c r="E149" s="364">
        <f t="shared" si="13"/>
        <v>1041</v>
      </c>
      <c r="F149" s="365">
        <f t="shared" si="10"/>
        <v>585.35778798873923</v>
      </c>
      <c r="G149" s="374">
        <v>31</v>
      </c>
      <c r="H149" s="366">
        <f t="shared" si="11"/>
        <v>6.5753424657534248E-4</v>
      </c>
      <c r="I149" s="375"/>
    </row>
    <row r="150" spans="1:9" ht="18.95" customHeight="1">
      <c r="A150" s="380">
        <v>42948</v>
      </c>
      <c r="B150" s="361">
        <v>855.16967905815659</v>
      </c>
      <c r="C150" s="379">
        <v>0</v>
      </c>
      <c r="D150" s="383">
        <f>B150-C150</f>
        <v>855.16967905815659</v>
      </c>
      <c r="E150" s="364">
        <f t="shared" si="13"/>
        <v>1010</v>
      </c>
      <c r="F150" s="365">
        <f t="shared" si="10"/>
        <v>567.92638411971814</v>
      </c>
      <c r="G150" s="374">
        <v>31</v>
      </c>
      <c r="H150" s="366">
        <f t="shared" si="11"/>
        <v>6.5753424657534248E-4</v>
      </c>
      <c r="I150" s="375"/>
    </row>
    <row r="151" spans="1:9" ht="18.95" customHeight="1">
      <c r="A151" s="380">
        <v>42979</v>
      </c>
      <c r="B151" s="361">
        <v>855.16967905815659</v>
      </c>
      <c r="C151" s="379">
        <v>0</v>
      </c>
      <c r="D151" s="383">
        <f t="shared" ref="D151:D154" si="14">B151-C151</f>
        <v>855.16967905815659</v>
      </c>
      <c r="E151" s="364">
        <f t="shared" si="13"/>
        <v>979</v>
      </c>
      <c r="F151" s="365">
        <f t="shared" si="10"/>
        <v>550.49498025069715</v>
      </c>
      <c r="G151" s="374">
        <v>30</v>
      </c>
      <c r="H151" s="366">
        <f t="shared" si="11"/>
        <v>6.5753424657534248E-4</v>
      </c>
      <c r="I151" s="375"/>
    </row>
    <row r="152" spans="1:9" ht="18.95" customHeight="1">
      <c r="A152" s="380">
        <v>43009</v>
      </c>
      <c r="B152" s="361">
        <v>855.16967905815659</v>
      </c>
      <c r="C152" s="379">
        <v>0</v>
      </c>
      <c r="D152" s="383">
        <f t="shared" si="14"/>
        <v>855.16967905815659</v>
      </c>
      <c r="E152" s="364">
        <f t="shared" si="13"/>
        <v>949</v>
      </c>
      <c r="F152" s="365">
        <f t="shared" si="10"/>
        <v>533.62587973228972</v>
      </c>
      <c r="G152" s="374">
        <v>31</v>
      </c>
      <c r="H152" s="366">
        <f t="shared" si="11"/>
        <v>6.5753424657534248E-4</v>
      </c>
      <c r="I152" s="375"/>
    </row>
    <row r="153" spans="1:9" ht="18.95" customHeight="1">
      <c r="A153" s="380">
        <v>43040</v>
      </c>
      <c r="B153" s="361">
        <v>855.16967905815659</v>
      </c>
      <c r="C153" s="379">
        <v>0</v>
      </c>
      <c r="D153" s="383">
        <f t="shared" si="14"/>
        <v>855.16967905815659</v>
      </c>
      <c r="E153" s="364">
        <f t="shared" si="13"/>
        <v>918</v>
      </c>
      <c r="F153" s="365">
        <f t="shared" si="10"/>
        <v>516.19447586326862</v>
      </c>
      <c r="G153" s="374">
        <v>30</v>
      </c>
      <c r="H153" s="366">
        <f t="shared" si="11"/>
        <v>6.5753424657534248E-4</v>
      </c>
      <c r="I153" s="375"/>
    </row>
    <row r="154" spans="1:9" ht="18.95" customHeight="1">
      <c r="A154" s="380">
        <v>43070</v>
      </c>
      <c r="B154" s="361">
        <v>855.16967905815659</v>
      </c>
      <c r="C154" s="379">
        <v>0</v>
      </c>
      <c r="D154" s="383">
        <f t="shared" si="14"/>
        <v>855.16967905815659</v>
      </c>
      <c r="E154" s="364">
        <f t="shared" si="13"/>
        <v>888</v>
      </c>
      <c r="F154" s="365">
        <f t="shared" si="10"/>
        <v>499.32537534486119</v>
      </c>
      <c r="G154" s="374">
        <v>31</v>
      </c>
      <c r="H154" s="366">
        <f t="shared" si="11"/>
        <v>6.5753424657534248E-4</v>
      </c>
      <c r="I154" s="375"/>
    </row>
    <row r="155" spans="1:9" ht="18.95" customHeight="1">
      <c r="A155" s="380">
        <v>43101</v>
      </c>
      <c r="B155" s="361">
        <v>855.16967905815659</v>
      </c>
      <c r="C155" s="379">
        <v>0</v>
      </c>
      <c r="D155" s="383">
        <f>B155-C155</f>
        <v>855.16967905815659</v>
      </c>
      <c r="E155" s="364">
        <f t="shared" si="13"/>
        <v>857</v>
      </c>
      <c r="F155" s="365">
        <f t="shared" si="10"/>
        <v>481.89397147584009</v>
      </c>
      <c r="G155" s="374">
        <v>31</v>
      </c>
      <c r="H155" s="366">
        <f t="shared" si="11"/>
        <v>6.5753424657534248E-4</v>
      </c>
      <c r="I155" s="375"/>
    </row>
    <row r="156" spans="1:9" ht="18.95" customHeight="1">
      <c r="A156" s="380">
        <v>43132</v>
      </c>
      <c r="B156" s="361">
        <v>855.16967905815659</v>
      </c>
      <c r="C156" s="379">
        <v>0</v>
      </c>
      <c r="D156" s="383">
        <f>B156-C156</f>
        <v>855.16967905815659</v>
      </c>
      <c r="E156" s="364">
        <f t="shared" si="13"/>
        <v>826</v>
      </c>
      <c r="F156" s="365">
        <f t="shared" si="10"/>
        <v>464.46256760681905</v>
      </c>
      <c r="G156" s="374">
        <v>28</v>
      </c>
      <c r="H156" s="366">
        <f t="shared" si="11"/>
        <v>6.5753424657534248E-4</v>
      </c>
      <c r="I156" s="375"/>
    </row>
    <row r="157" spans="1:9" ht="18.95" customHeight="1">
      <c r="A157" s="380">
        <v>43160</v>
      </c>
      <c r="B157" s="361">
        <v>855.16967905815659</v>
      </c>
      <c r="C157" s="379">
        <v>0</v>
      </c>
      <c r="D157" s="383">
        <f t="shared" ref="D157:D185" si="15">B157-C157</f>
        <v>855.16967905815659</v>
      </c>
      <c r="E157" s="364">
        <f t="shared" si="13"/>
        <v>798</v>
      </c>
      <c r="F157" s="365">
        <f t="shared" si="10"/>
        <v>448.71807378963871</v>
      </c>
      <c r="G157" s="374">
        <v>31</v>
      </c>
      <c r="H157" s="366">
        <f t="shared" si="11"/>
        <v>6.5753424657534248E-4</v>
      </c>
      <c r="I157" s="375"/>
    </row>
    <row r="158" spans="1:9" ht="18.95" customHeight="1">
      <c r="A158" s="380">
        <v>43191</v>
      </c>
      <c r="B158" s="361">
        <v>855.16967905815659</v>
      </c>
      <c r="C158" s="379">
        <v>0</v>
      </c>
      <c r="D158" s="383">
        <f t="shared" si="15"/>
        <v>855.16967905815659</v>
      </c>
      <c r="E158" s="364">
        <f t="shared" si="13"/>
        <v>767</v>
      </c>
      <c r="F158" s="365">
        <f t="shared" si="10"/>
        <v>431.28666992061761</v>
      </c>
      <c r="G158" s="374">
        <v>30</v>
      </c>
      <c r="H158" s="366">
        <f t="shared" si="11"/>
        <v>6.5753424657534248E-4</v>
      </c>
      <c r="I158" s="375"/>
    </row>
    <row r="159" spans="1:9" ht="18.95" customHeight="1">
      <c r="A159" s="380">
        <v>43221</v>
      </c>
      <c r="B159" s="361">
        <v>855.16967905815659</v>
      </c>
      <c r="C159" s="384">
        <v>14730</v>
      </c>
      <c r="D159" s="383">
        <f t="shared" si="15"/>
        <v>-13874.830320941843</v>
      </c>
      <c r="E159" s="364">
        <f t="shared" si="13"/>
        <v>737</v>
      </c>
      <c r="F159" s="365"/>
      <c r="G159" s="362">
        <v>21</v>
      </c>
      <c r="H159" s="366">
        <f t="shared" si="11"/>
        <v>6.5753424657534248E-4</v>
      </c>
      <c r="I159" s="367" t="s">
        <v>381</v>
      </c>
    </row>
    <row r="160" spans="1:9" ht="18.95" customHeight="1">
      <c r="A160" s="380">
        <v>43252</v>
      </c>
      <c r="B160" s="361">
        <v>897.92816301106438</v>
      </c>
      <c r="C160" s="384">
        <v>0</v>
      </c>
      <c r="D160" s="383">
        <f t="shared" si="15"/>
        <v>897.92816301106438</v>
      </c>
      <c r="E160" s="364">
        <f t="shared" si="13"/>
        <v>716</v>
      </c>
      <c r="F160" s="365">
        <f t="shared" si="10"/>
        <v>422.73965899129126</v>
      </c>
      <c r="G160" s="362">
        <v>30</v>
      </c>
      <c r="H160" s="366">
        <f t="shared" si="11"/>
        <v>6.5753424657534248E-4</v>
      </c>
      <c r="I160" s="367"/>
    </row>
    <row r="161" spans="1:9" ht="18.95" customHeight="1">
      <c r="A161" s="380">
        <v>43282</v>
      </c>
      <c r="B161" s="361">
        <v>897.92816301106438</v>
      </c>
      <c r="C161" s="384">
        <v>14730</v>
      </c>
      <c r="D161" s="383">
        <f t="shared" si="15"/>
        <v>-13832.071836988936</v>
      </c>
      <c r="E161" s="364">
        <f t="shared" si="13"/>
        <v>686</v>
      </c>
      <c r="F161" s="365"/>
      <c r="G161" s="362">
        <v>0</v>
      </c>
      <c r="H161" s="366">
        <f t="shared" si="11"/>
        <v>6.5753424657534248E-4</v>
      </c>
      <c r="I161" s="367" t="s">
        <v>382</v>
      </c>
    </row>
    <row r="162" spans="1:9" ht="18.95" customHeight="1">
      <c r="A162" s="380">
        <v>43313</v>
      </c>
      <c r="B162" s="361">
        <v>897.92816301106438</v>
      </c>
      <c r="C162" s="385">
        <v>29460</v>
      </c>
      <c r="D162" s="383">
        <f t="shared" si="15"/>
        <v>-28562.071836988936</v>
      </c>
      <c r="E162" s="364">
        <f t="shared" si="13"/>
        <v>686</v>
      </c>
      <c r="F162" s="365"/>
      <c r="G162" s="370">
        <v>0</v>
      </c>
      <c r="H162" s="366">
        <f t="shared" si="11"/>
        <v>6.5753424657534248E-4</v>
      </c>
      <c r="I162" s="412" t="s">
        <v>383</v>
      </c>
    </row>
    <row r="163" spans="1:9" ht="18.95" customHeight="1">
      <c r="A163" s="380">
        <v>43344</v>
      </c>
      <c r="B163" s="361">
        <v>897.92816301106438</v>
      </c>
      <c r="C163" s="384">
        <v>0</v>
      </c>
      <c r="D163" s="383">
        <f t="shared" si="15"/>
        <v>897.92816301106438</v>
      </c>
      <c r="E163" s="364">
        <f>E162-G162</f>
        <v>686</v>
      </c>
      <c r="F163" s="365">
        <f t="shared" si="10"/>
        <v>405.02710344696345</v>
      </c>
      <c r="G163" s="362">
        <v>30</v>
      </c>
      <c r="H163" s="366">
        <f t="shared" si="11"/>
        <v>6.5753424657534248E-4</v>
      </c>
      <c r="I163" s="367"/>
    </row>
    <row r="164" spans="1:9" ht="18.95" customHeight="1">
      <c r="A164" s="380">
        <v>43374</v>
      </c>
      <c r="B164" s="361">
        <v>897.92816301106438</v>
      </c>
      <c r="C164" s="384">
        <v>29460</v>
      </c>
      <c r="D164" s="383">
        <f t="shared" si="15"/>
        <v>-28562.071836988936</v>
      </c>
      <c r="E164" s="364">
        <f t="shared" si="13"/>
        <v>656</v>
      </c>
      <c r="F164" s="365"/>
      <c r="G164" s="362">
        <v>17</v>
      </c>
      <c r="H164" s="366">
        <f t="shared" si="11"/>
        <v>6.5753424657534248E-4</v>
      </c>
      <c r="I164" s="367" t="s">
        <v>384</v>
      </c>
    </row>
    <row r="165" spans="1:9" ht="18.95" customHeight="1">
      <c r="A165" s="380">
        <v>43405</v>
      </c>
      <c r="B165" s="361">
        <v>897.92816301106438</v>
      </c>
      <c r="C165" s="384">
        <v>0</v>
      </c>
      <c r="D165" s="383">
        <f t="shared" si="15"/>
        <v>897.92816301106438</v>
      </c>
      <c r="E165" s="364">
        <f t="shared" si="13"/>
        <v>639</v>
      </c>
      <c r="F165" s="365">
        <f t="shared" si="10"/>
        <v>377.2774330941831</v>
      </c>
      <c r="G165" s="362">
        <v>30</v>
      </c>
      <c r="H165" s="366">
        <f t="shared" si="11"/>
        <v>6.5753424657534248E-4</v>
      </c>
      <c r="I165" s="457"/>
    </row>
    <row r="166" spans="1:9" ht="18.95" customHeight="1">
      <c r="A166" s="380">
        <v>43435</v>
      </c>
      <c r="B166" s="361">
        <v>898</v>
      </c>
      <c r="C166" s="384">
        <v>0</v>
      </c>
      <c r="D166" s="383">
        <f t="shared" si="15"/>
        <v>898</v>
      </c>
      <c r="E166" s="364">
        <f t="shared" si="13"/>
        <v>609</v>
      </c>
      <c r="F166" s="365">
        <f t="shared" si="10"/>
        <v>359.59364383561643</v>
      </c>
      <c r="G166" s="362">
        <v>31</v>
      </c>
      <c r="H166" s="366">
        <f t="shared" si="11"/>
        <v>6.5753424657534248E-4</v>
      </c>
      <c r="I166" s="367"/>
    </row>
    <row r="167" spans="1:9" ht="18.95" customHeight="1">
      <c r="A167" s="380">
        <v>43466</v>
      </c>
      <c r="B167" s="361">
        <v>897.92816301106438</v>
      </c>
      <c r="C167" s="384">
        <v>0</v>
      </c>
      <c r="D167" s="383">
        <f t="shared" si="15"/>
        <v>897.92816301106438</v>
      </c>
      <c r="E167" s="364">
        <f t="shared" si="13"/>
        <v>578</v>
      </c>
      <c r="F167" s="365">
        <f t="shared" si="10"/>
        <v>341.26190348738317</v>
      </c>
      <c r="G167" s="362">
        <v>31</v>
      </c>
      <c r="H167" s="366">
        <f t="shared" si="11"/>
        <v>6.5753424657534248E-4</v>
      </c>
      <c r="I167" s="367"/>
    </row>
    <row r="168" spans="1:9" ht="18.95" customHeight="1">
      <c r="A168" s="380">
        <v>43497</v>
      </c>
      <c r="B168" s="361">
        <v>897.92816301106438</v>
      </c>
      <c r="C168" s="384">
        <v>0</v>
      </c>
      <c r="D168" s="383">
        <f t="shared" si="15"/>
        <v>897.92816301106438</v>
      </c>
      <c r="E168" s="364">
        <f t="shared" si="13"/>
        <v>547</v>
      </c>
      <c r="F168" s="365">
        <f t="shared" si="10"/>
        <v>322.95892942491105</v>
      </c>
      <c r="G168" s="362">
        <v>28</v>
      </c>
      <c r="H168" s="366">
        <f t="shared" si="11"/>
        <v>6.5753424657534248E-4</v>
      </c>
      <c r="I168" s="367"/>
    </row>
    <row r="169" spans="1:9" ht="18.95" customHeight="1">
      <c r="A169" s="380">
        <v>43525</v>
      </c>
      <c r="B169" s="361">
        <v>897.92816301106438</v>
      </c>
      <c r="C169" s="384">
        <v>0</v>
      </c>
      <c r="D169" s="383">
        <f t="shared" si="15"/>
        <v>897.92816301106438</v>
      </c>
      <c r="E169" s="364">
        <f t="shared" si="13"/>
        <v>519</v>
      </c>
      <c r="F169" s="365">
        <f t="shared" si="10"/>
        <v>306.42721091687173</v>
      </c>
      <c r="G169" s="362">
        <v>31</v>
      </c>
      <c r="H169" s="366">
        <f t="shared" si="11"/>
        <v>6.5753424657534248E-4</v>
      </c>
      <c r="I169" s="367"/>
    </row>
    <row r="170" spans="1:9" ht="18.95" customHeight="1">
      <c r="A170" s="380">
        <v>43556</v>
      </c>
      <c r="B170" s="361">
        <v>897.92816301106438</v>
      </c>
      <c r="C170" s="384">
        <v>0</v>
      </c>
      <c r="D170" s="383">
        <f t="shared" si="15"/>
        <v>897.92816301106438</v>
      </c>
      <c r="E170" s="364">
        <f t="shared" si="13"/>
        <v>488</v>
      </c>
      <c r="F170" s="365">
        <f t="shared" si="10"/>
        <v>288.12423685439961</v>
      </c>
      <c r="G170" s="362">
        <v>30</v>
      </c>
      <c r="H170" s="366">
        <f t="shared" si="11"/>
        <v>6.5753424657534248E-4</v>
      </c>
      <c r="I170" s="367"/>
    </row>
    <row r="171" spans="1:9" ht="18.95" customHeight="1">
      <c r="A171" s="380">
        <v>43586</v>
      </c>
      <c r="B171" s="361">
        <v>897.92816301106438</v>
      </c>
      <c r="C171" s="384">
        <v>0</v>
      </c>
      <c r="D171" s="383">
        <f t="shared" si="15"/>
        <v>897.92816301106438</v>
      </c>
      <c r="E171" s="364">
        <f t="shared" si="13"/>
        <v>458</v>
      </c>
      <c r="F171" s="365">
        <f t="shared" si="10"/>
        <v>270.4116813100718</v>
      </c>
      <c r="G171" s="362">
        <v>31</v>
      </c>
      <c r="H171" s="366">
        <f t="shared" si="11"/>
        <v>6.5753424657534248E-4</v>
      </c>
      <c r="I171" s="367"/>
    </row>
    <row r="172" spans="1:9" ht="18.95" customHeight="1">
      <c r="A172" s="380">
        <v>43617</v>
      </c>
      <c r="B172" s="361">
        <v>942.82457116161765</v>
      </c>
      <c r="C172" s="384">
        <v>0</v>
      </c>
      <c r="D172" s="383">
        <f t="shared" si="15"/>
        <v>942.82457116161765</v>
      </c>
      <c r="E172" s="364">
        <f t="shared" si="13"/>
        <v>427</v>
      </c>
      <c r="F172" s="365">
        <f t="shared" si="10"/>
        <v>264.71414260997966</v>
      </c>
      <c r="G172" s="362">
        <v>30</v>
      </c>
      <c r="H172" s="366">
        <f t="shared" si="11"/>
        <v>6.5753424657534248E-4</v>
      </c>
      <c r="I172" s="367"/>
    </row>
    <row r="173" spans="1:9" ht="18.95" customHeight="1">
      <c r="A173" s="380">
        <v>43647</v>
      </c>
      <c r="B173" s="361">
        <v>942.82457116161765</v>
      </c>
      <c r="C173" s="384">
        <v>0</v>
      </c>
      <c r="D173" s="383">
        <f t="shared" si="15"/>
        <v>942.82457116161765</v>
      </c>
      <c r="E173" s="364">
        <f t="shared" si="13"/>
        <v>397</v>
      </c>
      <c r="F173" s="365">
        <f t="shared" si="10"/>
        <v>246.11595928843542</v>
      </c>
      <c r="G173" s="362">
        <v>31</v>
      </c>
      <c r="H173" s="366">
        <f t="shared" si="11"/>
        <v>6.5753424657534248E-4</v>
      </c>
      <c r="I173" s="367"/>
    </row>
    <row r="174" spans="1:9" ht="18.95" customHeight="1">
      <c r="A174" s="380">
        <v>43678</v>
      </c>
      <c r="B174" s="361">
        <v>942.82457116161765</v>
      </c>
      <c r="C174" s="384">
        <v>0</v>
      </c>
      <c r="D174" s="383">
        <f t="shared" si="15"/>
        <v>942.82457116161765</v>
      </c>
      <c r="E174" s="364">
        <f t="shared" si="13"/>
        <v>366</v>
      </c>
      <c r="F174" s="365">
        <f t="shared" si="10"/>
        <v>226.89783652283973</v>
      </c>
      <c r="G174" s="362">
        <v>31</v>
      </c>
      <c r="H174" s="366">
        <f t="shared" si="11"/>
        <v>6.5753424657534248E-4</v>
      </c>
      <c r="I174" s="367"/>
    </row>
    <row r="175" spans="1:9" ht="18.95" customHeight="1">
      <c r="A175" s="380">
        <v>43709</v>
      </c>
      <c r="B175" s="361">
        <v>942.82457116161765</v>
      </c>
      <c r="C175" s="384">
        <v>0</v>
      </c>
      <c r="D175" s="383">
        <f t="shared" si="15"/>
        <v>942.82457116161765</v>
      </c>
      <c r="E175" s="364">
        <f t="shared" si="13"/>
        <v>335</v>
      </c>
      <c r="F175" s="365">
        <f t="shared" si="10"/>
        <v>207.679713757244</v>
      </c>
      <c r="G175" s="362">
        <v>30</v>
      </c>
      <c r="H175" s="366">
        <f t="shared" si="11"/>
        <v>6.5753424657534248E-4</v>
      </c>
      <c r="I175" s="375"/>
    </row>
    <row r="176" spans="1:9" ht="18.95" customHeight="1">
      <c r="A176" s="380">
        <v>43739</v>
      </c>
      <c r="B176" s="361">
        <v>942.82457116161765</v>
      </c>
      <c r="C176" s="384">
        <v>0</v>
      </c>
      <c r="D176" s="383">
        <f t="shared" si="15"/>
        <v>942.82457116161765</v>
      </c>
      <c r="E176" s="364">
        <f t="shared" si="13"/>
        <v>305</v>
      </c>
      <c r="F176" s="365">
        <f t="shared" si="10"/>
        <v>189.08153043569976</v>
      </c>
      <c r="G176" s="362">
        <v>31</v>
      </c>
      <c r="H176" s="366">
        <f t="shared" si="11"/>
        <v>6.5753424657534248E-4</v>
      </c>
      <c r="I176" s="375"/>
    </row>
    <row r="177" spans="1:9" ht="18.95" customHeight="1">
      <c r="A177" s="380">
        <v>43770</v>
      </c>
      <c r="B177" s="361">
        <v>942.82457116161765</v>
      </c>
      <c r="C177" s="384">
        <v>0</v>
      </c>
      <c r="D177" s="383">
        <f t="shared" si="15"/>
        <v>942.82457116161765</v>
      </c>
      <c r="E177" s="364">
        <f t="shared" si="13"/>
        <v>274</v>
      </c>
      <c r="F177" s="365">
        <f t="shared" si="10"/>
        <v>169.86340767010404</v>
      </c>
      <c r="G177" s="362">
        <v>30</v>
      </c>
      <c r="H177" s="366">
        <f t="shared" si="11"/>
        <v>6.5753424657534248E-4</v>
      </c>
      <c r="I177" s="375"/>
    </row>
    <row r="178" spans="1:9" ht="18.95" customHeight="1">
      <c r="A178" s="380">
        <v>43800</v>
      </c>
      <c r="B178" s="361">
        <v>942.82457116161765</v>
      </c>
      <c r="C178" s="384">
        <v>0</v>
      </c>
      <c r="D178" s="383">
        <f t="shared" si="15"/>
        <v>942.82457116161765</v>
      </c>
      <c r="E178" s="364">
        <f t="shared" si="13"/>
        <v>244</v>
      </c>
      <c r="F178" s="365">
        <f t="shared" si="10"/>
        <v>151.2652243485598</v>
      </c>
      <c r="G178" s="362">
        <v>31</v>
      </c>
      <c r="H178" s="366">
        <f t="shared" si="11"/>
        <v>6.5753424657534248E-4</v>
      </c>
      <c r="I178" s="375"/>
    </row>
    <row r="179" spans="1:9" ht="18.95" customHeight="1">
      <c r="A179" s="380">
        <v>43831</v>
      </c>
      <c r="B179" s="361">
        <v>942.82457116161765</v>
      </c>
      <c r="C179" s="384">
        <v>0</v>
      </c>
      <c r="D179" s="383">
        <f t="shared" si="15"/>
        <v>942.82457116161765</v>
      </c>
      <c r="E179" s="364">
        <f t="shared" si="13"/>
        <v>213</v>
      </c>
      <c r="F179" s="365">
        <f t="shared" si="10"/>
        <v>132.0471015829641</v>
      </c>
      <c r="G179" s="374">
        <v>31</v>
      </c>
      <c r="H179" s="366">
        <f t="shared" si="11"/>
        <v>6.5753424657534248E-4</v>
      </c>
      <c r="I179" s="375"/>
    </row>
    <row r="180" spans="1:9" ht="18.95" customHeight="1">
      <c r="A180" s="380">
        <v>43862</v>
      </c>
      <c r="B180" s="361">
        <v>942.82457116161765</v>
      </c>
      <c r="C180" s="384">
        <v>0</v>
      </c>
      <c r="D180" s="383">
        <f t="shared" si="15"/>
        <v>942.82457116161765</v>
      </c>
      <c r="E180" s="364">
        <f t="shared" si="13"/>
        <v>182</v>
      </c>
      <c r="F180" s="365">
        <f t="shared" si="10"/>
        <v>112.82897881736838</v>
      </c>
      <c r="G180" s="374">
        <v>29</v>
      </c>
      <c r="H180" s="366">
        <f t="shared" si="11"/>
        <v>6.5753424657534248E-4</v>
      </c>
      <c r="I180" s="375"/>
    </row>
    <row r="181" spans="1:9" ht="18.95" customHeight="1">
      <c r="A181" s="380">
        <v>43891</v>
      </c>
      <c r="B181" s="361">
        <v>942.82457116161765</v>
      </c>
      <c r="C181" s="384">
        <v>0</v>
      </c>
      <c r="D181" s="383">
        <f t="shared" si="15"/>
        <v>942.82457116161765</v>
      </c>
      <c r="E181" s="364">
        <f t="shared" si="13"/>
        <v>153</v>
      </c>
      <c r="F181" s="365">
        <f t="shared" si="10"/>
        <v>94.850734939875622</v>
      </c>
      <c r="G181" s="374">
        <v>31</v>
      </c>
      <c r="H181" s="366">
        <f t="shared" si="11"/>
        <v>6.5753424657534248E-4</v>
      </c>
      <c r="I181" s="375"/>
    </row>
    <row r="182" spans="1:9" ht="18.95" customHeight="1">
      <c r="A182" s="380">
        <v>43922</v>
      </c>
      <c r="B182" s="361">
        <v>942.82457116161765</v>
      </c>
      <c r="C182" s="384">
        <v>0</v>
      </c>
      <c r="D182" s="383">
        <f t="shared" si="15"/>
        <v>942.82457116161765</v>
      </c>
      <c r="E182" s="364">
        <f t="shared" si="13"/>
        <v>122</v>
      </c>
      <c r="F182" s="365">
        <f t="shared" si="10"/>
        <v>75.632612174279899</v>
      </c>
      <c r="G182" s="374">
        <v>30</v>
      </c>
      <c r="H182" s="366">
        <f t="shared" si="11"/>
        <v>6.5753424657534248E-4</v>
      </c>
      <c r="I182" s="375"/>
    </row>
    <row r="183" spans="1:9" ht="18.95" customHeight="1">
      <c r="A183" s="380">
        <v>43952</v>
      </c>
      <c r="B183" s="361">
        <v>942.82457116161765</v>
      </c>
      <c r="C183" s="384">
        <v>0</v>
      </c>
      <c r="D183" s="383">
        <f t="shared" si="15"/>
        <v>942.82457116161765</v>
      </c>
      <c r="E183" s="364">
        <f t="shared" si="13"/>
        <v>92</v>
      </c>
      <c r="F183" s="365">
        <f t="shared" si="10"/>
        <v>57.034428852735665</v>
      </c>
      <c r="G183" s="374">
        <v>31</v>
      </c>
      <c r="H183" s="366">
        <f t="shared" si="11"/>
        <v>6.5753424657534248E-4</v>
      </c>
      <c r="I183" s="375"/>
    </row>
    <row r="184" spans="1:9" ht="18.95" customHeight="1">
      <c r="A184" s="380">
        <v>43983</v>
      </c>
      <c r="B184" s="361">
        <v>989.96579971969857</v>
      </c>
      <c r="C184" s="384">
        <v>0</v>
      </c>
      <c r="D184" s="383">
        <f t="shared" si="15"/>
        <v>989.96579971969857</v>
      </c>
      <c r="E184" s="364">
        <f t="shared" si="13"/>
        <v>61</v>
      </c>
      <c r="F184" s="365">
        <f t="shared" si="10"/>
        <v>39.707121391496955</v>
      </c>
      <c r="G184" s="374">
        <v>30</v>
      </c>
      <c r="H184" s="366">
        <f t="shared" si="11"/>
        <v>6.5753424657534248E-4</v>
      </c>
      <c r="I184" s="375"/>
    </row>
    <row r="185" spans="1:9" ht="18.95" customHeight="1">
      <c r="A185" s="380">
        <v>44013</v>
      </c>
      <c r="B185" s="361">
        <v>989.96579971969857</v>
      </c>
      <c r="C185" s="384">
        <v>0</v>
      </c>
      <c r="D185" s="383">
        <f t="shared" si="15"/>
        <v>989.96579971969857</v>
      </c>
      <c r="E185" s="364">
        <f t="shared" si="13"/>
        <v>31</v>
      </c>
      <c r="F185" s="365">
        <f t="shared" si="10"/>
        <v>20.179028903875501</v>
      </c>
      <c r="G185" s="374">
        <v>31</v>
      </c>
      <c r="H185" s="366">
        <f t="shared" si="11"/>
        <v>6.5753424657534248E-4</v>
      </c>
      <c r="I185" s="375"/>
    </row>
    <row r="186" spans="1:9" ht="18.95" customHeight="1">
      <c r="A186" s="388" t="s">
        <v>158</v>
      </c>
      <c r="B186" s="361">
        <v>989.96579971969857</v>
      </c>
      <c r="C186" s="384">
        <v>0</v>
      </c>
      <c r="D186" s="383">
        <f>B186-C186</f>
        <v>989.96579971969857</v>
      </c>
      <c r="E186" s="364">
        <f t="shared" si="13"/>
        <v>0</v>
      </c>
      <c r="F186" s="365">
        <f t="shared" si="10"/>
        <v>0</v>
      </c>
      <c r="G186" s="374">
        <v>0</v>
      </c>
      <c r="H186" s="366">
        <f t="shared" si="11"/>
        <v>6.5753424657534248E-4</v>
      </c>
      <c r="I186" s="375"/>
    </row>
    <row r="187" spans="1:9" ht="18.95" customHeight="1">
      <c r="A187" s="388" t="s">
        <v>166</v>
      </c>
      <c r="B187" s="361">
        <v>989.96579971969857</v>
      </c>
      <c r="C187" s="384">
        <v>0</v>
      </c>
      <c r="D187" s="383">
        <f>B187-C187</f>
        <v>989.96579971969857</v>
      </c>
      <c r="E187" s="364">
        <f t="shared" si="13"/>
        <v>0</v>
      </c>
      <c r="F187" s="365">
        <f t="shared" si="10"/>
        <v>0</v>
      </c>
      <c r="G187" s="381">
        <v>0</v>
      </c>
      <c r="H187" s="366">
        <f t="shared" si="11"/>
        <v>6.5753424657534248E-4</v>
      </c>
      <c r="I187" s="375"/>
    </row>
    <row r="188" spans="1:9" ht="18.95" customHeight="1">
      <c r="A188" s="388" t="s">
        <v>167</v>
      </c>
      <c r="B188" s="361">
        <v>989.96579971969857</v>
      </c>
      <c r="C188" s="384">
        <v>0</v>
      </c>
      <c r="D188" s="383">
        <f t="shared" ref="D188:D190" si="16">B188-C188</f>
        <v>989.96579971969857</v>
      </c>
      <c r="E188" s="364">
        <f t="shared" si="13"/>
        <v>0</v>
      </c>
      <c r="F188" s="365">
        <f t="shared" si="10"/>
        <v>0</v>
      </c>
      <c r="G188" s="381">
        <v>0</v>
      </c>
      <c r="H188" s="366">
        <f t="shared" si="11"/>
        <v>6.5753424657534248E-4</v>
      </c>
      <c r="I188" s="375"/>
    </row>
    <row r="189" spans="1:9" ht="18.95" customHeight="1">
      <c r="A189" s="388" t="s">
        <v>168</v>
      </c>
      <c r="B189" s="361">
        <v>989.96579971969857</v>
      </c>
      <c r="C189" s="384">
        <v>0</v>
      </c>
      <c r="D189" s="383">
        <f t="shared" si="16"/>
        <v>989.96579971969857</v>
      </c>
      <c r="E189" s="364">
        <f t="shared" si="13"/>
        <v>0</v>
      </c>
      <c r="F189" s="365">
        <f t="shared" si="10"/>
        <v>0</v>
      </c>
      <c r="G189" s="381">
        <v>0</v>
      </c>
      <c r="H189" s="366">
        <f t="shared" si="11"/>
        <v>6.5753424657534248E-4</v>
      </c>
      <c r="I189" s="375"/>
    </row>
    <row r="190" spans="1:9" ht="18.95" customHeight="1">
      <c r="A190" s="388" t="s">
        <v>169</v>
      </c>
      <c r="B190" s="361">
        <v>989.96579971969857</v>
      </c>
      <c r="C190" s="384">
        <v>0</v>
      </c>
      <c r="D190" s="383">
        <f t="shared" si="16"/>
        <v>989.96579971969857</v>
      </c>
      <c r="E190" s="364">
        <f t="shared" si="13"/>
        <v>0</v>
      </c>
      <c r="F190" s="365">
        <f t="shared" si="10"/>
        <v>0</v>
      </c>
      <c r="G190" s="381">
        <v>0</v>
      </c>
      <c r="H190" s="366">
        <f t="shared" si="11"/>
        <v>6.5753424657534248E-4</v>
      </c>
      <c r="I190" s="375"/>
    </row>
    <row r="191" spans="1:9" ht="18.95" customHeight="1" thickBot="1">
      <c r="A191" s="389" t="s">
        <v>12</v>
      </c>
      <c r="B191" s="390">
        <f>SUM(B14:B190)</f>
        <v>124531.09458866999</v>
      </c>
      <c r="C191" s="390">
        <f>SUM(C14:C190)</f>
        <v>90380</v>
      </c>
      <c r="D191" s="391">
        <f>B191-C191</f>
        <v>34151.094588669992</v>
      </c>
      <c r="E191" s="392">
        <f>SUM(E47:E186)</f>
        <v>277996</v>
      </c>
      <c r="F191" s="393">
        <f>SUM(F14:F186)</f>
        <v>169323.83244448376</v>
      </c>
      <c r="G191" s="392">
        <f>SUM(G14:G187)</f>
        <v>5023</v>
      </c>
      <c r="H191" s="394">
        <f>D191+F191</f>
        <v>203474.92703315377</v>
      </c>
      <c r="I191" s="395"/>
    </row>
    <row r="192" spans="1:9" ht="15.75">
      <c r="A192" s="438"/>
      <c r="B192" s="277"/>
      <c r="C192" s="277"/>
      <c r="D192" s="277"/>
      <c r="E192" s="277"/>
      <c r="F192" s="277"/>
      <c r="G192" s="277"/>
      <c r="H192" s="277"/>
      <c r="I192" s="277"/>
    </row>
    <row r="193" spans="1:9" ht="15.75">
      <c r="A193" s="438"/>
      <c r="B193" s="277"/>
      <c r="C193" s="277"/>
      <c r="D193" s="277"/>
      <c r="E193" s="277"/>
      <c r="F193" s="277"/>
      <c r="G193" s="277"/>
      <c r="H193" s="277"/>
      <c r="I193" s="277"/>
    </row>
    <row r="194" spans="1:9" ht="15.75">
      <c r="A194" s="324"/>
      <c r="B194" s="325" t="s">
        <v>420</v>
      </c>
      <c r="C194" s="326"/>
      <c r="D194" s="326"/>
      <c r="E194" s="326"/>
      <c r="F194" s="327" t="s">
        <v>421</v>
      </c>
      <c r="G194" s="326"/>
      <c r="H194" s="328"/>
      <c r="I194" s="277"/>
    </row>
    <row r="195" spans="1:9" ht="15.75">
      <c r="A195" s="329" t="s">
        <v>422</v>
      </c>
      <c r="B195" s="329" t="s">
        <v>423</v>
      </c>
      <c r="C195" s="329" t="s">
        <v>424</v>
      </c>
      <c r="D195" s="329" t="s">
        <v>425</v>
      </c>
      <c r="E195" s="326"/>
      <c r="F195" s="330" t="s">
        <v>426</v>
      </c>
      <c r="G195" s="330" t="s">
        <v>427</v>
      </c>
      <c r="H195" s="331"/>
      <c r="I195" s="277"/>
    </row>
    <row r="196" spans="1:9" ht="20.100000000000001" customHeight="1">
      <c r="A196" s="332" t="s">
        <v>429</v>
      </c>
      <c r="B196" s="333">
        <v>6000</v>
      </c>
      <c r="C196" s="333">
        <v>2000</v>
      </c>
      <c r="D196" s="333">
        <f>B196-C196</f>
        <v>4000</v>
      </c>
      <c r="E196" s="326"/>
      <c r="F196" s="334"/>
      <c r="G196" s="334"/>
      <c r="H196" s="328"/>
      <c r="I196" s="277"/>
    </row>
    <row r="197" spans="1:9" ht="20.100000000000001" customHeight="1">
      <c r="A197" s="332" t="s">
        <v>431</v>
      </c>
      <c r="B197" s="333">
        <f>B196+B196*5%</f>
        <v>6300</v>
      </c>
      <c r="C197" s="333">
        <v>0</v>
      </c>
      <c r="D197" s="333">
        <f t="shared" ref="D197:D210" si="17">B197-C197</f>
        <v>6300</v>
      </c>
      <c r="E197" s="326"/>
      <c r="F197" s="334" t="s">
        <v>430</v>
      </c>
      <c r="G197" s="335">
        <f>B212</f>
        <v>124531.09458866999</v>
      </c>
      <c r="H197" s="328"/>
      <c r="I197" s="277"/>
    </row>
    <row r="198" spans="1:9" ht="20.100000000000001" customHeight="1">
      <c r="A198" s="332" t="s">
        <v>432</v>
      </c>
      <c r="B198" s="333">
        <f t="shared" ref="B198:B209" si="18">B197+B197*5%</f>
        <v>6615</v>
      </c>
      <c r="C198" s="333">
        <v>0</v>
      </c>
      <c r="D198" s="333">
        <f t="shared" si="17"/>
        <v>6615</v>
      </c>
      <c r="E198" s="326"/>
      <c r="F198" s="334" t="s">
        <v>308</v>
      </c>
      <c r="G198" s="335">
        <f>F191</f>
        <v>169323.83244448376</v>
      </c>
      <c r="H198" s="328"/>
      <c r="I198" s="396"/>
    </row>
    <row r="199" spans="1:9" ht="20.100000000000001" customHeight="1">
      <c r="A199" s="332" t="s">
        <v>433</v>
      </c>
      <c r="B199" s="333">
        <f t="shared" si="18"/>
        <v>6945.75</v>
      </c>
      <c r="C199" s="333">
        <v>0</v>
      </c>
      <c r="D199" s="333">
        <f t="shared" si="17"/>
        <v>6945.75</v>
      </c>
      <c r="E199" s="326"/>
      <c r="F199" s="336" t="s">
        <v>12</v>
      </c>
      <c r="G199" s="337">
        <f>G197+G198</f>
        <v>293854.92703315377</v>
      </c>
      <c r="H199" s="328"/>
      <c r="I199" s="277"/>
    </row>
    <row r="200" spans="1:9" ht="20.100000000000001" customHeight="1">
      <c r="A200" s="339" t="s">
        <v>435</v>
      </c>
      <c r="B200" s="333">
        <f t="shared" si="18"/>
        <v>7293.0375000000004</v>
      </c>
      <c r="C200" s="333">
        <v>0</v>
      </c>
      <c r="D200" s="333">
        <f t="shared" si="17"/>
        <v>7293.0375000000004</v>
      </c>
      <c r="E200" s="326"/>
      <c r="F200" s="338" t="s">
        <v>434</v>
      </c>
      <c r="G200" s="335">
        <f>C212</f>
        <v>90380</v>
      </c>
      <c r="H200" s="328"/>
      <c r="I200" s="277"/>
    </row>
    <row r="201" spans="1:9" ht="20.100000000000001" customHeight="1">
      <c r="A201" s="332" t="s">
        <v>437</v>
      </c>
      <c r="B201" s="333">
        <f t="shared" si="18"/>
        <v>7657.6893749999999</v>
      </c>
      <c r="C201" s="333">
        <v>0</v>
      </c>
      <c r="D201" s="333">
        <f t="shared" si="17"/>
        <v>7657.6893749999999</v>
      </c>
      <c r="E201" s="326"/>
      <c r="F201" s="340" t="s">
        <v>436</v>
      </c>
      <c r="G201" s="341">
        <f>G199-G200</f>
        <v>203474.92703315377</v>
      </c>
      <c r="H201" s="328"/>
      <c r="I201" s="277"/>
    </row>
    <row r="202" spans="1:9" ht="20.100000000000001" customHeight="1">
      <c r="A202" s="332" t="s">
        <v>438</v>
      </c>
      <c r="B202" s="333">
        <f t="shared" si="18"/>
        <v>8040.5738437500004</v>
      </c>
      <c r="C202" s="333">
        <v>0</v>
      </c>
      <c r="D202" s="333">
        <f t="shared" si="17"/>
        <v>8040.5738437500004</v>
      </c>
      <c r="E202" s="326"/>
      <c r="F202" s="328"/>
      <c r="G202" s="342"/>
      <c r="H202" s="328"/>
      <c r="I202" s="277"/>
    </row>
    <row r="203" spans="1:9" ht="20.100000000000001" customHeight="1">
      <c r="A203" s="332" t="s">
        <v>439</v>
      </c>
      <c r="B203" s="333">
        <f t="shared" si="18"/>
        <v>8442.6025359374999</v>
      </c>
      <c r="C203" s="333">
        <v>0</v>
      </c>
      <c r="D203" s="333">
        <f t="shared" si="17"/>
        <v>8442.6025359374999</v>
      </c>
      <c r="E203" s="326"/>
      <c r="F203" s="328"/>
      <c r="G203" s="342"/>
      <c r="H203" s="328"/>
      <c r="I203" s="277"/>
    </row>
    <row r="204" spans="1:9" ht="20.100000000000001" customHeight="1">
      <c r="A204" s="332" t="s">
        <v>440</v>
      </c>
      <c r="B204" s="333">
        <f t="shared" si="18"/>
        <v>8864.7326627343755</v>
      </c>
      <c r="C204" s="333">
        <v>0</v>
      </c>
      <c r="D204" s="333">
        <f t="shared" si="17"/>
        <v>8864.7326627343755</v>
      </c>
      <c r="E204" s="326"/>
      <c r="F204" s="328"/>
      <c r="G204" s="342"/>
      <c r="H204" s="328"/>
      <c r="I204" s="326"/>
    </row>
    <row r="205" spans="1:9" ht="20.100000000000001" customHeight="1">
      <c r="A205" s="332" t="s">
        <v>441</v>
      </c>
      <c r="B205" s="333">
        <f t="shared" si="18"/>
        <v>9307.9692958710948</v>
      </c>
      <c r="C205" s="333">
        <v>0</v>
      </c>
      <c r="D205" s="333">
        <f t="shared" si="17"/>
        <v>9307.9692958710948</v>
      </c>
      <c r="E205" s="326"/>
      <c r="F205" s="328"/>
      <c r="G205" s="342"/>
      <c r="H205" s="328"/>
      <c r="I205" s="396"/>
    </row>
    <row r="206" spans="1:9" ht="20.100000000000001" customHeight="1">
      <c r="A206" s="332" t="s">
        <v>442</v>
      </c>
      <c r="B206" s="333">
        <f t="shared" si="18"/>
        <v>9773.3677606646488</v>
      </c>
      <c r="C206" s="333">
        <v>0</v>
      </c>
      <c r="D206" s="333">
        <f t="shared" si="17"/>
        <v>9773.3677606646488</v>
      </c>
      <c r="E206" s="326"/>
      <c r="F206" s="328"/>
      <c r="G206" s="342"/>
      <c r="H206" s="328"/>
      <c r="I206" s="326"/>
    </row>
    <row r="207" spans="1:9" ht="20.100000000000001" customHeight="1">
      <c r="A207" s="343" t="s">
        <v>443</v>
      </c>
      <c r="B207" s="333">
        <f t="shared" si="18"/>
        <v>10262.036148697882</v>
      </c>
      <c r="C207" s="333">
        <v>0</v>
      </c>
      <c r="D207" s="333">
        <f t="shared" si="17"/>
        <v>10262.036148697882</v>
      </c>
      <c r="E207" s="326"/>
      <c r="F207" s="328"/>
      <c r="G207" s="342"/>
      <c r="H207" s="328"/>
      <c r="I207" s="326"/>
    </row>
    <row r="208" spans="1:9" ht="20.100000000000001" customHeight="1">
      <c r="A208" s="343" t="s">
        <v>444</v>
      </c>
      <c r="B208" s="333">
        <v>10775</v>
      </c>
      <c r="C208" s="333">
        <v>14730</v>
      </c>
      <c r="D208" s="333">
        <f>B208-C208</f>
        <v>-3955</v>
      </c>
      <c r="E208" s="326"/>
      <c r="F208" s="328"/>
      <c r="G208" s="342"/>
      <c r="H208" s="328"/>
      <c r="I208" s="326"/>
    </row>
    <row r="209" spans="1:9" ht="20.100000000000001" customHeight="1">
      <c r="A209" s="343" t="s">
        <v>445</v>
      </c>
      <c r="B209" s="333">
        <f t="shared" si="18"/>
        <v>11313.75</v>
      </c>
      <c r="C209" s="333">
        <v>73650</v>
      </c>
      <c r="D209" s="333">
        <f>B209-C209</f>
        <v>-62336.25</v>
      </c>
      <c r="E209" s="326"/>
      <c r="F209" s="328"/>
      <c r="G209" s="342"/>
      <c r="H209" s="328"/>
      <c r="I209" s="326"/>
    </row>
    <row r="210" spans="1:9" ht="43.5" customHeight="1">
      <c r="A210" s="411" t="s">
        <v>449</v>
      </c>
      <c r="B210" s="333">
        <v>6237</v>
      </c>
      <c r="C210" s="333">
        <v>0</v>
      </c>
      <c r="D210" s="333">
        <f t="shared" si="17"/>
        <v>6237</v>
      </c>
      <c r="E210" s="326"/>
      <c r="F210" s="328"/>
      <c r="G210" s="342"/>
      <c r="H210" s="328"/>
      <c r="I210" s="326"/>
    </row>
    <row r="211" spans="1:9" ht="15.75">
      <c r="A211" s="344"/>
      <c r="B211" s="361"/>
      <c r="C211" s="333"/>
      <c r="D211" s="333"/>
      <c r="E211" s="326"/>
      <c r="F211" s="328"/>
      <c r="G211" s="342"/>
      <c r="H211" s="328"/>
      <c r="I211" s="326"/>
    </row>
    <row r="212" spans="1:9" ht="15.75">
      <c r="A212" s="340" t="s">
        <v>12</v>
      </c>
      <c r="B212" s="341">
        <f>B191</f>
        <v>124531.09458866999</v>
      </c>
      <c r="C212" s="341">
        <f>SUM(C196:C211)</f>
        <v>90380</v>
      </c>
      <c r="D212" s="340">
        <f>SUM(B212-C212)</f>
        <v>34151.094588669992</v>
      </c>
      <c r="E212" s="345"/>
      <c r="F212" s="346"/>
      <c r="G212" s="347"/>
      <c r="H212" s="346"/>
      <c r="I212" s="326"/>
    </row>
    <row r="213" spans="1:9" ht="15.75">
      <c r="A213" s="486"/>
      <c r="B213" s="487"/>
      <c r="C213" s="487"/>
      <c r="D213" s="486"/>
      <c r="E213" s="345"/>
      <c r="F213" s="346"/>
      <c r="G213" s="347"/>
      <c r="H213" s="346"/>
      <c r="I213" s="326"/>
    </row>
    <row r="214" spans="1:9" ht="15.75">
      <c r="A214" s="486"/>
      <c r="B214" s="487"/>
      <c r="C214" s="487"/>
      <c r="D214" s="486"/>
      <c r="E214" s="345"/>
      <c r="F214" s="346"/>
      <c r="G214" s="347"/>
      <c r="H214" s="346"/>
      <c r="I214" s="326"/>
    </row>
    <row r="215" spans="1:9" ht="15.75">
      <c r="A215" s="348"/>
      <c r="B215" s="349"/>
      <c r="C215" s="349"/>
      <c r="D215" s="350"/>
      <c r="E215" s="345"/>
      <c r="F215" s="346"/>
      <c r="G215" s="347"/>
      <c r="H215" s="346"/>
      <c r="I215" s="326"/>
    </row>
    <row r="216" spans="1:9" ht="17.25">
      <c r="A216" s="439"/>
      <c r="B216" s="440"/>
      <c r="C216" s="441"/>
      <c r="D216" s="442"/>
      <c r="E216" s="61"/>
      <c r="F216" s="443"/>
      <c r="G216" s="61"/>
      <c r="H216" s="61"/>
    </row>
    <row r="217" spans="1:9" ht="15.75">
      <c r="A217" s="597" t="s">
        <v>294</v>
      </c>
      <c r="B217" s="597"/>
      <c r="C217" s="444"/>
      <c r="D217" s="444" t="s">
        <v>295</v>
      </c>
      <c r="E217" s="445"/>
      <c r="F217" s="446" t="s">
        <v>296</v>
      </c>
      <c r="H217" s="447" t="s">
        <v>297</v>
      </c>
    </row>
    <row r="218" spans="1:9" ht="15.75">
      <c r="A218" s="448"/>
      <c r="B218" s="448"/>
      <c r="C218" s="448"/>
      <c r="D218" s="448"/>
      <c r="E218" s="448"/>
      <c r="F218" s="448"/>
      <c r="G218" s="448"/>
      <c r="H218" s="448"/>
    </row>
  </sheetData>
  <mergeCells count="20">
    <mergeCell ref="A217:B217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:I2"/>
    <mergeCell ref="B3:C3"/>
    <mergeCell ref="D3:G3"/>
    <mergeCell ref="B4:C4"/>
    <mergeCell ref="D4:G4"/>
  </mergeCells>
  <printOptions horizontalCentered="1"/>
  <pageMargins left="0.22" right="0.19" top="0.56999999999999995" bottom="0.2" header="0.31496062992126" footer="0.31496062992126"/>
  <pageSetup paperSize="5" scale="75" orientation="portrait" verticalDpi="0" r:id="rId1"/>
  <rowBreaks count="3" manualBreakCount="3">
    <brk id="59" max="16383" man="1"/>
    <brk id="135" max="16383" man="1"/>
    <brk id="1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I223"/>
  <sheetViews>
    <sheetView topLeftCell="A196" workbookViewId="0">
      <selection activeCell="I212" sqref="I212"/>
    </sheetView>
  </sheetViews>
  <sheetFormatPr defaultRowHeight="15"/>
  <cols>
    <col min="1" max="1" width="13.140625" customWidth="1"/>
    <col min="2" max="2" width="13.42578125" customWidth="1"/>
    <col min="3" max="3" width="14.140625" customWidth="1"/>
    <col min="4" max="4" width="14" customWidth="1"/>
    <col min="5" max="5" width="10.7109375" customWidth="1"/>
    <col min="6" max="6" width="15.5703125" customWidth="1"/>
    <col min="7" max="7" width="10.28515625" customWidth="1"/>
    <col min="8" max="8" width="21.42578125" customWidth="1"/>
    <col min="9" max="9" width="22" customWidth="1"/>
  </cols>
  <sheetData>
    <row r="1" spans="1:9" ht="15" customHeight="1">
      <c r="A1" s="570" t="s">
        <v>363</v>
      </c>
      <c r="B1" s="570"/>
      <c r="C1" s="570"/>
      <c r="D1" s="570"/>
      <c r="E1" s="570"/>
      <c r="F1" s="570"/>
      <c r="G1" s="570"/>
      <c r="H1" s="570"/>
      <c r="I1" s="570"/>
    </row>
    <row r="2" spans="1:9" ht="24.75" customHeight="1">
      <c r="A2" s="570"/>
      <c r="B2" s="570"/>
      <c r="C2" s="570"/>
      <c r="D2" s="570"/>
      <c r="E2" s="570"/>
      <c r="F2" s="570"/>
      <c r="G2" s="570"/>
      <c r="H2" s="570"/>
      <c r="I2" s="570"/>
    </row>
    <row r="3" spans="1:9" ht="15.75">
      <c r="A3" s="351"/>
      <c r="B3" s="566" t="s">
        <v>1</v>
      </c>
      <c r="C3" s="566"/>
      <c r="D3" s="571" t="s">
        <v>385</v>
      </c>
      <c r="E3" s="572"/>
      <c r="F3" s="572"/>
      <c r="G3" s="573"/>
      <c r="H3" s="352"/>
      <c r="I3" s="351"/>
    </row>
    <row r="4" spans="1:9" ht="34.5" customHeight="1">
      <c r="A4" s="351"/>
      <c r="B4" s="574" t="s">
        <v>181</v>
      </c>
      <c r="C4" s="575"/>
      <c r="D4" s="576">
        <v>38869</v>
      </c>
      <c r="E4" s="577"/>
      <c r="F4" s="577"/>
      <c r="G4" s="578"/>
      <c r="H4" s="352"/>
      <c r="I4" s="351"/>
    </row>
    <row r="5" spans="1:9" ht="15.75">
      <c r="A5" s="351"/>
      <c r="B5" s="566" t="s">
        <v>182</v>
      </c>
      <c r="C5" s="566"/>
      <c r="D5" s="567">
        <v>540</v>
      </c>
      <c r="E5" s="568"/>
      <c r="F5" s="568"/>
      <c r="G5" s="569"/>
      <c r="H5" s="352"/>
      <c r="I5" s="351"/>
    </row>
    <row r="6" spans="1:9" ht="15.75">
      <c r="A6" s="351"/>
      <c r="B6" s="566" t="s">
        <v>2</v>
      </c>
      <c r="C6" s="566"/>
      <c r="D6" s="567" t="s">
        <v>3</v>
      </c>
      <c r="E6" s="568"/>
      <c r="F6" s="568"/>
      <c r="G6" s="569"/>
      <c r="H6" s="352"/>
      <c r="I6" s="351"/>
    </row>
    <row r="7" spans="1:9" ht="18" customHeight="1">
      <c r="A7" s="351"/>
      <c r="B7" s="566" t="s">
        <v>0</v>
      </c>
      <c r="C7" s="566"/>
      <c r="D7" s="579" t="s">
        <v>17</v>
      </c>
      <c r="E7" s="580"/>
      <c r="F7" s="580"/>
      <c r="G7" s="581"/>
      <c r="H7" s="352"/>
      <c r="I7" s="351"/>
    </row>
    <row r="8" spans="1:9" ht="33.75" customHeight="1">
      <c r="A8" s="351"/>
      <c r="B8" s="582" t="s">
        <v>4</v>
      </c>
      <c r="C8" s="582"/>
      <c r="D8" s="583" t="s">
        <v>183</v>
      </c>
      <c r="E8" s="584"/>
      <c r="F8" s="584"/>
      <c r="G8" s="585"/>
      <c r="H8" s="352"/>
      <c r="I8" s="351"/>
    </row>
    <row r="9" spans="1:9" ht="36" customHeight="1">
      <c r="A9" s="351"/>
      <c r="B9" s="582" t="s">
        <v>18</v>
      </c>
      <c r="C9" s="582"/>
      <c r="D9" s="587">
        <v>0.05</v>
      </c>
      <c r="E9" s="588"/>
      <c r="F9" s="588"/>
      <c r="G9" s="589"/>
      <c r="H9" s="352"/>
      <c r="I9" s="351"/>
    </row>
    <row r="10" spans="1:9" ht="15.75">
      <c r="A10" s="351"/>
      <c r="B10" s="566" t="s">
        <v>16</v>
      </c>
      <c r="C10" s="566"/>
      <c r="D10" s="567">
        <v>500</v>
      </c>
      <c r="E10" s="568"/>
      <c r="F10" s="568"/>
      <c r="G10" s="569"/>
      <c r="H10" s="352"/>
      <c r="I10" s="351"/>
    </row>
    <row r="11" spans="1:9" ht="18" customHeight="1">
      <c r="A11" s="351"/>
      <c r="B11" s="566" t="s">
        <v>14</v>
      </c>
      <c r="C11" s="566"/>
      <c r="D11" s="571" t="s">
        <v>15</v>
      </c>
      <c r="E11" s="572"/>
      <c r="F11" s="572"/>
      <c r="G11" s="573"/>
      <c r="H11" s="352"/>
      <c r="I11" s="351"/>
    </row>
    <row r="12" spans="1:9" ht="16.5" thickBot="1">
      <c r="A12" s="322"/>
      <c r="B12" s="323"/>
      <c r="C12" s="353"/>
      <c r="D12" s="353"/>
      <c r="E12" s="354"/>
      <c r="F12" s="354"/>
      <c r="G12" s="354"/>
      <c r="H12" s="354"/>
      <c r="I12" s="351"/>
    </row>
    <row r="13" spans="1:9" ht="39" customHeight="1">
      <c r="A13" s="355" t="s">
        <v>159</v>
      </c>
      <c r="B13" s="356" t="s">
        <v>160</v>
      </c>
      <c r="C13" s="356" t="s">
        <v>161</v>
      </c>
      <c r="D13" s="356" t="s">
        <v>162</v>
      </c>
      <c r="E13" s="357" t="s">
        <v>163</v>
      </c>
      <c r="F13" s="356" t="s">
        <v>165</v>
      </c>
      <c r="G13" s="357" t="s">
        <v>19</v>
      </c>
      <c r="H13" s="358" t="s">
        <v>164</v>
      </c>
      <c r="I13" s="359" t="s">
        <v>170</v>
      </c>
    </row>
    <row r="14" spans="1:9" ht="20.100000000000001" customHeight="1">
      <c r="A14" s="368">
        <v>38869</v>
      </c>
      <c r="B14" s="361">
        <v>500</v>
      </c>
      <c r="C14" s="362">
        <v>0</v>
      </c>
      <c r="D14" s="363">
        <f t="shared" ref="D14:D77" si="0">B14-C14</f>
        <v>500</v>
      </c>
      <c r="E14" s="364">
        <f>G191</f>
        <v>4853</v>
      </c>
      <c r="F14" s="365">
        <f>D14*E14*H14</f>
        <v>1595.5068493150686</v>
      </c>
      <c r="G14" s="362">
        <v>30</v>
      </c>
      <c r="H14" s="366">
        <f t="shared" ref="H14:H59" si="1">0.24/365</f>
        <v>6.5753424657534248E-4</v>
      </c>
      <c r="I14" s="367"/>
    </row>
    <row r="15" spans="1:9" ht="20.100000000000001" customHeight="1">
      <c r="A15" s="368">
        <v>38899</v>
      </c>
      <c r="B15" s="361">
        <v>500</v>
      </c>
      <c r="C15" s="362">
        <v>500</v>
      </c>
      <c r="D15" s="363">
        <f t="shared" si="0"/>
        <v>0</v>
      </c>
      <c r="E15" s="364">
        <f t="shared" ref="E15:E78" si="2">E14-G14</f>
        <v>4823</v>
      </c>
      <c r="F15" s="365">
        <f t="shared" ref="F15:F78" si="3">(D15*E15*H15)</f>
        <v>0</v>
      </c>
      <c r="G15" s="362">
        <v>0</v>
      </c>
      <c r="H15" s="366">
        <f t="shared" si="1"/>
        <v>6.5753424657534248E-4</v>
      </c>
      <c r="I15" s="367" t="s">
        <v>386</v>
      </c>
    </row>
    <row r="16" spans="1:9" ht="20.100000000000001" customHeight="1">
      <c r="A16" s="368">
        <v>38930</v>
      </c>
      <c r="B16" s="361">
        <v>500</v>
      </c>
      <c r="C16" s="362">
        <v>0</v>
      </c>
      <c r="D16" s="363">
        <f t="shared" si="0"/>
        <v>500</v>
      </c>
      <c r="E16" s="364">
        <f t="shared" si="2"/>
        <v>4823</v>
      </c>
      <c r="F16" s="365">
        <f t="shared" si="3"/>
        <v>1585.6438356164383</v>
      </c>
      <c r="G16" s="372">
        <v>31</v>
      </c>
      <c r="H16" s="366">
        <f t="shared" si="1"/>
        <v>6.5753424657534248E-4</v>
      </c>
      <c r="I16" s="367"/>
    </row>
    <row r="17" spans="1:9" ht="20.100000000000001" customHeight="1">
      <c r="A17" s="368">
        <v>38961</v>
      </c>
      <c r="B17" s="361">
        <v>500</v>
      </c>
      <c r="C17" s="362">
        <v>0</v>
      </c>
      <c r="D17" s="363">
        <f t="shared" si="0"/>
        <v>500</v>
      </c>
      <c r="E17" s="364">
        <f t="shared" si="2"/>
        <v>4792</v>
      </c>
      <c r="F17" s="365">
        <f t="shared" si="3"/>
        <v>1575.4520547945206</v>
      </c>
      <c r="G17" s="362">
        <v>30</v>
      </c>
      <c r="H17" s="366">
        <f t="shared" si="1"/>
        <v>6.5753424657534248E-4</v>
      </c>
      <c r="I17" s="367"/>
    </row>
    <row r="18" spans="1:9" ht="20.100000000000001" customHeight="1">
      <c r="A18" s="368">
        <v>38991</v>
      </c>
      <c r="B18" s="361">
        <v>500</v>
      </c>
      <c r="C18" s="362">
        <v>0</v>
      </c>
      <c r="D18" s="363">
        <f t="shared" si="0"/>
        <v>500</v>
      </c>
      <c r="E18" s="364">
        <f t="shared" si="2"/>
        <v>4762</v>
      </c>
      <c r="F18" s="365">
        <f t="shared" si="3"/>
        <v>1565.5890410958905</v>
      </c>
      <c r="G18" s="362">
        <v>31</v>
      </c>
      <c r="H18" s="366">
        <f t="shared" si="1"/>
        <v>6.5753424657534248E-4</v>
      </c>
      <c r="I18" s="373"/>
    </row>
    <row r="19" spans="1:9" ht="20.100000000000001" customHeight="1">
      <c r="A19" s="368">
        <v>39022</v>
      </c>
      <c r="B19" s="361">
        <v>500</v>
      </c>
      <c r="C19" s="362">
        <v>0</v>
      </c>
      <c r="D19" s="363">
        <f t="shared" si="0"/>
        <v>500</v>
      </c>
      <c r="E19" s="364">
        <f t="shared" si="2"/>
        <v>4731</v>
      </c>
      <c r="F19" s="365">
        <f t="shared" si="3"/>
        <v>1555.3972602739727</v>
      </c>
      <c r="G19" s="362">
        <v>30</v>
      </c>
      <c r="H19" s="366">
        <f t="shared" si="1"/>
        <v>6.5753424657534248E-4</v>
      </c>
      <c r="I19" s="373"/>
    </row>
    <row r="20" spans="1:9" ht="20.100000000000001" customHeight="1">
      <c r="A20" s="368">
        <v>39052</v>
      </c>
      <c r="B20" s="361">
        <v>500</v>
      </c>
      <c r="C20" s="362">
        <v>0</v>
      </c>
      <c r="D20" s="363">
        <f t="shared" si="0"/>
        <v>500</v>
      </c>
      <c r="E20" s="364">
        <f t="shared" si="2"/>
        <v>4701</v>
      </c>
      <c r="F20" s="365">
        <f t="shared" si="3"/>
        <v>1545.5342465753424</v>
      </c>
      <c r="G20" s="362">
        <v>31</v>
      </c>
      <c r="H20" s="366">
        <f t="shared" si="1"/>
        <v>6.5753424657534248E-4</v>
      </c>
      <c r="I20" s="373"/>
    </row>
    <row r="21" spans="1:9" ht="20.100000000000001" customHeight="1">
      <c r="A21" s="368">
        <v>39083</v>
      </c>
      <c r="B21" s="361">
        <v>500</v>
      </c>
      <c r="C21" s="362">
        <v>0</v>
      </c>
      <c r="D21" s="363">
        <f t="shared" si="0"/>
        <v>500</v>
      </c>
      <c r="E21" s="364">
        <f t="shared" si="2"/>
        <v>4670</v>
      </c>
      <c r="F21" s="365">
        <f t="shared" si="3"/>
        <v>1535.3424657534247</v>
      </c>
      <c r="G21" s="362">
        <v>31</v>
      </c>
      <c r="H21" s="366">
        <f t="shared" si="1"/>
        <v>6.5753424657534248E-4</v>
      </c>
      <c r="I21" s="373"/>
    </row>
    <row r="22" spans="1:9" ht="20.100000000000001" customHeight="1">
      <c r="A22" s="368">
        <v>39114</v>
      </c>
      <c r="B22" s="361">
        <v>500</v>
      </c>
      <c r="C22" s="362">
        <v>0</v>
      </c>
      <c r="D22" s="363">
        <f t="shared" si="0"/>
        <v>500</v>
      </c>
      <c r="E22" s="364">
        <f t="shared" si="2"/>
        <v>4639</v>
      </c>
      <c r="F22" s="365">
        <f t="shared" si="3"/>
        <v>1525.1506849315069</v>
      </c>
      <c r="G22" s="362">
        <v>28</v>
      </c>
      <c r="H22" s="366">
        <f t="shared" si="1"/>
        <v>6.5753424657534248E-4</v>
      </c>
      <c r="I22" s="373"/>
    </row>
    <row r="23" spans="1:9" ht="20.100000000000001" customHeight="1">
      <c r="A23" s="368">
        <v>39142</v>
      </c>
      <c r="B23" s="361">
        <v>500</v>
      </c>
      <c r="C23" s="362">
        <v>0</v>
      </c>
      <c r="D23" s="363">
        <f t="shared" si="0"/>
        <v>500</v>
      </c>
      <c r="E23" s="364">
        <f t="shared" si="2"/>
        <v>4611</v>
      </c>
      <c r="F23" s="365">
        <f t="shared" si="3"/>
        <v>1515.9452054794522</v>
      </c>
      <c r="G23" s="362">
        <v>31</v>
      </c>
      <c r="H23" s="366">
        <f t="shared" si="1"/>
        <v>6.5753424657534248E-4</v>
      </c>
      <c r="I23" s="373"/>
    </row>
    <row r="24" spans="1:9" ht="20.100000000000001" customHeight="1">
      <c r="A24" s="368">
        <v>39173</v>
      </c>
      <c r="B24" s="361">
        <v>500</v>
      </c>
      <c r="C24" s="362">
        <v>0</v>
      </c>
      <c r="D24" s="363">
        <f t="shared" si="0"/>
        <v>500</v>
      </c>
      <c r="E24" s="364">
        <f t="shared" si="2"/>
        <v>4580</v>
      </c>
      <c r="F24" s="365">
        <f t="shared" si="3"/>
        <v>1505.7534246575342</v>
      </c>
      <c r="G24" s="362">
        <v>30</v>
      </c>
      <c r="H24" s="366">
        <f t="shared" si="1"/>
        <v>6.5753424657534248E-4</v>
      </c>
      <c r="I24" s="373"/>
    </row>
    <row r="25" spans="1:9" ht="20.100000000000001" customHeight="1">
      <c r="A25" s="368">
        <v>39203</v>
      </c>
      <c r="B25" s="361">
        <v>500</v>
      </c>
      <c r="C25" s="362">
        <v>0</v>
      </c>
      <c r="D25" s="363">
        <f t="shared" si="0"/>
        <v>500</v>
      </c>
      <c r="E25" s="364">
        <f t="shared" si="2"/>
        <v>4550</v>
      </c>
      <c r="F25" s="365">
        <f t="shared" si="3"/>
        <v>1495.8904109589041</v>
      </c>
      <c r="G25" s="362">
        <v>31</v>
      </c>
      <c r="H25" s="366">
        <f t="shared" si="1"/>
        <v>6.5753424657534248E-4</v>
      </c>
      <c r="I25" s="373"/>
    </row>
    <row r="26" spans="1:9" ht="20.100000000000001" customHeight="1">
      <c r="A26" s="368">
        <v>39234</v>
      </c>
      <c r="B26" s="361">
        <v>525</v>
      </c>
      <c r="C26" s="362">
        <v>0</v>
      </c>
      <c r="D26" s="363">
        <f t="shared" si="0"/>
        <v>525</v>
      </c>
      <c r="E26" s="364">
        <f t="shared" si="2"/>
        <v>4519</v>
      </c>
      <c r="F26" s="365">
        <f t="shared" si="3"/>
        <v>1559.9835616438356</v>
      </c>
      <c r="G26" s="362">
        <v>30</v>
      </c>
      <c r="H26" s="366">
        <f t="shared" si="1"/>
        <v>6.5753424657534248E-4</v>
      </c>
      <c r="I26" s="373"/>
    </row>
    <row r="27" spans="1:9" ht="20.100000000000001" customHeight="1">
      <c r="A27" s="368">
        <v>39264</v>
      </c>
      <c r="B27" s="361">
        <v>525</v>
      </c>
      <c r="C27" s="362">
        <v>0</v>
      </c>
      <c r="D27" s="363">
        <f t="shared" si="0"/>
        <v>525</v>
      </c>
      <c r="E27" s="364">
        <f t="shared" si="2"/>
        <v>4489</v>
      </c>
      <c r="F27" s="365">
        <f t="shared" si="3"/>
        <v>1549.6273972602739</v>
      </c>
      <c r="G27" s="362">
        <v>31</v>
      </c>
      <c r="H27" s="366">
        <f t="shared" si="1"/>
        <v>6.5753424657534248E-4</v>
      </c>
      <c r="I27" s="373"/>
    </row>
    <row r="28" spans="1:9" ht="20.100000000000001" customHeight="1">
      <c r="A28" s="368">
        <v>39295</v>
      </c>
      <c r="B28" s="361">
        <v>525</v>
      </c>
      <c r="C28" s="362">
        <v>0</v>
      </c>
      <c r="D28" s="363">
        <f t="shared" si="0"/>
        <v>525</v>
      </c>
      <c r="E28" s="364">
        <f t="shared" si="2"/>
        <v>4458</v>
      </c>
      <c r="F28" s="365">
        <f t="shared" si="3"/>
        <v>1538.9260273972602</v>
      </c>
      <c r="G28" s="362">
        <v>31</v>
      </c>
      <c r="H28" s="366">
        <f t="shared" si="1"/>
        <v>6.5753424657534248E-4</v>
      </c>
      <c r="I28" s="373"/>
    </row>
    <row r="29" spans="1:9" ht="20.100000000000001" customHeight="1">
      <c r="A29" s="368">
        <v>39326</v>
      </c>
      <c r="B29" s="361">
        <v>525</v>
      </c>
      <c r="C29" s="362">
        <v>0</v>
      </c>
      <c r="D29" s="363">
        <f t="shared" si="0"/>
        <v>525</v>
      </c>
      <c r="E29" s="364">
        <f t="shared" si="2"/>
        <v>4427</v>
      </c>
      <c r="F29" s="365">
        <f t="shared" si="3"/>
        <v>1528.2246575342467</v>
      </c>
      <c r="G29" s="362">
        <v>30</v>
      </c>
      <c r="H29" s="366">
        <f t="shared" si="1"/>
        <v>6.5753424657534248E-4</v>
      </c>
      <c r="I29" s="373"/>
    </row>
    <row r="30" spans="1:9" ht="20.100000000000001" customHeight="1">
      <c r="A30" s="368">
        <v>39356</v>
      </c>
      <c r="B30" s="361">
        <v>525</v>
      </c>
      <c r="C30" s="362">
        <v>0</v>
      </c>
      <c r="D30" s="363">
        <f t="shared" si="0"/>
        <v>525</v>
      </c>
      <c r="E30" s="364">
        <f t="shared" si="2"/>
        <v>4397</v>
      </c>
      <c r="F30" s="365">
        <f t="shared" si="3"/>
        <v>1517.868493150685</v>
      </c>
      <c r="G30" s="362">
        <v>31</v>
      </c>
      <c r="H30" s="366">
        <f t="shared" si="1"/>
        <v>6.5753424657534248E-4</v>
      </c>
      <c r="I30" s="373"/>
    </row>
    <row r="31" spans="1:9" ht="20.100000000000001" customHeight="1">
      <c r="A31" s="368">
        <v>39387</v>
      </c>
      <c r="B31" s="361">
        <v>525</v>
      </c>
      <c r="C31" s="362">
        <v>0</v>
      </c>
      <c r="D31" s="363">
        <f t="shared" si="0"/>
        <v>525</v>
      </c>
      <c r="E31" s="364">
        <f t="shared" si="2"/>
        <v>4366</v>
      </c>
      <c r="F31" s="365">
        <f t="shared" si="3"/>
        <v>1507.1671232876713</v>
      </c>
      <c r="G31" s="362">
        <v>30</v>
      </c>
      <c r="H31" s="366">
        <f t="shared" si="1"/>
        <v>6.5753424657534248E-4</v>
      </c>
      <c r="I31" s="373"/>
    </row>
    <row r="32" spans="1:9" ht="20.100000000000001" customHeight="1">
      <c r="A32" s="368">
        <v>39417</v>
      </c>
      <c r="B32" s="361">
        <v>525</v>
      </c>
      <c r="C32" s="362">
        <v>0</v>
      </c>
      <c r="D32" s="363">
        <f t="shared" si="0"/>
        <v>525</v>
      </c>
      <c r="E32" s="364">
        <f t="shared" si="2"/>
        <v>4336</v>
      </c>
      <c r="F32" s="365">
        <f t="shared" si="3"/>
        <v>1496.8109589041096</v>
      </c>
      <c r="G32" s="362">
        <v>31</v>
      </c>
      <c r="H32" s="366">
        <f t="shared" si="1"/>
        <v>6.5753424657534248E-4</v>
      </c>
      <c r="I32" s="373"/>
    </row>
    <row r="33" spans="1:9" ht="20.100000000000001" customHeight="1">
      <c r="A33" s="368">
        <v>39448</v>
      </c>
      <c r="B33" s="361">
        <v>525</v>
      </c>
      <c r="C33" s="362">
        <v>0</v>
      </c>
      <c r="D33" s="363">
        <f t="shared" si="0"/>
        <v>525</v>
      </c>
      <c r="E33" s="364">
        <f t="shared" si="2"/>
        <v>4305</v>
      </c>
      <c r="F33" s="365">
        <f t="shared" si="3"/>
        <v>1486.1095890410959</v>
      </c>
      <c r="G33" s="362">
        <v>31</v>
      </c>
      <c r="H33" s="366">
        <f t="shared" si="1"/>
        <v>6.5753424657534248E-4</v>
      </c>
      <c r="I33" s="373"/>
    </row>
    <row r="34" spans="1:9" ht="20.100000000000001" customHeight="1">
      <c r="A34" s="368">
        <v>39479</v>
      </c>
      <c r="B34" s="361">
        <v>525</v>
      </c>
      <c r="C34" s="362">
        <v>0</v>
      </c>
      <c r="D34" s="363">
        <f t="shared" si="0"/>
        <v>525</v>
      </c>
      <c r="E34" s="364">
        <f t="shared" si="2"/>
        <v>4274</v>
      </c>
      <c r="F34" s="365">
        <f t="shared" si="3"/>
        <v>1475.4082191780822</v>
      </c>
      <c r="G34" s="362">
        <v>29</v>
      </c>
      <c r="H34" s="366">
        <f t="shared" si="1"/>
        <v>6.5753424657534248E-4</v>
      </c>
      <c r="I34" s="373"/>
    </row>
    <row r="35" spans="1:9" ht="20.100000000000001" customHeight="1">
      <c r="A35" s="368">
        <v>39508</v>
      </c>
      <c r="B35" s="361">
        <v>525</v>
      </c>
      <c r="C35" s="362">
        <v>0</v>
      </c>
      <c r="D35" s="363">
        <f t="shared" si="0"/>
        <v>525</v>
      </c>
      <c r="E35" s="364">
        <f t="shared" si="2"/>
        <v>4245</v>
      </c>
      <c r="F35" s="365">
        <f t="shared" si="3"/>
        <v>1465.3972602739727</v>
      </c>
      <c r="G35" s="362">
        <v>31</v>
      </c>
      <c r="H35" s="366">
        <f t="shared" si="1"/>
        <v>6.5753424657534248E-4</v>
      </c>
      <c r="I35" s="373"/>
    </row>
    <row r="36" spans="1:9" ht="20.100000000000001" customHeight="1">
      <c r="A36" s="368">
        <v>39539</v>
      </c>
      <c r="B36" s="361">
        <v>525</v>
      </c>
      <c r="C36" s="362">
        <v>0</v>
      </c>
      <c r="D36" s="363">
        <f t="shared" si="0"/>
        <v>525</v>
      </c>
      <c r="E36" s="364">
        <f t="shared" si="2"/>
        <v>4214</v>
      </c>
      <c r="F36" s="365">
        <f t="shared" si="3"/>
        <v>1454.695890410959</v>
      </c>
      <c r="G36" s="362">
        <v>30</v>
      </c>
      <c r="H36" s="366">
        <f t="shared" si="1"/>
        <v>6.5753424657534248E-4</v>
      </c>
      <c r="I36" s="373"/>
    </row>
    <row r="37" spans="1:9" ht="20.100000000000001" customHeight="1">
      <c r="A37" s="368">
        <v>39569</v>
      </c>
      <c r="B37" s="361">
        <v>525</v>
      </c>
      <c r="C37" s="362">
        <v>0</v>
      </c>
      <c r="D37" s="363">
        <f t="shared" si="0"/>
        <v>525</v>
      </c>
      <c r="E37" s="364">
        <f t="shared" si="2"/>
        <v>4184</v>
      </c>
      <c r="F37" s="365">
        <f t="shared" si="3"/>
        <v>1444.3397260273973</v>
      </c>
      <c r="G37" s="362">
        <v>31</v>
      </c>
      <c r="H37" s="366">
        <f t="shared" si="1"/>
        <v>6.5753424657534248E-4</v>
      </c>
      <c r="I37" s="373"/>
    </row>
    <row r="38" spans="1:9" ht="20.100000000000001" customHeight="1">
      <c r="A38" s="368">
        <v>39600</v>
      </c>
      <c r="B38" s="361">
        <v>551</v>
      </c>
      <c r="C38" s="362">
        <v>0</v>
      </c>
      <c r="D38" s="363">
        <f t="shared" si="0"/>
        <v>551</v>
      </c>
      <c r="E38" s="364">
        <f t="shared" si="2"/>
        <v>4153</v>
      </c>
      <c r="F38" s="365">
        <f t="shared" si="3"/>
        <v>1504.6375890410959</v>
      </c>
      <c r="G38" s="362">
        <v>30</v>
      </c>
      <c r="H38" s="366">
        <f t="shared" si="1"/>
        <v>6.5753424657534248E-4</v>
      </c>
      <c r="I38" s="373"/>
    </row>
    <row r="39" spans="1:9" ht="20.100000000000001" customHeight="1">
      <c r="A39" s="368">
        <v>39630</v>
      </c>
      <c r="B39" s="361">
        <v>551.25</v>
      </c>
      <c r="C39" s="362">
        <v>0</v>
      </c>
      <c r="D39" s="363">
        <f t="shared" si="0"/>
        <v>551.25</v>
      </c>
      <c r="E39" s="364">
        <f t="shared" si="2"/>
        <v>4123</v>
      </c>
      <c r="F39" s="365">
        <f t="shared" si="3"/>
        <v>1494.446301369863</v>
      </c>
      <c r="G39" s="362">
        <v>31</v>
      </c>
      <c r="H39" s="366">
        <f t="shared" si="1"/>
        <v>6.5753424657534248E-4</v>
      </c>
      <c r="I39" s="373"/>
    </row>
    <row r="40" spans="1:9" ht="20.100000000000001" customHeight="1">
      <c r="A40" s="368">
        <v>39661</v>
      </c>
      <c r="B40" s="361">
        <v>551.25</v>
      </c>
      <c r="C40" s="362">
        <v>0</v>
      </c>
      <c r="D40" s="363">
        <f t="shared" si="0"/>
        <v>551.25</v>
      </c>
      <c r="E40" s="364">
        <f t="shared" si="2"/>
        <v>4092</v>
      </c>
      <c r="F40" s="365">
        <f t="shared" si="3"/>
        <v>1483.2098630136986</v>
      </c>
      <c r="G40" s="362">
        <v>31</v>
      </c>
      <c r="H40" s="366">
        <f t="shared" si="1"/>
        <v>6.5753424657534248E-4</v>
      </c>
      <c r="I40" s="373"/>
    </row>
    <row r="41" spans="1:9" ht="20.100000000000001" customHeight="1">
      <c r="A41" s="368">
        <v>39692</v>
      </c>
      <c r="B41" s="361">
        <v>551.25</v>
      </c>
      <c r="C41" s="362">
        <v>0</v>
      </c>
      <c r="D41" s="363">
        <f t="shared" si="0"/>
        <v>551.25</v>
      </c>
      <c r="E41" s="364">
        <f t="shared" si="2"/>
        <v>4061</v>
      </c>
      <c r="F41" s="365">
        <f t="shared" si="3"/>
        <v>1471.9734246575342</v>
      </c>
      <c r="G41" s="362">
        <v>30</v>
      </c>
      <c r="H41" s="366">
        <f t="shared" si="1"/>
        <v>6.5753424657534248E-4</v>
      </c>
      <c r="I41" s="373"/>
    </row>
    <row r="42" spans="1:9" ht="20.100000000000001" customHeight="1">
      <c r="A42" s="368">
        <v>39722</v>
      </c>
      <c r="B42" s="361">
        <v>551.25</v>
      </c>
      <c r="C42" s="362">
        <v>0</v>
      </c>
      <c r="D42" s="363">
        <f t="shared" si="0"/>
        <v>551.25</v>
      </c>
      <c r="E42" s="364">
        <f t="shared" si="2"/>
        <v>4031</v>
      </c>
      <c r="F42" s="365">
        <f t="shared" si="3"/>
        <v>1461.0994520547945</v>
      </c>
      <c r="G42" s="362">
        <v>31</v>
      </c>
      <c r="H42" s="366">
        <f t="shared" si="1"/>
        <v>6.5753424657534248E-4</v>
      </c>
      <c r="I42" s="373"/>
    </row>
    <row r="43" spans="1:9" ht="20.100000000000001" customHeight="1">
      <c r="A43" s="368">
        <v>39753</v>
      </c>
      <c r="B43" s="361">
        <v>551.25</v>
      </c>
      <c r="C43" s="362">
        <v>0</v>
      </c>
      <c r="D43" s="363">
        <f t="shared" si="0"/>
        <v>551.25</v>
      </c>
      <c r="E43" s="364">
        <f t="shared" si="2"/>
        <v>4000</v>
      </c>
      <c r="F43" s="365">
        <f t="shared" si="3"/>
        <v>1449.8630136986301</v>
      </c>
      <c r="G43" s="362">
        <v>30</v>
      </c>
      <c r="H43" s="366">
        <f t="shared" si="1"/>
        <v>6.5753424657534248E-4</v>
      </c>
      <c r="I43" s="373"/>
    </row>
    <row r="44" spans="1:9" ht="20.100000000000001" customHeight="1">
      <c r="A44" s="368">
        <v>39783</v>
      </c>
      <c r="B44" s="361">
        <v>551.25</v>
      </c>
      <c r="C44" s="362">
        <v>0</v>
      </c>
      <c r="D44" s="363">
        <f t="shared" si="0"/>
        <v>551.25</v>
      </c>
      <c r="E44" s="364">
        <f t="shared" si="2"/>
        <v>3970</v>
      </c>
      <c r="F44" s="365">
        <f t="shared" si="3"/>
        <v>1438.9890410958903</v>
      </c>
      <c r="G44" s="362">
        <v>31</v>
      </c>
      <c r="H44" s="366">
        <f t="shared" si="1"/>
        <v>6.5753424657534248E-4</v>
      </c>
      <c r="I44" s="373"/>
    </row>
    <row r="45" spans="1:9" ht="20.100000000000001" customHeight="1">
      <c r="A45" s="368">
        <v>39814</v>
      </c>
      <c r="B45" s="361">
        <v>551.25</v>
      </c>
      <c r="C45" s="362">
        <v>0</v>
      </c>
      <c r="D45" s="363">
        <f t="shared" si="0"/>
        <v>551.25</v>
      </c>
      <c r="E45" s="364">
        <f t="shared" si="2"/>
        <v>3939</v>
      </c>
      <c r="F45" s="365">
        <f t="shared" si="3"/>
        <v>1427.7526027397262</v>
      </c>
      <c r="G45" s="362">
        <v>31</v>
      </c>
      <c r="H45" s="366">
        <f t="shared" si="1"/>
        <v>6.5753424657534248E-4</v>
      </c>
      <c r="I45" s="373"/>
    </row>
    <row r="46" spans="1:9" ht="20.100000000000001" customHeight="1">
      <c r="A46" s="360">
        <v>39845</v>
      </c>
      <c r="B46" s="361">
        <v>551.25</v>
      </c>
      <c r="C46" s="362">
        <v>0</v>
      </c>
      <c r="D46" s="363">
        <f t="shared" si="0"/>
        <v>551.25</v>
      </c>
      <c r="E46" s="364">
        <f t="shared" si="2"/>
        <v>3908</v>
      </c>
      <c r="F46" s="365">
        <f t="shared" si="3"/>
        <v>1416.5161643835618</v>
      </c>
      <c r="G46" s="364">
        <v>28</v>
      </c>
      <c r="H46" s="366">
        <f t="shared" si="1"/>
        <v>6.5753424657534248E-4</v>
      </c>
      <c r="I46" s="373"/>
    </row>
    <row r="47" spans="1:9" ht="20.100000000000001" customHeight="1">
      <c r="A47" s="360">
        <v>39873</v>
      </c>
      <c r="B47" s="361">
        <v>551.25</v>
      </c>
      <c r="C47" s="362">
        <v>0</v>
      </c>
      <c r="D47" s="363">
        <f t="shared" si="0"/>
        <v>551.25</v>
      </c>
      <c r="E47" s="364">
        <f t="shared" si="2"/>
        <v>3880</v>
      </c>
      <c r="F47" s="365">
        <f t="shared" si="3"/>
        <v>1406.3671232876713</v>
      </c>
      <c r="G47" s="374">
        <v>31</v>
      </c>
      <c r="H47" s="366">
        <f t="shared" si="1"/>
        <v>6.5753424657534248E-4</v>
      </c>
      <c r="I47" s="375"/>
    </row>
    <row r="48" spans="1:9" ht="20.100000000000001" customHeight="1">
      <c r="A48" s="360">
        <v>39904</v>
      </c>
      <c r="B48" s="361">
        <v>551.25</v>
      </c>
      <c r="C48" s="362">
        <v>0</v>
      </c>
      <c r="D48" s="363">
        <f t="shared" si="0"/>
        <v>551.25</v>
      </c>
      <c r="E48" s="364">
        <f t="shared" si="2"/>
        <v>3849</v>
      </c>
      <c r="F48" s="365">
        <f t="shared" si="3"/>
        <v>1395.1306849315069</v>
      </c>
      <c r="G48" s="374">
        <v>30</v>
      </c>
      <c r="H48" s="366">
        <f t="shared" si="1"/>
        <v>6.5753424657534248E-4</v>
      </c>
      <c r="I48" s="375"/>
    </row>
    <row r="49" spans="1:9" ht="20.100000000000001" customHeight="1">
      <c r="A49" s="360">
        <v>39934</v>
      </c>
      <c r="B49" s="361">
        <v>551.25</v>
      </c>
      <c r="C49" s="362">
        <v>0</v>
      </c>
      <c r="D49" s="363">
        <f t="shared" si="0"/>
        <v>551.25</v>
      </c>
      <c r="E49" s="364">
        <f t="shared" si="2"/>
        <v>3819</v>
      </c>
      <c r="F49" s="365">
        <f t="shared" si="3"/>
        <v>1384.2567123287672</v>
      </c>
      <c r="G49" s="374">
        <v>31</v>
      </c>
      <c r="H49" s="366">
        <f t="shared" si="1"/>
        <v>6.5753424657534248E-4</v>
      </c>
      <c r="I49" s="375"/>
    </row>
    <row r="50" spans="1:9" ht="20.100000000000001" customHeight="1">
      <c r="A50" s="360">
        <v>39965</v>
      </c>
      <c r="B50" s="361">
        <v>579</v>
      </c>
      <c r="C50" s="362">
        <v>0</v>
      </c>
      <c r="D50" s="363">
        <f t="shared" si="0"/>
        <v>579</v>
      </c>
      <c r="E50" s="364">
        <f t="shared" si="2"/>
        <v>3788</v>
      </c>
      <c r="F50" s="365">
        <f t="shared" si="3"/>
        <v>1442.138301369863</v>
      </c>
      <c r="G50" s="374">
        <v>30</v>
      </c>
      <c r="H50" s="366">
        <f t="shared" si="1"/>
        <v>6.5753424657534248E-4</v>
      </c>
      <c r="I50" s="375"/>
    </row>
    <row r="51" spans="1:9" ht="20.100000000000001" customHeight="1">
      <c r="A51" s="360">
        <v>39995</v>
      </c>
      <c r="B51" s="361">
        <v>579</v>
      </c>
      <c r="C51" s="362">
        <v>0</v>
      </c>
      <c r="D51" s="363">
        <f t="shared" si="0"/>
        <v>579</v>
      </c>
      <c r="E51" s="364">
        <f t="shared" si="2"/>
        <v>3758</v>
      </c>
      <c r="F51" s="365">
        <f t="shared" si="3"/>
        <v>1430.7169315068493</v>
      </c>
      <c r="G51" s="374">
        <v>31</v>
      </c>
      <c r="H51" s="366">
        <f t="shared" si="1"/>
        <v>6.5753424657534248E-4</v>
      </c>
      <c r="I51" s="375"/>
    </row>
    <row r="52" spans="1:9" ht="20.100000000000001" customHeight="1">
      <c r="A52" s="360">
        <v>40026</v>
      </c>
      <c r="B52" s="361">
        <v>579</v>
      </c>
      <c r="C52" s="362">
        <v>0</v>
      </c>
      <c r="D52" s="363">
        <f t="shared" si="0"/>
        <v>579</v>
      </c>
      <c r="E52" s="364">
        <f t="shared" si="2"/>
        <v>3727</v>
      </c>
      <c r="F52" s="365">
        <f t="shared" si="3"/>
        <v>1418.9148493150685</v>
      </c>
      <c r="G52" s="374">
        <v>31</v>
      </c>
      <c r="H52" s="366">
        <f t="shared" si="1"/>
        <v>6.5753424657534248E-4</v>
      </c>
      <c r="I52" s="375"/>
    </row>
    <row r="53" spans="1:9" ht="20.100000000000001" customHeight="1">
      <c r="A53" s="360">
        <v>40057</v>
      </c>
      <c r="B53" s="361">
        <v>579</v>
      </c>
      <c r="C53" s="362">
        <v>0</v>
      </c>
      <c r="D53" s="363">
        <f t="shared" si="0"/>
        <v>579</v>
      </c>
      <c r="E53" s="364">
        <f t="shared" si="2"/>
        <v>3696</v>
      </c>
      <c r="F53" s="365">
        <f t="shared" si="3"/>
        <v>1407.1127671232878</v>
      </c>
      <c r="G53" s="374">
        <v>30</v>
      </c>
      <c r="H53" s="366">
        <f t="shared" si="1"/>
        <v>6.5753424657534248E-4</v>
      </c>
      <c r="I53" s="375"/>
    </row>
    <row r="54" spans="1:9" ht="20.100000000000001" customHeight="1">
      <c r="A54" s="360">
        <v>40087</v>
      </c>
      <c r="B54" s="361">
        <v>579</v>
      </c>
      <c r="C54" s="362">
        <v>0</v>
      </c>
      <c r="D54" s="363">
        <f t="shared" si="0"/>
        <v>579</v>
      </c>
      <c r="E54" s="364">
        <f t="shared" si="2"/>
        <v>3666</v>
      </c>
      <c r="F54" s="365">
        <f t="shared" si="3"/>
        <v>1395.691397260274</v>
      </c>
      <c r="G54" s="374">
        <v>31</v>
      </c>
      <c r="H54" s="366">
        <f t="shared" si="1"/>
        <v>6.5753424657534248E-4</v>
      </c>
      <c r="I54" s="375"/>
    </row>
    <row r="55" spans="1:9" ht="20.100000000000001" customHeight="1">
      <c r="A55" s="360">
        <v>40118</v>
      </c>
      <c r="B55" s="361">
        <v>579</v>
      </c>
      <c r="C55" s="362">
        <v>0</v>
      </c>
      <c r="D55" s="363">
        <f t="shared" si="0"/>
        <v>579</v>
      </c>
      <c r="E55" s="364">
        <f t="shared" si="2"/>
        <v>3635</v>
      </c>
      <c r="F55" s="365">
        <f t="shared" si="3"/>
        <v>1383.8893150684933</v>
      </c>
      <c r="G55" s="374">
        <v>30</v>
      </c>
      <c r="H55" s="366">
        <f t="shared" si="1"/>
        <v>6.5753424657534248E-4</v>
      </c>
      <c r="I55" s="375"/>
    </row>
    <row r="56" spans="1:9" ht="20.100000000000001" customHeight="1">
      <c r="A56" s="360">
        <v>40148</v>
      </c>
      <c r="B56" s="361">
        <v>579</v>
      </c>
      <c r="C56" s="362">
        <v>0</v>
      </c>
      <c r="D56" s="363">
        <f t="shared" si="0"/>
        <v>579</v>
      </c>
      <c r="E56" s="364">
        <f t="shared" si="2"/>
        <v>3605</v>
      </c>
      <c r="F56" s="365">
        <f t="shared" si="3"/>
        <v>1372.4679452054795</v>
      </c>
      <c r="G56" s="374">
        <v>31</v>
      </c>
      <c r="H56" s="366">
        <f t="shared" si="1"/>
        <v>6.5753424657534248E-4</v>
      </c>
      <c r="I56" s="375"/>
    </row>
    <row r="57" spans="1:9" ht="20.100000000000001" customHeight="1">
      <c r="A57" s="360">
        <v>40179</v>
      </c>
      <c r="B57" s="361">
        <v>579</v>
      </c>
      <c r="C57" s="362">
        <v>0</v>
      </c>
      <c r="D57" s="363">
        <f t="shared" si="0"/>
        <v>579</v>
      </c>
      <c r="E57" s="364">
        <f t="shared" si="2"/>
        <v>3574</v>
      </c>
      <c r="F57" s="365">
        <f t="shared" si="3"/>
        <v>1360.6658630136988</v>
      </c>
      <c r="G57" s="374">
        <v>31</v>
      </c>
      <c r="H57" s="366">
        <f t="shared" si="1"/>
        <v>6.5753424657534248E-4</v>
      </c>
      <c r="I57" s="375"/>
    </row>
    <row r="58" spans="1:9" ht="20.100000000000001" customHeight="1">
      <c r="A58" s="360">
        <v>40210</v>
      </c>
      <c r="B58" s="361">
        <v>579</v>
      </c>
      <c r="C58" s="362">
        <v>0</v>
      </c>
      <c r="D58" s="363">
        <f t="shared" si="0"/>
        <v>579</v>
      </c>
      <c r="E58" s="364">
        <f>E57-G57</f>
        <v>3543</v>
      </c>
      <c r="F58" s="365">
        <f t="shared" si="3"/>
        <v>1348.8637808219178</v>
      </c>
      <c r="G58" s="374">
        <v>28</v>
      </c>
      <c r="H58" s="366">
        <f t="shared" si="1"/>
        <v>6.5753424657534248E-4</v>
      </c>
      <c r="I58" s="375"/>
    </row>
    <row r="59" spans="1:9" ht="20.100000000000001" customHeight="1" thickBot="1">
      <c r="A59" s="360">
        <v>40238</v>
      </c>
      <c r="B59" s="361">
        <v>579</v>
      </c>
      <c r="C59" s="362">
        <v>0</v>
      </c>
      <c r="D59" s="363">
        <f t="shared" si="0"/>
        <v>579</v>
      </c>
      <c r="E59" s="364">
        <f t="shared" si="2"/>
        <v>3515</v>
      </c>
      <c r="F59" s="365">
        <f t="shared" si="3"/>
        <v>1338.2038356164385</v>
      </c>
      <c r="G59" s="374">
        <v>31</v>
      </c>
      <c r="H59" s="366">
        <f t="shared" si="1"/>
        <v>6.5753424657534248E-4</v>
      </c>
      <c r="I59" s="375"/>
    </row>
    <row r="60" spans="1:9" ht="31.5">
      <c r="A60" s="355" t="s">
        <v>159</v>
      </c>
      <c r="B60" s="11" t="s">
        <v>160</v>
      </c>
      <c r="C60" s="356" t="s">
        <v>161</v>
      </c>
      <c r="D60" s="356" t="s">
        <v>162</v>
      </c>
      <c r="E60" s="357" t="s">
        <v>163</v>
      </c>
      <c r="F60" s="356" t="s">
        <v>165</v>
      </c>
      <c r="G60" s="357" t="s">
        <v>19</v>
      </c>
      <c r="H60" s="358" t="s">
        <v>164</v>
      </c>
      <c r="I60" s="359" t="s">
        <v>170</v>
      </c>
    </row>
    <row r="61" spans="1:9" ht="15.95" customHeight="1">
      <c r="A61" s="360">
        <v>40269</v>
      </c>
      <c r="B61" s="361">
        <v>579</v>
      </c>
      <c r="C61" s="362">
        <v>0</v>
      </c>
      <c r="D61" s="363">
        <f t="shared" si="0"/>
        <v>579</v>
      </c>
      <c r="E61" s="364">
        <f>E59-G59</f>
        <v>3484</v>
      </c>
      <c r="F61" s="365">
        <f t="shared" si="3"/>
        <v>1326.4017534246575</v>
      </c>
      <c r="G61" s="374">
        <v>30</v>
      </c>
      <c r="H61" s="366">
        <f t="shared" ref="H61:H124" si="4">0.24/365</f>
        <v>6.5753424657534248E-4</v>
      </c>
      <c r="I61" s="375"/>
    </row>
    <row r="62" spans="1:9" ht="15.95" customHeight="1">
      <c r="A62" s="360">
        <v>40299</v>
      </c>
      <c r="B62" s="361">
        <v>579</v>
      </c>
      <c r="C62" s="362">
        <v>0</v>
      </c>
      <c r="D62" s="363">
        <f t="shared" si="0"/>
        <v>579</v>
      </c>
      <c r="E62" s="364">
        <f t="shared" si="2"/>
        <v>3454</v>
      </c>
      <c r="F62" s="365">
        <f t="shared" si="3"/>
        <v>1314.980383561644</v>
      </c>
      <c r="G62" s="374">
        <v>31</v>
      </c>
      <c r="H62" s="366">
        <f t="shared" si="4"/>
        <v>6.5753424657534248E-4</v>
      </c>
      <c r="I62" s="375"/>
    </row>
    <row r="63" spans="1:9" ht="15.95" customHeight="1">
      <c r="A63" s="360">
        <v>40330</v>
      </c>
      <c r="B63" s="361">
        <v>608</v>
      </c>
      <c r="C63" s="362">
        <v>0</v>
      </c>
      <c r="D63" s="363">
        <f t="shared" si="0"/>
        <v>608</v>
      </c>
      <c r="E63" s="364">
        <f t="shared" si="2"/>
        <v>3423</v>
      </c>
      <c r="F63" s="365">
        <f t="shared" si="3"/>
        <v>1368.4497534246575</v>
      </c>
      <c r="G63" s="374">
        <v>30</v>
      </c>
      <c r="H63" s="366">
        <f t="shared" si="4"/>
        <v>6.5753424657534248E-4</v>
      </c>
      <c r="I63" s="375"/>
    </row>
    <row r="64" spans="1:9" ht="15.95" customHeight="1">
      <c r="A64" s="360">
        <v>40360</v>
      </c>
      <c r="B64" s="361">
        <v>608</v>
      </c>
      <c r="C64" s="362">
        <v>0</v>
      </c>
      <c r="D64" s="363">
        <f t="shared" si="0"/>
        <v>608</v>
      </c>
      <c r="E64" s="364">
        <f t="shared" si="2"/>
        <v>3393</v>
      </c>
      <c r="F64" s="365">
        <f t="shared" si="3"/>
        <v>1356.4563287671233</v>
      </c>
      <c r="G64" s="374">
        <v>31</v>
      </c>
      <c r="H64" s="366">
        <f t="shared" si="4"/>
        <v>6.5753424657534248E-4</v>
      </c>
      <c r="I64" s="375"/>
    </row>
    <row r="65" spans="1:9" ht="15.95" customHeight="1">
      <c r="A65" s="360">
        <v>40391</v>
      </c>
      <c r="B65" s="361">
        <v>608</v>
      </c>
      <c r="C65" s="362">
        <v>0</v>
      </c>
      <c r="D65" s="363">
        <f t="shared" si="0"/>
        <v>608</v>
      </c>
      <c r="E65" s="364">
        <f t="shared" si="2"/>
        <v>3362</v>
      </c>
      <c r="F65" s="365">
        <f t="shared" si="3"/>
        <v>1344.0631232876713</v>
      </c>
      <c r="G65" s="374">
        <v>31</v>
      </c>
      <c r="H65" s="366">
        <f t="shared" si="4"/>
        <v>6.5753424657534248E-4</v>
      </c>
      <c r="I65" s="375"/>
    </row>
    <row r="66" spans="1:9" ht="15.95" customHeight="1">
      <c r="A66" s="360">
        <v>40422</v>
      </c>
      <c r="B66" s="361">
        <v>608</v>
      </c>
      <c r="C66" s="362">
        <v>0</v>
      </c>
      <c r="D66" s="363">
        <f t="shared" si="0"/>
        <v>608</v>
      </c>
      <c r="E66" s="364">
        <f t="shared" si="2"/>
        <v>3331</v>
      </c>
      <c r="F66" s="365">
        <f t="shared" si="3"/>
        <v>1331.6699178082192</v>
      </c>
      <c r="G66" s="374">
        <v>30</v>
      </c>
      <c r="H66" s="366">
        <f t="shared" si="4"/>
        <v>6.5753424657534248E-4</v>
      </c>
      <c r="I66" s="375"/>
    </row>
    <row r="67" spans="1:9" ht="15.95" customHeight="1">
      <c r="A67" s="376">
        <v>40452</v>
      </c>
      <c r="B67" s="361">
        <v>608</v>
      </c>
      <c r="C67" s="362">
        <v>0</v>
      </c>
      <c r="D67" s="363">
        <f t="shared" si="0"/>
        <v>608</v>
      </c>
      <c r="E67" s="364">
        <f t="shared" si="2"/>
        <v>3301</v>
      </c>
      <c r="F67" s="365">
        <f t="shared" si="3"/>
        <v>1319.676493150685</v>
      </c>
      <c r="G67" s="377">
        <v>31</v>
      </c>
      <c r="H67" s="366">
        <f t="shared" si="4"/>
        <v>6.5753424657534248E-4</v>
      </c>
      <c r="I67" s="378"/>
    </row>
    <row r="68" spans="1:9" ht="15.95" customHeight="1">
      <c r="A68" s="360">
        <v>40483</v>
      </c>
      <c r="B68" s="361">
        <v>608</v>
      </c>
      <c r="C68" s="362">
        <v>0</v>
      </c>
      <c r="D68" s="363">
        <f t="shared" si="0"/>
        <v>608</v>
      </c>
      <c r="E68" s="364">
        <f t="shared" si="2"/>
        <v>3270</v>
      </c>
      <c r="F68" s="365">
        <f t="shared" si="3"/>
        <v>1307.283287671233</v>
      </c>
      <c r="G68" s="374">
        <v>30</v>
      </c>
      <c r="H68" s="366">
        <f t="shared" si="4"/>
        <v>6.5753424657534248E-4</v>
      </c>
      <c r="I68" s="375"/>
    </row>
    <row r="69" spans="1:9" ht="15.95" customHeight="1">
      <c r="A69" s="360">
        <v>40513</v>
      </c>
      <c r="B69" s="361">
        <v>608</v>
      </c>
      <c r="C69" s="362">
        <v>0</v>
      </c>
      <c r="D69" s="363">
        <f t="shared" si="0"/>
        <v>608</v>
      </c>
      <c r="E69" s="364">
        <f t="shared" si="2"/>
        <v>3240</v>
      </c>
      <c r="F69" s="365">
        <f t="shared" si="3"/>
        <v>1295.2898630136988</v>
      </c>
      <c r="G69" s="374">
        <v>31</v>
      </c>
      <c r="H69" s="366">
        <f t="shared" si="4"/>
        <v>6.5753424657534248E-4</v>
      </c>
      <c r="I69" s="375"/>
    </row>
    <row r="70" spans="1:9" ht="15.95" customHeight="1">
      <c r="A70" s="360">
        <v>40544</v>
      </c>
      <c r="B70" s="361">
        <v>608</v>
      </c>
      <c r="C70" s="379">
        <v>0</v>
      </c>
      <c r="D70" s="363">
        <f t="shared" si="0"/>
        <v>608</v>
      </c>
      <c r="E70" s="364">
        <f t="shared" si="2"/>
        <v>3209</v>
      </c>
      <c r="F70" s="365">
        <f t="shared" si="3"/>
        <v>1282.8966575342465</v>
      </c>
      <c r="G70" s="374">
        <v>31</v>
      </c>
      <c r="H70" s="366">
        <f t="shared" si="4"/>
        <v>6.5753424657534248E-4</v>
      </c>
      <c r="I70" s="375"/>
    </row>
    <row r="71" spans="1:9" ht="15.95" customHeight="1">
      <c r="A71" s="452">
        <v>40575</v>
      </c>
      <c r="B71" s="414">
        <v>608</v>
      </c>
      <c r="C71" s="453">
        <v>0</v>
      </c>
      <c r="D71" s="454">
        <f t="shared" si="0"/>
        <v>608</v>
      </c>
      <c r="E71" s="417">
        <f t="shared" si="2"/>
        <v>3178</v>
      </c>
      <c r="F71" s="418">
        <f t="shared" si="3"/>
        <v>1270.5034520547945</v>
      </c>
      <c r="G71" s="417">
        <v>28</v>
      </c>
      <c r="H71" s="420">
        <f t="shared" si="4"/>
        <v>6.5753424657534248E-4</v>
      </c>
      <c r="I71" s="455"/>
    </row>
    <row r="72" spans="1:9" ht="15.95" customHeight="1">
      <c r="A72" s="360">
        <v>40603</v>
      </c>
      <c r="B72" s="361">
        <v>608</v>
      </c>
      <c r="C72" s="379">
        <v>0</v>
      </c>
      <c r="D72" s="363">
        <f t="shared" si="0"/>
        <v>608</v>
      </c>
      <c r="E72" s="364">
        <f t="shared" si="2"/>
        <v>3150</v>
      </c>
      <c r="F72" s="365">
        <f t="shared" si="3"/>
        <v>1259.3095890410959</v>
      </c>
      <c r="G72" s="374">
        <v>31</v>
      </c>
      <c r="H72" s="366">
        <f t="shared" si="4"/>
        <v>6.5753424657534248E-4</v>
      </c>
      <c r="I72" s="375"/>
    </row>
    <row r="73" spans="1:9" ht="15.95" customHeight="1">
      <c r="A73" s="360">
        <v>40634</v>
      </c>
      <c r="B73" s="361">
        <v>608</v>
      </c>
      <c r="C73" s="379">
        <v>0</v>
      </c>
      <c r="D73" s="363">
        <f t="shared" si="0"/>
        <v>608</v>
      </c>
      <c r="E73" s="364">
        <f t="shared" si="2"/>
        <v>3119</v>
      </c>
      <c r="F73" s="365">
        <f t="shared" si="3"/>
        <v>1246.9163835616439</v>
      </c>
      <c r="G73" s="374">
        <v>30</v>
      </c>
      <c r="H73" s="366">
        <f t="shared" si="4"/>
        <v>6.5753424657534248E-4</v>
      </c>
      <c r="I73" s="375"/>
    </row>
    <row r="74" spans="1:9" ht="15.95" customHeight="1">
      <c r="A74" s="360">
        <v>40664</v>
      </c>
      <c r="B74" s="361">
        <v>608</v>
      </c>
      <c r="C74" s="379">
        <v>0</v>
      </c>
      <c r="D74" s="363">
        <f t="shared" si="0"/>
        <v>608</v>
      </c>
      <c r="E74" s="364">
        <f t="shared" si="2"/>
        <v>3089</v>
      </c>
      <c r="F74" s="365">
        <f t="shared" si="3"/>
        <v>1234.9229589041097</v>
      </c>
      <c r="G74" s="374">
        <v>31</v>
      </c>
      <c r="H74" s="366">
        <f t="shared" si="4"/>
        <v>6.5753424657534248E-4</v>
      </c>
      <c r="I74" s="375"/>
    </row>
    <row r="75" spans="1:9" ht="15.95" customHeight="1">
      <c r="A75" s="360">
        <v>40695</v>
      </c>
      <c r="B75" s="361">
        <v>638.14078124999992</v>
      </c>
      <c r="C75" s="379">
        <v>0</v>
      </c>
      <c r="D75" s="363">
        <f t="shared" si="0"/>
        <v>638.14078124999992</v>
      </c>
      <c r="E75" s="364">
        <f>E74-G74</f>
        <v>3058</v>
      </c>
      <c r="F75" s="365">
        <f t="shared" si="3"/>
        <v>1283.135019657534</v>
      </c>
      <c r="G75" s="374">
        <v>30</v>
      </c>
      <c r="H75" s="366">
        <f t="shared" si="4"/>
        <v>6.5753424657534248E-4</v>
      </c>
      <c r="I75" s="375"/>
    </row>
    <row r="76" spans="1:9" ht="15.95" customHeight="1">
      <c r="A76" s="360">
        <v>40725</v>
      </c>
      <c r="B76" s="361">
        <v>638.14078124999992</v>
      </c>
      <c r="C76" s="379">
        <v>0</v>
      </c>
      <c r="D76" s="363">
        <f t="shared" si="0"/>
        <v>638.14078124999992</v>
      </c>
      <c r="E76" s="364">
        <f t="shared" si="2"/>
        <v>3028</v>
      </c>
      <c r="F76" s="365">
        <f t="shared" si="3"/>
        <v>1270.5470371232875</v>
      </c>
      <c r="G76" s="374">
        <v>31</v>
      </c>
      <c r="H76" s="366">
        <f t="shared" si="4"/>
        <v>6.5753424657534248E-4</v>
      </c>
      <c r="I76" s="375"/>
    </row>
    <row r="77" spans="1:9" ht="15.95" customHeight="1">
      <c r="A77" s="360">
        <v>40756</v>
      </c>
      <c r="B77" s="361">
        <v>638.14078124999992</v>
      </c>
      <c r="C77" s="379">
        <v>0</v>
      </c>
      <c r="D77" s="363">
        <f t="shared" si="0"/>
        <v>638.14078124999992</v>
      </c>
      <c r="E77" s="364">
        <f t="shared" si="2"/>
        <v>2997</v>
      </c>
      <c r="F77" s="365">
        <f t="shared" si="3"/>
        <v>1257.5394551712327</v>
      </c>
      <c r="G77" s="374">
        <v>31</v>
      </c>
      <c r="H77" s="366">
        <f t="shared" si="4"/>
        <v>6.5753424657534248E-4</v>
      </c>
      <c r="I77" s="375"/>
    </row>
    <row r="78" spans="1:9" ht="15.95" customHeight="1">
      <c r="A78" s="360">
        <v>40787</v>
      </c>
      <c r="B78" s="361">
        <v>638.14078124999992</v>
      </c>
      <c r="C78" s="379">
        <v>0</v>
      </c>
      <c r="D78" s="363">
        <f t="shared" ref="D78:D141" si="5">B78-C78</f>
        <v>638.14078124999992</v>
      </c>
      <c r="E78" s="364">
        <f t="shared" si="2"/>
        <v>2966</v>
      </c>
      <c r="F78" s="365">
        <f t="shared" si="3"/>
        <v>1244.5318732191779</v>
      </c>
      <c r="G78" s="374">
        <v>30</v>
      </c>
      <c r="H78" s="366">
        <f t="shared" si="4"/>
        <v>6.5753424657534248E-4</v>
      </c>
      <c r="I78" s="375"/>
    </row>
    <row r="79" spans="1:9" ht="15.95" customHeight="1">
      <c r="A79" s="360">
        <v>40817</v>
      </c>
      <c r="B79" s="361">
        <v>638.14078124999992</v>
      </c>
      <c r="C79" s="379">
        <v>0</v>
      </c>
      <c r="D79" s="363">
        <f t="shared" si="5"/>
        <v>638.14078124999992</v>
      </c>
      <c r="E79" s="364">
        <f t="shared" ref="E79:E142" si="6">E78-G78</f>
        <v>2936</v>
      </c>
      <c r="F79" s="365">
        <f t="shared" ref="F79:F142" si="7">(D79*E79*H79)</f>
        <v>1231.9438906849314</v>
      </c>
      <c r="G79" s="374">
        <v>31</v>
      </c>
      <c r="H79" s="366">
        <f t="shared" si="4"/>
        <v>6.5753424657534248E-4</v>
      </c>
      <c r="I79" s="375"/>
    </row>
    <row r="80" spans="1:9" ht="15.95" customHeight="1">
      <c r="A80" s="360">
        <v>40848</v>
      </c>
      <c r="B80" s="361">
        <v>638.14078124999992</v>
      </c>
      <c r="C80" s="379">
        <v>0</v>
      </c>
      <c r="D80" s="363">
        <f t="shared" si="5"/>
        <v>638.14078124999992</v>
      </c>
      <c r="E80" s="364">
        <f t="shared" si="6"/>
        <v>2905</v>
      </c>
      <c r="F80" s="365">
        <f t="shared" si="7"/>
        <v>1218.9363087328766</v>
      </c>
      <c r="G80" s="374">
        <v>30</v>
      </c>
      <c r="H80" s="366">
        <f t="shared" si="4"/>
        <v>6.5753424657534248E-4</v>
      </c>
      <c r="I80" s="375"/>
    </row>
    <row r="81" spans="1:9" ht="15.95" customHeight="1">
      <c r="A81" s="360">
        <v>40878</v>
      </c>
      <c r="B81" s="361">
        <v>638.14078124999992</v>
      </c>
      <c r="C81" s="379">
        <v>0</v>
      </c>
      <c r="D81" s="363">
        <f t="shared" si="5"/>
        <v>638.14078124999992</v>
      </c>
      <c r="E81" s="364">
        <f t="shared" si="6"/>
        <v>2875</v>
      </c>
      <c r="F81" s="365">
        <f t="shared" si="7"/>
        <v>1206.34832619863</v>
      </c>
      <c r="G81" s="374">
        <v>31</v>
      </c>
      <c r="H81" s="366">
        <f t="shared" si="4"/>
        <v>6.5753424657534248E-4</v>
      </c>
      <c r="I81" s="375"/>
    </row>
    <row r="82" spans="1:9" ht="15.95" customHeight="1">
      <c r="A82" s="360">
        <v>40909</v>
      </c>
      <c r="B82" s="361">
        <v>638.14078124999992</v>
      </c>
      <c r="C82" s="379">
        <v>0</v>
      </c>
      <c r="D82" s="363">
        <f t="shared" si="5"/>
        <v>638.14078124999992</v>
      </c>
      <c r="E82" s="364">
        <f t="shared" si="6"/>
        <v>2844</v>
      </c>
      <c r="F82" s="365">
        <f t="shared" si="7"/>
        <v>1193.3407442465752</v>
      </c>
      <c r="G82" s="374">
        <v>31</v>
      </c>
      <c r="H82" s="366">
        <f t="shared" si="4"/>
        <v>6.5753424657534248E-4</v>
      </c>
      <c r="I82" s="375"/>
    </row>
    <row r="83" spans="1:9" ht="15.95" customHeight="1">
      <c r="A83" s="360">
        <v>40940</v>
      </c>
      <c r="B83" s="361">
        <v>638.14078124999992</v>
      </c>
      <c r="C83" s="379">
        <v>0</v>
      </c>
      <c r="D83" s="363">
        <f t="shared" si="5"/>
        <v>638.14078124999992</v>
      </c>
      <c r="E83" s="364">
        <f t="shared" si="6"/>
        <v>2813</v>
      </c>
      <c r="F83" s="365">
        <f t="shared" si="7"/>
        <v>1180.3331622945204</v>
      </c>
      <c r="G83" s="374">
        <v>29</v>
      </c>
      <c r="H83" s="366">
        <f t="shared" si="4"/>
        <v>6.5753424657534248E-4</v>
      </c>
      <c r="I83" s="375"/>
    </row>
    <row r="84" spans="1:9" ht="15.95" customHeight="1">
      <c r="A84" s="360">
        <v>40969</v>
      </c>
      <c r="B84" s="361">
        <v>638.14078124999992</v>
      </c>
      <c r="C84" s="379">
        <v>0</v>
      </c>
      <c r="D84" s="363">
        <f t="shared" si="5"/>
        <v>638.14078124999992</v>
      </c>
      <c r="E84" s="364">
        <f t="shared" si="6"/>
        <v>2784</v>
      </c>
      <c r="F84" s="365">
        <f t="shared" si="7"/>
        <v>1168.1647791780822</v>
      </c>
      <c r="G84" s="374">
        <v>31</v>
      </c>
      <c r="H84" s="366">
        <f t="shared" si="4"/>
        <v>6.5753424657534248E-4</v>
      </c>
      <c r="I84" s="375"/>
    </row>
    <row r="85" spans="1:9" ht="15.95" customHeight="1">
      <c r="A85" s="360">
        <v>41000</v>
      </c>
      <c r="B85" s="361">
        <v>638.14078124999992</v>
      </c>
      <c r="C85" s="379">
        <v>0</v>
      </c>
      <c r="D85" s="363">
        <f t="shared" si="5"/>
        <v>638.14078124999992</v>
      </c>
      <c r="E85" s="364">
        <f t="shared" si="6"/>
        <v>2753</v>
      </c>
      <c r="F85" s="365">
        <f t="shared" si="7"/>
        <v>1155.1571972260274</v>
      </c>
      <c r="G85" s="374">
        <v>30</v>
      </c>
      <c r="H85" s="366">
        <f t="shared" si="4"/>
        <v>6.5753424657534248E-4</v>
      </c>
      <c r="I85" s="375"/>
    </row>
    <row r="86" spans="1:9" ht="15.95" customHeight="1">
      <c r="A86" s="360">
        <v>41030</v>
      </c>
      <c r="B86" s="361">
        <v>638.14078124999992</v>
      </c>
      <c r="C86" s="379">
        <v>0</v>
      </c>
      <c r="D86" s="363">
        <f t="shared" si="5"/>
        <v>638.14078124999992</v>
      </c>
      <c r="E86" s="364">
        <f t="shared" si="6"/>
        <v>2723</v>
      </c>
      <c r="F86" s="365">
        <f t="shared" si="7"/>
        <v>1142.5692146917806</v>
      </c>
      <c r="G86" s="374">
        <v>31</v>
      </c>
      <c r="H86" s="366">
        <f t="shared" si="4"/>
        <v>6.5753424657534248E-4</v>
      </c>
      <c r="I86" s="375"/>
    </row>
    <row r="87" spans="1:9" ht="15.95" customHeight="1">
      <c r="A87" s="360">
        <v>41061</v>
      </c>
      <c r="B87" s="361">
        <v>670.04782031249988</v>
      </c>
      <c r="C87" s="379">
        <v>0</v>
      </c>
      <c r="D87" s="363">
        <f t="shared" si="5"/>
        <v>670.04782031249988</v>
      </c>
      <c r="E87" s="364">
        <f t="shared" si="6"/>
        <v>2692</v>
      </c>
      <c r="F87" s="365">
        <f t="shared" si="7"/>
        <v>1186.0397143767123</v>
      </c>
      <c r="G87" s="374">
        <v>30</v>
      </c>
      <c r="H87" s="366">
        <f t="shared" si="4"/>
        <v>6.5753424657534248E-4</v>
      </c>
      <c r="I87" s="375"/>
    </row>
    <row r="88" spans="1:9" ht="15.95" customHeight="1">
      <c r="A88" s="360">
        <v>41091</v>
      </c>
      <c r="B88" s="361">
        <v>670.04782031249988</v>
      </c>
      <c r="C88" s="379">
        <v>0</v>
      </c>
      <c r="D88" s="363">
        <f t="shared" si="5"/>
        <v>670.04782031249988</v>
      </c>
      <c r="E88" s="364">
        <f t="shared" si="6"/>
        <v>2662</v>
      </c>
      <c r="F88" s="365">
        <f t="shared" si="7"/>
        <v>1172.8223327157532</v>
      </c>
      <c r="G88" s="374">
        <v>31</v>
      </c>
      <c r="H88" s="366">
        <f t="shared" si="4"/>
        <v>6.5753424657534248E-4</v>
      </c>
      <c r="I88" s="375"/>
    </row>
    <row r="89" spans="1:9" ht="15.95" customHeight="1">
      <c r="A89" s="360">
        <v>41122</v>
      </c>
      <c r="B89" s="361">
        <v>670.04782031249988</v>
      </c>
      <c r="C89" s="379">
        <v>0</v>
      </c>
      <c r="D89" s="363">
        <f t="shared" si="5"/>
        <v>670.04782031249988</v>
      </c>
      <c r="E89" s="364">
        <f t="shared" si="6"/>
        <v>2631</v>
      </c>
      <c r="F89" s="365">
        <f t="shared" si="7"/>
        <v>1159.1643716660956</v>
      </c>
      <c r="G89" s="374">
        <v>31</v>
      </c>
      <c r="H89" s="366">
        <f t="shared" si="4"/>
        <v>6.5753424657534248E-4</v>
      </c>
      <c r="I89" s="375"/>
    </row>
    <row r="90" spans="1:9" ht="15.95" customHeight="1">
      <c r="A90" s="360">
        <v>41153</v>
      </c>
      <c r="B90" s="361">
        <v>670.04782031249988</v>
      </c>
      <c r="C90" s="379">
        <v>0</v>
      </c>
      <c r="D90" s="363">
        <f t="shared" si="5"/>
        <v>670.04782031249988</v>
      </c>
      <c r="E90" s="364">
        <f t="shared" si="6"/>
        <v>2600</v>
      </c>
      <c r="F90" s="365">
        <f t="shared" si="7"/>
        <v>1145.5064106164382</v>
      </c>
      <c r="G90" s="374">
        <v>30</v>
      </c>
      <c r="H90" s="366">
        <f t="shared" si="4"/>
        <v>6.5753424657534248E-4</v>
      </c>
      <c r="I90" s="375"/>
    </row>
    <row r="91" spans="1:9" ht="15.95" customHeight="1">
      <c r="A91" s="360">
        <v>41183</v>
      </c>
      <c r="B91" s="361">
        <v>670.04782031249988</v>
      </c>
      <c r="C91" s="379">
        <v>0</v>
      </c>
      <c r="D91" s="363">
        <f t="shared" si="5"/>
        <v>670.04782031249988</v>
      </c>
      <c r="E91" s="364">
        <f t="shared" si="6"/>
        <v>2570</v>
      </c>
      <c r="F91" s="365">
        <f t="shared" si="7"/>
        <v>1132.2890289554794</v>
      </c>
      <c r="G91" s="374">
        <v>31</v>
      </c>
      <c r="H91" s="366">
        <f t="shared" si="4"/>
        <v>6.5753424657534248E-4</v>
      </c>
      <c r="I91" s="375"/>
    </row>
    <row r="92" spans="1:9" ht="15.95" customHeight="1">
      <c r="A92" s="360">
        <v>41214</v>
      </c>
      <c r="B92" s="361">
        <v>670.04782031249988</v>
      </c>
      <c r="C92" s="379">
        <v>0</v>
      </c>
      <c r="D92" s="363">
        <f t="shared" si="5"/>
        <v>670.04782031249988</v>
      </c>
      <c r="E92" s="364">
        <f t="shared" si="6"/>
        <v>2539</v>
      </c>
      <c r="F92" s="365">
        <f t="shared" si="7"/>
        <v>1118.6310679058217</v>
      </c>
      <c r="G92" s="374">
        <v>30</v>
      </c>
      <c r="H92" s="366">
        <f t="shared" si="4"/>
        <v>6.5753424657534248E-4</v>
      </c>
      <c r="I92" s="375"/>
    </row>
    <row r="93" spans="1:9" ht="15.95" customHeight="1">
      <c r="A93" s="360">
        <v>41244</v>
      </c>
      <c r="B93" s="361">
        <v>670.04782031249988</v>
      </c>
      <c r="C93" s="379">
        <v>0</v>
      </c>
      <c r="D93" s="363">
        <f t="shared" si="5"/>
        <v>670.04782031249988</v>
      </c>
      <c r="E93" s="364">
        <f t="shared" si="6"/>
        <v>2509</v>
      </c>
      <c r="F93" s="365">
        <f t="shared" si="7"/>
        <v>1105.4136862448629</v>
      </c>
      <c r="G93" s="374">
        <v>31</v>
      </c>
      <c r="H93" s="366">
        <f t="shared" si="4"/>
        <v>6.5753424657534248E-4</v>
      </c>
      <c r="I93" s="375"/>
    </row>
    <row r="94" spans="1:9" ht="15.95" customHeight="1">
      <c r="A94" s="380">
        <v>41275</v>
      </c>
      <c r="B94" s="361">
        <v>670.04782031249988</v>
      </c>
      <c r="C94" s="379">
        <v>0</v>
      </c>
      <c r="D94" s="363">
        <f t="shared" si="5"/>
        <v>670.04782031249988</v>
      </c>
      <c r="E94" s="364">
        <f t="shared" si="6"/>
        <v>2478</v>
      </c>
      <c r="F94" s="365">
        <f t="shared" si="7"/>
        <v>1091.7557251952053</v>
      </c>
      <c r="G94" s="374">
        <v>31</v>
      </c>
      <c r="H94" s="366">
        <f t="shared" si="4"/>
        <v>6.5753424657534248E-4</v>
      </c>
      <c r="I94" s="375"/>
    </row>
    <row r="95" spans="1:9" ht="15.95" customHeight="1">
      <c r="A95" s="380">
        <v>41306</v>
      </c>
      <c r="B95" s="361">
        <v>670.04782031249988</v>
      </c>
      <c r="C95" s="379">
        <v>0</v>
      </c>
      <c r="D95" s="363">
        <f t="shared" si="5"/>
        <v>670.04782031249988</v>
      </c>
      <c r="E95" s="364">
        <f t="shared" si="6"/>
        <v>2447</v>
      </c>
      <c r="F95" s="365">
        <f t="shared" si="7"/>
        <v>1078.0977641455477</v>
      </c>
      <c r="G95" s="374">
        <v>28</v>
      </c>
      <c r="H95" s="366">
        <f t="shared" si="4"/>
        <v>6.5753424657534248E-4</v>
      </c>
      <c r="I95" s="375"/>
    </row>
    <row r="96" spans="1:9" ht="15.95" customHeight="1">
      <c r="A96" s="380">
        <v>41334</v>
      </c>
      <c r="B96" s="361">
        <v>670.04782031249988</v>
      </c>
      <c r="C96" s="379">
        <v>0</v>
      </c>
      <c r="D96" s="363">
        <f t="shared" si="5"/>
        <v>670.04782031249988</v>
      </c>
      <c r="E96" s="364">
        <f t="shared" si="6"/>
        <v>2419</v>
      </c>
      <c r="F96" s="365">
        <f t="shared" si="7"/>
        <v>1065.7615412619862</v>
      </c>
      <c r="G96" s="374">
        <v>31</v>
      </c>
      <c r="H96" s="366">
        <f t="shared" si="4"/>
        <v>6.5753424657534248E-4</v>
      </c>
      <c r="I96" s="375"/>
    </row>
    <row r="97" spans="1:9" ht="15.95" customHeight="1">
      <c r="A97" s="380">
        <v>41365</v>
      </c>
      <c r="B97" s="361">
        <v>670.04782031249988</v>
      </c>
      <c r="C97" s="379">
        <v>0</v>
      </c>
      <c r="D97" s="363">
        <f t="shared" si="5"/>
        <v>670.04782031249988</v>
      </c>
      <c r="E97" s="364">
        <f t="shared" si="6"/>
        <v>2388</v>
      </c>
      <c r="F97" s="365">
        <f t="shared" si="7"/>
        <v>1052.1035802123286</v>
      </c>
      <c r="G97" s="374">
        <v>30</v>
      </c>
      <c r="H97" s="366">
        <f t="shared" si="4"/>
        <v>6.5753424657534248E-4</v>
      </c>
      <c r="I97" s="375"/>
    </row>
    <row r="98" spans="1:9" ht="15.95" customHeight="1">
      <c r="A98" s="380">
        <v>41395</v>
      </c>
      <c r="B98" s="361">
        <v>670.04782031249988</v>
      </c>
      <c r="C98" s="379">
        <v>0</v>
      </c>
      <c r="D98" s="363">
        <f t="shared" si="5"/>
        <v>670.04782031249988</v>
      </c>
      <c r="E98" s="364">
        <f t="shared" si="6"/>
        <v>2358</v>
      </c>
      <c r="F98" s="365">
        <f t="shared" si="7"/>
        <v>1038.8861985513697</v>
      </c>
      <c r="G98" s="374">
        <v>31</v>
      </c>
      <c r="H98" s="366">
        <f t="shared" si="4"/>
        <v>6.5753424657534248E-4</v>
      </c>
      <c r="I98" s="375"/>
    </row>
    <row r="99" spans="1:9" ht="15.95" customHeight="1">
      <c r="A99" s="380">
        <v>41426</v>
      </c>
      <c r="B99" s="361">
        <v>704</v>
      </c>
      <c r="C99" s="379">
        <v>0</v>
      </c>
      <c r="D99" s="363">
        <f t="shared" si="5"/>
        <v>704</v>
      </c>
      <c r="E99" s="364">
        <f t="shared" si="6"/>
        <v>2327</v>
      </c>
      <c r="F99" s="365">
        <f t="shared" si="7"/>
        <v>1077.1778630136987</v>
      </c>
      <c r="G99" s="374">
        <v>30</v>
      </c>
      <c r="H99" s="366">
        <f t="shared" si="4"/>
        <v>6.5753424657534248E-4</v>
      </c>
      <c r="I99" s="375"/>
    </row>
    <row r="100" spans="1:9" ht="15.95" customHeight="1">
      <c r="A100" s="380">
        <v>41456</v>
      </c>
      <c r="B100" s="361">
        <v>704</v>
      </c>
      <c r="C100" s="379">
        <v>0</v>
      </c>
      <c r="D100" s="363">
        <f t="shared" si="5"/>
        <v>704</v>
      </c>
      <c r="E100" s="364">
        <f t="shared" si="6"/>
        <v>2297</v>
      </c>
      <c r="F100" s="365">
        <f t="shared" si="7"/>
        <v>1063.2907397260274</v>
      </c>
      <c r="G100" s="374">
        <v>31</v>
      </c>
      <c r="H100" s="366">
        <f t="shared" si="4"/>
        <v>6.5753424657534248E-4</v>
      </c>
      <c r="I100" s="375"/>
    </row>
    <row r="101" spans="1:9" ht="15.95" customHeight="1">
      <c r="A101" s="380">
        <v>41487</v>
      </c>
      <c r="B101" s="361">
        <v>704</v>
      </c>
      <c r="C101" s="379">
        <v>0</v>
      </c>
      <c r="D101" s="363">
        <f t="shared" si="5"/>
        <v>704</v>
      </c>
      <c r="E101" s="364">
        <f t="shared" si="6"/>
        <v>2266</v>
      </c>
      <c r="F101" s="365">
        <f t="shared" si="7"/>
        <v>1048.9407123287672</v>
      </c>
      <c r="G101" s="374">
        <v>31</v>
      </c>
      <c r="H101" s="366">
        <f t="shared" si="4"/>
        <v>6.5753424657534248E-4</v>
      </c>
      <c r="I101" s="375"/>
    </row>
    <row r="102" spans="1:9" ht="15.95" customHeight="1">
      <c r="A102" s="380">
        <v>41518</v>
      </c>
      <c r="B102" s="361">
        <v>704</v>
      </c>
      <c r="C102" s="379">
        <v>0</v>
      </c>
      <c r="D102" s="363">
        <f t="shared" si="5"/>
        <v>704</v>
      </c>
      <c r="E102" s="364">
        <f t="shared" si="6"/>
        <v>2235</v>
      </c>
      <c r="F102" s="365">
        <f t="shared" si="7"/>
        <v>1034.590684931507</v>
      </c>
      <c r="G102" s="374">
        <v>30</v>
      </c>
      <c r="H102" s="366">
        <f t="shared" si="4"/>
        <v>6.5753424657534248E-4</v>
      </c>
      <c r="I102" s="375"/>
    </row>
    <row r="103" spans="1:9" ht="15.95" customHeight="1">
      <c r="A103" s="380">
        <v>41548</v>
      </c>
      <c r="B103" s="361">
        <v>704</v>
      </c>
      <c r="C103" s="379">
        <v>0</v>
      </c>
      <c r="D103" s="363">
        <f t="shared" si="5"/>
        <v>704</v>
      </c>
      <c r="E103" s="364">
        <f t="shared" si="6"/>
        <v>2205</v>
      </c>
      <c r="F103" s="365">
        <f t="shared" si="7"/>
        <v>1020.7035616438357</v>
      </c>
      <c r="G103" s="374">
        <v>31</v>
      </c>
      <c r="H103" s="366">
        <f t="shared" si="4"/>
        <v>6.5753424657534248E-4</v>
      </c>
      <c r="I103" s="375"/>
    </row>
    <row r="104" spans="1:9" ht="15.95" customHeight="1">
      <c r="A104" s="380">
        <v>41579</v>
      </c>
      <c r="B104" s="361">
        <v>704</v>
      </c>
      <c r="C104" s="379">
        <v>0</v>
      </c>
      <c r="D104" s="363">
        <f t="shared" si="5"/>
        <v>704</v>
      </c>
      <c r="E104" s="364">
        <f t="shared" si="6"/>
        <v>2174</v>
      </c>
      <c r="F104" s="365">
        <f t="shared" si="7"/>
        <v>1006.3535342465754</v>
      </c>
      <c r="G104" s="381">
        <v>30</v>
      </c>
      <c r="H104" s="366">
        <f t="shared" si="4"/>
        <v>6.5753424657534248E-4</v>
      </c>
      <c r="I104" s="375"/>
    </row>
    <row r="105" spans="1:9" ht="15.95" customHeight="1">
      <c r="A105" s="380">
        <v>41609</v>
      </c>
      <c r="B105" s="361">
        <v>704</v>
      </c>
      <c r="C105" s="379">
        <v>0</v>
      </c>
      <c r="D105" s="363">
        <f t="shared" si="5"/>
        <v>704</v>
      </c>
      <c r="E105" s="364">
        <f t="shared" si="6"/>
        <v>2144</v>
      </c>
      <c r="F105" s="365">
        <f t="shared" si="7"/>
        <v>992.46641095890413</v>
      </c>
      <c r="G105" s="374">
        <v>31</v>
      </c>
      <c r="H105" s="366">
        <f t="shared" si="4"/>
        <v>6.5753424657534248E-4</v>
      </c>
      <c r="I105" s="375"/>
    </row>
    <row r="106" spans="1:9" ht="15.95" customHeight="1">
      <c r="A106" s="380">
        <v>41640</v>
      </c>
      <c r="B106" s="361">
        <v>704</v>
      </c>
      <c r="C106" s="379">
        <v>0</v>
      </c>
      <c r="D106" s="363">
        <f t="shared" si="5"/>
        <v>704</v>
      </c>
      <c r="E106" s="364">
        <f t="shared" si="6"/>
        <v>2113</v>
      </c>
      <c r="F106" s="365">
        <f t="shared" si="7"/>
        <v>978.11638356164383</v>
      </c>
      <c r="G106" s="374">
        <v>31</v>
      </c>
      <c r="H106" s="366">
        <f t="shared" si="4"/>
        <v>6.5753424657534248E-4</v>
      </c>
      <c r="I106" s="375"/>
    </row>
    <row r="107" spans="1:9" ht="15.95" customHeight="1">
      <c r="A107" s="380">
        <v>41671</v>
      </c>
      <c r="B107" s="361">
        <v>704</v>
      </c>
      <c r="C107" s="379">
        <v>0</v>
      </c>
      <c r="D107" s="363">
        <f t="shared" si="5"/>
        <v>704</v>
      </c>
      <c r="E107" s="364">
        <f t="shared" si="6"/>
        <v>2082</v>
      </c>
      <c r="F107" s="365">
        <f t="shared" si="7"/>
        <v>963.76635616438364</v>
      </c>
      <c r="G107" s="374">
        <v>28</v>
      </c>
      <c r="H107" s="366">
        <f t="shared" si="4"/>
        <v>6.5753424657534248E-4</v>
      </c>
      <c r="I107" s="375"/>
    </row>
    <row r="108" spans="1:9" ht="15.95" customHeight="1">
      <c r="A108" s="380">
        <v>41699</v>
      </c>
      <c r="B108" s="361">
        <v>704</v>
      </c>
      <c r="C108" s="379">
        <v>0</v>
      </c>
      <c r="D108" s="363">
        <f t="shared" si="5"/>
        <v>704</v>
      </c>
      <c r="E108" s="364">
        <f t="shared" si="6"/>
        <v>2054</v>
      </c>
      <c r="F108" s="365">
        <f t="shared" si="7"/>
        <v>950.80504109589049</v>
      </c>
      <c r="G108" s="374">
        <v>31</v>
      </c>
      <c r="H108" s="366">
        <f t="shared" si="4"/>
        <v>6.5753424657534248E-4</v>
      </c>
      <c r="I108" s="375"/>
    </row>
    <row r="109" spans="1:9" ht="15.95" customHeight="1">
      <c r="A109" s="380">
        <v>41730</v>
      </c>
      <c r="B109" s="361">
        <v>704</v>
      </c>
      <c r="C109" s="379">
        <v>0</v>
      </c>
      <c r="D109" s="363">
        <f t="shared" si="5"/>
        <v>704</v>
      </c>
      <c r="E109" s="364">
        <f t="shared" si="6"/>
        <v>2023</v>
      </c>
      <c r="F109" s="365">
        <f t="shared" si="7"/>
        <v>936.45501369863018</v>
      </c>
      <c r="G109" s="374">
        <v>30</v>
      </c>
      <c r="H109" s="366">
        <f t="shared" si="4"/>
        <v>6.5753424657534248E-4</v>
      </c>
      <c r="I109" s="375"/>
    </row>
    <row r="110" spans="1:9" ht="15.95" customHeight="1">
      <c r="A110" s="380">
        <v>41760</v>
      </c>
      <c r="B110" s="361">
        <v>704</v>
      </c>
      <c r="C110" s="379">
        <v>0</v>
      </c>
      <c r="D110" s="363">
        <f t="shared" si="5"/>
        <v>704</v>
      </c>
      <c r="E110" s="364">
        <f t="shared" si="6"/>
        <v>1993</v>
      </c>
      <c r="F110" s="365">
        <f t="shared" si="7"/>
        <v>922.56789041095897</v>
      </c>
      <c r="G110" s="374">
        <v>31</v>
      </c>
      <c r="H110" s="366">
        <f t="shared" si="4"/>
        <v>6.5753424657534248E-4</v>
      </c>
      <c r="I110" s="375"/>
    </row>
    <row r="111" spans="1:9" ht="15.95" customHeight="1">
      <c r="A111" s="380">
        <v>41791</v>
      </c>
      <c r="B111" s="361">
        <v>738.7277218945311</v>
      </c>
      <c r="C111" s="379">
        <v>0</v>
      </c>
      <c r="D111" s="363">
        <f t="shared" si="5"/>
        <v>738.7277218945311</v>
      </c>
      <c r="E111" s="364">
        <f t="shared" si="6"/>
        <v>1962</v>
      </c>
      <c r="F111" s="365">
        <f t="shared" si="7"/>
        <v>953.01947859095014</v>
      </c>
      <c r="G111" s="374">
        <v>30</v>
      </c>
      <c r="H111" s="366">
        <f t="shared" si="4"/>
        <v>6.5753424657534248E-4</v>
      </c>
      <c r="I111" s="375"/>
    </row>
    <row r="112" spans="1:9" ht="15.95" customHeight="1">
      <c r="A112" s="380">
        <v>41821</v>
      </c>
      <c r="B112" s="361">
        <v>738.7277218945311</v>
      </c>
      <c r="C112" s="379">
        <v>0</v>
      </c>
      <c r="D112" s="363">
        <f t="shared" si="5"/>
        <v>738.7277218945311</v>
      </c>
      <c r="E112" s="364">
        <f t="shared" si="6"/>
        <v>1932</v>
      </c>
      <c r="F112" s="365">
        <f t="shared" si="7"/>
        <v>938.44731530974298</v>
      </c>
      <c r="G112" s="374">
        <v>31</v>
      </c>
      <c r="H112" s="366">
        <f t="shared" si="4"/>
        <v>6.5753424657534248E-4</v>
      </c>
      <c r="I112" s="375"/>
    </row>
    <row r="113" spans="1:9" ht="15.95" customHeight="1">
      <c r="A113" s="380">
        <v>41852</v>
      </c>
      <c r="B113" s="361">
        <v>738.7277218945311</v>
      </c>
      <c r="C113" s="379">
        <v>0</v>
      </c>
      <c r="D113" s="363">
        <f t="shared" si="5"/>
        <v>738.7277218945311</v>
      </c>
      <c r="E113" s="364">
        <f t="shared" si="6"/>
        <v>1901</v>
      </c>
      <c r="F113" s="365">
        <f t="shared" si="7"/>
        <v>923.38941325249561</v>
      </c>
      <c r="G113" s="374">
        <v>31</v>
      </c>
      <c r="H113" s="366">
        <f t="shared" si="4"/>
        <v>6.5753424657534248E-4</v>
      </c>
      <c r="I113" s="375"/>
    </row>
    <row r="114" spans="1:9" ht="15.95" customHeight="1">
      <c r="A114" s="380">
        <v>41883</v>
      </c>
      <c r="B114" s="361">
        <v>738.7277218945311</v>
      </c>
      <c r="C114" s="379">
        <v>0</v>
      </c>
      <c r="D114" s="363">
        <f t="shared" si="5"/>
        <v>738.7277218945311</v>
      </c>
      <c r="E114" s="364">
        <f t="shared" si="6"/>
        <v>1870</v>
      </c>
      <c r="F114" s="365">
        <f t="shared" si="7"/>
        <v>908.33151119524814</v>
      </c>
      <c r="G114" s="374">
        <v>30</v>
      </c>
      <c r="H114" s="366">
        <f t="shared" si="4"/>
        <v>6.5753424657534248E-4</v>
      </c>
      <c r="I114" s="375"/>
    </row>
    <row r="115" spans="1:9" ht="15.95" customHeight="1">
      <c r="A115" s="380">
        <v>41913</v>
      </c>
      <c r="B115" s="361">
        <v>738.7277218945311</v>
      </c>
      <c r="C115" s="379">
        <v>0</v>
      </c>
      <c r="D115" s="363">
        <f t="shared" si="5"/>
        <v>738.7277218945311</v>
      </c>
      <c r="E115" s="364">
        <f t="shared" si="6"/>
        <v>1840</v>
      </c>
      <c r="F115" s="365">
        <f t="shared" si="7"/>
        <v>893.75934791404086</v>
      </c>
      <c r="G115" s="374">
        <v>31</v>
      </c>
      <c r="H115" s="366">
        <f t="shared" si="4"/>
        <v>6.5753424657534248E-4</v>
      </c>
      <c r="I115" s="375"/>
    </row>
    <row r="116" spans="1:9" ht="15.95" customHeight="1">
      <c r="A116" s="380">
        <v>41944</v>
      </c>
      <c r="B116" s="361">
        <v>738.7277218945311</v>
      </c>
      <c r="C116" s="379">
        <v>0</v>
      </c>
      <c r="D116" s="363">
        <f t="shared" si="5"/>
        <v>738.7277218945311</v>
      </c>
      <c r="E116" s="364">
        <f t="shared" si="6"/>
        <v>1809</v>
      </c>
      <c r="F116" s="365">
        <f t="shared" si="7"/>
        <v>878.7014458567935</v>
      </c>
      <c r="G116" s="374">
        <v>30</v>
      </c>
      <c r="H116" s="366">
        <f t="shared" si="4"/>
        <v>6.5753424657534248E-4</v>
      </c>
      <c r="I116" s="375"/>
    </row>
    <row r="117" spans="1:9" ht="15.95" customHeight="1">
      <c r="A117" s="380">
        <v>41974</v>
      </c>
      <c r="B117" s="361">
        <v>738.7277218945311</v>
      </c>
      <c r="C117" s="379">
        <v>0</v>
      </c>
      <c r="D117" s="363">
        <f t="shared" si="5"/>
        <v>738.7277218945311</v>
      </c>
      <c r="E117" s="364">
        <f t="shared" si="6"/>
        <v>1779</v>
      </c>
      <c r="F117" s="365">
        <f t="shared" si="7"/>
        <v>864.12928257558633</v>
      </c>
      <c r="G117" s="374">
        <v>31</v>
      </c>
      <c r="H117" s="366">
        <f t="shared" si="4"/>
        <v>6.5753424657534248E-4</v>
      </c>
      <c r="I117" s="375"/>
    </row>
    <row r="118" spans="1:9" ht="15.95" customHeight="1">
      <c r="A118" s="380">
        <v>42005</v>
      </c>
      <c r="B118" s="361">
        <v>738.7277218945311</v>
      </c>
      <c r="C118" s="379">
        <v>0</v>
      </c>
      <c r="D118" s="363">
        <f t="shared" si="5"/>
        <v>738.7277218945311</v>
      </c>
      <c r="E118" s="364">
        <f t="shared" si="6"/>
        <v>1748</v>
      </c>
      <c r="F118" s="365">
        <f t="shared" si="7"/>
        <v>849.07138051833897</v>
      </c>
      <c r="G118" s="374">
        <v>31</v>
      </c>
      <c r="H118" s="366">
        <f t="shared" si="4"/>
        <v>6.5753424657534248E-4</v>
      </c>
      <c r="I118" s="375"/>
    </row>
    <row r="119" spans="1:9" ht="15.95" customHeight="1">
      <c r="A119" s="380">
        <v>42036</v>
      </c>
      <c r="B119" s="361">
        <v>738.7277218945311</v>
      </c>
      <c r="C119" s="379">
        <v>0</v>
      </c>
      <c r="D119" s="363">
        <f t="shared" si="5"/>
        <v>738.7277218945311</v>
      </c>
      <c r="E119" s="364">
        <f t="shared" si="6"/>
        <v>1717</v>
      </c>
      <c r="F119" s="365">
        <f t="shared" si="7"/>
        <v>834.01347846109138</v>
      </c>
      <c r="G119" s="374">
        <v>28</v>
      </c>
      <c r="H119" s="366">
        <f t="shared" si="4"/>
        <v>6.5753424657534248E-4</v>
      </c>
      <c r="I119" s="375"/>
    </row>
    <row r="120" spans="1:9" ht="15.95" customHeight="1">
      <c r="A120" s="380">
        <v>42064</v>
      </c>
      <c r="B120" s="361">
        <v>738.7277218945311</v>
      </c>
      <c r="C120" s="379">
        <v>0</v>
      </c>
      <c r="D120" s="363">
        <f t="shared" si="5"/>
        <v>738.7277218945311</v>
      </c>
      <c r="E120" s="364">
        <f t="shared" si="6"/>
        <v>1689</v>
      </c>
      <c r="F120" s="365">
        <f t="shared" si="7"/>
        <v>820.41279273196483</v>
      </c>
      <c r="G120" s="374">
        <v>31</v>
      </c>
      <c r="H120" s="366">
        <f t="shared" si="4"/>
        <v>6.5753424657534248E-4</v>
      </c>
      <c r="I120" s="375"/>
    </row>
    <row r="121" spans="1:9" ht="15.95" customHeight="1">
      <c r="A121" s="380">
        <v>42095</v>
      </c>
      <c r="B121" s="361">
        <v>738.7277218945311</v>
      </c>
      <c r="C121" s="379">
        <v>0</v>
      </c>
      <c r="D121" s="363">
        <f t="shared" si="5"/>
        <v>738.7277218945311</v>
      </c>
      <c r="E121" s="364">
        <f t="shared" si="6"/>
        <v>1658</v>
      </c>
      <c r="F121" s="365">
        <f t="shared" si="7"/>
        <v>805.35489067471724</v>
      </c>
      <c r="G121" s="374">
        <v>30</v>
      </c>
      <c r="H121" s="366">
        <f t="shared" si="4"/>
        <v>6.5753424657534248E-4</v>
      </c>
      <c r="I121" s="375"/>
    </row>
    <row r="122" spans="1:9" ht="15.95" customHeight="1">
      <c r="A122" s="380">
        <v>42125</v>
      </c>
      <c r="B122" s="361">
        <v>738.7277218945311</v>
      </c>
      <c r="C122" s="379">
        <v>0</v>
      </c>
      <c r="D122" s="363">
        <f t="shared" si="5"/>
        <v>738.7277218945311</v>
      </c>
      <c r="E122" s="364">
        <f t="shared" si="6"/>
        <v>1628</v>
      </c>
      <c r="F122" s="365">
        <f t="shared" si="7"/>
        <v>790.78272739351007</v>
      </c>
      <c r="G122" s="374">
        <v>31</v>
      </c>
      <c r="H122" s="366">
        <f t="shared" si="4"/>
        <v>6.5753424657534248E-4</v>
      </c>
      <c r="I122" s="375"/>
    </row>
    <row r="123" spans="1:9" ht="15.95" customHeight="1">
      <c r="A123" s="380">
        <v>42156</v>
      </c>
      <c r="B123" s="361">
        <v>776</v>
      </c>
      <c r="C123" s="379">
        <v>0</v>
      </c>
      <c r="D123" s="363">
        <f t="shared" si="5"/>
        <v>776</v>
      </c>
      <c r="E123" s="364">
        <f t="shared" si="6"/>
        <v>1597</v>
      </c>
      <c r="F123" s="365">
        <f t="shared" si="7"/>
        <v>814.86378082191789</v>
      </c>
      <c r="G123" s="374">
        <v>30</v>
      </c>
      <c r="H123" s="366">
        <f t="shared" si="4"/>
        <v>6.5753424657534248E-4</v>
      </c>
      <c r="I123" s="375"/>
    </row>
    <row r="124" spans="1:9" ht="15.95" customHeight="1">
      <c r="A124" s="380">
        <v>42186</v>
      </c>
      <c r="B124" s="361">
        <v>776</v>
      </c>
      <c r="C124" s="379">
        <v>0</v>
      </c>
      <c r="D124" s="363">
        <f t="shared" si="5"/>
        <v>776</v>
      </c>
      <c r="E124" s="364">
        <f t="shared" si="6"/>
        <v>1567</v>
      </c>
      <c r="F124" s="365">
        <f t="shared" si="7"/>
        <v>799.55638356164388</v>
      </c>
      <c r="G124" s="374">
        <v>31</v>
      </c>
      <c r="H124" s="366">
        <f t="shared" si="4"/>
        <v>6.5753424657534248E-4</v>
      </c>
      <c r="I124" s="375"/>
    </row>
    <row r="125" spans="1:9" ht="15.95" customHeight="1">
      <c r="A125" s="380">
        <v>42217</v>
      </c>
      <c r="B125" s="361">
        <v>776</v>
      </c>
      <c r="C125" s="379">
        <v>0</v>
      </c>
      <c r="D125" s="363">
        <f t="shared" si="5"/>
        <v>776</v>
      </c>
      <c r="E125" s="364">
        <f t="shared" si="6"/>
        <v>1536</v>
      </c>
      <c r="F125" s="365">
        <f t="shared" si="7"/>
        <v>783.73873972602746</v>
      </c>
      <c r="G125" s="374">
        <v>31</v>
      </c>
      <c r="H125" s="366">
        <f t="shared" ref="H125:H135" si="8">0.24/365</f>
        <v>6.5753424657534248E-4</v>
      </c>
      <c r="I125" s="375"/>
    </row>
    <row r="126" spans="1:9" ht="15.95" customHeight="1">
      <c r="A126" s="380">
        <v>42248</v>
      </c>
      <c r="B126" s="361">
        <v>776</v>
      </c>
      <c r="C126" s="379">
        <v>0</v>
      </c>
      <c r="D126" s="363">
        <f t="shared" si="5"/>
        <v>776</v>
      </c>
      <c r="E126" s="364">
        <f t="shared" si="6"/>
        <v>1505</v>
      </c>
      <c r="F126" s="365">
        <f t="shared" si="7"/>
        <v>767.92109589041092</v>
      </c>
      <c r="G126" s="374">
        <v>30</v>
      </c>
      <c r="H126" s="366">
        <f t="shared" si="8"/>
        <v>6.5753424657534248E-4</v>
      </c>
      <c r="I126" s="375"/>
    </row>
    <row r="127" spans="1:9" ht="15.95" customHeight="1">
      <c r="A127" s="380">
        <v>42278</v>
      </c>
      <c r="B127" s="361">
        <v>776</v>
      </c>
      <c r="C127" s="379">
        <v>0</v>
      </c>
      <c r="D127" s="363">
        <f t="shared" si="5"/>
        <v>776</v>
      </c>
      <c r="E127" s="364">
        <f t="shared" si="6"/>
        <v>1475</v>
      </c>
      <c r="F127" s="365">
        <f t="shared" si="7"/>
        <v>752.61369863013704</v>
      </c>
      <c r="G127" s="374">
        <v>31</v>
      </c>
      <c r="H127" s="366">
        <f t="shared" si="8"/>
        <v>6.5753424657534248E-4</v>
      </c>
      <c r="I127" s="375"/>
    </row>
    <row r="128" spans="1:9" ht="15.95" customHeight="1">
      <c r="A128" s="380">
        <v>42309</v>
      </c>
      <c r="B128" s="361">
        <v>776</v>
      </c>
      <c r="C128" s="379">
        <v>0</v>
      </c>
      <c r="D128" s="363">
        <f t="shared" si="5"/>
        <v>776</v>
      </c>
      <c r="E128" s="364">
        <f t="shared" si="6"/>
        <v>1444</v>
      </c>
      <c r="F128" s="365">
        <f t="shared" si="7"/>
        <v>736.79605479452061</v>
      </c>
      <c r="G128" s="374">
        <v>30</v>
      </c>
      <c r="H128" s="366">
        <f t="shared" si="8"/>
        <v>6.5753424657534248E-4</v>
      </c>
      <c r="I128" s="375"/>
    </row>
    <row r="129" spans="1:9" ht="15.95" customHeight="1">
      <c r="A129" s="380">
        <v>42339</v>
      </c>
      <c r="B129" s="361">
        <v>776</v>
      </c>
      <c r="C129" s="379">
        <v>0</v>
      </c>
      <c r="D129" s="363">
        <f t="shared" si="5"/>
        <v>776</v>
      </c>
      <c r="E129" s="364">
        <f>E128-G128</f>
        <v>1414</v>
      </c>
      <c r="F129" s="365">
        <f t="shared" si="7"/>
        <v>721.48865753424661</v>
      </c>
      <c r="G129" s="374">
        <v>31</v>
      </c>
      <c r="H129" s="366">
        <f t="shared" si="8"/>
        <v>6.5753424657534248E-4</v>
      </c>
      <c r="I129" s="375"/>
    </row>
    <row r="130" spans="1:9" ht="15.95" customHeight="1">
      <c r="A130" s="380">
        <v>42370</v>
      </c>
      <c r="B130" s="361">
        <v>776</v>
      </c>
      <c r="C130" s="379">
        <v>0</v>
      </c>
      <c r="D130" s="363">
        <f t="shared" si="5"/>
        <v>776</v>
      </c>
      <c r="E130" s="364">
        <f t="shared" si="6"/>
        <v>1383</v>
      </c>
      <c r="F130" s="365">
        <f t="shared" si="7"/>
        <v>705.67101369863019</v>
      </c>
      <c r="G130" s="374">
        <v>31</v>
      </c>
      <c r="H130" s="366">
        <f t="shared" si="8"/>
        <v>6.5753424657534248E-4</v>
      </c>
      <c r="I130" s="375"/>
    </row>
    <row r="131" spans="1:9" ht="15.95" customHeight="1">
      <c r="A131" s="380">
        <v>42401</v>
      </c>
      <c r="B131" s="361">
        <v>776</v>
      </c>
      <c r="C131" s="379">
        <v>0</v>
      </c>
      <c r="D131" s="363">
        <f t="shared" si="5"/>
        <v>776</v>
      </c>
      <c r="E131" s="364">
        <f>E130-G130</f>
        <v>1352</v>
      </c>
      <c r="F131" s="365">
        <f t="shared" si="7"/>
        <v>689.85336986301377</v>
      </c>
      <c r="G131" s="374">
        <v>29</v>
      </c>
      <c r="H131" s="366">
        <f t="shared" si="8"/>
        <v>6.5753424657534248E-4</v>
      </c>
      <c r="I131" s="375"/>
    </row>
    <row r="132" spans="1:9" ht="15.95" customHeight="1">
      <c r="A132" s="380">
        <v>42430</v>
      </c>
      <c r="B132" s="361">
        <v>776</v>
      </c>
      <c r="C132" s="379">
        <v>0</v>
      </c>
      <c r="D132" s="363">
        <f t="shared" si="5"/>
        <v>776</v>
      </c>
      <c r="E132" s="364">
        <f t="shared" si="6"/>
        <v>1323</v>
      </c>
      <c r="F132" s="365">
        <f t="shared" si="7"/>
        <v>675.05621917808219</v>
      </c>
      <c r="G132" s="374">
        <v>31</v>
      </c>
      <c r="H132" s="366">
        <f t="shared" si="8"/>
        <v>6.5753424657534248E-4</v>
      </c>
      <c r="I132" s="375"/>
    </row>
    <row r="133" spans="1:9" ht="15.95" customHeight="1">
      <c r="A133" s="380">
        <v>42461</v>
      </c>
      <c r="B133" s="361">
        <v>776</v>
      </c>
      <c r="C133" s="379">
        <v>0</v>
      </c>
      <c r="D133" s="363">
        <f t="shared" si="5"/>
        <v>776</v>
      </c>
      <c r="E133" s="364">
        <f t="shared" si="6"/>
        <v>1292</v>
      </c>
      <c r="F133" s="365">
        <f t="shared" si="7"/>
        <v>659.23857534246577</v>
      </c>
      <c r="G133" s="374">
        <v>30</v>
      </c>
      <c r="H133" s="366">
        <f t="shared" si="8"/>
        <v>6.5753424657534248E-4</v>
      </c>
      <c r="I133" s="375"/>
    </row>
    <row r="134" spans="1:9" ht="15.95" customHeight="1">
      <c r="A134" s="380">
        <v>42491</v>
      </c>
      <c r="B134" s="361">
        <v>776</v>
      </c>
      <c r="C134" s="379">
        <v>0</v>
      </c>
      <c r="D134" s="363">
        <f t="shared" si="5"/>
        <v>776</v>
      </c>
      <c r="E134" s="364">
        <f t="shared" si="6"/>
        <v>1262</v>
      </c>
      <c r="F134" s="365">
        <f t="shared" si="7"/>
        <v>643.93117808219176</v>
      </c>
      <c r="G134" s="374">
        <v>31</v>
      </c>
      <c r="H134" s="366">
        <f t="shared" si="8"/>
        <v>6.5753424657534248E-4</v>
      </c>
      <c r="I134" s="375"/>
    </row>
    <row r="135" spans="1:9" ht="15.95" customHeight="1" thickBot="1">
      <c r="A135" s="408">
        <v>42522</v>
      </c>
      <c r="B135" s="361">
        <v>814.44731338872054</v>
      </c>
      <c r="C135" s="379">
        <v>0</v>
      </c>
      <c r="D135" s="363">
        <f t="shared" si="5"/>
        <v>814.44731338872054</v>
      </c>
      <c r="E135" s="364">
        <f t="shared" si="6"/>
        <v>1231</v>
      </c>
      <c r="F135" s="365">
        <f t="shared" si="7"/>
        <v>659.23373771935235</v>
      </c>
      <c r="G135" s="374">
        <v>30</v>
      </c>
      <c r="H135" s="366">
        <f t="shared" si="8"/>
        <v>6.5753424657534248E-4</v>
      </c>
      <c r="I135" s="375"/>
    </row>
    <row r="136" spans="1:9" ht="31.5">
      <c r="A136" s="409" t="s">
        <v>159</v>
      </c>
      <c r="B136" s="11" t="s">
        <v>160</v>
      </c>
      <c r="C136" s="356" t="s">
        <v>161</v>
      </c>
      <c r="D136" s="356" t="s">
        <v>162</v>
      </c>
      <c r="E136" s="357" t="s">
        <v>163</v>
      </c>
      <c r="F136" s="356" t="s">
        <v>165</v>
      </c>
      <c r="G136" s="357" t="s">
        <v>19</v>
      </c>
      <c r="H136" s="358" t="s">
        <v>164</v>
      </c>
      <c r="I136" s="382" t="s">
        <v>170</v>
      </c>
    </row>
    <row r="137" spans="1:9" ht="20.100000000000001" customHeight="1">
      <c r="A137" s="380">
        <v>42552</v>
      </c>
      <c r="B137" s="361">
        <v>814</v>
      </c>
      <c r="C137" s="379">
        <v>0</v>
      </c>
      <c r="D137" s="363">
        <f t="shared" si="5"/>
        <v>814</v>
      </c>
      <c r="E137" s="364">
        <f>E135-G135</f>
        <v>1201</v>
      </c>
      <c r="F137" s="365">
        <f t="shared" si="7"/>
        <v>642.81468493150692</v>
      </c>
      <c r="G137" s="374">
        <v>31</v>
      </c>
      <c r="H137" s="366">
        <f t="shared" ref="H137:H190" si="9">0.24/365</f>
        <v>6.5753424657534248E-4</v>
      </c>
      <c r="I137" s="375"/>
    </row>
    <row r="138" spans="1:9" ht="20.100000000000001" customHeight="1">
      <c r="A138" s="380">
        <v>42583</v>
      </c>
      <c r="B138" s="361">
        <v>814</v>
      </c>
      <c r="C138" s="379">
        <v>0</v>
      </c>
      <c r="D138" s="363">
        <f t="shared" si="5"/>
        <v>814</v>
      </c>
      <c r="E138" s="364">
        <f t="shared" si="6"/>
        <v>1170</v>
      </c>
      <c r="F138" s="365">
        <f t="shared" si="7"/>
        <v>626.22246575342467</v>
      </c>
      <c r="G138" s="374">
        <v>31</v>
      </c>
      <c r="H138" s="366">
        <f t="shared" si="9"/>
        <v>6.5753424657534248E-4</v>
      </c>
      <c r="I138" s="375"/>
    </row>
    <row r="139" spans="1:9" ht="20.100000000000001" customHeight="1">
      <c r="A139" s="380">
        <v>42614</v>
      </c>
      <c r="B139" s="361">
        <v>814</v>
      </c>
      <c r="C139" s="379">
        <v>0</v>
      </c>
      <c r="D139" s="363">
        <f t="shared" si="5"/>
        <v>814</v>
      </c>
      <c r="E139" s="364">
        <f t="shared" si="6"/>
        <v>1139</v>
      </c>
      <c r="F139" s="365">
        <f t="shared" si="7"/>
        <v>609.63024657534243</v>
      </c>
      <c r="G139" s="374">
        <v>30</v>
      </c>
      <c r="H139" s="366">
        <f t="shared" si="9"/>
        <v>6.5753424657534248E-4</v>
      </c>
      <c r="I139" s="375"/>
    </row>
    <row r="140" spans="1:9" ht="20.100000000000001" customHeight="1">
      <c r="A140" s="380">
        <v>42644</v>
      </c>
      <c r="B140" s="361">
        <v>814</v>
      </c>
      <c r="C140" s="379">
        <v>0</v>
      </c>
      <c r="D140" s="363">
        <f t="shared" si="5"/>
        <v>814</v>
      </c>
      <c r="E140" s="364">
        <f t="shared" si="6"/>
        <v>1109</v>
      </c>
      <c r="F140" s="365">
        <f t="shared" si="7"/>
        <v>593.57326027397266</v>
      </c>
      <c r="G140" s="374">
        <v>31</v>
      </c>
      <c r="H140" s="366">
        <f t="shared" si="9"/>
        <v>6.5753424657534248E-4</v>
      </c>
      <c r="I140" s="375"/>
    </row>
    <row r="141" spans="1:9" ht="20.100000000000001" customHeight="1">
      <c r="A141" s="380">
        <v>42675</v>
      </c>
      <c r="B141" s="361">
        <v>814</v>
      </c>
      <c r="C141" s="379">
        <v>0</v>
      </c>
      <c r="D141" s="363">
        <f t="shared" si="5"/>
        <v>814</v>
      </c>
      <c r="E141" s="364">
        <f t="shared" si="6"/>
        <v>1078</v>
      </c>
      <c r="F141" s="365">
        <f t="shared" si="7"/>
        <v>576.98104109589042</v>
      </c>
      <c r="G141" s="374">
        <v>30</v>
      </c>
      <c r="H141" s="366">
        <f t="shared" si="9"/>
        <v>6.5753424657534248E-4</v>
      </c>
      <c r="I141" s="375"/>
    </row>
    <row r="142" spans="1:9" ht="20.100000000000001" customHeight="1">
      <c r="A142" s="380">
        <v>42705</v>
      </c>
      <c r="B142" s="361">
        <v>814</v>
      </c>
      <c r="C142" s="379">
        <v>0</v>
      </c>
      <c r="D142" s="383">
        <f t="shared" ref="D142:D148" si="10">B142-C142</f>
        <v>814</v>
      </c>
      <c r="E142" s="364">
        <f t="shared" si="6"/>
        <v>1048</v>
      </c>
      <c r="F142" s="365">
        <f t="shared" si="7"/>
        <v>560.92405479452054</v>
      </c>
      <c r="G142" s="374">
        <v>31</v>
      </c>
      <c r="H142" s="366">
        <f t="shared" si="9"/>
        <v>6.5753424657534248E-4</v>
      </c>
      <c r="I142" s="375"/>
    </row>
    <row r="143" spans="1:9" ht="20.100000000000001" customHeight="1">
      <c r="A143" s="380">
        <v>42736</v>
      </c>
      <c r="B143" s="361">
        <v>814</v>
      </c>
      <c r="C143" s="379">
        <v>0</v>
      </c>
      <c r="D143" s="383">
        <f t="shared" si="10"/>
        <v>814</v>
      </c>
      <c r="E143" s="364">
        <f t="shared" ref="E143:E190" si="11">E142-G142</f>
        <v>1017</v>
      </c>
      <c r="F143" s="365">
        <f t="shared" ref="F143:F190" si="12">(D143*E143*H143)</f>
        <v>544.33183561643841</v>
      </c>
      <c r="G143" s="374">
        <v>31</v>
      </c>
      <c r="H143" s="366">
        <f t="shared" si="9"/>
        <v>6.5753424657534248E-4</v>
      </c>
      <c r="I143" s="375"/>
    </row>
    <row r="144" spans="1:9" ht="20.100000000000001" customHeight="1">
      <c r="A144" s="380">
        <v>42767</v>
      </c>
      <c r="B144" s="361">
        <v>814</v>
      </c>
      <c r="C144" s="379">
        <v>0</v>
      </c>
      <c r="D144" s="363">
        <f t="shared" si="10"/>
        <v>814</v>
      </c>
      <c r="E144" s="364">
        <f t="shared" si="11"/>
        <v>986</v>
      </c>
      <c r="F144" s="365">
        <f t="shared" si="12"/>
        <v>527.73961643835617</v>
      </c>
      <c r="G144" s="374">
        <v>28</v>
      </c>
      <c r="H144" s="366">
        <f t="shared" si="9"/>
        <v>6.5753424657534248E-4</v>
      </c>
      <c r="I144" s="375"/>
    </row>
    <row r="145" spans="1:9" ht="20.100000000000001" customHeight="1">
      <c r="A145" s="380">
        <v>42795</v>
      </c>
      <c r="B145" s="361">
        <v>814</v>
      </c>
      <c r="C145" s="379">
        <v>0</v>
      </c>
      <c r="D145" s="363">
        <f t="shared" si="10"/>
        <v>814</v>
      </c>
      <c r="E145" s="364">
        <f t="shared" si="11"/>
        <v>958</v>
      </c>
      <c r="F145" s="365">
        <f t="shared" si="12"/>
        <v>512.75309589041092</v>
      </c>
      <c r="G145" s="374">
        <v>31</v>
      </c>
      <c r="H145" s="366">
        <f t="shared" si="9"/>
        <v>6.5753424657534248E-4</v>
      </c>
      <c r="I145" s="375"/>
    </row>
    <row r="146" spans="1:9" ht="20.100000000000001" customHeight="1">
      <c r="A146" s="380">
        <v>42826</v>
      </c>
      <c r="B146" s="361">
        <v>814</v>
      </c>
      <c r="C146" s="379">
        <v>0</v>
      </c>
      <c r="D146" s="383">
        <f t="shared" si="10"/>
        <v>814</v>
      </c>
      <c r="E146" s="364">
        <f t="shared" si="11"/>
        <v>927</v>
      </c>
      <c r="F146" s="365">
        <f t="shared" si="12"/>
        <v>496.16087671232879</v>
      </c>
      <c r="G146" s="374">
        <v>30</v>
      </c>
      <c r="H146" s="366">
        <f t="shared" si="9"/>
        <v>6.5753424657534248E-4</v>
      </c>
      <c r="I146" s="375"/>
    </row>
    <row r="147" spans="1:9" ht="20.100000000000001" customHeight="1">
      <c r="A147" s="380">
        <v>42856</v>
      </c>
      <c r="B147" s="361">
        <v>814</v>
      </c>
      <c r="C147" s="456">
        <v>0</v>
      </c>
      <c r="D147" s="383">
        <f t="shared" si="10"/>
        <v>814</v>
      </c>
      <c r="E147" s="364">
        <f t="shared" si="11"/>
        <v>897</v>
      </c>
      <c r="F147" s="365">
        <f t="shared" si="12"/>
        <v>480.10389041095891</v>
      </c>
      <c r="G147" s="364">
        <v>31</v>
      </c>
      <c r="H147" s="366">
        <f t="shared" si="9"/>
        <v>6.5753424657534248E-4</v>
      </c>
      <c r="I147" s="373"/>
    </row>
    <row r="148" spans="1:9" ht="20.100000000000001" customHeight="1">
      <c r="A148" s="380">
        <v>42887</v>
      </c>
      <c r="B148" s="361">
        <v>855.16967905815659</v>
      </c>
      <c r="C148" s="379">
        <v>0</v>
      </c>
      <c r="D148" s="383">
        <f t="shared" si="10"/>
        <v>855.16967905815659</v>
      </c>
      <c r="E148" s="364">
        <f t="shared" si="11"/>
        <v>866</v>
      </c>
      <c r="F148" s="365">
        <f t="shared" si="12"/>
        <v>486.95470163136241</v>
      </c>
      <c r="G148" s="374">
        <v>30</v>
      </c>
      <c r="H148" s="366">
        <f t="shared" si="9"/>
        <v>6.5753424657534248E-4</v>
      </c>
      <c r="I148" s="375"/>
    </row>
    <row r="149" spans="1:9" ht="20.100000000000001" customHeight="1">
      <c r="A149" s="380">
        <v>42917</v>
      </c>
      <c r="B149" s="361">
        <v>855.16967905815659</v>
      </c>
      <c r="C149" s="379">
        <v>0</v>
      </c>
      <c r="D149" s="383">
        <f>B149-C149</f>
        <v>855.16967905815659</v>
      </c>
      <c r="E149" s="364">
        <f t="shared" si="11"/>
        <v>836</v>
      </c>
      <c r="F149" s="365">
        <f t="shared" si="12"/>
        <v>470.08560111295492</v>
      </c>
      <c r="G149" s="374">
        <v>31</v>
      </c>
      <c r="H149" s="366">
        <f t="shared" si="9"/>
        <v>6.5753424657534248E-4</v>
      </c>
      <c r="I149" s="375"/>
    </row>
    <row r="150" spans="1:9" ht="20.100000000000001" customHeight="1">
      <c r="A150" s="380">
        <v>42948</v>
      </c>
      <c r="B150" s="361">
        <v>855.16967905815659</v>
      </c>
      <c r="C150" s="379">
        <v>0</v>
      </c>
      <c r="D150" s="383">
        <f>B150-C150</f>
        <v>855.16967905815659</v>
      </c>
      <c r="E150" s="364">
        <f t="shared" si="11"/>
        <v>805</v>
      </c>
      <c r="F150" s="365">
        <f t="shared" si="12"/>
        <v>452.65419724393388</v>
      </c>
      <c r="G150" s="374">
        <v>31</v>
      </c>
      <c r="H150" s="366">
        <f t="shared" si="9"/>
        <v>6.5753424657534248E-4</v>
      </c>
      <c r="I150" s="375"/>
    </row>
    <row r="151" spans="1:9" ht="20.100000000000001" customHeight="1">
      <c r="A151" s="380">
        <v>42979</v>
      </c>
      <c r="B151" s="361">
        <v>855.16967905815659</v>
      </c>
      <c r="C151" s="379">
        <v>0</v>
      </c>
      <c r="D151" s="383">
        <f t="shared" ref="D151:D154" si="13">B151-C151</f>
        <v>855.16967905815659</v>
      </c>
      <c r="E151" s="364">
        <f t="shared" si="11"/>
        <v>774</v>
      </c>
      <c r="F151" s="365">
        <f t="shared" si="12"/>
        <v>435.22279337491284</v>
      </c>
      <c r="G151" s="374">
        <v>30</v>
      </c>
      <c r="H151" s="366">
        <f t="shared" si="9"/>
        <v>6.5753424657534248E-4</v>
      </c>
      <c r="I151" s="375"/>
    </row>
    <row r="152" spans="1:9" ht="20.100000000000001" customHeight="1">
      <c r="A152" s="380">
        <v>43009</v>
      </c>
      <c r="B152" s="361">
        <v>855.16967905815659</v>
      </c>
      <c r="C152" s="379">
        <v>0</v>
      </c>
      <c r="D152" s="383">
        <f t="shared" si="13"/>
        <v>855.16967905815659</v>
      </c>
      <c r="E152" s="364">
        <f t="shared" si="11"/>
        <v>744</v>
      </c>
      <c r="F152" s="365">
        <f t="shared" si="12"/>
        <v>418.35369285650535</v>
      </c>
      <c r="G152" s="374">
        <v>31</v>
      </c>
      <c r="H152" s="366">
        <f t="shared" si="9"/>
        <v>6.5753424657534248E-4</v>
      </c>
      <c r="I152" s="375"/>
    </row>
    <row r="153" spans="1:9" ht="20.100000000000001" customHeight="1">
      <c r="A153" s="380">
        <v>43040</v>
      </c>
      <c r="B153" s="361">
        <v>855.16967905815659</v>
      </c>
      <c r="C153" s="379">
        <v>0</v>
      </c>
      <c r="D153" s="383">
        <f t="shared" si="13"/>
        <v>855.16967905815659</v>
      </c>
      <c r="E153" s="364">
        <f t="shared" si="11"/>
        <v>713</v>
      </c>
      <c r="F153" s="365">
        <f t="shared" si="12"/>
        <v>400.92228898748431</v>
      </c>
      <c r="G153" s="374">
        <v>30</v>
      </c>
      <c r="H153" s="366">
        <f t="shared" si="9"/>
        <v>6.5753424657534248E-4</v>
      </c>
      <c r="I153" s="375"/>
    </row>
    <row r="154" spans="1:9" ht="20.100000000000001" customHeight="1">
      <c r="A154" s="380">
        <v>43070</v>
      </c>
      <c r="B154" s="361">
        <v>855.16967905815659</v>
      </c>
      <c r="C154" s="379">
        <v>0</v>
      </c>
      <c r="D154" s="383">
        <f t="shared" si="13"/>
        <v>855.16967905815659</v>
      </c>
      <c r="E154" s="364">
        <f t="shared" si="11"/>
        <v>683</v>
      </c>
      <c r="F154" s="365">
        <f t="shared" si="12"/>
        <v>384.05318846907682</v>
      </c>
      <c r="G154" s="374">
        <v>31</v>
      </c>
      <c r="H154" s="366">
        <f t="shared" si="9"/>
        <v>6.5753424657534248E-4</v>
      </c>
      <c r="I154" s="375"/>
    </row>
    <row r="155" spans="1:9" ht="20.100000000000001" customHeight="1">
      <c r="A155" s="380">
        <v>43101</v>
      </c>
      <c r="B155" s="361">
        <v>855.16967905815659</v>
      </c>
      <c r="C155" s="379">
        <v>0</v>
      </c>
      <c r="D155" s="383">
        <f>B155-C155</f>
        <v>855.16967905815659</v>
      </c>
      <c r="E155" s="364">
        <f t="shared" si="11"/>
        <v>652</v>
      </c>
      <c r="F155" s="365">
        <f t="shared" si="12"/>
        <v>366.62178460005578</v>
      </c>
      <c r="G155" s="374">
        <v>31</v>
      </c>
      <c r="H155" s="366">
        <f t="shared" si="9"/>
        <v>6.5753424657534248E-4</v>
      </c>
      <c r="I155" s="375"/>
    </row>
    <row r="156" spans="1:9" ht="20.100000000000001" customHeight="1">
      <c r="A156" s="380">
        <v>43132</v>
      </c>
      <c r="B156" s="361">
        <v>855.16967905815659</v>
      </c>
      <c r="C156" s="379">
        <v>0</v>
      </c>
      <c r="D156" s="383">
        <f>B156-C156</f>
        <v>855.16967905815659</v>
      </c>
      <c r="E156" s="364">
        <f t="shared" si="11"/>
        <v>621</v>
      </c>
      <c r="F156" s="365">
        <f t="shared" si="12"/>
        <v>349.19038073103474</v>
      </c>
      <c r="G156" s="374">
        <v>28</v>
      </c>
      <c r="H156" s="366">
        <f t="shared" si="9"/>
        <v>6.5753424657534248E-4</v>
      </c>
      <c r="I156" s="375"/>
    </row>
    <row r="157" spans="1:9" ht="20.100000000000001" customHeight="1">
      <c r="A157" s="380">
        <v>43160</v>
      </c>
      <c r="B157" s="361">
        <v>855.16967905815659</v>
      </c>
      <c r="C157" s="379">
        <v>0</v>
      </c>
      <c r="D157" s="383">
        <f t="shared" ref="D157:D185" si="14">B157-C157</f>
        <v>855.16967905815659</v>
      </c>
      <c r="E157" s="364">
        <f t="shared" si="11"/>
        <v>593</v>
      </c>
      <c r="F157" s="365">
        <f t="shared" si="12"/>
        <v>333.44588691385439</v>
      </c>
      <c r="G157" s="374">
        <v>31</v>
      </c>
      <c r="H157" s="366">
        <f t="shared" si="9"/>
        <v>6.5753424657534248E-4</v>
      </c>
      <c r="I157" s="375"/>
    </row>
    <row r="158" spans="1:9" ht="20.100000000000001" customHeight="1">
      <c r="A158" s="380">
        <v>43191</v>
      </c>
      <c r="B158" s="361">
        <v>855.16967905815659</v>
      </c>
      <c r="C158" s="379">
        <v>0</v>
      </c>
      <c r="D158" s="383">
        <f t="shared" si="14"/>
        <v>855.16967905815659</v>
      </c>
      <c r="E158" s="364">
        <f t="shared" si="11"/>
        <v>562</v>
      </c>
      <c r="F158" s="365">
        <f t="shared" si="12"/>
        <v>316.01448304483336</v>
      </c>
      <c r="G158" s="374">
        <v>30</v>
      </c>
      <c r="H158" s="366">
        <f t="shared" si="9"/>
        <v>6.5753424657534248E-4</v>
      </c>
      <c r="I158" s="375"/>
    </row>
    <row r="159" spans="1:9" ht="20.100000000000001" customHeight="1">
      <c r="A159" s="380">
        <v>43221</v>
      </c>
      <c r="B159" s="361">
        <v>855.16967905815659</v>
      </c>
      <c r="C159" s="384">
        <v>15000</v>
      </c>
      <c r="D159" s="383">
        <f t="shared" si="14"/>
        <v>-14144.830320941843</v>
      </c>
      <c r="E159" s="364">
        <f t="shared" si="11"/>
        <v>532</v>
      </c>
      <c r="F159" s="365"/>
      <c r="G159" s="362">
        <v>16</v>
      </c>
      <c r="H159" s="366">
        <f t="shared" si="9"/>
        <v>6.5753424657534248E-4</v>
      </c>
      <c r="I159" s="367" t="s">
        <v>387</v>
      </c>
    </row>
    <row r="160" spans="1:9" ht="20.100000000000001" customHeight="1">
      <c r="A160" s="380">
        <v>43252</v>
      </c>
      <c r="B160" s="361">
        <v>897.92816301106438</v>
      </c>
      <c r="C160" s="384">
        <v>15000</v>
      </c>
      <c r="D160" s="383">
        <f t="shared" si="14"/>
        <v>-14102.071836988936</v>
      </c>
      <c r="E160" s="364">
        <f t="shared" si="11"/>
        <v>516</v>
      </c>
      <c r="F160" s="365"/>
      <c r="G160" s="362">
        <v>26</v>
      </c>
      <c r="H160" s="366">
        <f t="shared" si="9"/>
        <v>6.5753424657534248E-4</v>
      </c>
      <c r="I160" s="367" t="s">
        <v>388</v>
      </c>
    </row>
    <row r="161" spans="1:9" ht="20.100000000000001" customHeight="1">
      <c r="A161" s="380">
        <v>43282</v>
      </c>
      <c r="B161" s="361">
        <v>897.92816301106438</v>
      </c>
      <c r="C161" s="384">
        <v>0</v>
      </c>
      <c r="D161" s="383">
        <f t="shared" si="14"/>
        <v>897.92816301106438</v>
      </c>
      <c r="E161" s="364">
        <f t="shared" si="11"/>
        <v>490</v>
      </c>
      <c r="F161" s="365">
        <f t="shared" si="12"/>
        <v>289.30507389068816</v>
      </c>
      <c r="G161" s="362">
        <v>31</v>
      </c>
      <c r="H161" s="366">
        <f t="shared" si="9"/>
        <v>6.5753424657534248E-4</v>
      </c>
      <c r="I161" s="367"/>
    </row>
    <row r="162" spans="1:9" ht="20.100000000000001" customHeight="1">
      <c r="A162" s="380">
        <v>43313</v>
      </c>
      <c r="B162" s="361">
        <v>897.92816301106438</v>
      </c>
      <c r="C162" s="385">
        <v>30000</v>
      </c>
      <c r="D162" s="383">
        <f t="shared" si="14"/>
        <v>-29102.071836988936</v>
      </c>
      <c r="E162" s="364">
        <f t="shared" si="11"/>
        <v>459</v>
      </c>
      <c r="F162" s="365"/>
      <c r="G162" s="370">
        <v>0</v>
      </c>
      <c r="H162" s="366">
        <f t="shared" si="9"/>
        <v>6.5753424657534248E-4</v>
      </c>
      <c r="I162" s="412" t="s">
        <v>389</v>
      </c>
    </row>
    <row r="163" spans="1:9" ht="20.100000000000001" customHeight="1">
      <c r="A163" s="380">
        <v>43344</v>
      </c>
      <c r="B163" s="361">
        <v>897.92816301106438</v>
      </c>
      <c r="C163" s="384">
        <v>15000</v>
      </c>
      <c r="D163" s="383">
        <f t="shared" si="14"/>
        <v>-14102.071836988936</v>
      </c>
      <c r="E163" s="364">
        <f>E162-G162</f>
        <v>459</v>
      </c>
      <c r="F163" s="365"/>
      <c r="G163" s="362">
        <v>16</v>
      </c>
      <c r="H163" s="366">
        <f t="shared" si="9"/>
        <v>6.5753424657534248E-4</v>
      </c>
      <c r="I163" s="367" t="s">
        <v>390</v>
      </c>
    </row>
    <row r="164" spans="1:9" ht="20.100000000000001" customHeight="1">
      <c r="A164" s="380">
        <v>43374</v>
      </c>
      <c r="B164" s="361">
        <v>897.92816301106438</v>
      </c>
      <c r="C164" s="384">
        <v>0</v>
      </c>
      <c r="D164" s="383">
        <f t="shared" si="14"/>
        <v>897.92816301106438</v>
      </c>
      <c r="E164" s="364">
        <f t="shared" si="11"/>
        <v>443</v>
      </c>
      <c r="F164" s="365">
        <f t="shared" si="12"/>
        <v>261.55540353790786</v>
      </c>
      <c r="G164" s="362">
        <v>31</v>
      </c>
      <c r="H164" s="366">
        <f t="shared" si="9"/>
        <v>6.5753424657534248E-4</v>
      </c>
      <c r="I164" s="367"/>
    </row>
    <row r="165" spans="1:9" ht="20.100000000000001" customHeight="1">
      <c r="A165" s="380">
        <v>43405</v>
      </c>
      <c r="B165" s="361">
        <v>897.92816301106438</v>
      </c>
      <c r="C165" s="384">
        <v>0</v>
      </c>
      <c r="D165" s="383">
        <f t="shared" si="14"/>
        <v>897.92816301106438</v>
      </c>
      <c r="E165" s="364">
        <f t="shared" si="11"/>
        <v>412</v>
      </c>
      <c r="F165" s="365">
        <f t="shared" si="12"/>
        <v>243.25242947543578</v>
      </c>
      <c r="G165" s="362">
        <v>30</v>
      </c>
      <c r="H165" s="366">
        <f t="shared" si="9"/>
        <v>6.5753424657534248E-4</v>
      </c>
      <c r="I165" s="457"/>
    </row>
    <row r="166" spans="1:9" ht="20.100000000000001" customHeight="1">
      <c r="A166" s="380">
        <v>43435</v>
      </c>
      <c r="B166" s="361">
        <v>898</v>
      </c>
      <c r="C166" s="384">
        <v>14000</v>
      </c>
      <c r="D166" s="383">
        <f t="shared" si="14"/>
        <v>-13102</v>
      </c>
      <c r="E166" s="364">
        <f t="shared" si="11"/>
        <v>382</v>
      </c>
      <c r="F166" s="365"/>
      <c r="G166" s="362">
        <v>10</v>
      </c>
      <c r="H166" s="366">
        <f t="shared" si="9"/>
        <v>6.5753424657534248E-4</v>
      </c>
      <c r="I166" s="367" t="s">
        <v>391</v>
      </c>
    </row>
    <row r="167" spans="1:9" ht="20.100000000000001" customHeight="1">
      <c r="A167" s="380">
        <v>43466</v>
      </c>
      <c r="B167" s="361">
        <v>897.92816301106438</v>
      </c>
      <c r="C167" s="385">
        <v>13196</v>
      </c>
      <c r="D167" s="383">
        <f t="shared" si="14"/>
        <v>-12298.071836988936</v>
      </c>
      <c r="E167" s="364">
        <f t="shared" si="11"/>
        <v>372</v>
      </c>
      <c r="F167" s="365"/>
      <c r="G167" s="370">
        <v>17</v>
      </c>
      <c r="H167" s="366">
        <f t="shared" si="9"/>
        <v>6.5753424657534248E-4</v>
      </c>
      <c r="I167" s="371" t="s">
        <v>392</v>
      </c>
    </row>
    <row r="168" spans="1:9" ht="20.100000000000001" customHeight="1">
      <c r="A168" s="380">
        <v>43497</v>
      </c>
      <c r="B168" s="361">
        <v>897.92816301106438</v>
      </c>
      <c r="C168" s="384">
        <v>450</v>
      </c>
      <c r="D168" s="383">
        <f t="shared" si="14"/>
        <v>447.92816301106438</v>
      </c>
      <c r="E168" s="364">
        <f t="shared" si="11"/>
        <v>355</v>
      </c>
      <c r="F168" s="365">
        <f t="shared" si="12"/>
        <v>104.55747805080189</v>
      </c>
      <c r="G168" s="362">
        <v>10</v>
      </c>
      <c r="H168" s="366">
        <f t="shared" si="9"/>
        <v>6.5753424657534248E-4</v>
      </c>
      <c r="I168" s="367" t="s">
        <v>393</v>
      </c>
    </row>
    <row r="169" spans="1:9" ht="20.100000000000001" customHeight="1">
      <c r="A169" s="380">
        <v>43525</v>
      </c>
      <c r="B169" s="361">
        <v>897.92816301106438</v>
      </c>
      <c r="C169" s="384">
        <v>1400</v>
      </c>
      <c r="D169" s="383">
        <f t="shared" si="14"/>
        <v>-502.07183698893562</v>
      </c>
      <c r="E169" s="364">
        <f t="shared" si="11"/>
        <v>345</v>
      </c>
      <c r="F169" s="365"/>
      <c r="G169" s="362">
        <v>10</v>
      </c>
      <c r="H169" s="366">
        <f t="shared" si="9"/>
        <v>6.5753424657534248E-4</v>
      </c>
      <c r="I169" s="367" t="s">
        <v>394</v>
      </c>
    </row>
    <row r="170" spans="1:9" ht="20.100000000000001" customHeight="1">
      <c r="A170" s="380">
        <v>43556</v>
      </c>
      <c r="B170" s="361">
        <v>897.92816301106438</v>
      </c>
      <c r="C170" s="384">
        <v>850</v>
      </c>
      <c r="D170" s="383">
        <f t="shared" si="14"/>
        <v>47.928163011064385</v>
      </c>
      <c r="E170" s="364">
        <f t="shared" si="11"/>
        <v>335</v>
      </c>
      <c r="F170" s="365">
        <f t="shared" si="12"/>
        <v>10.55732686599884</v>
      </c>
      <c r="G170" s="362">
        <v>0</v>
      </c>
      <c r="H170" s="366">
        <f t="shared" si="9"/>
        <v>6.5753424657534248E-4</v>
      </c>
      <c r="I170" s="367" t="s">
        <v>395</v>
      </c>
    </row>
    <row r="171" spans="1:9" ht="20.100000000000001" customHeight="1">
      <c r="A171" s="380">
        <v>43586</v>
      </c>
      <c r="B171" s="361">
        <v>897.92816301106438</v>
      </c>
      <c r="C171" s="384">
        <v>898</v>
      </c>
      <c r="D171" s="383">
        <f t="shared" si="14"/>
        <v>-7.1836988935615409E-2</v>
      </c>
      <c r="E171" s="364">
        <f t="shared" si="11"/>
        <v>335</v>
      </c>
      <c r="F171" s="365"/>
      <c r="G171" s="362">
        <v>0</v>
      </c>
      <c r="H171" s="366">
        <f t="shared" si="9"/>
        <v>6.5753424657534248E-4</v>
      </c>
      <c r="I171" s="367" t="s">
        <v>396</v>
      </c>
    </row>
    <row r="172" spans="1:9" ht="20.100000000000001" customHeight="1">
      <c r="A172" s="380">
        <v>43617</v>
      </c>
      <c r="B172" s="361">
        <v>942.82457116161765</v>
      </c>
      <c r="C172" s="385">
        <v>0</v>
      </c>
      <c r="D172" s="383">
        <f t="shared" si="14"/>
        <v>942.82457116161765</v>
      </c>
      <c r="E172" s="364">
        <f t="shared" si="11"/>
        <v>335</v>
      </c>
      <c r="F172" s="365">
        <f t="shared" si="12"/>
        <v>207.679713757244</v>
      </c>
      <c r="G172" s="370">
        <v>30</v>
      </c>
      <c r="H172" s="366">
        <f t="shared" si="9"/>
        <v>6.5753424657534248E-4</v>
      </c>
      <c r="I172" s="407"/>
    </row>
    <row r="173" spans="1:9" ht="20.100000000000001" customHeight="1">
      <c r="A173" s="380">
        <v>43647</v>
      </c>
      <c r="B173" s="361">
        <v>942.82457116161765</v>
      </c>
      <c r="C173" s="385">
        <v>1886</v>
      </c>
      <c r="D173" s="383">
        <f t="shared" si="14"/>
        <v>-943.17542883838235</v>
      </c>
      <c r="E173" s="364">
        <f t="shared" si="11"/>
        <v>305</v>
      </c>
      <c r="F173" s="365"/>
      <c r="G173" s="370">
        <v>0</v>
      </c>
      <c r="H173" s="366">
        <f t="shared" si="9"/>
        <v>6.5753424657534248E-4</v>
      </c>
      <c r="I173" s="407" t="s">
        <v>397</v>
      </c>
    </row>
    <row r="174" spans="1:9" ht="20.100000000000001" customHeight="1">
      <c r="A174" s="380">
        <v>43678</v>
      </c>
      <c r="B174" s="361">
        <v>942.82457116161765</v>
      </c>
      <c r="C174" s="384">
        <v>0</v>
      </c>
      <c r="D174" s="383">
        <f t="shared" si="14"/>
        <v>942.82457116161765</v>
      </c>
      <c r="E174" s="364">
        <f t="shared" si="11"/>
        <v>305</v>
      </c>
      <c r="F174" s="365">
        <f t="shared" si="12"/>
        <v>189.08153043569979</v>
      </c>
      <c r="G174" s="362">
        <v>31</v>
      </c>
      <c r="H174" s="366">
        <f t="shared" si="9"/>
        <v>6.5753424657534248E-4</v>
      </c>
      <c r="I174" s="367"/>
    </row>
    <row r="175" spans="1:9" ht="20.100000000000001" customHeight="1">
      <c r="A175" s="380">
        <v>43709</v>
      </c>
      <c r="B175" s="361">
        <v>942.82457116161765</v>
      </c>
      <c r="C175" s="384">
        <v>1886</v>
      </c>
      <c r="D175" s="383">
        <f t="shared" si="14"/>
        <v>-943.17542883838235</v>
      </c>
      <c r="E175" s="364">
        <f t="shared" si="11"/>
        <v>274</v>
      </c>
      <c r="F175" s="365"/>
      <c r="G175" s="362">
        <v>0</v>
      </c>
      <c r="H175" s="366">
        <f t="shared" si="9"/>
        <v>6.5753424657534248E-4</v>
      </c>
      <c r="I175" s="375" t="s">
        <v>398</v>
      </c>
    </row>
    <row r="176" spans="1:9" ht="20.100000000000001" customHeight="1">
      <c r="A176" s="380">
        <v>43739</v>
      </c>
      <c r="B176" s="361">
        <v>942.82457116161765</v>
      </c>
      <c r="C176" s="384">
        <v>0</v>
      </c>
      <c r="D176" s="383">
        <f t="shared" si="14"/>
        <v>942.82457116161765</v>
      </c>
      <c r="E176" s="364">
        <f t="shared" si="11"/>
        <v>274</v>
      </c>
      <c r="F176" s="365">
        <f t="shared" si="12"/>
        <v>169.86340767010407</v>
      </c>
      <c r="G176" s="362">
        <v>31</v>
      </c>
      <c r="H176" s="366">
        <f t="shared" si="9"/>
        <v>6.5753424657534248E-4</v>
      </c>
      <c r="I176" s="375"/>
    </row>
    <row r="177" spans="1:9" ht="20.100000000000001" customHeight="1">
      <c r="A177" s="380">
        <v>43770</v>
      </c>
      <c r="B177" s="361">
        <v>942.82457116161765</v>
      </c>
      <c r="C177" s="384">
        <v>0</v>
      </c>
      <c r="D177" s="383">
        <f t="shared" si="14"/>
        <v>942.82457116161765</v>
      </c>
      <c r="E177" s="364">
        <f t="shared" si="11"/>
        <v>243</v>
      </c>
      <c r="F177" s="365">
        <f t="shared" si="12"/>
        <v>150.64528490450834</v>
      </c>
      <c r="G177" s="362">
        <v>30</v>
      </c>
      <c r="H177" s="366">
        <f t="shared" si="9"/>
        <v>6.5753424657534248E-4</v>
      </c>
      <c r="I177" s="375"/>
    </row>
    <row r="178" spans="1:9" ht="20.100000000000001" customHeight="1">
      <c r="A178" s="380">
        <v>43800</v>
      </c>
      <c r="B178" s="361">
        <v>942.82457116161765</v>
      </c>
      <c r="C178" s="384">
        <v>2772</v>
      </c>
      <c r="D178" s="383">
        <f t="shared" si="14"/>
        <v>-1829.1754288383822</v>
      </c>
      <c r="E178" s="364">
        <f t="shared" si="11"/>
        <v>213</v>
      </c>
      <c r="F178" s="365"/>
      <c r="G178" s="362">
        <v>0</v>
      </c>
      <c r="H178" s="366">
        <f t="shared" si="9"/>
        <v>6.5753424657534248E-4</v>
      </c>
      <c r="I178" s="375" t="s">
        <v>399</v>
      </c>
    </row>
    <row r="179" spans="1:9" ht="20.100000000000001" customHeight="1">
      <c r="A179" s="380">
        <v>43831</v>
      </c>
      <c r="B179" s="361">
        <v>942.82457116161765</v>
      </c>
      <c r="C179" s="384">
        <v>0</v>
      </c>
      <c r="D179" s="383">
        <f t="shared" si="14"/>
        <v>942.82457116161765</v>
      </c>
      <c r="E179" s="364">
        <f t="shared" si="11"/>
        <v>213</v>
      </c>
      <c r="F179" s="365">
        <f t="shared" si="12"/>
        <v>132.0471015829641</v>
      </c>
      <c r="G179" s="374">
        <v>31</v>
      </c>
      <c r="H179" s="366">
        <f t="shared" si="9"/>
        <v>6.5753424657534248E-4</v>
      </c>
      <c r="I179" s="375"/>
    </row>
    <row r="180" spans="1:9" ht="20.100000000000001" customHeight="1">
      <c r="A180" s="380">
        <v>43862</v>
      </c>
      <c r="B180" s="361">
        <v>942.82457116161765</v>
      </c>
      <c r="C180" s="384">
        <v>0</v>
      </c>
      <c r="D180" s="383">
        <f t="shared" si="14"/>
        <v>942.82457116161765</v>
      </c>
      <c r="E180" s="364">
        <f t="shared" si="11"/>
        <v>182</v>
      </c>
      <c r="F180" s="365">
        <f t="shared" si="12"/>
        <v>112.82897881736838</v>
      </c>
      <c r="G180" s="374">
        <v>29</v>
      </c>
      <c r="H180" s="366">
        <f t="shared" si="9"/>
        <v>6.5753424657534248E-4</v>
      </c>
      <c r="I180" s="375"/>
    </row>
    <row r="181" spans="1:9" ht="20.100000000000001" customHeight="1">
      <c r="A181" s="380">
        <v>43891</v>
      </c>
      <c r="B181" s="361">
        <v>942.82457116161765</v>
      </c>
      <c r="C181" s="384">
        <v>0</v>
      </c>
      <c r="D181" s="383">
        <f t="shared" si="14"/>
        <v>942.82457116161765</v>
      </c>
      <c r="E181" s="364">
        <f t="shared" si="11"/>
        <v>153</v>
      </c>
      <c r="F181" s="365">
        <f t="shared" si="12"/>
        <v>94.850734939875622</v>
      </c>
      <c r="G181" s="374">
        <v>31</v>
      </c>
      <c r="H181" s="366">
        <f t="shared" si="9"/>
        <v>6.5753424657534248E-4</v>
      </c>
      <c r="I181" s="375"/>
    </row>
    <row r="182" spans="1:9" ht="20.100000000000001" customHeight="1">
      <c r="A182" s="380">
        <v>43922</v>
      </c>
      <c r="B182" s="361">
        <v>942.82457116161765</v>
      </c>
      <c r="C182" s="384">
        <v>0</v>
      </c>
      <c r="D182" s="383">
        <f t="shared" si="14"/>
        <v>942.82457116161765</v>
      </c>
      <c r="E182" s="364">
        <f t="shared" si="11"/>
        <v>122</v>
      </c>
      <c r="F182" s="365">
        <f t="shared" si="12"/>
        <v>75.632612174279899</v>
      </c>
      <c r="G182" s="374">
        <v>30</v>
      </c>
      <c r="H182" s="366">
        <f t="shared" si="9"/>
        <v>6.5753424657534248E-4</v>
      </c>
      <c r="I182" s="375"/>
    </row>
    <row r="183" spans="1:9" ht="20.100000000000001" customHeight="1">
      <c r="A183" s="380">
        <v>43952</v>
      </c>
      <c r="B183" s="361">
        <v>942.82457116161765</v>
      </c>
      <c r="C183" s="384">
        <v>0</v>
      </c>
      <c r="D183" s="383">
        <f t="shared" si="14"/>
        <v>942.82457116161765</v>
      </c>
      <c r="E183" s="364">
        <f t="shared" si="11"/>
        <v>92</v>
      </c>
      <c r="F183" s="365">
        <f t="shared" si="12"/>
        <v>57.034428852735665</v>
      </c>
      <c r="G183" s="374">
        <v>31</v>
      </c>
      <c r="H183" s="366">
        <f t="shared" si="9"/>
        <v>6.5753424657534248E-4</v>
      </c>
      <c r="I183" s="375"/>
    </row>
    <row r="184" spans="1:9" ht="20.100000000000001" customHeight="1">
      <c r="A184" s="380">
        <v>43983</v>
      </c>
      <c r="B184" s="361">
        <v>989.96579971969857</v>
      </c>
      <c r="C184" s="384">
        <v>0</v>
      </c>
      <c r="D184" s="383">
        <f t="shared" si="14"/>
        <v>989.96579971969857</v>
      </c>
      <c r="E184" s="364">
        <f t="shared" si="11"/>
        <v>61</v>
      </c>
      <c r="F184" s="365">
        <f t="shared" si="12"/>
        <v>39.707121391496948</v>
      </c>
      <c r="G184" s="374">
        <v>30</v>
      </c>
      <c r="H184" s="366">
        <f t="shared" si="9"/>
        <v>6.5753424657534248E-4</v>
      </c>
      <c r="I184" s="375"/>
    </row>
    <row r="185" spans="1:9" ht="20.100000000000001" customHeight="1">
      <c r="A185" s="380">
        <v>44013</v>
      </c>
      <c r="B185" s="361">
        <v>989.96579971969857</v>
      </c>
      <c r="C185" s="384">
        <v>0</v>
      </c>
      <c r="D185" s="383">
        <f t="shared" si="14"/>
        <v>989.96579971969857</v>
      </c>
      <c r="E185" s="364">
        <f t="shared" si="11"/>
        <v>31</v>
      </c>
      <c r="F185" s="365">
        <f t="shared" si="12"/>
        <v>20.179028903875501</v>
      </c>
      <c r="G185" s="374">
        <v>31</v>
      </c>
      <c r="H185" s="366">
        <f t="shared" si="9"/>
        <v>6.5753424657534248E-4</v>
      </c>
      <c r="I185" s="375"/>
    </row>
    <row r="186" spans="1:9" ht="20.100000000000001" customHeight="1">
      <c r="A186" s="388" t="s">
        <v>158</v>
      </c>
      <c r="B186" s="361">
        <v>989.96579971969857</v>
      </c>
      <c r="C186" s="384">
        <v>0</v>
      </c>
      <c r="D186" s="383">
        <f>B186-C186</f>
        <v>989.96579971969857</v>
      </c>
      <c r="E186" s="364">
        <f t="shared" si="11"/>
        <v>0</v>
      </c>
      <c r="F186" s="365">
        <f t="shared" si="12"/>
        <v>0</v>
      </c>
      <c r="G186" s="374">
        <v>0</v>
      </c>
      <c r="H186" s="366">
        <f t="shared" si="9"/>
        <v>6.5753424657534248E-4</v>
      </c>
      <c r="I186" s="375"/>
    </row>
    <row r="187" spans="1:9" ht="20.100000000000001" customHeight="1">
      <c r="A187" s="388" t="s">
        <v>166</v>
      </c>
      <c r="B187" s="361">
        <v>989.96579971969857</v>
      </c>
      <c r="C187" s="384">
        <v>0</v>
      </c>
      <c r="D187" s="383">
        <f>B187-C187</f>
        <v>989.96579971969857</v>
      </c>
      <c r="E187" s="364">
        <f t="shared" si="11"/>
        <v>0</v>
      </c>
      <c r="F187" s="365">
        <f t="shared" si="12"/>
        <v>0</v>
      </c>
      <c r="G187" s="381">
        <v>0</v>
      </c>
      <c r="H187" s="366">
        <f t="shared" si="9"/>
        <v>6.5753424657534248E-4</v>
      </c>
      <c r="I187" s="375"/>
    </row>
    <row r="188" spans="1:9" ht="20.100000000000001" customHeight="1">
      <c r="A188" s="388" t="s">
        <v>167</v>
      </c>
      <c r="B188" s="361">
        <v>989.96579971969857</v>
      </c>
      <c r="C188" s="384">
        <v>0</v>
      </c>
      <c r="D188" s="383">
        <f t="shared" ref="D188:D190" si="15">B188-C188</f>
        <v>989.96579971969857</v>
      </c>
      <c r="E188" s="364">
        <f t="shared" si="11"/>
        <v>0</v>
      </c>
      <c r="F188" s="365">
        <f t="shared" si="12"/>
        <v>0</v>
      </c>
      <c r="G188" s="381">
        <v>0</v>
      </c>
      <c r="H188" s="366">
        <f t="shared" si="9"/>
        <v>6.5753424657534248E-4</v>
      </c>
      <c r="I188" s="375"/>
    </row>
    <row r="189" spans="1:9" ht="20.100000000000001" customHeight="1">
      <c r="A189" s="388" t="s">
        <v>168</v>
      </c>
      <c r="B189" s="361">
        <v>989.96579971969857</v>
      </c>
      <c r="C189" s="384">
        <v>0</v>
      </c>
      <c r="D189" s="383">
        <f t="shared" si="15"/>
        <v>989.96579971969857</v>
      </c>
      <c r="E189" s="364">
        <f t="shared" si="11"/>
        <v>0</v>
      </c>
      <c r="F189" s="365">
        <f t="shared" si="12"/>
        <v>0</v>
      </c>
      <c r="G189" s="381">
        <v>0</v>
      </c>
      <c r="H189" s="366">
        <f t="shared" si="9"/>
        <v>6.5753424657534248E-4</v>
      </c>
      <c r="I189" s="375"/>
    </row>
    <row r="190" spans="1:9" ht="20.100000000000001" customHeight="1">
      <c r="A190" s="388" t="s">
        <v>169</v>
      </c>
      <c r="B190" s="361">
        <v>989.96579971969857</v>
      </c>
      <c r="C190" s="384">
        <v>0</v>
      </c>
      <c r="D190" s="383">
        <f t="shared" si="15"/>
        <v>989.96579971969857</v>
      </c>
      <c r="E190" s="364">
        <f t="shared" si="11"/>
        <v>0</v>
      </c>
      <c r="F190" s="365">
        <f t="shared" si="12"/>
        <v>0</v>
      </c>
      <c r="G190" s="381">
        <v>0</v>
      </c>
      <c r="H190" s="366">
        <f t="shared" si="9"/>
        <v>6.5753424657534248E-4</v>
      </c>
      <c r="I190" s="375"/>
    </row>
    <row r="191" spans="1:9" ht="20.100000000000001" customHeight="1" thickBot="1">
      <c r="A191" s="389" t="s">
        <v>12</v>
      </c>
      <c r="B191" s="390">
        <f>SUM(B14:B190)</f>
        <v>124531.09458866999</v>
      </c>
      <c r="C191" s="390">
        <f>SUM(C14:C190)</f>
        <v>112838</v>
      </c>
      <c r="D191" s="391">
        <f>B191-C191</f>
        <v>11693.094588669992</v>
      </c>
      <c r="E191" s="392">
        <f>SUM(E47:E186)</f>
        <v>252477</v>
      </c>
      <c r="F191" s="393">
        <f>SUM(F14:F186)</f>
        <v>157024.65120175152</v>
      </c>
      <c r="G191" s="392">
        <f>SUM(G14:G187)</f>
        <v>4853</v>
      </c>
      <c r="H191" s="394">
        <f>D191+F191</f>
        <v>168717.7457904215</v>
      </c>
      <c r="I191" s="395"/>
    </row>
    <row r="192" spans="1:9" ht="15.75">
      <c r="A192" s="438"/>
      <c r="B192" s="277"/>
      <c r="C192" s="277"/>
      <c r="D192" s="277"/>
      <c r="E192" s="277"/>
      <c r="F192" s="277"/>
      <c r="G192" s="277"/>
      <c r="H192" s="277"/>
      <c r="I192" s="277"/>
    </row>
    <row r="193" spans="1:9" ht="15.75">
      <c r="A193" s="438"/>
      <c r="B193" s="277"/>
      <c r="C193" s="277"/>
      <c r="D193" s="277"/>
      <c r="E193" s="277"/>
      <c r="F193" s="277"/>
      <c r="G193" s="277"/>
      <c r="H193" s="277"/>
      <c r="I193" s="277"/>
    </row>
    <row r="194" spans="1:9" ht="15.75">
      <c r="A194" s="438"/>
      <c r="B194" s="277"/>
      <c r="C194" s="277"/>
      <c r="D194" s="277"/>
      <c r="E194" s="277"/>
      <c r="F194" s="277"/>
      <c r="G194" s="277"/>
      <c r="H194" s="277"/>
      <c r="I194" s="277"/>
    </row>
    <row r="195" spans="1:9" ht="15.75">
      <c r="A195" s="324"/>
      <c r="B195" s="325" t="s">
        <v>420</v>
      </c>
      <c r="C195" s="326"/>
      <c r="D195" s="326"/>
      <c r="E195" s="326"/>
      <c r="F195" s="327" t="s">
        <v>421</v>
      </c>
      <c r="G195" s="326"/>
      <c r="H195" s="328"/>
      <c r="I195" s="277"/>
    </row>
    <row r="196" spans="1:9" ht="15.75">
      <c r="A196" s="329" t="s">
        <v>422</v>
      </c>
      <c r="B196" s="329" t="s">
        <v>423</v>
      </c>
      <c r="C196" s="329" t="s">
        <v>424</v>
      </c>
      <c r="D196" s="329" t="s">
        <v>425</v>
      </c>
      <c r="E196" s="326"/>
      <c r="F196" s="330" t="s">
        <v>426</v>
      </c>
      <c r="G196" s="330" t="s">
        <v>427</v>
      </c>
      <c r="H196" s="331"/>
      <c r="I196" s="277"/>
    </row>
    <row r="197" spans="1:9" ht="20.100000000000001" customHeight="1">
      <c r="A197" s="332"/>
      <c r="B197" s="333"/>
      <c r="C197" s="333"/>
      <c r="D197" s="333"/>
      <c r="E197" s="326"/>
      <c r="F197" s="334"/>
      <c r="G197" s="334"/>
      <c r="H197" s="328"/>
      <c r="I197" s="277"/>
    </row>
    <row r="198" spans="1:9" ht="20.100000000000001" customHeight="1">
      <c r="A198" s="332" t="s">
        <v>429</v>
      </c>
      <c r="B198" s="333">
        <v>6000</v>
      </c>
      <c r="C198" s="333">
        <v>500</v>
      </c>
      <c r="D198" s="333">
        <f t="shared" ref="D198:D212" si="16">B198-C198</f>
        <v>5500</v>
      </c>
      <c r="E198" s="326"/>
      <c r="F198" s="334" t="s">
        <v>430</v>
      </c>
      <c r="G198" s="335">
        <f>B213</f>
        <v>124531.09458866999</v>
      </c>
      <c r="H198" s="328"/>
      <c r="I198" s="396"/>
    </row>
    <row r="199" spans="1:9" ht="20.100000000000001" customHeight="1">
      <c r="A199" s="332" t="s">
        <v>431</v>
      </c>
      <c r="B199" s="333">
        <f t="shared" ref="B199:B210" si="17">B198+B198*5%</f>
        <v>6300</v>
      </c>
      <c r="C199" s="333">
        <v>0</v>
      </c>
      <c r="D199" s="333">
        <f t="shared" si="16"/>
        <v>6300</v>
      </c>
      <c r="E199" s="326"/>
      <c r="F199" s="334" t="s">
        <v>308</v>
      </c>
      <c r="G199" s="335">
        <f>F191</f>
        <v>157024.65120175152</v>
      </c>
      <c r="H199" s="328"/>
      <c r="I199" s="326"/>
    </row>
    <row r="200" spans="1:9" ht="20.100000000000001" customHeight="1">
      <c r="A200" s="332" t="s">
        <v>432</v>
      </c>
      <c r="B200" s="333">
        <f t="shared" si="17"/>
        <v>6615</v>
      </c>
      <c r="C200" s="333">
        <v>0</v>
      </c>
      <c r="D200" s="333">
        <f t="shared" si="16"/>
        <v>6615</v>
      </c>
      <c r="E200" s="326"/>
      <c r="F200" s="336" t="s">
        <v>12</v>
      </c>
      <c r="G200" s="337">
        <f>G198+G199</f>
        <v>281555.7457904215</v>
      </c>
      <c r="H200" s="328"/>
      <c r="I200" s="326"/>
    </row>
    <row r="201" spans="1:9" ht="30" customHeight="1">
      <c r="A201" s="332" t="s">
        <v>433</v>
      </c>
      <c r="B201" s="333">
        <v>6948</v>
      </c>
      <c r="C201" s="333">
        <v>0</v>
      </c>
      <c r="D201" s="333">
        <f t="shared" si="16"/>
        <v>6948</v>
      </c>
      <c r="E201" s="326"/>
      <c r="F201" s="338" t="s">
        <v>434</v>
      </c>
      <c r="G201" s="335">
        <f>C213</f>
        <v>112838</v>
      </c>
      <c r="H201" s="328"/>
      <c r="I201" s="326"/>
    </row>
    <row r="202" spans="1:9" ht="20.100000000000001" customHeight="1">
      <c r="A202" s="339" t="s">
        <v>435</v>
      </c>
      <c r="B202" s="333">
        <v>7296</v>
      </c>
      <c r="C202" s="333">
        <v>0</v>
      </c>
      <c r="D202" s="333">
        <f t="shared" si="16"/>
        <v>7296</v>
      </c>
      <c r="E202" s="326"/>
      <c r="F202" s="340" t="s">
        <v>436</v>
      </c>
      <c r="G202" s="341">
        <f>G200-G201</f>
        <v>168717.7457904215</v>
      </c>
      <c r="H202" s="328"/>
      <c r="I202" s="326"/>
    </row>
    <row r="203" spans="1:9" ht="20.100000000000001" customHeight="1">
      <c r="A203" s="332" t="s">
        <v>437</v>
      </c>
      <c r="B203" s="333">
        <v>7658</v>
      </c>
      <c r="C203" s="333">
        <v>0</v>
      </c>
      <c r="D203" s="333">
        <f t="shared" si="16"/>
        <v>7658</v>
      </c>
      <c r="E203" s="326"/>
      <c r="F203" s="328"/>
      <c r="G203" s="342"/>
      <c r="H203" s="328"/>
      <c r="I203" s="326"/>
    </row>
    <row r="204" spans="1:9" ht="20.100000000000001" customHeight="1">
      <c r="A204" s="332" t="s">
        <v>438</v>
      </c>
      <c r="B204" s="333">
        <f t="shared" si="17"/>
        <v>8040.9</v>
      </c>
      <c r="C204" s="333">
        <v>0</v>
      </c>
      <c r="D204" s="333">
        <f t="shared" si="16"/>
        <v>8040.9</v>
      </c>
      <c r="E204" s="326"/>
      <c r="F204" s="328"/>
      <c r="G204" s="342"/>
      <c r="H204" s="328"/>
      <c r="I204" s="326"/>
    </row>
    <row r="205" spans="1:9" ht="20.100000000000001" customHeight="1">
      <c r="A205" s="332" t="s">
        <v>439</v>
      </c>
      <c r="B205" s="333">
        <v>8448</v>
      </c>
      <c r="C205" s="333">
        <v>0</v>
      </c>
      <c r="D205" s="333">
        <f t="shared" si="16"/>
        <v>8448</v>
      </c>
      <c r="E205" s="326"/>
      <c r="F205" s="328"/>
      <c r="G205" s="342"/>
      <c r="H205" s="328"/>
      <c r="I205" s="326"/>
    </row>
    <row r="206" spans="1:9" ht="20.100000000000001" customHeight="1">
      <c r="A206" s="332" t="s">
        <v>440</v>
      </c>
      <c r="B206" s="333">
        <v>8865</v>
      </c>
      <c r="C206" s="333">
        <v>0</v>
      </c>
      <c r="D206" s="333">
        <f t="shared" si="16"/>
        <v>8865</v>
      </c>
      <c r="E206" s="326"/>
      <c r="F206" s="328"/>
      <c r="G206" s="342"/>
      <c r="H206" s="328"/>
      <c r="I206" s="326"/>
    </row>
    <row r="207" spans="1:9" ht="20.100000000000001" customHeight="1">
      <c r="A207" s="332" t="s">
        <v>441</v>
      </c>
      <c r="B207" s="333">
        <v>9312</v>
      </c>
      <c r="C207" s="333">
        <v>0</v>
      </c>
      <c r="D207" s="333">
        <f t="shared" si="16"/>
        <v>9312</v>
      </c>
      <c r="E207" s="326"/>
      <c r="F207" s="328"/>
      <c r="G207" s="342"/>
      <c r="H207" s="328"/>
      <c r="I207" s="326"/>
    </row>
    <row r="208" spans="1:9" ht="20.100000000000001" customHeight="1">
      <c r="A208" s="332" t="s">
        <v>442</v>
      </c>
      <c r="B208" s="333">
        <v>9768</v>
      </c>
      <c r="C208" s="333">
        <v>0</v>
      </c>
      <c r="D208" s="333">
        <f t="shared" si="16"/>
        <v>9768</v>
      </c>
      <c r="E208" s="326"/>
      <c r="F208" s="328"/>
      <c r="G208" s="342"/>
      <c r="H208" s="328"/>
      <c r="I208" s="326"/>
    </row>
    <row r="209" spans="1:9" ht="20.100000000000001" customHeight="1">
      <c r="A209" s="343" t="s">
        <v>443</v>
      </c>
      <c r="B209" s="333">
        <v>10262</v>
      </c>
      <c r="C209" s="333">
        <v>15000</v>
      </c>
      <c r="D209" s="333">
        <f>B209-C209</f>
        <v>-4738</v>
      </c>
      <c r="E209" s="326"/>
      <c r="F209" s="328"/>
      <c r="G209" s="342"/>
      <c r="H209" s="328"/>
      <c r="I209" s="326"/>
    </row>
    <row r="210" spans="1:9" ht="20.100000000000001" customHeight="1">
      <c r="A210" s="343" t="s">
        <v>444</v>
      </c>
      <c r="B210" s="333">
        <f t="shared" si="17"/>
        <v>10775.1</v>
      </c>
      <c r="C210" s="333">
        <v>90794</v>
      </c>
      <c r="D210" s="333">
        <f>B210-C210</f>
        <v>-80018.899999999994</v>
      </c>
      <c r="E210" s="326"/>
      <c r="F210" s="328"/>
      <c r="G210" s="342"/>
      <c r="H210" s="328"/>
      <c r="I210" s="326"/>
    </row>
    <row r="211" spans="1:9" ht="20.100000000000001" customHeight="1">
      <c r="A211" s="343" t="s">
        <v>445</v>
      </c>
      <c r="B211" s="333">
        <v>11314</v>
      </c>
      <c r="C211" s="333">
        <v>6544</v>
      </c>
      <c r="D211" s="333">
        <f t="shared" si="16"/>
        <v>4770</v>
      </c>
      <c r="E211" s="326"/>
      <c r="F211" s="328"/>
      <c r="G211" s="342"/>
      <c r="H211" s="328"/>
      <c r="I211" s="326"/>
    </row>
    <row r="212" spans="1:9" ht="41.25" customHeight="1">
      <c r="A212" s="411" t="s">
        <v>449</v>
      </c>
      <c r="B212" s="361">
        <v>6930</v>
      </c>
      <c r="C212" s="333">
        <v>0</v>
      </c>
      <c r="D212" s="333">
        <f t="shared" si="16"/>
        <v>6930</v>
      </c>
      <c r="E212" s="326"/>
      <c r="F212" s="328"/>
      <c r="G212" s="342"/>
      <c r="H212" s="328"/>
      <c r="I212" s="326"/>
    </row>
    <row r="213" spans="1:9" ht="20.100000000000001" customHeight="1">
      <c r="A213" s="340" t="s">
        <v>12</v>
      </c>
      <c r="B213" s="341">
        <f>B191</f>
        <v>124531.09458866999</v>
      </c>
      <c r="C213" s="341">
        <f>SUM(C197:C212)</f>
        <v>112838</v>
      </c>
      <c r="D213" s="340">
        <f>SUM(B213-C213)</f>
        <v>11693.094588669992</v>
      </c>
      <c r="E213" s="345"/>
      <c r="F213" s="346"/>
      <c r="G213" s="347"/>
      <c r="H213" s="346"/>
      <c r="I213" s="326"/>
    </row>
    <row r="214" spans="1:9" ht="20.100000000000001" customHeight="1">
      <c r="A214" s="486"/>
      <c r="B214" s="487"/>
      <c r="C214" s="487"/>
      <c r="D214" s="486"/>
      <c r="E214" s="345"/>
      <c r="F214" s="346"/>
      <c r="G214" s="347"/>
      <c r="H214" s="346"/>
      <c r="I214" s="326"/>
    </row>
    <row r="215" spans="1:9" ht="20.100000000000001" customHeight="1">
      <c r="A215" s="486"/>
      <c r="B215" s="487"/>
      <c r="C215" s="487"/>
      <c r="D215" s="486"/>
      <c r="E215" s="345"/>
      <c r="F215" s="346"/>
      <c r="G215" s="347"/>
      <c r="H215" s="346"/>
      <c r="I215" s="326"/>
    </row>
    <row r="216" spans="1:9" ht="20.100000000000001" customHeight="1">
      <c r="A216" s="486"/>
      <c r="B216" s="487"/>
      <c r="C216" s="487"/>
      <c r="D216" s="486"/>
      <c r="E216" s="345"/>
      <c r="F216" s="346"/>
      <c r="G216" s="347"/>
      <c r="H216" s="346"/>
      <c r="I216" s="326"/>
    </row>
    <row r="217" spans="1:9" ht="20.100000000000001" customHeight="1">
      <c r="A217" s="486"/>
      <c r="B217" s="487"/>
      <c r="C217" s="487"/>
      <c r="D217" s="486"/>
      <c r="E217" s="345"/>
      <c r="F217" s="346"/>
      <c r="G217" s="347"/>
      <c r="H217" s="346"/>
      <c r="I217" s="326"/>
    </row>
    <row r="218" spans="1:9" ht="15.75">
      <c r="A218" s="348"/>
      <c r="B218" s="485"/>
      <c r="C218" s="349"/>
      <c r="D218" s="350"/>
      <c r="E218" s="345"/>
      <c r="F218" s="346"/>
      <c r="G218" s="347"/>
      <c r="H218" s="346"/>
      <c r="I218" s="326"/>
    </row>
    <row r="219" spans="1:9" ht="15.75">
      <c r="A219" s="54"/>
      <c r="B219" s="54"/>
      <c r="C219" s="54"/>
      <c r="D219" s="54"/>
      <c r="E219" s="54"/>
      <c r="F219" s="214"/>
      <c r="G219" s="54"/>
      <c r="H219" s="214"/>
      <c r="I219" s="326"/>
    </row>
    <row r="220" spans="1:9" ht="15.75">
      <c r="A220" s="397"/>
      <c r="B220" s="398"/>
      <c r="C220" s="399"/>
      <c r="D220" s="400"/>
      <c r="E220" s="401"/>
      <c r="F220" s="402"/>
      <c r="G220" s="401"/>
      <c r="H220" s="401"/>
      <c r="I220" s="326"/>
    </row>
    <row r="221" spans="1:9" ht="15.75">
      <c r="A221" s="586" t="s">
        <v>294</v>
      </c>
      <c r="B221" s="586"/>
      <c r="C221" s="404"/>
      <c r="D221" s="404" t="s">
        <v>295</v>
      </c>
      <c r="E221" s="277"/>
      <c r="F221" s="405" t="s">
        <v>296</v>
      </c>
      <c r="G221" s="406"/>
      <c r="H221" s="438" t="s">
        <v>297</v>
      </c>
      <c r="I221" s="326"/>
    </row>
    <row r="222" spans="1:9" ht="15.75">
      <c r="A222" s="326"/>
      <c r="B222" s="326"/>
      <c r="C222" s="326"/>
      <c r="D222" s="326"/>
      <c r="E222" s="326"/>
      <c r="F222" s="326"/>
      <c r="G222" s="326"/>
      <c r="H222" s="326"/>
      <c r="I222" s="326"/>
    </row>
    <row r="223" spans="1:9" ht="15.75">
      <c r="A223" s="326"/>
      <c r="B223" s="326"/>
      <c r="C223" s="326"/>
      <c r="D223" s="326"/>
      <c r="E223" s="326"/>
      <c r="F223" s="326"/>
      <c r="G223" s="326"/>
      <c r="H223" s="326"/>
      <c r="I223" s="326"/>
    </row>
  </sheetData>
  <mergeCells count="20">
    <mergeCell ref="A221:B221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:I2"/>
    <mergeCell ref="B3:C3"/>
    <mergeCell ref="D3:G3"/>
    <mergeCell ref="B4:C4"/>
    <mergeCell ref="D4:G4"/>
  </mergeCells>
  <printOptions horizontalCentered="1"/>
  <pageMargins left="0.4" right="0.49" top="0.96" bottom="1.04" header="0.31496062992126" footer="0.31496062992126"/>
  <pageSetup paperSize="5" scale="70" orientation="portrait" verticalDpi="0" r:id="rId1"/>
  <rowBreaks count="3" manualBreakCount="3">
    <brk id="59" max="16383" man="1"/>
    <brk id="135" max="16383" man="1"/>
    <brk id="19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L465"/>
  <sheetViews>
    <sheetView topLeftCell="A181" workbookViewId="0">
      <selection activeCell="A140" sqref="A140:A197"/>
    </sheetView>
  </sheetViews>
  <sheetFormatPr defaultColWidth="10.5703125" defaultRowHeight="15.75"/>
  <cols>
    <col min="1" max="1" width="9.5703125" style="22" customWidth="1"/>
    <col min="2" max="2" width="13" style="26" customWidth="1"/>
    <col min="3" max="3" width="14.42578125" style="26" customWidth="1"/>
    <col min="4" max="4" width="11.140625" style="26" customWidth="1"/>
    <col min="5" max="5" width="12.140625" style="17" customWidth="1"/>
    <col min="6" max="6" width="12.140625" style="21" customWidth="1"/>
    <col min="7" max="7" width="11.28515625" style="17" customWidth="1"/>
    <col min="8" max="8" width="21.140625" style="17" customWidth="1"/>
    <col min="9" max="9" width="26.5703125" style="18" customWidth="1"/>
    <col min="10" max="16384" width="10.5703125" style="17"/>
  </cols>
  <sheetData>
    <row r="1" spans="1:9" s="7" customFormat="1" ht="18" customHeight="1">
      <c r="A1" s="518" t="s">
        <v>13</v>
      </c>
      <c r="B1" s="518"/>
      <c r="C1" s="518"/>
      <c r="D1" s="518"/>
      <c r="E1" s="518"/>
      <c r="F1" s="518"/>
      <c r="G1" s="518"/>
      <c r="H1" s="518"/>
      <c r="I1" s="518"/>
    </row>
    <row r="2" spans="1:9" s="7" customFormat="1" ht="7.5" customHeight="1">
      <c r="A2" s="518"/>
      <c r="B2" s="518"/>
      <c r="C2" s="518"/>
      <c r="D2" s="518"/>
      <c r="E2" s="518"/>
      <c r="F2" s="518"/>
      <c r="G2" s="518"/>
      <c r="H2" s="518"/>
      <c r="I2" s="518"/>
    </row>
    <row r="3" spans="1:9" s="7" customFormat="1" ht="18">
      <c r="B3" s="495" t="s">
        <v>1</v>
      </c>
      <c r="C3" s="495"/>
      <c r="D3" s="499" t="s">
        <v>198</v>
      </c>
      <c r="E3" s="500"/>
      <c r="F3" s="500"/>
      <c r="G3" s="501"/>
      <c r="H3" s="121"/>
    </row>
    <row r="4" spans="1:9" s="7" customFormat="1" ht="35.25" customHeight="1">
      <c r="B4" s="496" t="s">
        <v>181</v>
      </c>
      <c r="C4" s="497"/>
      <c r="D4" s="502">
        <v>38534</v>
      </c>
      <c r="E4" s="503"/>
      <c r="F4" s="503"/>
      <c r="G4" s="504"/>
      <c r="H4" s="121"/>
    </row>
    <row r="5" spans="1:9" s="7" customFormat="1" ht="18">
      <c r="B5" s="495" t="s">
        <v>182</v>
      </c>
      <c r="C5" s="495"/>
      <c r="D5" s="505">
        <v>502</v>
      </c>
      <c r="E5" s="506"/>
      <c r="F5" s="506"/>
      <c r="G5" s="507"/>
      <c r="H5" s="121"/>
    </row>
    <row r="6" spans="1:9" s="7" customFormat="1" ht="18">
      <c r="B6" s="495" t="s">
        <v>2</v>
      </c>
      <c r="C6" s="495"/>
      <c r="D6" s="505" t="s">
        <v>3</v>
      </c>
      <c r="E6" s="506"/>
      <c r="F6" s="506"/>
      <c r="G6" s="507"/>
      <c r="H6" s="121"/>
    </row>
    <row r="7" spans="1:9" s="7" customFormat="1" ht="21" customHeight="1">
      <c r="B7" s="495" t="s">
        <v>0</v>
      </c>
      <c r="C7" s="495"/>
      <c r="D7" s="508" t="s">
        <v>17</v>
      </c>
      <c r="E7" s="509"/>
      <c r="F7" s="509"/>
      <c r="G7" s="510"/>
      <c r="H7" s="121"/>
    </row>
    <row r="8" spans="1:9" s="7" customFormat="1" ht="34.5" customHeight="1">
      <c r="B8" s="511" t="s">
        <v>4</v>
      </c>
      <c r="C8" s="511"/>
      <c r="D8" s="512" t="s">
        <v>183</v>
      </c>
      <c r="E8" s="513"/>
      <c r="F8" s="513"/>
      <c r="G8" s="514"/>
      <c r="H8" s="121"/>
    </row>
    <row r="9" spans="1:9" s="7" customFormat="1" ht="34.5" customHeight="1">
      <c r="B9" s="511" t="s">
        <v>18</v>
      </c>
      <c r="C9" s="511"/>
      <c r="D9" s="515">
        <v>0.05</v>
      </c>
      <c r="E9" s="516"/>
      <c r="F9" s="516"/>
      <c r="G9" s="517"/>
      <c r="H9" s="121"/>
    </row>
    <row r="10" spans="1:9" s="7" customFormat="1" ht="18">
      <c r="B10" s="495" t="s">
        <v>16</v>
      </c>
      <c r="C10" s="495"/>
      <c r="D10" s="505">
        <v>500</v>
      </c>
      <c r="E10" s="506"/>
      <c r="F10" s="506"/>
      <c r="G10" s="507"/>
      <c r="H10" s="121"/>
    </row>
    <row r="11" spans="1:9" s="7" customFormat="1" ht="21" customHeight="1">
      <c r="B11" s="495" t="s">
        <v>14</v>
      </c>
      <c r="C11" s="495"/>
      <c r="D11" s="499" t="s">
        <v>15</v>
      </c>
      <c r="E11" s="500"/>
      <c r="F11" s="500"/>
      <c r="G11" s="501"/>
      <c r="H11" s="121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215" customFormat="1" ht="34.5" customHeight="1">
      <c r="A13" s="96" t="s">
        <v>159</v>
      </c>
      <c r="B13" s="95" t="s">
        <v>160</v>
      </c>
      <c r="C13" s="95" t="s">
        <v>161</v>
      </c>
      <c r="D13" s="95" t="s">
        <v>162</v>
      </c>
      <c r="E13" s="96" t="s">
        <v>163</v>
      </c>
      <c r="F13" s="95" t="s">
        <v>165</v>
      </c>
      <c r="G13" s="96" t="s">
        <v>19</v>
      </c>
      <c r="H13" s="97" t="s">
        <v>164</v>
      </c>
      <c r="I13" s="178" t="s">
        <v>213</v>
      </c>
    </row>
    <row r="14" spans="1:9" s="1" customFormat="1" ht="17.25">
      <c r="A14" s="208">
        <v>38534</v>
      </c>
      <c r="B14" s="78">
        <v>500</v>
      </c>
      <c r="C14" s="79">
        <v>500</v>
      </c>
      <c r="D14" s="80">
        <f>B14-C14</f>
        <v>0</v>
      </c>
      <c r="E14" s="81">
        <f>G203</f>
        <v>4964</v>
      </c>
      <c r="F14" s="82">
        <f>(D14*E14*H14)</f>
        <v>0</v>
      </c>
      <c r="G14" s="79">
        <v>0</v>
      </c>
      <c r="H14" s="83">
        <f>0.24/365</f>
        <v>6.5753424657534248E-4</v>
      </c>
      <c r="I14" s="84" t="s">
        <v>199</v>
      </c>
    </row>
    <row r="15" spans="1:9" s="1" customFormat="1" ht="17.25">
      <c r="A15" s="85">
        <v>38565</v>
      </c>
      <c r="B15" s="78">
        <v>500</v>
      </c>
      <c r="C15" s="79">
        <v>500</v>
      </c>
      <c r="D15" s="80">
        <f t="shared" ref="D15:D78" si="0">B15-C15</f>
        <v>0</v>
      </c>
      <c r="E15" s="81">
        <f>E14-G14</f>
        <v>4964</v>
      </c>
      <c r="F15" s="82">
        <f t="shared" ref="F15:F79" si="1">(D15*E15*H15)</f>
        <v>0</v>
      </c>
      <c r="G15" s="79">
        <v>0</v>
      </c>
      <c r="H15" s="83">
        <f t="shared" ref="H15:H71" si="2">0.24/365</f>
        <v>6.5753424657534248E-4</v>
      </c>
      <c r="I15" s="84" t="s">
        <v>200</v>
      </c>
    </row>
    <row r="16" spans="1:9" s="1" customFormat="1" ht="17.25">
      <c r="A16" s="85">
        <v>38596</v>
      </c>
      <c r="B16" s="78">
        <v>500</v>
      </c>
      <c r="C16" s="79">
        <v>500</v>
      </c>
      <c r="D16" s="80">
        <f t="shared" si="0"/>
        <v>0</v>
      </c>
      <c r="E16" s="81">
        <f t="shared" ref="E16:E79" si="3">E15-G15</f>
        <v>4964</v>
      </c>
      <c r="F16" s="82">
        <f t="shared" si="1"/>
        <v>0</v>
      </c>
      <c r="G16" s="79">
        <v>0</v>
      </c>
      <c r="H16" s="83">
        <f t="shared" si="2"/>
        <v>6.5753424657534248E-4</v>
      </c>
      <c r="I16" s="84" t="s">
        <v>201</v>
      </c>
    </row>
    <row r="17" spans="1:9" s="1" customFormat="1" ht="17.25">
      <c r="A17" s="85">
        <v>38626</v>
      </c>
      <c r="B17" s="78">
        <v>500</v>
      </c>
      <c r="C17" s="79">
        <v>500</v>
      </c>
      <c r="D17" s="80">
        <f t="shared" si="0"/>
        <v>0</v>
      </c>
      <c r="E17" s="81">
        <f t="shared" si="3"/>
        <v>4964</v>
      </c>
      <c r="F17" s="82">
        <f t="shared" si="1"/>
        <v>0</v>
      </c>
      <c r="G17" s="79">
        <v>0</v>
      </c>
      <c r="H17" s="83">
        <f t="shared" si="2"/>
        <v>6.5753424657534248E-4</v>
      </c>
      <c r="I17" s="84" t="s">
        <v>212</v>
      </c>
    </row>
    <row r="18" spans="1:9" s="1" customFormat="1" ht="17.25">
      <c r="A18" s="85">
        <v>38657</v>
      </c>
      <c r="B18" s="78">
        <v>500</v>
      </c>
      <c r="C18" s="79">
        <v>0</v>
      </c>
      <c r="D18" s="80">
        <f t="shared" si="0"/>
        <v>500</v>
      </c>
      <c r="E18" s="81">
        <f t="shared" si="3"/>
        <v>4964</v>
      </c>
      <c r="F18" s="82">
        <f t="shared" si="1"/>
        <v>1632</v>
      </c>
      <c r="G18" s="79">
        <v>30</v>
      </c>
      <c r="H18" s="83">
        <f t="shared" si="2"/>
        <v>6.5753424657534248E-4</v>
      </c>
      <c r="I18" s="84"/>
    </row>
    <row r="19" spans="1:9" s="1" customFormat="1" ht="17.25">
      <c r="A19" s="85">
        <v>38687</v>
      </c>
      <c r="B19" s="78">
        <v>500</v>
      </c>
      <c r="C19" s="79">
        <v>0</v>
      </c>
      <c r="D19" s="80">
        <f t="shared" si="0"/>
        <v>500</v>
      </c>
      <c r="E19" s="81">
        <f t="shared" si="3"/>
        <v>4934</v>
      </c>
      <c r="F19" s="82">
        <f t="shared" si="1"/>
        <v>1622.1369863013699</v>
      </c>
      <c r="G19" s="79">
        <v>31</v>
      </c>
      <c r="H19" s="83">
        <f t="shared" si="2"/>
        <v>6.5753424657534248E-4</v>
      </c>
      <c r="I19" s="84"/>
    </row>
    <row r="20" spans="1:9" s="1" customFormat="1" ht="17.25">
      <c r="A20" s="85">
        <v>38718</v>
      </c>
      <c r="B20" s="78">
        <v>500</v>
      </c>
      <c r="C20" s="79">
        <v>1500</v>
      </c>
      <c r="D20" s="80">
        <f t="shared" si="0"/>
        <v>-1000</v>
      </c>
      <c r="E20" s="81">
        <f t="shared" si="3"/>
        <v>4903</v>
      </c>
      <c r="F20" s="82">
        <f t="shared" si="1"/>
        <v>-3223.8904109589043</v>
      </c>
      <c r="G20" s="79">
        <v>25</v>
      </c>
      <c r="H20" s="83">
        <f t="shared" si="2"/>
        <v>6.5753424657534248E-4</v>
      </c>
      <c r="I20" s="84" t="s">
        <v>211</v>
      </c>
    </row>
    <row r="21" spans="1:9" s="1" customFormat="1" ht="17.25">
      <c r="A21" s="85">
        <v>38749</v>
      </c>
      <c r="B21" s="78">
        <v>500</v>
      </c>
      <c r="C21" s="79">
        <v>0</v>
      </c>
      <c r="D21" s="80">
        <f t="shared" si="0"/>
        <v>500</v>
      </c>
      <c r="E21" s="81">
        <f t="shared" si="3"/>
        <v>4878</v>
      </c>
      <c r="F21" s="82">
        <f t="shared" si="1"/>
        <v>1603.7260273972604</v>
      </c>
      <c r="G21" s="79">
        <v>28</v>
      </c>
      <c r="H21" s="83">
        <f t="shared" si="2"/>
        <v>6.5753424657534248E-4</v>
      </c>
      <c r="I21" s="84"/>
    </row>
    <row r="22" spans="1:9" s="1" customFormat="1" ht="17.25">
      <c r="A22" s="85">
        <v>38777</v>
      </c>
      <c r="B22" s="78">
        <v>500</v>
      </c>
      <c r="C22" s="79">
        <v>0</v>
      </c>
      <c r="D22" s="80">
        <f t="shared" si="0"/>
        <v>500</v>
      </c>
      <c r="E22" s="81">
        <f t="shared" si="3"/>
        <v>4850</v>
      </c>
      <c r="F22" s="82">
        <f t="shared" si="1"/>
        <v>1594.5205479452056</v>
      </c>
      <c r="G22" s="79">
        <v>31</v>
      </c>
      <c r="H22" s="83">
        <f t="shared" si="2"/>
        <v>6.5753424657534248E-4</v>
      </c>
      <c r="I22" s="84"/>
    </row>
    <row r="23" spans="1:9" s="1" customFormat="1" ht="17.25">
      <c r="A23" s="85">
        <v>38808</v>
      </c>
      <c r="B23" s="78">
        <v>500</v>
      </c>
      <c r="C23" s="79">
        <v>0</v>
      </c>
      <c r="D23" s="80">
        <f t="shared" si="0"/>
        <v>500</v>
      </c>
      <c r="E23" s="81">
        <f t="shared" si="3"/>
        <v>4819</v>
      </c>
      <c r="F23" s="82">
        <f t="shared" si="1"/>
        <v>1584.3287671232877</v>
      </c>
      <c r="G23" s="79">
        <v>30</v>
      </c>
      <c r="H23" s="83">
        <f t="shared" si="2"/>
        <v>6.5753424657534248E-4</v>
      </c>
      <c r="I23" s="84"/>
    </row>
    <row r="24" spans="1:9" s="1" customFormat="1" ht="17.25">
      <c r="A24" s="85">
        <v>38838</v>
      </c>
      <c r="B24" s="78">
        <v>500</v>
      </c>
      <c r="C24" s="79">
        <v>0</v>
      </c>
      <c r="D24" s="80">
        <f t="shared" si="0"/>
        <v>500</v>
      </c>
      <c r="E24" s="81">
        <f t="shared" si="3"/>
        <v>4789</v>
      </c>
      <c r="F24" s="82">
        <f t="shared" si="1"/>
        <v>1574.4657534246576</v>
      </c>
      <c r="G24" s="79">
        <v>31</v>
      </c>
      <c r="H24" s="83">
        <f t="shared" si="2"/>
        <v>6.5753424657534248E-4</v>
      </c>
      <c r="I24" s="84"/>
    </row>
    <row r="25" spans="1:9" s="1" customFormat="1" ht="17.25">
      <c r="A25" s="85">
        <v>38869</v>
      </c>
      <c r="B25" s="78">
        <v>500</v>
      </c>
      <c r="C25" s="79">
        <v>2500</v>
      </c>
      <c r="D25" s="80">
        <f t="shared" si="0"/>
        <v>-2000</v>
      </c>
      <c r="E25" s="81">
        <f t="shared" si="3"/>
        <v>4758</v>
      </c>
      <c r="F25" s="82">
        <f t="shared" si="1"/>
        <v>-6257.0958904109593</v>
      </c>
      <c r="G25" s="79">
        <v>0</v>
      </c>
      <c r="H25" s="83">
        <f t="shared" si="2"/>
        <v>6.5753424657534248E-4</v>
      </c>
      <c r="I25" s="84" t="s">
        <v>202</v>
      </c>
    </row>
    <row r="26" spans="1:9" s="1" customFormat="1" ht="17.25">
      <c r="A26" s="85">
        <v>38899</v>
      </c>
      <c r="B26" s="78">
        <v>525</v>
      </c>
      <c r="C26" s="79">
        <v>100</v>
      </c>
      <c r="D26" s="80">
        <f t="shared" si="0"/>
        <v>425</v>
      </c>
      <c r="E26" s="81">
        <f t="shared" si="3"/>
        <v>4758</v>
      </c>
      <c r="F26" s="82">
        <f t="shared" si="1"/>
        <v>1329.6328767123289</v>
      </c>
      <c r="G26" s="79">
        <v>25</v>
      </c>
      <c r="H26" s="83">
        <f t="shared" si="2"/>
        <v>6.5753424657534248E-4</v>
      </c>
      <c r="I26" s="84" t="s">
        <v>203</v>
      </c>
    </row>
    <row r="27" spans="1:9" s="1" customFormat="1" ht="17.25">
      <c r="A27" s="85">
        <v>38930</v>
      </c>
      <c r="B27" s="78">
        <v>525</v>
      </c>
      <c r="C27" s="79">
        <v>525</v>
      </c>
      <c r="D27" s="80">
        <f t="shared" si="0"/>
        <v>0</v>
      </c>
      <c r="E27" s="81">
        <f t="shared" si="3"/>
        <v>4733</v>
      </c>
      <c r="F27" s="82">
        <f t="shared" si="1"/>
        <v>0</v>
      </c>
      <c r="G27" s="86">
        <v>0</v>
      </c>
      <c r="H27" s="83">
        <f t="shared" si="2"/>
        <v>6.5753424657534248E-4</v>
      </c>
      <c r="I27" s="84" t="s">
        <v>204</v>
      </c>
    </row>
    <row r="28" spans="1:9" s="1" customFormat="1" ht="17.25">
      <c r="A28" s="85">
        <v>38961</v>
      </c>
      <c r="B28" s="78">
        <v>525</v>
      </c>
      <c r="C28" s="79">
        <v>0</v>
      </c>
      <c r="D28" s="80">
        <f t="shared" si="0"/>
        <v>525</v>
      </c>
      <c r="E28" s="81">
        <f t="shared" si="3"/>
        <v>4733</v>
      </c>
      <c r="F28" s="82">
        <f t="shared" si="1"/>
        <v>1633.8575342465754</v>
      </c>
      <c r="G28" s="79">
        <v>30</v>
      </c>
      <c r="H28" s="83">
        <f t="shared" si="2"/>
        <v>6.5753424657534248E-4</v>
      </c>
      <c r="I28" s="190"/>
    </row>
    <row r="29" spans="1:9" s="1" customFormat="1" ht="17.25">
      <c r="A29" s="85">
        <v>38991</v>
      </c>
      <c r="B29" s="78">
        <v>525</v>
      </c>
      <c r="C29" s="79">
        <v>0</v>
      </c>
      <c r="D29" s="80">
        <f t="shared" si="0"/>
        <v>525</v>
      </c>
      <c r="E29" s="81">
        <f t="shared" si="3"/>
        <v>4703</v>
      </c>
      <c r="F29" s="82">
        <f t="shared" si="1"/>
        <v>1623.5013698630137</v>
      </c>
      <c r="G29" s="79">
        <v>31</v>
      </c>
      <c r="H29" s="83">
        <f t="shared" si="2"/>
        <v>6.5753424657534248E-4</v>
      </c>
      <c r="I29" s="87"/>
    </row>
    <row r="30" spans="1:9" s="1" customFormat="1" ht="17.25">
      <c r="A30" s="85">
        <v>39022</v>
      </c>
      <c r="B30" s="78">
        <v>525</v>
      </c>
      <c r="C30" s="79">
        <v>0</v>
      </c>
      <c r="D30" s="80">
        <f t="shared" si="0"/>
        <v>525</v>
      </c>
      <c r="E30" s="81">
        <f t="shared" si="3"/>
        <v>4672</v>
      </c>
      <c r="F30" s="82">
        <f t="shared" si="1"/>
        <v>1612.8</v>
      </c>
      <c r="G30" s="79">
        <v>30</v>
      </c>
      <c r="H30" s="83">
        <f t="shared" si="2"/>
        <v>6.5753424657534248E-4</v>
      </c>
      <c r="I30" s="87"/>
    </row>
    <row r="31" spans="1:9" s="1" customFormat="1" ht="17.25">
      <c r="A31" s="85">
        <v>39052</v>
      </c>
      <c r="B31" s="78">
        <v>525</v>
      </c>
      <c r="C31" s="79">
        <v>0</v>
      </c>
      <c r="D31" s="80">
        <f t="shared" si="0"/>
        <v>525</v>
      </c>
      <c r="E31" s="81">
        <f t="shared" si="3"/>
        <v>4642</v>
      </c>
      <c r="F31" s="82">
        <f t="shared" si="1"/>
        <v>1602.4438356164385</v>
      </c>
      <c r="G31" s="79">
        <v>31</v>
      </c>
      <c r="H31" s="83">
        <f t="shared" si="2"/>
        <v>6.5753424657534248E-4</v>
      </c>
      <c r="I31" s="87"/>
    </row>
    <row r="32" spans="1:9" s="1" customFormat="1" ht="17.25">
      <c r="A32" s="85">
        <v>39083</v>
      </c>
      <c r="B32" s="78">
        <v>525</v>
      </c>
      <c r="C32" s="79">
        <v>0</v>
      </c>
      <c r="D32" s="80">
        <f t="shared" si="0"/>
        <v>525</v>
      </c>
      <c r="E32" s="81">
        <f t="shared" si="3"/>
        <v>4611</v>
      </c>
      <c r="F32" s="82">
        <f t="shared" si="1"/>
        <v>1591.7424657534248</v>
      </c>
      <c r="G32" s="79">
        <v>31</v>
      </c>
      <c r="H32" s="83">
        <f t="shared" si="2"/>
        <v>6.5753424657534248E-4</v>
      </c>
      <c r="I32" s="87"/>
    </row>
    <row r="33" spans="1:9" s="1" customFormat="1" ht="17.25">
      <c r="A33" s="85">
        <v>39114</v>
      </c>
      <c r="B33" s="78">
        <v>525</v>
      </c>
      <c r="C33" s="79">
        <v>0</v>
      </c>
      <c r="D33" s="80">
        <f t="shared" si="0"/>
        <v>525</v>
      </c>
      <c r="E33" s="81">
        <f t="shared" si="3"/>
        <v>4580</v>
      </c>
      <c r="F33" s="82">
        <f t="shared" si="1"/>
        <v>1581.041095890411</v>
      </c>
      <c r="G33" s="79">
        <v>28</v>
      </c>
      <c r="H33" s="83">
        <f t="shared" si="2"/>
        <v>6.5753424657534248E-4</v>
      </c>
      <c r="I33" s="87"/>
    </row>
    <row r="34" spans="1:9" s="1" customFormat="1" ht="17.25">
      <c r="A34" s="85">
        <v>39142</v>
      </c>
      <c r="B34" s="78">
        <v>525</v>
      </c>
      <c r="C34" s="79">
        <v>0</v>
      </c>
      <c r="D34" s="80">
        <f t="shared" si="0"/>
        <v>525</v>
      </c>
      <c r="E34" s="81">
        <f t="shared" si="3"/>
        <v>4552</v>
      </c>
      <c r="F34" s="82">
        <f t="shared" si="1"/>
        <v>1571.3753424657534</v>
      </c>
      <c r="G34" s="79">
        <v>31</v>
      </c>
      <c r="H34" s="83">
        <f t="shared" si="2"/>
        <v>6.5753424657534248E-4</v>
      </c>
      <c r="I34" s="87"/>
    </row>
    <row r="35" spans="1:9" s="1" customFormat="1" ht="17.25">
      <c r="A35" s="85">
        <v>39173</v>
      </c>
      <c r="B35" s="78">
        <v>525</v>
      </c>
      <c r="C35" s="79">
        <v>0</v>
      </c>
      <c r="D35" s="80">
        <f t="shared" si="0"/>
        <v>525</v>
      </c>
      <c r="E35" s="81">
        <f t="shared" si="3"/>
        <v>4521</v>
      </c>
      <c r="F35" s="82">
        <f t="shared" si="1"/>
        <v>1560.6739726027397</v>
      </c>
      <c r="G35" s="79">
        <v>30</v>
      </c>
      <c r="H35" s="83">
        <f t="shared" si="2"/>
        <v>6.5753424657534248E-4</v>
      </c>
      <c r="I35" s="87"/>
    </row>
    <row r="36" spans="1:9" s="1" customFormat="1" ht="17.25">
      <c r="A36" s="85">
        <v>39203</v>
      </c>
      <c r="B36" s="78">
        <v>525</v>
      </c>
      <c r="C36" s="79">
        <v>0</v>
      </c>
      <c r="D36" s="80">
        <f t="shared" si="0"/>
        <v>525</v>
      </c>
      <c r="E36" s="81">
        <f t="shared" si="3"/>
        <v>4491</v>
      </c>
      <c r="F36" s="82">
        <f t="shared" si="1"/>
        <v>1550.3178082191782</v>
      </c>
      <c r="G36" s="79">
        <v>31</v>
      </c>
      <c r="H36" s="83">
        <f t="shared" si="2"/>
        <v>6.5753424657534248E-4</v>
      </c>
      <c r="I36" s="87"/>
    </row>
    <row r="37" spans="1:9" s="1" customFormat="1" ht="17.25">
      <c r="A37" s="85">
        <v>39234</v>
      </c>
      <c r="B37" s="78">
        <v>551.25</v>
      </c>
      <c r="C37" s="79">
        <v>0</v>
      </c>
      <c r="D37" s="80">
        <f t="shared" si="0"/>
        <v>551.25</v>
      </c>
      <c r="E37" s="81">
        <f t="shared" si="3"/>
        <v>4460</v>
      </c>
      <c r="F37" s="82">
        <f t="shared" si="1"/>
        <v>1616.5972602739726</v>
      </c>
      <c r="G37" s="79">
        <v>30</v>
      </c>
      <c r="H37" s="83">
        <f t="shared" si="2"/>
        <v>6.5753424657534248E-4</v>
      </c>
      <c r="I37" s="87"/>
    </row>
    <row r="38" spans="1:9" s="1" customFormat="1" ht="17.25">
      <c r="A38" s="85">
        <v>39264</v>
      </c>
      <c r="B38" s="78">
        <v>551.25</v>
      </c>
      <c r="C38" s="79">
        <v>0</v>
      </c>
      <c r="D38" s="80">
        <f t="shared" si="0"/>
        <v>551.25</v>
      </c>
      <c r="E38" s="81">
        <f t="shared" si="3"/>
        <v>4430</v>
      </c>
      <c r="F38" s="82">
        <f t="shared" si="1"/>
        <v>1605.7232876712328</v>
      </c>
      <c r="G38" s="79">
        <v>31</v>
      </c>
      <c r="H38" s="83">
        <f t="shared" si="2"/>
        <v>6.5753424657534248E-4</v>
      </c>
      <c r="I38" s="87"/>
    </row>
    <row r="39" spans="1:9" s="1" customFormat="1" ht="17.25">
      <c r="A39" s="85">
        <v>39295</v>
      </c>
      <c r="B39" s="78">
        <v>551.25</v>
      </c>
      <c r="C39" s="79">
        <v>0</v>
      </c>
      <c r="D39" s="80">
        <f t="shared" si="0"/>
        <v>551.25</v>
      </c>
      <c r="E39" s="81">
        <f t="shared" si="3"/>
        <v>4399</v>
      </c>
      <c r="F39" s="82">
        <f t="shared" si="1"/>
        <v>1594.4868493150686</v>
      </c>
      <c r="G39" s="79">
        <v>31</v>
      </c>
      <c r="H39" s="83">
        <f t="shared" si="2"/>
        <v>6.5753424657534248E-4</v>
      </c>
      <c r="I39" s="87"/>
    </row>
    <row r="40" spans="1:9" s="1" customFormat="1" ht="17.25">
      <c r="A40" s="85">
        <v>39326</v>
      </c>
      <c r="B40" s="78">
        <v>551.25</v>
      </c>
      <c r="C40" s="79">
        <v>0</v>
      </c>
      <c r="D40" s="80">
        <f t="shared" si="0"/>
        <v>551.25</v>
      </c>
      <c r="E40" s="81">
        <f t="shared" si="3"/>
        <v>4368</v>
      </c>
      <c r="F40" s="82">
        <f t="shared" si="1"/>
        <v>1583.2504109589042</v>
      </c>
      <c r="G40" s="79">
        <v>30</v>
      </c>
      <c r="H40" s="83">
        <f t="shared" si="2"/>
        <v>6.5753424657534248E-4</v>
      </c>
      <c r="I40" s="87"/>
    </row>
    <row r="41" spans="1:9" s="1" customFormat="1" ht="17.25">
      <c r="A41" s="85">
        <v>39356</v>
      </c>
      <c r="B41" s="78">
        <v>551.25</v>
      </c>
      <c r="C41" s="79">
        <v>0</v>
      </c>
      <c r="D41" s="80">
        <f t="shared" si="0"/>
        <v>551.25</v>
      </c>
      <c r="E41" s="81">
        <f t="shared" si="3"/>
        <v>4338</v>
      </c>
      <c r="F41" s="82">
        <f t="shared" si="1"/>
        <v>1572.3764383561645</v>
      </c>
      <c r="G41" s="79">
        <v>31</v>
      </c>
      <c r="H41" s="83">
        <f t="shared" si="2"/>
        <v>6.5753424657534248E-4</v>
      </c>
      <c r="I41" s="87"/>
    </row>
    <row r="42" spans="1:9" s="1" customFormat="1" ht="17.25">
      <c r="A42" s="85">
        <v>39387</v>
      </c>
      <c r="B42" s="78">
        <v>551.25</v>
      </c>
      <c r="C42" s="79">
        <v>0</v>
      </c>
      <c r="D42" s="80">
        <f t="shared" si="0"/>
        <v>551.25</v>
      </c>
      <c r="E42" s="81">
        <f t="shared" si="3"/>
        <v>4307</v>
      </c>
      <c r="F42" s="82">
        <f t="shared" si="1"/>
        <v>1561.14</v>
      </c>
      <c r="G42" s="79">
        <v>30</v>
      </c>
      <c r="H42" s="83">
        <f t="shared" si="2"/>
        <v>6.5753424657534248E-4</v>
      </c>
      <c r="I42" s="87"/>
    </row>
    <row r="43" spans="1:9" s="1" customFormat="1" ht="17.25">
      <c r="A43" s="85">
        <v>39417</v>
      </c>
      <c r="B43" s="78">
        <v>551.25</v>
      </c>
      <c r="C43" s="79">
        <v>0</v>
      </c>
      <c r="D43" s="80">
        <f t="shared" si="0"/>
        <v>551.25</v>
      </c>
      <c r="E43" s="81">
        <f t="shared" si="3"/>
        <v>4277</v>
      </c>
      <c r="F43" s="82">
        <f t="shared" si="1"/>
        <v>1550.2660273972604</v>
      </c>
      <c r="G43" s="79">
        <v>31</v>
      </c>
      <c r="H43" s="83">
        <f t="shared" si="2"/>
        <v>6.5753424657534248E-4</v>
      </c>
      <c r="I43" s="87"/>
    </row>
    <row r="44" spans="1:9" s="1" customFormat="1" ht="17.25">
      <c r="A44" s="85">
        <v>39448</v>
      </c>
      <c r="B44" s="78">
        <v>551.25</v>
      </c>
      <c r="C44" s="79">
        <v>0</v>
      </c>
      <c r="D44" s="80">
        <f t="shared" si="0"/>
        <v>551.25</v>
      </c>
      <c r="E44" s="81">
        <f t="shared" si="3"/>
        <v>4246</v>
      </c>
      <c r="F44" s="82">
        <f t="shared" si="1"/>
        <v>1539.029589041096</v>
      </c>
      <c r="G44" s="79">
        <v>31</v>
      </c>
      <c r="H44" s="83">
        <f t="shared" si="2"/>
        <v>6.5753424657534248E-4</v>
      </c>
      <c r="I44" s="87"/>
    </row>
    <row r="45" spans="1:9" s="1" customFormat="1" ht="17.25">
      <c r="A45" s="85">
        <v>39479</v>
      </c>
      <c r="B45" s="78">
        <v>551.25</v>
      </c>
      <c r="C45" s="79">
        <v>0</v>
      </c>
      <c r="D45" s="80">
        <f t="shared" si="0"/>
        <v>551.25</v>
      </c>
      <c r="E45" s="81">
        <f t="shared" si="3"/>
        <v>4215</v>
      </c>
      <c r="F45" s="82">
        <f t="shared" si="1"/>
        <v>1527.7931506849316</v>
      </c>
      <c r="G45" s="79">
        <v>29</v>
      </c>
      <c r="H45" s="83">
        <f t="shared" si="2"/>
        <v>6.5753424657534248E-4</v>
      </c>
      <c r="I45" s="87"/>
    </row>
    <row r="46" spans="1:9" s="1" customFormat="1" ht="17.25">
      <c r="A46" s="85">
        <v>39508</v>
      </c>
      <c r="B46" s="78">
        <v>551.25</v>
      </c>
      <c r="C46" s="79">
        <v>0</v>
      </c>
      <c r="D46" s="80">
        <f t="shared" si="0"/>
        <v>551.25</v>
      </c>
      <c r="E46" s="81">
        <f t="shared" si="3"/>
        <v>4186</v>
      </c>
      <c r="F46" s="82">
        <f t="shared" si="1"/>
        <v>1517.2816438356165</v>
      </c>
      <c r="G46" s="79">
        <v>31</v>
      </c>
      <c r="H46" s="83">
        <f t="shared" si="2"/>
        <v>6.5753424657534248E-4</v>
      </c>
      <c r="I46" s="87"/>
    </row>
    <row r="47" spans="1:9" s="1" customFormat="1" ht="17.25">
      <c r="A47" s="85">
        <v>39539</v>
      </c>
      <c r="B47" s="78">
        <v>551.25</v>
      </c>
      <c r="C47" s="79">
        <v>0</v>
      </c>
      <c r="D47" s="80">
        <f t="shared" si="0"/>
        <v>551.25</v>
      </c>
      <c r="E47" s="81">
        <f t="shared" si="3"/>
        <v>4155</v>
      </c>
      <c r="F47" s="82">
        <f t="shared" si="1"/>
        <v>1506.0452054794521</v>
      </c>
      <c r="G47" s="79">
        <v>30</v>
      </c>
      <c r="H47" s="83">
        <f t="shared" si="2"/>
        <v>6.5753424657534248E-4</v>
      </c>
      <c r="I47" s="87"/>
    </row>
    <row r="48" spans="1:9" s="1" customFormat="1" ht="17.25">
      <c r="A48" s="85">
        <v>39569</v>
      </c>
      <c r="B48" s="78">
        <v>551.25</v>
      </c>
      <c r="C48" s="79">
        <v>0</v>
      </c>
      <c r="D48" s="80">
        <f t="shared" si="0"/>
        <v>551.25</v>
      </c>
      <c r="E48" s="81">
        <f t="shared" si="3"/>
        <v>4125</v>
      </c>
      <c r="F48" s="82">
        <f t="shared" si="1"/>
        <v>1495.1712328767123</v>
      </c>
      <c r="G48" s="79">
        <v>31</v>
      </c>
      <c r="H48" s="83">
        <f t="shared" si="2"/>
        <v>6.5753424657534248E-4</v>
      </c>
      <c r="I48" s="87"/>
    </row>
    <row r="49" spans="1:10" s="1" customFormat="1" ht="17.25">
      <c r="A49" s="85">
        <v>39600</v>
      </c>
      <c r="B49" s="78">
        <v>551.25</v>
      </c>
      <c r="C49" s="79">
        <v>0</v>
      </c>
      <c r="D49" s="80">
        <f t="shared" si="0"/>
        <v>551.25</v>
      </c>
      <c r="E49" s="81">
        <f t="shared" si="3"/>
        <v>4094</v>
      </c>
      <c r="F49" s="82">
        <f t="shared" si="1"/>
        <v>1483.9347945205479</v>
      </c>
      <c r="G49" s="79">
        <v>30</v>
      </c>
      <c r="H49" s="83">
        <f t="shared" si="2"/>
        <v>6.5753424657534248E-4</v>
      </c>
      <c r="I49" s="87"/>
    </row>
    <row r="50" spans="1:10" s="1" customFormat="1" ht="17.25">
      <c r="A50" s="85">
        <v>39630</v>
      </c>
      <c r="B50" s="78">
        <v>578.8125</v>
      </c>
      <c r="C50" s="79">
        <v>0</v>
      </c>
      <c r="D50" s="80">
        <f t="shared" si="0"/>
        <v>578.8125</v>
      </c>
      <c r="E50" s="81">
        <f t="shared" si="3"/>
        <v>4064</v>
      </c>
      <c r="F50" s="82">
        <f t="shared" si="1"/>
        <v>1546.7138630136988</v>
      </c>
      <c r="G50" s="79">
        <v>31</v>
      </c>
      <c r="H50" s="83">
        <f t="shared" si="2"/>
        <v>6.5753424657534248E-4</v>
      </c>
      <c r="I50" s="87"/>
    </row>
    <row r="51" spans="1:10" s="1" customFormat="1" ht="17.25">
      <c r="A51" s="85">
        <v>39661</v>
      </c>
      <c r="B51" s="78">
        <v>578.8125</v>
      </c>
      <c r="C51" s="79">
        <v>0</v>
      </c>
      <c r="D51" s="80">
        <f t="shared" si="0"/>
        <v>578.8125</v>
      </c>
      <c r="E51" s="81">
        <f t="shared" si="3"/>
        <v>4033</v>
      </c>
      <c r="F51" s="82">
        <f t="shared" si="1"/>
        <v>1534.9156027397262</v>
      </c>
      <c r="G51" s="79">
        <v>31</v>
      </c>
      <c r="H51" s="83">
        <f t="shared" si="2"/>
        <v>6.5753424657534248E-4</v>
      </c>
      <c r="I51" s="87"/>
    </row>
    <row r="52" spans="1:10" s="1" customFormat="1" ht="17.25">
      <c r="A52" s="85">
        <v>39692</v>
      </c>
      <c r="B52" s="78">
        <v>578.8125</v>
      </c>
      <c r="C52" s="79">
        <v>0</v>
      </c>
      <c r="D52" s="80">
        <f t="shared" si="0"/>
        <v>578.8125</v>
      </c>
      <c r="E52" s="81">
        <f t="shared" si="3"/>
        <v>4002</v>
      </c>
      <c r="F52" s="82">
        <f t="shared" si="1"/>
        <v>1523.1173424657534</v>
      </c>
      <c r="G52" s="79">
        <v>30</v>
      </c>
      <c r="H52" s="83">
        <f t="shared" si="2"/>
        <v>6.5753424657534248E-4</v>
      </c>
      <c r="I52" s="87"/>
    </row>
    <row r="53" spans="1:10" s="1" customFormat="1" ht="17.25">
      <c r="A53" s="85">
        <v>39722</v>
      </c>
      <c r="B53" s="78">
        <v>578.8125</v>
      </c>
      <c r="C53" s="79">
        <v>0</v>
      </c>
      <c r="D53" s="80">
        <f t="shared" si="0"/>
        <v>578.8125</v>
      </c>
      <c r="E53" s="81">
        <f t="shared" si="3"/>
        <v>3972</v>
      </c>
      <c r="F53" s="82">
        <f t="shared" si="1"/>
        <v>1511.6996712328767</v>
      </c>
      <c r="G53" s="79">
        <v>31</v>
      </c>
      <c r="H53" s="83">
        <f t="shared" si="2"/>
        <v>6.5753424657534248E-4</v>
      </c>
      <c r="I53" s="87"/>
    </row>
    <row r="54" spans="1:10" s="1" customFormat="1" ht="17.25">
      <c r="A54" s="85">
        <v>39753</v>
      </c>
      <c r="B54" s="78">
        <v>578.8125</v>
      </c>
      <c r="C54" s="79">
        <v>0</v>
      </c>
      <c r="D54" s="80">
        <f t="shared" si="0"/>
        <v>578.8125</v>
      </c>
      <c r="E54" s="81">
        <f t="shared" si="3"/>
        <v>3941</v>
      </c>
      <c r="F54" s="82">
        <f t="shared" si="1"/>
        <v>1499.9014109589041</v>
      </c>
      <c r="G54" s="79">
        <v>30</v>
      </c>
      <c r="H54" s="83">
        <f t="shared" si="2"/>
        <v>6.5753424657534248E-4</v>
      </c>
      <c r="I54" s="87"/>
    </row>
    <row r="55" spans="1:10" s="1" customFormat="1" ht="17.25">
      <c r="A55" s="85">
        <v>39783</v>
      </c>
      <c r="B55" s="78">
        <v>578.8125</v>
      </c>
      <c r="C55" s="79">
        <v>0</v>
      </c>
      <c r="D55" s="80">
        <f t="shared" si="0"/>
        <v>578.8125</v>
      </c>
      <c r="E55" s="81">
        <f t="shared" si="3"/>
        <v>3911</v>
      </c>
      <c r="F55" s="82">
        <f t="shared" si="1"/>
        <v>1488.4837397260274</v>
      </c>
      <c r="G55" s="79">
        <v>31</v>
      </c>
      <c r="H55" s="83">
        <f t="shared" si="2"/>
        <v>6.5753424657534248E-4</v>
      </c>
      <c r="I55" s="87"/>
    </row>
    <row r="56" spans="1:10" s="1" customFormat="1" ht="17.25">
      <c r="A56" s="85">
        <v>39814</v>
      </c>
      <c r="B56" s="78">
        <v>578.8125</v>
      </c>
      <c r="C56" s="79">
        <v>0</v>
      </c>
      <c r="D56" s="80">
        <f t="shared" si="0"/>
        <v>578.8125</v>
      </c>
      <c r="E56" s="81">
        <f t="shared" si="3"/>
        <v>3880</v>
      </c>
      <c r="F56" s="82">
        <f t="shared" si="1"/>
        <v>1476.6854794520548</v>
      </c>
      <c r="G56" s="79">
        <v>31</v>
      </c>
      <c r="H56" s="83">
        <f t="shared" si="2"/>
        <v>6.5753424657534248E-4</v>
      </c>
      <c r="I56" s="87"/>
    </row>
    <row r="57" spans="1:10" s="1" customFormat="1" ht="17.25">
      <c r="A57" s="208">
        <v>39845</v>
      </c>
      <c r="B57" s="78">
        <v>578.8125</v>
      </c>
      <c r="C57" s="79">
        <v>0</v>
      </c>
      <c r="D57" s="80">
        <f t="shared" si="0"/>
        <v>578.8125</v>
      </c>
      <c r="E57" s="81">
        <f t="shared" si="3"/>
        <v>3849</v>
      </c>
      <c r="F57" s="82">
        <f t="shared" si="1"/>
        <v>1464.8872191780822</v>
      </c>
      <c r="G57" s="81">
        <v>28</v>
      </c>
      <c r="H57" s="83">
        <f t="shared" si="2"/>
        <v>6.5753424657534248E-4</v>
      </c>
      <c r="I57" s="87"/>
    </row>
    <row r="58" spans="1:10" s="1" customFormat="1" ht="17.25">
      <c r="A58" s="208">
        <v>39873</v>
      </c>
      <c r="B58" s="78">
        <v>578.8125</v>
      </c>
      <c r="C58" s="79">
        <v>0</v>
      </c>
      <c r="D58" s="80">
        <f t="shared" si="0"/>
        <v>578.8125</v>
      </c>
      <c r="E58" s="81">
        <f t="shared" si="3"/>
        <v>3821</v>
      </c>
      <c r="F58" s="82">
        <f t="shared" si="1"/>
        <v>1454.2307260273974</v>
      </c>
      <c r="G58" s="88">
        <v>31</v>
      </c>
      <c r="H58" s="83">
        <f t="shared" si="2"/>
        <v>6.5753424657534248E-4</v>
      </c>
      <c r="I58" s="89"/>
      <c r="J58" s="15"/>
    </row>
    <row r="59" spans="1:10" s="1" customFormat="1" ht="17.25">
      <c r="A59" s="208">
        <v>39904</v>
      </c>
      <c r="B59" s="78">
        <v>578.8125</v>
      </c>
      <c r="C59" s="79">
        <v>0</v>
      </c>
      <c r="D59" s="80">
        <f t="shared" si="0"/>
        <v>578.8125</v>
      </c>
      <c r="E59" s="81">
        <f t="shared" si="3"/>
        <v>3790</v>
      </c>
      <c r="F59" s="82">
        <f t="shared" si="1"/>
        <v>1442.4324657534246</v>
      </c>
      <c r="G59" s="88">
        <v>30</v>
      </c>
      <c r="H59" s="83">
        <f t="shared" si="2"/>
        <v>6.5753424657534248E-4</v>
      </c>
      <c r="I59" s="89"/>
    </row>
    <row r="60" spans="1:10" s="1" customFormat="1" ht="17.25">
      <c r="A60" s="208">
        <v>39934</v>
      </c>
      <c r="B60" s="78">
        <v>578.8125</v>
      </c>
      <c r="C60" s="79">
        <v>0</v>
      </c>
      <c r="D60" s="80">
        <f t="shared" si="0"/>
        <v>578.8125</v>
      </c>
      <c r="E60" s="81">
        <f t="shared" si="3"/>
        <v>3760</v>
      </c>
      <c r="F60" s="82">
        <f t="shared" si="1"/>
        <v>1431.0147945205481</v>
      </c>
      <c r="G60" s="88">
        <v>31</v>
      </c>
      <c r="H60" s="83">
        <f t="shared" si="2"/>
        <v>6.5753424657534248E-4</v>
      </c>
      <c r="I60" s="89"/>
    </row>
    <row r="61" spans="1:10" s="1" customFormat="1" ht="17.25">
      <c r="A61" s="208">
        <v>39965</v>
      </c>
      <c r="B61" s="78">
        <v>578.8125</v>
      </c>
      <c r="C61" s="79">
        <v>0</v>
      </c>
      <c r="D61" s="80">
        <f t="shared" si="0"/>
        <v>578.8125</v>
      </c>
      <c r="E61" s="81">
        <f t="shared" si="3"/>
        <v>3729</v>
      </c>
      <c r="F61" s="82">
        <f t="shared" si="1"/>
        <v>1419.2165342465753</v>
      </c>
      <c r="G61" s="88">
        <v>30</v>
      </c>
      <c r="H61" s="83">
        <f t="shared" si="2"/>
        <v>6.5753424657534248E-4</v>
      </c>
      <c r="I61" s="89"/>
    </row>
    <row r="62" spans="1:10" s="1" customFormat="1" ht="17.25">
      <c r="A62" s="208">
        <v>39995</v>
      </c>
      <c r="B62" s="78">
        <v>607.75312499999995</v>
      </c>
      <c r="C62" s="79">
        <v>0</v>
      </c>
      <c r="D62" s="80">
        <f t="shared" si="0"/>
        <v>607.75312499999995</v>
      </c>
      <c r="E62" s="81">
        <f t="shared" si="3"/>
        <v>3699</v>
      </c>
      <c r="F62" s="82">
        <f t="shared" si="1"/>
        <v>1478.1888061643833</v>
      </c>
      <c r="G62" s="88">
        <v>31</v>
      </c>
      <c r="H62" s="83">
        <f t="shared" si="2"/>
        <v>6.5753424657534248E-4</v>
      </c>
      <c r="I62" s="89"/>
    </row>
    <row r="63" spans="1:10" s="1" customFormat="1" ht="17.25">
      <c r="A63" s="208">
        <v>40026</v>
      </c>
      <c r="B63" s="78">
        <v>607.75312499999995</v>
      </c>
      <c r="C63" s="79">
        <v>0</v>
      </c>
      <c r="D63" s="80">
        <f t="shared" si="0"/>
        <v>607.75312499999995</v>
      </c>
      <c r="E63" s="81">
        <f t="shared" si="3"/>
        <v>3668</v>
      </c>
      <c r="F63" s="82">
        <f t="shared" si="1"/>
        <v>1465.8006328767124</v>
      </c>
      <c r="G63" s="88">
        <v>31</v>
      </c>
      <c r="H63" s="83">
        <f t="shared" si="2"/>
        <v>6.5753424657534248E-4</v>
      </c>
      <c r="I63" s="89"/>
    </row>
    <row r="64" spans="1:10" s="1" customFormat="1" ht="18" thickBot="1">
      <c r="A64" s="208">
        <v>40057</v>
      </c>
      <c r="B64" s="78">
        <v>607.75312499999995</v>
      </c>
      <c r="C64" s="79">
        <v>0</v>
      </c>
      <c r="D64" s="80">
        <f t="shared" si="0"/>
        <v>607.75312499999995</v>
      </c>
      <c r="E64" s="81">
        <f t="shared" si="3"/>
        <v>3637</v>
      </c>
      <c r="F64" s="82">
        <f t="shared" si="1"/>
        <v>1453.412459589041</v>
      </c>
      <c r="G64" s="88">
        <v>30</v>
      </c>
      <c r="H64" s="83">
        <f t="shared" si="2"/>
        <v>6.5753424657534248E-4</v>
      </c>
      <c r="I64" s="89"/>
    </row>
    <row r="65" spans="1:12" s="2" customFormat="1" ht="36" customHeight="1">
      <c r="A65" s="94" t="s">
        <v>159</v>
      </c>
      <c r="B65" s="95" t="s">
        <v>160</v>
      </c>
      <c r="C65" s="95" t="s">
        <v>161</v>
      </c>
      <c r="D65" s="95" t="s">
        <v>162</v>
      </c>
      <c r="E65" s="96" t="s">
        <v>163</v>
      </c>
      <c r="F65" s="95" t="s">
        <v>165</v>
      </c>
      <c r="G65" s="96" t="s">
        <v>19</v>
      </c>
      <c r="H65" s="97" t="s">
        <v>164</v>
      </c>
      <c r="I65" s="178" t="s">
        <v>170</v>
      </c>
    </row>
    <row r="66" spans="1:12" s="1" customFormat="1" ht="17.25">
      <c r="A66" s="208">
        <v>40087</v>
      </c>
      <c r="B66" s="78">
        <v>607.75312499999995</v>
      </c>
      <c r="C66" s="79">
        <v>0</v>
      </c>
      <c r="D66" s="80">
        <f t="shared" si="0"/>
        <v>607.75312499999995</v>
      </c>
      <c r="E66" s="81">
        <f>E64-G64</f>
        <v>3607</v>
      </c>
      <c r="F66" s="82">
        <f t="shared" si="1"/>
        <v>1441.4239047945202</v>
      </c>
      <c r="G66" s="88">
        <v>31</v>
      </c>
      <c r="H66" s="83">
        <f t="shared" si="2"/>
        <v>6.5753424657534248E-4</v>
      </c>
      <c r="I66" s="89"/>
    </row>
    <row r="67" spans="1:12" s="1" customFormat="1" ht="17.25">
      <c r="A67" s="208">
        <v>40118</v>
      </c>
      <c r="B67" s="78">
        <v>607.75312499999995</v>
      </c>
      <c r="C67" s="79">
        <v>0</v>
      </c>
      <c r="D67" s="80">
        <f t="shared" si="0"/>
        <v>607.75312499999995</v>
      </c>
      <c r="E67" s="81">
        <f t="shared" si="3"/>
        <v>3576</v>
      </c>
      <c r="F67" s="82">
        <f t="shared" si="1"/>
        <v>1429.0357315068493</v>
      </c>
      <c r="G67" s="88">
        <v>30</v>
      </c>
      <c r="H67" s="83">
        <f t="shared" si="2"/>
        <v>6.5753424657534248E-4</v>
      </c>
      <c r="I67" s="89"/>
    </row>
    <row r="68" spans="1:12" s="1" customFormat="1" ht="17.25">
      <c r="A68" s="208">
        <v>40148</v>
      </c>
      <c r="B68" s="78">
        <v>607.75312499999995</v>
      </c>
      <c r="C68" s="79">
        <v>0</v>
      </c>
      <c r="D68" s="80">
        <f t="shared" si="0"/>
        <v>607.75312499999995</v>
      </c>
      <c r="E68" s="81">
        <f t="shared" si="3"/>
        <v>3546</v>
      </c>
      <c r="F68" s="82">
        <f t="shared" si="1"/>
        <v>1417.0471767123288</v>
      </c>
      <c r="G68" s="88">
        <v>31</v>
      </c>
      <c r="H68" s="83">
        <f t="shared" si="2"/>
        <v>6.5753424657534248E-4</v>
      </c>
      <c r="I68" s="89"/>
    </row>
    <row r="69" spans="1:12" s="1" customFormat="1" ht="17.25">
      <c r="A69" s="208">
        <v>40179</v>
      </c>
      <c r="B69" s="78">
        <v>607.75312499999995</v>
      </c>
      <c r="C69" s="79">
        <v>0</v>
      </c>
      <c r="D69" s="80">
        <f t="shared" si="0"/>
        <v>607.75312499999995</v>
      </c>
      <c r="E69" s="81">
        <f t="shared" si="3"/>
        <v>3515</v>
      </c>
      <c r="F69" s="82">
        <f t="shared" si="1"/>
        <v>1404.6590034246576</v>
      </c>
      <c r="G69" s="88">
        <v>31</v>
      </c>
      <c r="H69" s="83">
        <f t="shared" si="2"/>
        <v>6.5753424657534248E-4</v>
      </c>
      <c r="I69" s="89"/>
    </row>
    <row r="70" spans="1:12" s="1" customFormat="1" ht="17.25">
      <c r="A70" s="208">
        <v>40210</v>
      </c>
      <c r="B70" s="78">
        <v>607.75312499999995</v>
      </c>
      <c r="C70" s="79">
        <v>0</v>
      </c>
      <c r="D70" s="80">
        <f t="shared" si="0"/>
        <v>607.75312499999995</v>
      </c>
      <c r="E70" s="81">
        <f>E69-G69</f>
        <v>3484</v>
      </c>
      <c r="F70" s="82">
        <f t="shared" si="1"/>
        <v>1392.2708301369862</v>
      </c>
      <c r="G70" s="88">
        <v>28</v>
      </c>
      <c r="H70" s="83">
        <f t="shared" si="2"/>
        <v>6.5753424657534248E-4</v>
      </c>
      <c r="I70" s="89"/>
    </row>
    <row r="71" spans="1:12" s="1" customFormat="1" ht="17.25">
      <c r="A71" s="208">
        <v>40238</v>
      </c>
      <c r="B71" s="78">
        <v>607.75312499999995</v>
      </c>
      <c r="C71" s="79">
        <v>0</v>
      </c>
      <c r="D71" s="80">
        <f t="shared" si="0"/>
        <v>607.75312499999995</v>
      </c>
      <c r="E71" s="81">
        <f t="shared" si="3"/>
        <v>3456</v>
      </c>
      <c r="F71" s="82">
        <f t="shared" si="1"/>
        <v>1381.0815123287671</v>
      </c>
      <c r="G71" s="88">
        <v>31</v>
      </c>
      <c r="H71" s="83">
        <f t="shared" si="2"/>
        <v>6.5753424657534248E-4</v>
      </c>
      <c r="I71" s="89"/>
    </row>
    <row r="72" spans="1:12" s="1" customFormat="1" ht="17.25">
      <c r="A72" s="208">
        <v>40269</v>
      </c>
      <c r="B72" s="78">
        <v>607.75312499999995</v>
      </c>
      <c r="C72" s="79">
        <v>0</v>
      </c>
      <c r="D72" s="80">
        <f t="shared" si="0"/>
        <v>607.75312499999995</v>
      </c>
      <c r="E72" s="81">
        <f>E71-G71</f>
        <v>3425</v>
      </c>
      <c r="F72" s="82">
        <f t="shared" si="1"/>
        <v>1368.6933390410957</v>
      </c>
      <c r="G72" s="88">
        <v>30</v>
      </c>
      <c r="H72" s="83">
        <f t="shared" ref="H72:H136" si="4">0.24/365</f>
        <v>6.5753424657534248E-4</v>
      </c>
      <c r="I72" s="89"/>
    </row>
    <row r="73" spans="1:12" s="1" customFormat="1" ht="17.25">
      <c r="A73" s="208">
        <v>40299</v>
      </c>
      <c r="B73" s="78">
        <v>607.75312499999995</v>
      </c>
      <c r="C73" s="79">
        <v>0</v>
      </c>
      <c r="D73" s="80">
        <f t="shared" si="0"/>
        <v>607.75312499999995</v>
      </c>
      <c r="E73" s="81">
        <f t="shared" si="3"/>
        <v>3395</v>
      </c>
      <c r="F73" s="82">
        <f t="shared" si="1"/>
        <v>1356.7047842465752</v>
      </c>
      <c r="G73" s="88">
        <v>31</v>
      </c>
      <c r="H73" s="83">
        <f t="shared" si="4"/>
        <v>6.5753424657534248E-4</v>
      </c>
      <c r="I73" s="89"/>
    </row>
    <row r="74" spans="1:12" s="1" customFormat="1" ht="17.25">
      <c r="A74" s="208">
        <v>40330</v>
      </c>
      <c r="B74" s="78">
        <v>607.75312499999995</v>
      </c>
      <c r="C74" s="79">
        <v>0</v>
      </c>
      <c r="D74" s="80">
        <f t="shared" si="0"/>
        <v>607.75312499999995</v>
      </c>
      <c r="E74" s="81">
        <f t="shared" si="3"/>
        <v>3364</v>
      </c>
      <c r="F74" s="82">
        <f t="shared" si="1"/>
        <v>1344.3166109589042</v>
      </c>
      <c r="G74" s="88">
        <v>30</v>
      </c>
      <c r="H74" s="83">
        <f t="shared" si="4"/>
        <v>6.5753424657534248E-4</v>
      </c>
      <c r="I74" s="89"/>
    </row>
    <row r="75" spans="1:12" s="1" customFormat="1" ht="17.25">
      <c r="A75" s="208">
        <v>40360</v>
      </c>
      <c r="B75" s="78">
        <v>638.14078124999992</v>
      </c>
      <c r="C75" s="79">
        <v>0</v>
      </c>
      <c r="D75" s="80">
        <f t="shared" si="0"/>
        <v>638.14078124999992</v>
      </c>
      <c r="E75" s="81">
        <f t="shared" si="3"/>
        <v>3334</v>
      </c>
      <c r="F75" s="82">
        <f t="shared" si="1"/>
        <v>1398.9444589726024</v>
      </c>
      <c r="G75" s="88">
        <v>31</v>
      </c>
      <c r="H75" s="83">
        <f t="shared" si="4"/>
        <v>6.5753424657534248E-4</v>
      </c>
      <c r="I75" s="89"/>
      <c r="L75" s="16"/>
    </row>
    <row r="76" spans="1:12" s="1" customFormat="1" ht="17.25">
      <c r="A76" s="208">
        <v>40391</v>
      </c>
      <c r="B76" s="78">
        <v>638.14078124999992</v>
      </c>
      <c r="C76" s="79">
        <v>0</v>
      </c>
      <c r="D76" s="80">
        <f t="shared" si="0"/>
        <v>638.14078124999992</v>
      </c>
      <c r="E76" s="81">
        <f t="shared" si="3"/>
        <v>3303</v>
      </c>
      <c r="F76" s="82">
        <f t="shared" si="1"/>
        <v>1385.9368770205476</v>
      </c>
      <c r="G76" s="88">
        <v>31</v>
      </c>
      <c r="H76" s="83">
        <f t="shared" si="4"/>
        <v>6.5753424657534248E-4</v>
      </c>
      <c r="I76" s="89"/>
    </row>
    <row r="77" spans="1:12" s="1" customFormat="1" ht="17.25">
      <c r="A77" s="208">
        <v>40422</v>
      </c>
      <c r="B77" s="78">
        <v>638.14078124999992</v>
      </c>
      <c r="C77" s="79">
        <v>0</v>
      </c>
      <c r="D77" s="80">
        <f t="shared" si="0"/>
        <v>638.14078124999992</v>
      </c>
      <c r="E77" s="81">
        <f t="shared" si="3"/>
        <v>3272</v>
      </c>
      <c r="F77" s="82">
        <f t="shared" si="1"/>
        <v>1372.929295068493</v>
      </c>
      <c r="G77" s="88">
        <v>30</v>
      </c>
      <c r="H77" s="83">
        <f t="shared" si="4"/>
        <v>6.5753424657534248E-4</v>
      </c>
      <c r="I77" s="89"/>
    </row>
    <row r="78" spans="1:12" s="1" customFormat="1" ht="17.25">
      <c r="A78" s="210">
        <v>40452</v>
      </c>
      <c r="B78" s="78">
        <v>638.14078124999992</v>
      </c>
      <c r="C78" s="79">
        <v>0</v>
      </c>
      <c r="D78" s="80">
        <f t="shared" si="0"/>
        <v>638.14078124999992</v>
      </c>
      <c r="E78" s="81">
        <f t="shared" si="3"/>
        <v>3242</v>
      </c>
      <c r="F78" s="82">
        <f t="shared" si="1"/>
        <v>1360.3413125342465</v>
      </c>
      <c r="G78" s="91">
        <v>31</v>
      </c>
      <c r="H78" s="83">
        <f t="shared" si="4"/>
        <v>6.5753424657534248E-4</v>
      </c>
      <c r="I78" s="92"/>
    </row>
    <row r="79" spans="1:12" s="1" customFormat="1" ht="17.25">
      <c r="A79" s="208">
        <v>40483</v>
      </c>
      <c r="B79" s="78">
        <v>638.14078124999992</v>
      </c>
      <c r="C79" s="79">
        <v>0</v>
      </c>
      <c r="D79" s="80">
        <f t="shared" ref="D79:D143" si="5">B79-C79</f>
        <v>638.14078124999992</v>
      </c>
      <c r="E79" s="81">
        <f t="shared" si="3"/>
        <v>3211</v>
      </c>
      <c r="F79" s="82">
        <f t="shared" si="1"/>
        <v>1347.3337305821917</v>
      </c>
      <c r="G79" s="88">
        <v>30</v>
      </c>
      <c r="H79" s="83">
        <f t="shared" si="4"/>
        <v>6.5753424657534248E-4</v>
      </c>
      <c r="I79" s="89"/>
    </row>
    <row r="80" spans="1:12" s="1" customFormat="1" ht="17.25">
      <c r="A80" s="208">
        <v>40513</v>
      </c>
      <c r="B80" s="78">
        <v>638.14078124999992</v>
      </c>
      <c r="C80" s="79">
        <v>0</v>
      </c>
      <c r="D80" s="80">
        <f t="shared" si="5"/>
        <v>638.14078124999992</v>
      </c>
      <c r="E80" s="81">
        <f t="shared" ref="E80:E144" si="6">E79-G79</f>
        <v>3181</v>
      </c>
      <c r="F80" s="82">
        <f t="shared" ref="F80:F144" si="7">(D80*E80*H80)</f>
        <v>1334.7457480479452</v>
      </c>
      <c r="G80" s="88">
        <v>31</v>
      </c>
      <c r="H80" s="83">
        <f t="shared" si="4"/>
        <v>6.5753424657534248E-4</v>
      </c>
      <c r="I80" s="89"/>
    </row>
    <row r="81" spans="1:9" s="1" customFormat="1" ht="17.25">
      <c r="A81" s="208">
        <v>40544</v>
      </c>
      <c r="B81" s="78">
        <v>638.14078124999992</v>
      </c>
      <c r="C81" s="93">
        <v>0</v>
      </c>
      <c r="D81" s="80">
        <f t="shared" si="5"/>
        <v>638.14078124999992</v>
      </c>
      <c r="E81" s="81">
        <f t="shared" si="6"/>
        <v>3150</v>
      </c>
      <c r="F81" s="82">
        <f t="shared" si="7"/>
        <v>1321.7381660958904</v>
      </c>
      <c r="G81" s="88">
        <v>31</v>
      </c>
      <c r="H81" s="83">
        <f t="shared" si="4"/>
        <v>6.5753424657534248E-4</v>
      </c>
      <c r="I81" s="89"/>
    </row>
    <row r="82" spans="1:9" s="1" customFormat="1" ht="17.25">
      <c r="A82" s="208">
        <v>40575</v>
      </c>
      <c r="B82" s="78">
        <v>638.14078124999992</v>
      </c>
      <c r="C82" s="93">
        <v>0</v>
      </c>
      <c r="D82" s="80">
        <f t="shared" si="5"/>
        <v>638.14078124999992</v>
      </c>
      <c r="E82" s="81">
        <f t="shared" si="6"/>
        <v>3119</v>
      </c>
      <c r="F82" s="82">
        <f t="shared" si="7"/>
        <v>1308.7305841438356</v>
      </c>
      <c r="G82" s="88">
        <v>28</v>
      </c>
      <c r="H82" s="83">
        <f t="shared" si="4"/>
        <v>6.5753424657534248E-4</v>
      </c>
      <c r="I82" s="89"/>
    </row>
    <row r="83" spans="1:9" s="1" customFormat="1" ht="17.25">
      <c r="A83" s="208">
        <v>40603</v>
      </c>
      <c r="B83" s="78">
        <v>638.14078124999992</v>
      </c>
      <c r="C83" s="93">
        <v>0</v>
      </c>
      <c r="D83" s="80">
        <f t="shared" si="5"/>
        <v>638.14078124999992</v>
      </c>
      <c r="E83" s="81">
        <f t="shared" si="6"/>
        <v>3091</v>
      </c>
      <c r="F83" s="82">
        <f t="shared" si="7"/>
        <v>1296.9818004452054</v>
      </c>
      <c r="G83" s="88">
        <v>31</v>
      </c>
      <c r="H83" s="83">
        <f t="shared" si="4"/>
        <v>6.5753424657534248E-4</v>
      </c>
      <c r="I83" s="89"/>
    </row>
    <row r="84" spans="1:9" s="1" customFormat="1" ht="17.25">
      <c r="A84" s="208">
        <v>40634</v>
      </c>
      <c r="B84" s="78">
        <v>638.14078124999992</v>
      </c>
      <c r="C84" s="93">
        <v>0</v>
      </c>
      <c r="D84" s="80">
        <f t="shared" si="5"/>
        <v>638.14078124999992</v>
      </c>
      <c r="E84" s="81">
        <f t="shared" si="6"/>
        <v>3060</v>
      </c>
      <c r="F84" s="82">
        <f t="shared" si="7"/>
        <v>1283.9742184931506</v>
      </c>
      <c r="G84" s="88">
        <v>30</v>
      </c>
      <c r="H84" s="83">
        <f t="shared" si="4"/>
        <v>6.5753424657534248E-4</v>
      </c>
      <c r="I84" s="89"/>
    </row>
    <row r="85" spans="1:9" s="1" customFormat="1" ht="17.25">
      <c r="A85" s="208">
        <v>40664</v>
      </c>
      <c r="B85" s="78">
        <v>638.14078124999992</v>
      </c>
      <c r="C85" s="93">
        <v>0</v>
      </c>
      <c r="D85" s="80">
        <f t="shared" si="5"/>
        <v>638.14078124999992</v>
      </c>
      <c r="E85" s="81">
        <f t="shared" si="6"/>
        <v>3030</v>
      </c>
      <c r="F85" s="82">
        <f t="shared" si="7"/>
        <v>1271.3862359589039</v>
      </c>
      <c r="G85" s="88">
        <v>31</v>
      </c>
      <c r="H85" s="83">
        <f t="shared" si="4"/>
        <v>6.5753424657534248E-4</v>
      </c>
      <c r="I85" s="89"/>
    </row>
    <row r="86" spans="1:9" s="1" customFormat="1" ht="17.25">
      <c r="A86" s="208">
        <v>40695</v>
      </c>
      <c r="B86" s="78">
        <v>638.14078124999992</v>
      </c>
      <c r="C86" s="93">
        <v>0</v>
      </c>
      <c r="D86" s="80">
        <f t="shared" si="5"/>
        <v>638.14078124999992</v>
      </c>
      <c r="E86" s="81">
        <f>E85-G85</f>
        <v>2999</v>
      </c>
      <c r="F86" s="82">
        <f t="shared" si="7"/>
        <v>1258.378654006849</v>
      </c>
      <c r="G86" s="88">
        <v>30</v>
      </c>
      <c r="H86" s="83">
        <f t="shared" si="4"/>
        <v>6.5753424657534248E-4</v>
      </c>
      <c r="I86" s="89"/>
    </row>
    <row r="87" spans="1:9" s="1" customFormat="1" ht="17.25">
      <c r="A87" s="208">
        <v>40725</v>
      </c>
      <c r="B87" s="78">
        <v>670.04782031249988</v>
      </c>
      <c r="C87" s="93">
        <v>0</v>
      </c>
      <c r="D87" s="80">
        <f t="shared" si="5"/>
        <v>670.04782031249988</v>
      </c>
      <c r="E87" s="81">
        <f t="shared" si="6"/>
        <v>2969</v>
      </c>
      <c r="F87" s="82">
        <f t="shared" si="7"/>
        <v>1308.0802050462328</v>
      </c>
      <c r="G87" s="88">
        <v>31</v>
      </c>
      <c r="H87" s="83">
        <f t="shared" si="4"/>
        <v>6.5753424657534248E-4</v>
      </c>
      <c r="I87" s="89"/>
    </row>
    <row r="88" spans="1:9" s="1" customFormat="1" ht="17.25">
      <c r="A88" s="208">
        <v>40756</v>
      </c>
      <c r="B88" s="78">
        <v>670.04782031249988</v>
      </c>
      <c r="C88" s="93">
        <v>0</v>
      </c>
      <c r="D88" s="80">
        <f t="shared" si="5"/>
        <v>670.04782031249988</v>
      </c>
      <c r="E88" s="81">
        <f t="shared" si="6"/>
        <v>2938</v>
      </c>
      <c r="F88" s="82">
        <f t="shared" si="7"/>
        <v>1294.4222439965752</v>
      </c>
      <c r="G88" s="88">
        <v>31</v>
      </c>
      <c r="H88" s="83">
        <f t="shared" si="4"/>
        <v>6.5753424657534248E-4</v>
      </c>
      <c r="I88" s="89"/>
    </row>
    <row r="89" spans="1:9" s="1" customFormat="1" ht="17.25">
      <c r="A89" s="208">
        <v>40787</v>
      </c>
      <c r="B89" s="78">
        <v>670.04782031249988</v>
      </c>
      <c r="C89" s="93">
        <v>0</v>
      </c>
      <c r="D89" s="80">
        <f t="shared" si="5"/>
        <v>670.04782031249988</v>
      </c>
      <c r="E89" s="81">
        <f t="shared" si="6"/>
        <v>2907</v>
      </c>
      <c r="F89" s="82">
        <f t="shared" si="7"/>
        <v>1280.7642829469175</v>
      </c>
      <c r="G89" s="88">
        <v>30</v>
      </c>
      <c r="H89" s="83">
        <f t="shared" si="4"/>
        <v>6.5753424657534248E-4</v>
      </c>
      <c r="I89" s="89"/>
    </row>
    <row r="90" spans="1:9" s="1" customFormat="1" ht="17.25">
      <c r="A90" s="208">
        <v>40817</v>
      </c>
      <c r="B90" s="78">
        <v>670.04782031249988</v>
      </c>
      <c r="C90" s="93">
        <v>0</v>
      </c>
      <c r="D90" s="80">
        <f t="shared" si="5"/>
        <v>670.04782031249988</v>
      </c>
      <c r="E90" s="81">
        <f t="shared" si="6"/>
        <v>2877</v>
      </c>
      <c r="F90" s="82">
        <f t="shared" si="7"/>
        <v>1267.5469012859587</v>
      </c>
      <c r="G90" s="88">
        <v>31</v>
      </c>
      <c r="H90" s="83">
        <f t="shared" si="4"/>
        <v>6.5753424657534248E-4</v>
      </c>
      <c r="I90" s="89"/>
    </row>
    <row r="91" spans="1:9" s="1" customFormat="1" ht="17.25">
      <c r="A91" s="208">
        <v>40848</v>
      </c>
      <c r="B91" s="78">
        <v>670.04782031249988</v>
      </c>
      <c r="C91" s="93">
        <v>0</v>
      </c>
      <c r="D91" s="80">
        <f t="shared" si="5"/>
        <v>670.04782031249988</v>
      </c>
      <c r="E91" s="81">
        <f t="shared" si="6"/>
        <v>2846</v>
      </c>
      <c r="F91" s="82">
        <f t="shared" si="7"/>
        <v>1253.8889402363013</v>
      </c>
      <c r="G91" s="88">
        <v>30</v>
      </c>
      <c r="H91" s="83">
        <f t="shared" si="4"/>
        <v>6.5753424657534248E-4</v>
      </c>
      <c r="I91" s="89"/>
    </row>
    <row r="92" spans="1:9" s="1" customFormat="1" ht="17.25">
      <c r="A92" s="208">
        <v>40878</v>
      </c>
      <c r="B92" s="78">
        <v>670.04782031249988</v>
      </c>
      <c r="C92" s="93">
        <v>0</v>
      </c>
      <c r="D92" s="80">
        <f t="shared" si="5"/>
        <v>670.04782031249988</v>
      </c>
      <c r="E92" s="81">
        <f t="shared" si="6"/>
        <v>2816</v>
      </c>
      <c r="F92" s="82">
        <f t="shared" si="7"/>
        <v>1240.6715585753423</v>
      </c>
      <c r="G92" s="88">
        <v>31</v>
      </c>
      <c r="H92" s="83">
        <f t="shared" si="4"/>
        <v>6.5753424657534248E-4</v>
      </c>
      <c r="I92" s="89"/>
    </row>
    <row r="93" spans="1:9" s="1" customFormat="1" ht="17.25">
      <c r="A93" s="208">
        <v>40909</v>
      </c>
      <c r="B93" s="78">
        <v>670.04782031249988</v>
      </c>
      <c r="C93" s="93">
        <v>0</v>
      </c>
      <c r="D93" s="80">
        <f t="shared" si="5"/>
        <v>670.04782031249988</v>
      </c>
      <c r="E93" s="81">
        <f t="shared" si="6"/>
        <v>2785</v>
      </c>
      <c r="F93" s="82">
        <f t="shared" si="7"/>
        <v>1227.0135975256846</v>
      </c>
      <c r="G93" s="88">
        <v>31</v>
      </c>
      <c r="H93" s="83">
        <f t="shared" si="4"/>
        <v>6.5753424657534248E-4</v>
      </c>
      <c r="I93" s="89"/>
    </row>
    <row r="94" spans="1:9" s="1" customFormat="1" ht="17.25">
      <c r="A94" s="208">
        <v>40940</v>
      </c>
      <c r="B94" s="78">
        <v>670.04782031249988</v>
      </c>
      <c r="C94" s="93">
        <v>0</v>
      </c>
      <c r="D94" s="80">
        <f t="shared" si="5"/>
        <v>670.04782031249988</v>
      </c>
      <c r="E94" s="81">
        <f t="shared" si="6"/>
        <v>2754</v>
      </c>
      <c r="F94" s="82">
        <f t="shared" si="7"/>
        <v>1213.3556364760273</v>
      </c>
      <c r="G94" s="88">
        <v>29</v>
      </c>
      <c r="H94" s="83">
        <f t="shared" si="4"/>
        <v>6.5753424657534248E-4</v>
      </c>
      <c r="I94" s="89"/>
    </row>
    <row r="95" spans="1:9" s="1" customFormat="1" ht="17.25">
      <c r="A95" s="208">
        <v>40969</v>
      </c>
      <c r="B95" s="78">
        <v>670.04782031249988</v>
      </c>
      <c r="C95" s="93">
        <v>0</v>
      </c>
      <c r="D95" s="80">
        <f t="shared" si="5"/>
        <v>670.04782031249988</v>
      </c>
      <c r="E95" s="81">
        <f t="shared" si="6"/>
        <v>2725</v>
      </c>
      <c r="F95" s="82">
        <f t="shared" si="7"/>
        <v>1200.578834203767</v>
      </c>
      <c r="G95" s="88">
        <v>31</v>
      </c>
      <c r="H95" s="83">
        <f t="shared" si="4"/>
        <v>6.5753424657534248E-4</v>
      </c>
      <c r="I95" s="89"/>
    </row>
    <row r="96" spans="1:9" s="1" customFormat="1" ht="17.25">
      <c r="A96" s="208">
        <v>41000</v>
      </c>
      <c r="B96" s="78">
        <v>670.04782031249988</v>
      </c>
      <c r="C96" s="93">
        <v>0</v>
      </c>
      <c r="D96" s="80">
        <f t="shared" si="5"/>
        <v>670.04782031249988</v>
      </c>
      <c r="E96" s="81">
        <f t="shared" si="6"/>
        <v>2694</v>
      </c>
      <c r="F96" s="82">
        <f t="shared" si="7"/>
        <v>1186.9208731541094</v>
      </c>
      <c r="G96" s="88">
        <v>30</v>
      </c>
      <c r="H96" s="83">
        <f t="shared" si="4"/>
        <v>6.5753424657534248E-4</v>
      </c>
      <c r="I96" s="89"/>
    </row>
    <row r="97" spans="1:9" s="1" customFormat="1" ht="17.25">
      <c r="A97" s="208">
        <v>41030</v>
      </c>
      <c r="B97" s="78">
        <v>670.04782031249988</v>
      </c>
      <c r="C97" s="93">
        <v>0</v>
      </c>
      <c r="D97" s="80">
        <f t="shared" si="5"/>
        <v>670.04782031249988</v>
      </c>
      <c r="E97" s="81">
        <f t="shared" si="6"/>
        <v>2664</v>
      </c>
      <c r="F97" s="82">
        <f t="shared" si="7"/>
        <v>1173.7034914931505</v>
      </c>
      <c r="G97" s="88">
        <v>31</v>
      </c>
      <c r="H97" s="83">
        <f t="shared" si="4"/>
        <v>6.5753424657534248E-4</v>
      </c>
      <c r="I97" s="89"/>
    </row>
    <row r="98" spans="1:9" s="1" customFormat="1" ht="17.25">
      <c r="A98" s="208">
        <v>41061</v>
      </c>
      <c r="B98" s="78">
        <v>670.04782031249988</v>
      </c>
      <c r="C98" s="93">
        <v>0</v>
      </c>
      <c r="D98" s="80">
        <f t="shared" si="5"/>
        <v>670.04782031249988</v>
      </c>
      <c r="E98" s="81">
        <f t="shared" si="6"/>
        <v>2633</v>
      </c>
      <c r="F98" s="82">
        <f t="shared" si="7"/>
        <v>1160.0455304434929</v>
      </c>
      <c r="G98" s="88">
        <v>30</v>
      </c>
      <c r="H98" s="83">
        <f t="shared" si="4"/>
        <v>6.5753424657534248E-4</v>
      </c>
      <c r="I98" s="89"/>
    </row>
    <row r="99" spans="1:9" s="1" customFormat="1" ht="17.25">
      <c r="A99" s="208">
        <v>41091</v>
      </c>
      <c r="B99" s="78">
        <v>703.55021132812487</v>
      </c>
      <c r="C99" s="93">
        <v>0</v>
      </c>
      <c r="D99" s="80">
        <f t="shared" si="5"/>
        <v>703.55021132812487</v>
      </c>
      <c r="E99" s="81">
        <f t="shared" si="6"/>
        <v>2603</v>
      </c>
      <c r="F99" s="82">
        <f t="shared" si="7"/>
        <v>1204.1695562216607</v>
      </c>
      <c r="G99" s="88">
        <v>31</v>
      </c>
      <c r="H99" s="83">
        <f t="shared" si="4"/>
        <v>6.5753424657534248E-4</v>
      </c>
      <c r="I99" s="89"/>
    </row>
    <row r="100" spans="1:9" s="1" customFormat="1" ht="17.25">
      <c r="A100" s="208">
        <v>41122</v>
      </c>
      <c r="B100" s="78">
        <v>703.55021132812487</v>
      </c>
      <c r="C100" s="93">
        <v>0</v>
      </c>
      <c r="D100" s="80">
        <f t="shared" si="5"/>
        <v>703.55021132812487</v>
      </c>
      <c r="E100" s="81">
        <f t="shared" si="6"/>
        <v>2572</v>
      </c>
      <c r="F100" s="82">
        <f t="shared" si="7"/>
        <v>1189.8286971195205</v>
      </c>
      <c r="G100" s="88">
        <v>31</v>
      </c>
      <c r="H100" s="83">
        <f t="shared" si="4"/>
        <v>6.5753424657534248E-4</v>
      </c>
      <c r="I100" s="89"/>
    </row>
    <row r="101" spans="1:9" s="1" customFormat="1" ht="17.25">
      <c r="A101" s="208">
        <v>41153</v>
      </c>
      <c r="B101" s="78">
        <v>703.55021132812487</v>
      </c>
      <c r="C101" s="93">
        <v>0</v>
      </c>
      <c r="D101" s="80">
        <f t="shared" si="5"/>
        <v>703.55021132812487</v>
      </c>
      <c r="E101" s="81">
        <f t="shared" si="6"/>
        <v>2541</v>
      </c>
      <c r="F101" s="82">
        <f t="shared" si="7"/>
        <v>1175.48783801738</v>
      </c>
      <c r="G101" s="88">
        <v>30</v>
      </c>
      <c r="H101" s="83">
        <f t="shared" si="4"/>
        <v>6.5753424657534248E-4</v>
      </c>
      <c r="I101" s="89"/>
    </row>
    <row r="102" spans="1:9" s="1" customFormat="1" ht="17.25">
      <c r="A102" s="208">
        <v>41183</v>
      </c>
      <c r="B102" s="78">
        <v>703.55021132812487</v>
      </c>
      <c r="C102" s="93">
        <v>0</v>
      </c>
      <c r="D102" s="80">
        <f t="shared" si="5"/>
        <v>703.55021132812487</v>
      </c>
      <c r="E102" s="81">
        <f t="shared" si="6"/>
        <v>2511</v>
      </c>
      <c r="F102" s="82">
        <f t="shared" si="7"/>
        <v>1161.6095872733731</v>
      </c>
      <c r="G102" s="88">
        <v>31</v>
      </c>
      <c r="H102" s="83">
        <f t="shared" si="4"/>
        <v>6.5753424657534248E-4</v>
      </c>
      <c r="I102" s="89"/>
    </row>
    <row r="103" spans="1:9" s="1" customFormat="1" ht="17.25">
      <c r="A103" s="208">
        <v>41214</v>
      </c>
      <c r="B103" s="78">
        <v>703.55021132812487</v>
      </c>
      <c r="C103" s="93">
        <v>0</v>
      </c>
      <c r="D103" s="80">
        <f t="shared" si="5"/>
        <v>703.55021132812487</v>
      </c>
      <c r="E103" s="81">
        <f t="shared" si="6"/>
        <v>2480</v>
      </c>
      <c r="F103" s="82">
        <f t="shared" si="7"/>
        <v>1147.2687281712326</v>
      </c>
      <c r="G103" s="88">
        <v>30</v>
      </c>
      <c r="H103" s="83">
        <f t="shared" si="4"/>
        <v>6.5753424657534248E-4</v>
      </c>
      <c r="I103" s="89"/>
    </row>
    <row r="104" spans="1:9" s="1" customFormat="1" ht="17.25">
      <c r="A104" s="208">
        <v>41244</v>
      </c>
      <c r="B104" s="78">
        <v>703.55021132812487</v>
      </c>
      <c r="C104" s="93">
        <v>0</v>
      </c>
      <c r="D104" s="80">
        <f t="shared" si="5"/>
        <v>703.55021132812487</v>
      </c>
      <c r="E104" s="81">
        <f t="shared" si="6"/>
        <v>2450</v>
      </c>
      <c r="F104" s="82">
        <f t="shared" si="7"/>
        <v>1133.3904774272257</v>
      </c>
      <c r="G104" s="88">
        <v>31</v>
      </c>
      <c r="H104" s="83">
        <f t="shared" si="4"/>
        <v>6.5753424657534248E-4</v>
      </c>
      <c r="I104" s="89"/>
    </row>
    <row r="105" spans="1:9" s="1" customFormat="1" ht="17.25">
      <c r="A105" s="209">
        <v>41275</v>
      </c>
      <c r="B105" s="78">
        <v>703.55021132812487</v>
      </c>
      <c r="C105" s="93">
        <v>0</v>
      </c>
      <c r="D105" s="80">
        <f t="shared" si="5"/>
        <v>703.55021132812487</v>
      </c>
      <c r="E105" s="81">
        <f t="shared" si="6"/>
        <v>2419</v>
      </c>
      <c r="F105" s="82">
        <f t="shared" si="7"/>
        <v>1119.0496183250855</v>
      </c>
      <c r="G105" s="88">
        <v>31</v>
      </c>
      <c r="H105" s="83">
        <f t="shared" si="4"/>
        <v>6.5753424657534248E-4</v>
      </c>
      <c r="I105" s="89"/>
    </row>
    <row r="106" spans="1:9" s="1" customFormat="1" ht="17.25">
      <c r="A106" s="209">
        <v>41306</v>
      </c>
      <c r="B106" s="78">
        <v>703.55021132812487</v>
      </c>
      <c r="C106" s="93">
        <v>0</v>
      </c>
      <c r="D106" s="80">
        <f t="shared" si="5"/>
        <v>703.55021132812487</v>
      </c>
      <c r="E106" s="81">
        <f t="shared" si="6"/>
        <v>2388</v>
      </c>
      <c r="F106" s="82">
        <f t="shared" si="7"/>
        <v>1104.708759222945</v>
      </c>
      <c r="G106" s="88">
        <v>28</v>
      </c>
      <c r="H106" s="83">
        <f t="shared" si="4"/>
        <v>6.5753424657534248E-4</v>
      </c>
      <c r="I106" s="89"/>
    </row>
    <row r="107" spans="1:9" s="1" customFormat="1" ht="17.25">
      <c r="A107" s="209">
        <v>41334</v>
      </c>
      <c r="B107" s="78">
        <v>703.55021132812487</v>
      </c>
      <c r="C107" s="93">
        <v>0</v>
      </c>
      <c r="D107" s="80">
        <f t="shared" si="5"/>
        <v>703.55021132812487</v>
      </c>
      <c r="E107" s="81">
        <f t="shared" si="6"/>
        <v>2360</v>
      </c>
      <c r="F107" s="82">
        <f t="shared" si="7"/>
        <v>1091.7557251952053</v>
      </c>
      <c r="G107" s="88">
        <v>31</v>
      </c>
      <c r="H107" s="83">
        <f t="shared" si="4"/>
        <v>6.5753424657534248E-4</v>
      </c>
      <c r="I107" s="89"/>
    </row>
    <row r="108" spans="1:9" s="1" customFormat="1" ht="17.25">
      <c r="A108" s="209">
        <v>41365</v>
      </c>
      <c r="B108" s="78">
        <v>703.55021132812487</v>
      </c>
      <c r="C108" s="93">
        <v>0</v>
      </c>
      <c r="D108" s="80">
        <f t="shared" si="5"/>
        <v>703.55021132812487</v>
      </c>
      <c r="E108" s="81">
        <f t="shared" si="6"/>
        <v>2329</v>
      </c>
      <c r="F108" s="82">
        <f t="shared" si="7"/>
        <v>1077.4148660930648</v>
      </c>
      <c r="G108" s="88">
        <v>30</v>
      </c>
      <c r="H108" s="83">
        <f t="shared" si="4"/>
        <v>6.5753424657534248E-4</v>
      </c>
      <c r="I108" s="89"/>
    </row>
    <row r="109" spans="1:9" s="1" customFormat="1" ht="17.25">
      <c r="A109" s="209">
        <v>41395</v>
      </c>
      <c r="B109" s="78">
        <v>703.55021132812487</v>
      </c>
      <c r="C109" s="93">
        <v>0</v>
      </c>
      <c r="D109" s="80">
        <f t="shared" si="5"/>
        <v>703.55021132812487</v>
      </c>
      <c r="E109" s="81">
        <f t="shared" si="6"/>
        <v>2299</v>
      </c>
      <c r="F109" s="82">
        <f t="shared" si="7"/>
        <v>1063.5366153490579</v>
      </c>
      <c r="G109" s="88">
        <v>31</v>
      </c>
      <c r="H109" s="83">
        <f t="shared" si="4"/>
        <v>6.5753424657534248E-4</v>
      </c>
      <c r="I109" s="89"/>
    </row>
    <row r="110" spans="1:9" s="1" customFormat="1" ht="17.25">
      <c r="A110" s="209">
        <v>41426</v>
      </c>
      <c r="B110" s="78">
        <v>703.55021132812487</v>
      </c>
      <c r="C110" s="93">
        <v>0</v>
      </c>
      <c r="D110" s="80">
        <f t="shared" si="5"/>
        <v>703.55021132812487</v>
      </c>
      <c r="E110" s="81">
        <f t="shared" si="6"/>
        <v>2268</v>
      </c>
      <c r="F110" s="82">
        <f t="shared" si="7"/>
        <v>1049.1957562469177</v>
      </c>
      <c r="G110" s="88">
        <v>30</v>
      </c>
      <c r="H110" s="83">
        <f t="shared" si="4"/>
        <v>6.5753424657534248E-4</v>
      </c>
      <c r="I110" s="89"/>
    </row>
    <row r="111" spans="1:9" s="1" customFormat="1" ht="17.25">
      <c r="A111" s="209">
        <v>41456</v>
      </c>
      <c r="B111" s="78">
        <v>738.7277218945311</v>
      </c>
      <c r="C111" s="93">
        <v>0</v>
      </c>
      <c r="D111" s="80">
        <f t="shared" si="5"/>
        <v>738.7277218945311</v>
      </c>
      <c r="E111" s="81">
        <f t="shared" si="6"/>
        <v>2238</v>
      </c>
      <c r="F111" s="82">
        <f t="shared" si="7"/>
        <v>1087.0833807780564</v>
      </c>
      <c r="G111" s="88">
        <v>31</v>
      </c>
      <c r="H111" s="83">
        <f t="shared" si="4"/>
        <v>6.5753424657534248E-4</v>
      </c>
      <c r="I111" s="89"/>
    </row>
    <row r="112" spans="1:9" s="1" customFormat="1" ht="17.25">
      <c r="A112" s="209">
        <v>41487</v>
      </c>
      <c r="B112" s="78">
        <v>738.7277218945311</v>
      </c>
      <c r="C112" s="93">
        <v>0</v>
      </c>
      <c r="D112" s="80">
        <f t="shared" si="5"/>
        <v>738.7277218945311</v>
      </c>
      <c r="E112" s="81">
        <f t="shared" si="6"/>
        <v>2207</v>
      </c>
      <c r="F112" s="82">
        <f t="shared" si="7"/>
        <v>1072.0254787208089</v>
      </c>
      <c r="G112" s="88">
        <v>31</v>
      </c>
      <c r="H112" s="83">
        <f t="shared" si="4"/>
        <v>6.5753424657534248E-4</v>
      </c>
      <c r="I112" s="89"/>
    </row>
    <row r="113" spans="1:9" s="1" customFormat="1" ht="17.25">
      <c r="A113" s="209">
        <v>41518</v>
      </c>
      <c r="B113" s="78">
        <v>738.7277218945311</v>
      </c>
      <c r="C113" s="93">
        <v>0</v>
      </c>
      <c r="D113" s="80">
        <f t="shared" si="5"/>
        <v>738.7277218945311</v>
      </c>
      <c r="E113" s="81">
        <f t="shared" si="6"/>
        <v>2176</v>
      </c>
      <c r="F113" s="82">
        <f t="shared" si="7"/>
        <v>1056.9675766635614</v>
      </c>
      <c r="G113" s="88">
        <v>30</v>
      </c>
      <c r="H113" s="83">
        <f t="shared" si="4"/>
        <v>6.5753424657534248E-4</v>
      </c>
      <c r="I113" s="89"/>
    </row>
    <row r="114" spans="1:9" s="1" customFormat="1" ht="17.25">
      <c r="A114" s="209">
        <v>41548</v>
      </c>
      <c r="B114" s="78">
        <v>738.7277218945311</v>
      </c>
      <c r="C114" s="93">
        <v>0</v>
      </c>
      <c r="D114" s="80">
        <f t="shared" si="5"/>
        <v>738.7277218945311</v>
      </c>
      <c r="E114" s="81">
        <f t="shared" si="6"/>
        <v>2146</v>
      </c>
      <c r="F114" s="82">
        <f t="shared" si="7"/>
        <v>1042.3954133823543</v>
      </c>
      <c r="G114" s="88">
        <v>31</v>
      </c>
      <c r="H114" s="83">
        <f t="shared" si="4"/>
        <v>6.5753424657534248E-4</v>
      </c>
      <c r="I114" s="89"/>
    </row>
    <row r="115" spans="1:9" s="1" customFormat="1" ht="17.25">
      <c r="A115" s="209">
        <v>41579</v>
      </c>
      <c r="B115" s="78">
        <v>738.7277218945311</v>
      </c>
      <c r="C115" s="93">
        <v>0</v>
      </c>
      <c r="D115" s="80">
        <f t="shared" si="5"/>
        <v>738.7277218945311</v>
      </c>
      <c r="E115" s="81">
        <f t="shared" si="6"/>
        <v>2115</v>
      </c>
      <c r="F115" s="82">
        <f t="shared" si="7"/>
        <v>1027.3375113251068</v>
      </c>
      <c r="G115" s="100">
        <v>30</v>
      </c>
      <c r="H115" s="83">
        <f t="shared" si="4"/>
        <v>6.5753424657534248E-4</v>
      </c>
      <c r="I115" s="89"/>
    </row>
    <row r="116" spans="1:9" s="1" customFormat="1" ht="17.25">
      <c r="A116" s="209">
        <v>41609</v>
      </c>
      <c r="B116" s="78">
        <v>738.7277218945311</v>
      </c>
      <c r="C116" s="93">
        <v>0</v>
      </c>
      <c r="D116" s="80">
        <f t="shared" si="5"/>
        <v>738.7277218945311</v>
      </c>
      <c r="E116" s="81">
        <f t="shared" si="6"/>
        <v>2085</v>
      </c>
      <c r="F116" s="82">
        <f t="shared" si="7"/>
        <v>1012.7653480438996</v>
      </c>
      <c r="G116" s="88">
        <v>31</v>
      </c>
      <c r="H116" s="83">
        <f t="shared" si="4"/>
        <v>6.5753424657534248E-4</v>
      </c>
      <c r="I116" s="89"/>
    </row>
    <row r="117" spans="1:9" s="1" customFormat="1" ht="17.25">
      <c r="A117" s="209">
        <v>41640</v>
      </c>
      <c r="B117" s="78">
        <v>738.7277218945311</v>
      </c>
      <c r="C117" s="93">
        <v>0</v>
      </c>
      <c r="D117" s="80">
        <f t="shared" si="5"/>
        <v>738.7277218945311</v>
      </c>
      <c r="E117" s="81">
        <f t="shared" si="6"/>
        <v>2054</v>
      </c>
      <c r="F117" s="82">
        <f t="shared" si="7"/>
        <v>997.70744598665226</v>
      </c>
      <c r="G117" s="88">
        <v>31</v>
      </c>
      <c r="H117" s="83">
        <f t="shared" si="4"/>
        <v>6.5753424657534248E-4</v>
      </c>
      <c r="I117" s="89"/>
    </row>
    <row r="118" spans="1:9" s="1" customFormat="1" ht="17.25">
      <c r="A118" s="209">
        <v>41671</v>
      </c>
      <c r="B118" s="78">
        <v>738.7277218945311</v>
      </c>
      <c r="C118" s="93">
        <v>0</v>
      </c>
      <c r="D118" s="80">
        <f t="shared" si="5"/>
        <v>738.7277218945311</v>
      </c>
      <c r="E118" s="81">
        <f t="shared" si="6"/>
        <v>2023</v>
      </c>
      <c r="F118" s="82">
        <f t="shared" si="7"/>
        <v>982.64954392940479</v>
      </c>
      <c r="G118" s="88">
        <v>28</v>
      </c>
      <c r="H118" s="83">
        <f t="shared" si="4"/>
        <v>6.5753424657534248E-4</v>
      </c>
      <c r="I118" s="89"/>
    </row>
    <row r="119" spans="1:9" s="1" customFormat="1" ht="17.25">
      <c r="A119" s="209">
        <v>41699</v>
      </c>
      <c r="B119" s="78">
        <v>738.7277218945311</v>
      </c>
      <c r="C119" s="93">
        <v>0</v>
      </c>
      <c r="D119" s="80">
        <f t="shared" si="5"/>
        <v>738.7277218945311</v>
      </c>
      <c r="E119" s="81">
        <f t="shared" si="6"/>
        <v>1995</v>
      </c>
      <c r="F119" s="82">
        <f t="shared" si="7"/>
        <v>969.04885820027812</v>
      </c>
      <c r="G119" s="88">
        <v>31</v>
      </c>
      <c r="H119" s="83">
        <f t="shared" si="4"/>
        <v>6.5753424657534248E-4</v>
      </c>
      <c r="I119" s="89"/>
    </row>
    <row r="120" spans="1:9" s="1" customFormat="1" ht="17.25">
      <c r="A120" s="209">
        <v>41730</v>
      </c>
      <c r="B120" s="78">
        <v>738.7277218945311</v>
      </c>
      <c r="C120" s="93">
        <v>0</v>
      </c>
      <c r="D120" s="80">
        <f t="shared" si="5"/>
        <v>738.7277218945311</v>
      </c>
      <c r="E120" s="81">
        <f t="shared" si="6"/>
        <v>1964</v>
      </c>
      <c r="F120" s="82">
        <f t="shared" si="7"/>
        <v>953.99095614303064</v>
      </c>
      <c r="G120" s="88">
        <v>30</v>
      </c>
      <c r="H120" s="83">
        <f t="shared" si="4"/>
        <v>6.5753424657534248E-4</v>
      </c>
      <c r="I120" s="89"/>
    </row>
    <row r="121" spans="1:9" s="1" customFormat="1" ht="17.25">
      <c r="A121" s="209">
        <v>41760</v>
      </c>
      <c r="B121" s="78">
        <v>738.7277218945311</v>
      </c>
      <c r="C121" s="93">
        <v>0</v>
      </c>
      <c r="D121" s="80">
        <f t="shared" si="5"/>
        <v>738.7277218945311</v>
      </c>
      <c r="E121" s="81">
        <f t="shared" si="6"/>
        <v>1934</v>
      </c>
      <c r="F121" s="82">
        <f t="shared" si="7"/>
        <v>939.41879286182348</v>
      </c>
      <c r="G121" s="88">
        <v>31</v>
      </c>
      <c r="H121" s="83">
        <f t="shared" si="4"/>
        <v>6.5753424657534248E-4</v>
      </c>
      <c r="I121" s="89"/>
    </row>
    <row r="122" spans="1:9" s="1" customFormat="1" ht="17.25">
      <c r="A122" s="209">
        <v>41791</v>
      </c>
      <c r="B122" s="78">
        <v>738.7277218945311</v>
      </c>
      <c r="C122" s="93">
        <v>0</v>
      </c>
      <c r="D122" s="80">
        <f t="shared" si="5"/>
        <v>738.7277218945311</v>
      </c>
      <c r="E122" s="81">
        <f t="shared" si="6"/>
        <v>1903</v>
      </c>
      <c r="F122" s="82">
        <f t="shared" si="7"/>
        <v>924.36089080457612</v>
      </c>
      <c r="G122" s="88">
        <v>30</v>
      </c>
      <c r="H122" s="83">
        <f t="shared" si="4"/>
        <v>6.5753424657534248E-4</v>
      </c>
      <c r="I122" s="89"/>
    </row>
    <row r="123" spans="1:9" s="1" customFormat="1" ht="17.25">
      <c r="A123" s="209">
        <v>41821</v>
      </c>
      <c r="B123" s="78">
        <v>775.66410798925767</v>
      </c>
      <c r="C123" s="93">
        <v>0</v>
      </c>
      <c r="D123" s="80">
        <f t="shared" si="5"/>
        <v>775.66410798925767</v>
      </c>
      <c r="E123" s="81">
        <f t="shared" si="6"/>
        <v>1873</v>
      </c>
      <c r="F123" s="82">
        <f t="shared" si="7"/>
        <v>955.27816389953728</v>
      </c>
      <c r="G123" s="88">
        <v>31</v>
      </c>
      <c r="H123" s="83">
        <f t="shared" si="4"/>
        <v>6.5753424657534248E-4</v>
      </c>
      <c r="I123" s="89"/>
    </row>
    <row r="124" spans="1:9" s="1" customFormat="1" ht="17.25">
      <c r="A124" s="209">
        <v>41852</v>
      </c>
      <c r="B124" s="78">
        <v>775.66410798925767</v>
      </c>
      <c r="C124" s="93">
        <v>0</v>
      </c>
      <c r="D124" s="80">
        <f t="shared" si="5"/>
        <v>775.66410798925767</v>
      </c>
      <c r="E124" s="81">
        <f t="shared" si="6"/>
        <v>1842</v>
      </c>
      <c r="F124" s="82">
        <f t="shared" si="7"/>
        <v>939.46736673942746</v>
      </c>
      <c r="G124" s="88">
        <v>31</v>
      </c>
      <c r="H124" s="83">
        <f t="shared" si="4"/>
        <v>6.5753424657534248E-4</v>
      </c>
      <c r="I124" s="89"/>
    </row>
    <row r="125" spans="1:9" s="1" customFormat="1" ht="17.25">
      <c r="A125" s="209">
        <v>41883</v>
      </c>
      <c r="B125" s="78">
        <v>775.66410798925767</v>
      </c>
      <c r="C125" s="93">
        <v>0</v>
      </c>
      <c r="D125" s="80">
        <f t="shared" si="5"/>
        <v>775.66410798925767</v>
      </c>
      <c r="E125" s="81">
        <f t="shared" si="6"/>
        <v>1811</v>
      </c>
      <c r="F125" s="82">
        <f t="shared" si="7"/>
        <v>923.65656957931776</v>
      </c>
      <c r="G125" s="88">
        <v>30</v>
      </c>
      <c r="H125" s="83">
        <f t="shared" si="4"/>
        <v>6.5753424657534248E-4</v>
      </c>
      <c r="I125" s="89"/>
    </row>
    <row r="126" spans="1:9" s="1" customFormat="1" ht="17.25">
      <c r="A126" s="209">
        <v>41913</v>
      </c>
      <c r="B126" s="78">
        <v>775.66410798925767</v>
      </c>
      <c r="C126" s="93">
        <v>0</v>
      </c>
      <c r="D126" s="80">
        <f t="shared" si="5"/>
        <v>775.66410798925767</v>
      </c>
      <c r="E126" s="81">
        <f t="shared" si="6"/>
        <v>1781</v>
      </c>
      <c r="F126" s="82">
        <f t="shared" si="7"/>
        <v>908.35579813405025</v>
      </c>
      <c r="G126" s="88">
        <v>31</v>
      </c>
      <c r="H126" s="83">
        <f t="shared" si="4"/>
        <v>6.5753424657534248E-4</v>
      </c>
      <c r="I126" s="89"/>
    </row>
    <row r="127" spans="1:9" s="1" customFormat="1" ht="17.25">
      <c r="A127" s="209">
        <v>41944</v>
      </c>
      <c r="B127" s="78">
        <v>775.66410798925767</v>
      </c>
      <c r="C127" s="93">
        <v>0</v>
      </c>
      <c r="D127" s="80">
        <f t="shared" si="5"/>
        <v>775.66410798925767</v>
      </c>
      <c r="E127" s="81">
        <f t="shared" si="6"/>
        <v>1750</v>
      </c>
      <c r="F127" s="82">
        <f t="shared" si="7"/>
        <v>892.54500097394043</v>
      </c>
      <c r="G127" s="88">
        <v>30</v>
      </c>
      <c r="H127" s="83">
        <f t="shared" si="4"/>
        <v>6.5753424657534248E-4</v>
      </c>
      <c r="I127" s="89"/>
    </row>
    <row r="128" spans="1:9" s="1" customFormat="1" ht="17.25">
      <c r="A128" s="209">
        <v>41974</v>
      </c>
      <c r="B128" s="78">
        <v>775.66410798925767</v>
      </c>
      <c r="C128" s="93">
        <v>0</v>
      </c>
      <c r="D128" s="80">
        <f t="shared" si="5"/>
        <v>775.66410798925767</v>
      </c>
      <c r="E128" s="81">
        <f t="shared" si="6"/>
        <v>1720</v>
      </c>
      <c r="F128" s="82">
        <f t="shared" si="7"/>
        <v>877.2442295286728</v>
      </c>
      <c r="G128" s="88">
        <v>31</v>
      </c>
      <c r="H128" s="83">
        <f t="shared" si="4"/>
        <v>6.5753424657534248E-4</v>
      </c>
      <c r="I128" s="89"/>
    </row>
    <row r="129" spans="1:9" s="1" customFormat="1" ht="17.25">
      <c r="A129" s="209">
        <v>42005</v>
      </c>
      <c r="B129" s="78">
        <v>775.66410798925767</v>
      </c>
      <c r="C129" s="93">
        <v>0</v>
      </c>
      <c r="D129" s="80">
        <f t="shared" si="5"/>
        <v>775.66410798925767</v>
      </c>
      <c r="E129" s="81">
        <f t="shared" si="6"/>
        <v>1689</v>
      </c>
      <c r="F129" s="82">
        <f t="shared" si="7"/>
        <v>861.43343236856299</v>
      </c>
      <c r="G129" s="88">
        <v>31</v>
      </c>
      <c r="H129" s="83">
        <f t="shared" si="4"/>
        <v>6.5753424657534248E-4</v>
      </c>
      <c r="I129" s="89"/>
    </row>
    <row r="130" spans="1:9" s="1" customFormat="1" ht="17.25">
      <c r="A130" s="209">
        <v>42036</v>
      </c>
      <c r="B130" s="78">
        <v>775.66410798925767</v>
      </c>
      <c r="C130" s="93">
        <v>0</v>
      </c>
      <c r="D130" s="80">
        <f t="shared" si="5"/>
        <v>775.66410798925767</v>
      </c>
      <c r="E130" s="81">
        <f t="shared" si="6"/>
        <v>1658</v>
      </c>
      <c r="F130" s="82">
        <f t="shared" si="7"/>
        <v>845.62263520845318</v>
      </c>
      <c r="G130" s="88">
        <v>28</v>
      </c>
      <c r="H130" s="83">
        <f t="shared" si="4"/>
        <v>6.5753424657534248E-4</v>
      </c>
      <c r="I130" s="89"/>
    </row>
    <row r="131" spans="1:9" s="1" customFormat="1" ht="18" thickBot="1">
      <c r="A131" s="209">
        <v>42064</v>
      </c>
      <c r="B131" s="78">
        <v>775.66410798925767</v>
      </c>
      <c r="C131" s="93">
        <v>0</v>
      </c>
      <c r="D131" s="80">
        <f t="shared" si="5"/>
        <v>775.66410798925767</v>
      </c>
      <c r="E131" s="81">
        <f t="shared" si="6"/>
        <v>1630</v>
      </c>
      <c r="F131" s="82">
        <f t="shared" si="7"/>
        <v>831.34191519287026</v>
      </c>
      <c r="G131" s="88">
        <v>31</v>
      </c>
      <c r="H131" s="83">
        <f t="shared" si="4"/>
        <v>6.5753424657534248E-4</v>
      </c>
      <c r="I131" s="89"/>
    </row>
    <row r="132" spans="1:9" s="2" customFormat="1" ht="36.75" customHeight="1">
      <c r="A132" s="94" t="s">
        <v>159</v>
      </c>
      <c r="B132" s="95" t="s">
        <v>160</v>
      </c>
      <c r="C132" s="95" t="s">
        <v>161</v>
      </c>
      <c r="D132" s="95" t="s">
        <v>162</v>
      </c>
      <c r="E132" s="96" t="s">
        <v>163</v>
      </c>
      <c r="F132" s="95" t="s">
        <v>165</v>
      </c>
      <c r="G132" s="96" t="s">
        <v>19</v>
      </c>
      <c r="H132" s="97" t="s">
        <v>164</v>
      </c>
      <c r="I132" s="178" t="s">
        <v>170</v>
      </c>
    </row>
    <row r="133" spans="1:9" s="1" customFormat="1" ht="17.25">
      <c r="A133" s="209">
        <v>42095</v>
      </c>
      <c r="B133" s="78">
        <v>775.66410798925767</v>
      </c>
      <c r="C133" s="93">
        <v>0</v>
      </c>
      <c r="D133" s="80">
        <f t="shared" si="5"/>
        <v>775.66410798925767</v>
      </c>
      <c r="E133" s="81">
        <f>E131-G131</f>
        <v>1599</v>
      </c>
      <c r="F133" s="82">
        <f t="shared" si="7"/>
        <v>815.53111803276045</v>
      </c>
      <c r="G133" s="88">
        <v>30</v>
      </c>
      <c r="H133" s="83">
        <f t="shared" si="4"/>
        <v>6.5753424657534248E-4</v>
      </c>
      <c r="I133" s="89"/>
    </row>
    <row r="134" spans="1:9" s="1" customFormat="1" ht="17.25">
      <c r="A134" s="209">
        <v>42125</v>
      </c>
      <c r="B134" s="78">
        <v>775.66410798925767</v>
      </c>
      <c r="C134" s="93">
        <v>0</v>
      </c>
      <c r="D134" s="80">
        <f t="shared" si="5"/>
        <v>775.66410798925767</v>
      </c>
      <c r="E134" s="81">
        <f t="shared" si="6"/>
        <v>1569</v>
      </c>
      <c r="F134" s="82">
        <f t="shared" si="7"/>
        <v>800.23034658749282</v>
      </c>
      <c r="G134" s="88">
        <v>31</v>
      </c>
      <c r="H134" s="83">
        <f t="shared" si="4"/>
        <v>6.5753424657534248E-4</v>
      </c>
      <c r="I134" s="89"/>
    </row>
    <row r="135" spans="1:9" s="1" customFormat="1" ht="17.25">
      <c r="A135" s="209">
        <v>42156</v>
      </c>
      <c r="B135" s="78">
        <v>775.66410798925767</v>
      </c>
      <c r="C135" s="93">
        <v>0</v>
      </c>
      <c r="D135" s="80">
        <f t="shared" si="5"/>
        <v>775.66410798925767</v>
      </c>
      <c r="E135" s="81">
        <f t="shared" si="6"/>
        <v>1538</v>
      </c>
      <c r="F135" s="82">
        <f t="shared" si="7"/>
        <v>784.419549427383</v>
      </c>
      <c r="G135" s="88">
        <v>30</v>
      </c>
      <c r="H135" s="83">
        <f t="shared" si="4"/>
        <v>6.5753424657534248E-4</v>
      </c>
      <c r="I135" s="89"/>
    </row>
    <row r="136" spans="1:9" s="1" customFormat="1" ht="17.25">
      <c r="A136" s="209">
        <v>42186</v>
      </c>
      <c r="B136" s="78">
        <v>814.44731338872054</v>
      </c>
      <c r="C136" s="93">
        <v>0</v>
      </c>
      <c r="D136" s="80">
        <f t="shared" si="5"/>
        <v>814.44731338872054</v>
      </c>
      <c r="E136" s="81">
        <f t="shared" si="6"/>
        <v>1508</v>
      </c>
      <c r="F136" s="82">
        <f t="shared" si="7"/>
        <v>807.57471688122121</v>
      </c>
      <c r="G136" s="88">
        <v>31</v>
      </c>
      <c r="H136" s="83">
        <f t="shared" si="4"/>
        <v>6.5753424657534248E-4</v>
      </c>
      <c r="I136" s="89"/>
    </row>
    <row r="137" spans="1:9" s="1" customFormat="1" ht="17.25">
      <c r="A137" s="209">
        <v>42217</v>
      </c>
      <c r="B137" s="78">
        <v>814.44731338872054</v>
      </c>
      <c r="C137" s="93">
        <v>0</v>
      </c>
      <c r="D137" s="80">
        <f t="shared" si="5"/>
        <v>814.44731338872054</v>
      </c>
      <c r="E137" s="81">
        <f t="shared" si="6"/>
        <v>1477</v>
      </c>
      <c r="F137" s="82">
        <f t="shared" si="7"/>
        <v>790.97337986310583</v>
      </c>
      <c r="G137" s="88">
        <v>31</v>
      </c>
      <c r="H137" s="83">
        <f t="shared" ref="H137:H147" si="8">0.24/365</f>
        <v>6.5753424657534248E-4</v>
      </c>
      <c r="I137" s="89"/>
    </row>
    <row r="138" spans="1:9" s="1" customFormat="1" ht="17.25">
      <c r="A138" s="209">
        <v>42248</v>
      </c>
      <c r="B138" s="78">
        <v>814.44731338872054</v>
      </c>
      <c r="C138" s="93">
        <v>0</v>
      </c>
      <c r="D138" s="80">
        <f t="shared" si="5"/>
        <v>814.44731338872054</v>
      </c>
      <c r="E138" s="81">
        <f t="shared" si="6"/>
        <v>1446</v>
      </c>
      <c r="F138" s="82">
        <f t="shared" si="7"/>
        <v>774.37204284499057</v>
      </c>
      <c r="G138" s="88">
        <v>30</v>
      </c>
      <c r="H138" s="83">
        <f t="shared" si="8"/>
        <v>6.5753424657534248E-4</v>
      </c>
      <c r="I138" s="89"/>
    </row>
    <row r="139" spans="1:9" s="1" customFormat="1" ht="17.25">
      <c r="A139" s="209">
        <v>42278</v>
      </c>
      <c r="B139" s="78">
        <v>814.44731338872054</v>
      </c>
      <c r="C139" s="93">
        <v>0</v>
      </c>
      <c r="D139" s="80">
        <f t="shared" si="5"/>
        <v>814.44731338872054</v>
      </c>
      <c r="E139" s="81">
        <f t="shared" si="6"/>
        <v>1416</v>
      </c>
      <c r="F139" s="82">
        <f t="shared" si="7"/>
        <v>758.30623282745978</v>
      </c>
      <c r="G139" s="88">
        <v>31</v>
      </c>
      <c r="H139" s="83">
        <f t="shared" si="8"/>
        <v>6.5753424657534248E-4</v>
      </c>
      <c r="I139" s="89"/>
    </row>
    <row r="140" spans="1:9" s="1" customFormat="1" ht="17.25">
      <c r="A140" s="209">
        <v>42309</v>
      </c>
      <c r="B140" s="78">
        <v>814.44731338872054</v>
      </c>
      <c r="C140" s="93">
        <v>0</v>
      </c>
      <c r="D140" s="80">
        <f t="shared" si="5"/>
        <v>814.44731338872054</v>
      </c>
      <c r="E140" s="81">
        <f t="shared" si="6"/>
        <v>1385</v>
      </c>
      <c r="F140" s="82">
        <f t="shared" si="7"/>
        <v>741.70489580934441</v>
      </c>
      <c r="G140" s="88">
        <v>30</v>
      </c>
      <c r="H140" s="83">
        <f t="shared" si="8"/>
        <v>6.5753424657534248E-4</v>
      </c>
      <c r="I140" s="89"/>
    </row>
    <row r="141" spans="1:9" s="1" customFormat="1" ht="17.25">
      <c r="A141" s="209">
        <v>42339</v>
      </c>
      <c r="B141" s="78">
        <v>814.44731338872054</v>
      </c>
      <c r="C141" s="93">
        <v>0</v>
      </c>
      <c r="D141" s="80">
        <f t="shared" si="5"/>
        <v>814.44731338872054</v>
      </c>
      <c r="E141" s="81">
        <f>E140-G140</f>
        <v>1355</v>
      </c>
      <c r="F141" s="82">
        <f t="shared" si="7"/>
        <v>725.6390857918135</v>
      </c>
      <c r="G141" s="88">
        <v>31</v>
      </c>
      <c r="H141" s="83">
        <f t="shared" si="8"/>
        <v>6.5753424657534248E-4</v>
      </c>
      <c r="I141" s="89"/>
    </row>
    <row r="142" spans="1:9" s="1" customFormat="1" ht="17.25">
      <c r="A142" s="209">
        <v>42370</v>
      </c>
      <c r="B142" s="78">
        <v>814.44731338872054</v>
      </c>
      <c r="C142" s="93">
        <v>0</v>
      </c>
      <c r="D142" s="80">
        <f t="shared" si="5"/>
        <v>814.44731338872054</v>
      </c>
      <c r="E142" s="81">
        <f t="shared" si="6"/>
        <v>1324</v>
      </c>
      <c r="F142" s="82">
        <f t="shared" si="7"/>
        <v>709.03774877369824</v>
      </c>
      <c r="G142" s="88">
        <v>31</v>
      </c>
      <c r="H142" s="83">
        <f t="shared" si="8"/>
        <v>6.5753424657534248E-4</v>
      </c>
      <c r="I142" s="89"/>
    </row>
    <row r="143" spans="1:9" s="1" customFormat="1" ht="17.25">
      <c r="A143" s="209">
        <v>42401</v>
      </c>
      <c r="B143" s="78">
        <v>814.44731338872054</v>
      </c>
      <c r="C143" s="93">
        <v>0</v>
      </c>
      <c r="D143" s="80">
        <f t="shared" si="5"/>
        <v>814.44731338872054</v>
      </c>
      <c r="E143" s="81">
        <f>E142-G142</f>
        <v>1293</v>
      </c>
      <c r="F143" s="82">
        <f t="shared" si="7"/>
        <v>692.43641175558298</v>
      </c>
      <c r="G143" s="88">
        <v>29</v>
      </c>
      <c r="H143" s="83">
        <f t="shared" si="8"/>
        <v>6.5753424657534248E-4</v>
      </c>
      <c r="I143" s="89"/>
    </row>
    <row r="144" spans="1:9" s="1" customFormat="1" ht="17.25">
      <c r="A144" s="209">
        <v>42430</v>
      </c>
      <c r="B144" s="78">
        <v>814.44731338872054</v>
      </c>
      <c r="C144" s="93">
        <v>0</v>
      </c>
      <c r="D144" s="80">
        <f t="shared" ref="D144:D159" si="9">B144-C144</f>
        <v>814.44731338872054</v>
      </c>
      <c r="E144" s="81">
        <f t="shared" si="6"/>
        <v>1264</v>
      </c>
      <c r="F144" s="82">
        <f t="shared" si="7"/>
        <v>676.90612873863631</v>
      </c>
      <c r="G144" s="88">
        <v>31</v>
      </c>
      <c r="H144" s="83">
        <f t="shared" si="8"/>
        <v>6.5753424657534248E-4</v>
      </c>
      <c r="I144" s="89"/>
    </row>
    <row r="145" spans="1:9" s="1" customFormat="1" ht="17.25">
      <c r="A145" s="209">
        <v>42461</v>
      </c>
      <c r="B145" s="78">
        <v>814.44731338872054</v>
      </c>
      <c r="C145" s="93">
        <v>0</v>
      </c>
      <c r="D145" s="80">
        <f t="shared" si="9"/>
        <v>814.44731338872054</v>
      </c>
      <c r="E145" s="81">
        <f t="shared" ref="E145:E202" si="10">E144-G144</f>
        <v>1233</v>
      </c>
      <c r="F145" s="82">
        <f t="shared" ref="F145:F202" si="11">(D145*E145*H145)</f>
        <v>660.30479172052105</v>
      </c>
      <c r="G145" s="88">
        <v>30</v>
      </c>
      <c r="H145" s="83">
        <f t="shared" si="8"/>
        <v>6.5753424657534248E-4</v>
      </c>
      <c r="I145" s="89"/>
    </row>
    <row r="146" spans="1:9" s="1" customFormat="1" ht="17.25">
      <c r="A146" s="209">
        <v>42491</v>
      </c>
      <c r="B146" s="78">
        <v>814.44731338872054</v>
      </c>
      <c r="C146" s="93">
        <v>0</v>
      </c>
      <c r="D146" s="80">
        <f t="shared" si="9"/>
        <v>814.44731338872054</v>
      </c>
      <c r="E146" s="81">
        <f t="shared" si="10"/>
        <v>1203</v>
      </c>
      <c r="F146" s="82">
        <f t="shared" si="11"/>
        <v>644.23898170299015</v>
      </c>
      <c r="G146" s="88">
        <v>31</v>
      </c>
      <c r="H146" s="83">
        <f t="shared" si="8"/>
        <v>6.5753424657534248E-4</v>
      </c>
      <c r="I146" s="89"/>
    </row>
    <row r="147" spans="1:9" s="1" customFormat="1" ht="17.25">
      <c r="A147" s="209">
        <v>42522</v>
      </c>
      <c r="B147" s="78">
        <v>814.44731338872054</v>
      </c>
      <c r="C147" s="93">
        <v>0</v>
      </c>
      <c r="D147" s="80">
        <f t="shared" si="9"/>
        <v>814.44731338872054</v>
      </c>
      <c r="E147" s="81">
        <f t="shared" si="10"/>
        <v>1172</v>
      </c>
      <c r="F147" s="82">
        <f t="shared" si="11"/>
        <v>627.63764468487489</v>
      </c>
      <c r="G147" s="88">
        <v>30</v>
      </c>
      <c r="H147" s="83">
        <f t="shared" si="8"/>
        <v>6.5753424657534248E-4</v>
      </c>
      <c r="I147" s="89"/>
    </row>
    <row r="148" spans="1:9" s="1" customFormat="1" ht="17.25">
      <c r="A148" s="209">
        <v>42552</v>
      </c>
      <c r="B148" s="78">
        <v>855.16967905815659</v>
      </c>
      <c r="C148" s="93">
        <v>0</v>
      </c>
      <c r="D148" s="80">
        <f t="shared" si="9"/>
        <v>855.16967905815659</v>
      </c>
      <c r="E148" s="81">
        <f>E147-G147</f>
        <v>1142</v>
      </c>
      <c r="F148" s="82">
        <f t="shared" si="11"/>
        <v>642.15042640071113</v>
      </c>
      <c r="G148" s="88">
        <v>31</v>
      </c>
      <c r="H148" s="83">
        <f t="shared" ref="H148:H202" si="12">0.24/365</f>
        <v>6.5753424657534248E-4</v>
      </c>
      <c r="I148" s="89"/>
    </row>
    <row r="149" spans="1:9" s="1" customFormat="1" ht="17.25">
      <c r="A149" s="209">
        <v>42583</v>
      </c>
      <c r="B149" s="78">
        <v>855.16967905815659</v>
      </c>
      <c r="C149" s="93">
        <v>0</v>
      </c>
      <c r="D149" s="80">
        <f t="shared" si="9"/>
        <v>855.16967905815659</v>
      </c>
      <c r="E149" s="81">
        <f t="shared" si="10"/>
        <v>1111</v>
      </c>
      <c r="F149" s="82">
        <f t="shared" si="11"/>
        <v>624.71902253169003</v>
      </c>
      <c r="G149" s="88">
        <v>31</v>
      </c>
      <c r="H149" s="83">
        <f t="shared" si="12"/>
        <v>6.5753424657534248E-4</v>
      </c>
      <c r="I149" s="89"/>
    </row>
    <row r="150" spans="1:9" s="1" customFormat="1" ht="17.25">
      <c r="A150" s="209">
        <v>42614</v>
      </c>
      <c r="B150" s="78">
        <v>855.16967905815659</v>
      </c>
      <c r="C150" s="93">
        <v>0</v>
      </c>
      <c r="D150" s="80">
        <f t="shared" si="9"/>
        <v>855.16967905815659</v>
      </c>
      <c r="E150" s="81">
        <f t="shared" si="10"/>
        <v>1080</v>
      </c>
      <c r="F150" s="82">
        <f t="shared" si="11"/>
        <v>607.28761866266905</v>
      </c>
      <c r="G150" s="88">
        <v>30</v>
      </c>
      <c r="H150" s="83">
        <f t="shared" si="12"/>
        <v>6.5753424657534248E-4</v>
      </c>
      <c r="I150" s="89"/>
    </row>
    <row r="151" spans="1:9" s="1" customFormat="1" ht="17.25">
      <c r="A151" s="209">
        <v>42644</v>
      </c>
      <c r="B151" s="78">
        <v>855.16967905815659</v>
      </c>
      <c r="C151" s="93">
        <v>0</v>
      </c>
      <c r="D151" s="80">
        <f t="shared" si="9"/>
        <v>855.16967905815659</v>
      </c>
      <c r="E151" s="81">
        <f t="shared" si="10"/>
        <v>1050</v>
      </c>
      <c r="F151" s="82">
        <f t="shared" si="11"/>
        <v>590.4185181442615</v>
      </c>
      <c r="G151" s="88">
        <v>31</v>
      </c>
      <c r="H151" s="83">
        <f t="shared" si="12"/>
        <v>6.5753424657534248E-4</v>
      </c>
      <c r="I151" s="89"/>
    </row>
    <row r="152" spans="1:9" s="1" customFormat="1" ht="17.25">
      <c r="A152" s="209">
        <v>42675</v>
      </c>
      <c r="B152" s="78">
        <v>855.16967905815659</v>
      </c>
      <c r="C152" s="93">
        <v>0</v>
      </c>
      <c r="D152" s="80">
        <f t="shared" si="9"/>
        <v>855.16967905815659</v>
      </c>
      <c r="E152" s="81">
        <f t="shared" si="10"/>
        <v>1019</v>
      </c>
      <c r="F152" s="82">
        <f t="shared" si="11"/>
        <v>572.98711427524051</v>
      </c>
      <c r="G152" s="88">
        <v>30</v>
      </c>
      <c r="H152" s="83">
        <f t="shared" si="12"/>
        <v>6.5753424657534248E-4</v>
      </c>
      <c r="I152" s="89"/>
    </row>
    <row r="153" spans="1:9" s="1" customFormat="1" ht="17.25">
      <c r="A153" s="209">
        <v>42705</v>
      </c>
      <c r="B153" s="78">
        <v>855.16967905815659</v>
      </c>
      <c r="C153" s="93">
        <v>0</v>
      </c>
      <c r="D153" s="101">
        <f t="shared" si="9"/>
        <v>855.16967905815659</v>
      </c>
      <c r="E153" s="81">
        <f t="shared" si="10"/>
        <v>989</v>
      </c>
      <c r="F153" s="82">
        <f t="shared" si="11"/>
        <v>556.11801375683297</v>
      </c>
      <c r="G153" s="88">
        <v>31</v>
      </c>
      <c r="H153" s="83">
        <f t="shared" si="12"/>
        <v>6.5753424657534248E-4</v>
      </c>
      <c r="I153" s="89"/>
    </row>
    <row r="154" spans="1:9" s="1" customFormat="1" ht="17.25">
      <c r="A154" s="209">
        <v>42736</v>
      </c>
      <c r="B154" s="78">
        <v>855.16967905815659</v>
      </c>
      <c r="C154" s="93">
        <v>0</v>
      </c>
      <c r="D154" s="101">
        <f t="shared" si="9"/>
        <v>855.16967905815659</v>
      </c>
      <c r="E154" s="81">
        <f t="shared" si="10"/>
        <v>958</v>
      </c>
      <c r="F154" s="82">
        <f t="shared" si="11"/>
        <v>538.68660988781198</v>
      </c>
      <c r="G154" s="88">
        <v>31</v>
      </c>
      <c r="H154" s="83">
        <f t="shared" si="12"/>
        <v>6.5753424657534248E-4</v>
      </c>
      <c r="I154" s="89"/>
    </row>
    <row r="155" spans="1:9" s="1" customFormat="1" ht="17.25">
      <c r="A155" s="209">
        <v>42767</v>
      </c>
      <c r="B155" s="78">
        <v>855.16967905815659</v>
      </c>
      <c r="C155" s="93">
        <v>0</v>
      </c>
      <c r="D155" s="80">
        <f t="shared" si="9"/>
        <v>855.16967905815659</v>
      </c>
      <c r="E155" s="81">
        <f t="shared" si="10"/>
        <v>927</v>
      </c>
      <c r="F155" s="82">
        <f t="shared" si="11"/>
        <v>521.25520601879089</v>
      </c>
      <c r="G155" s="88">
        <v>28</v>
      </c>
      <c r="H155" s="83">
        <f t="shared" si="12"/>
        <v>6.5753424657534248E-4</v>
      </c>
      <c r="I155" s="89"/>
    </row>
    <row r="156" spans="1:9" s="1" customFormat="1" ht="17.25">
      <c r="A156" s="209">
        <v>42795</v>
      </c>
      <c r="B156" s="78">
        <v>855.16967905815659</v>
      </c>
      <c r="C156" s="93">
        <v>0</v>
      </c>
      <c r="D156" s="80">
        <f t="shared" si="9"/>
        <v>855.16967905815659</v>
      </c>
      <c r="E156" s="81">
        <f t="shared" si="10"/>
        <v>899</v>
      </c>
      <c r="F156" s="82">
        <f t="shared" si="11"/>
        <v>505.5107122016106</v>
      </c>
      <c r="G156" s="88">
        <v>31</v>
      </c>
      <c r="H156" s="83">
        <f t="shared" si="12"/>
        <v>6.5753424657534248E-4</v>
      </c>
      <c r="I156" s="89"/>
    </row>
    <row r="157" spans="1:9" s="1" customFormat="1" ht="17.25">
      <c r="A157" s="209">
        <v>42826</v>
      </c>
      <c r="B157" s="78">
        <v>855.16967905815659</v>
      </c>
      <c r="C157" s="93">
        <v>0</v>
      </c>
      <c r="D157" s="101">
        <f t="shared" si="9"/>
        <v>855.16967905815659</v>
      </c>
      <c r="E157" s="81">
        <f t="shared" si="10"/>
        <v>868</v>
      </c>
      <c r="F157" s="82">
        <f t="shared" si="11"/>
        <v>488.07930833258951</v>
      </c>
      <c r="G157" s="88">
        <v>30</v>
      </c>
      <c r="H157" s="83">
        <f t="shared" si="12"/>
        <v>6.5753424657534248E-4</v>
      </c>
      <c r="I157" s="89"/>
    </row>
    <row r="158" spans="1:9" s="1" customFormat="1" ht="17.25">
      <c r="A158" s="209">
        <v>42856</v>
      </c>
      <c r="B158" s="78">
        <v>855.16967905815659</v>
      </c>
      <c r="C158" s="93">
        <v>0</v>
      </c>
      <c r="D158" s="101">
        <f t="shared" si="9"/>
        <v>855.16967905815659</v>
      </c>
      <c r="E158" s="81">
        <f t="shared" si="10"/>
        <v>838</v>
      </c>
      <c r="F158" s="82">
        <f t="shared" si="11"/>
        <v>471.21020781418207</v>
      </c>
      <c r="G158" s="88">
        <v>31</v>
      </c>
      <c r="H158" s="83">
        <f t="shared" si="12"/>
        <v>6.5753424657534248E-4</v>
      </c>
      <c r="I158" s="89"/>
    </row>
    <row r="159" spans="1:9" s="1" customFormat="1" ht="17.25">
      <c r="A159" s="209">
        <v>42887</v>
      </c>
      <c r="B159" s="78">
        <v>855.16967905815659</v>
      </c>
      <c r="C159" s="93">
        <v>0</v>
      </c>
      <c r="D159" s="101">
        <f t="shared" si="9"/>
        <v>855.16967905815659</v>
      </c>
      <c r="E159" s="81">
        <f t="shared" si="10"/>
        <v>807</v>
      </c>
      <c r="F159" s="82">
        <f t="shared" si="11"/>
        <v>453.77880394516103</v>
      </c>
      <c r="G159" s="88">
        <v>30</v>
      </c>
      <c r="H159" s="83">
        <f t="shared" si="12"/>
        <v>6.5753424657534248E-4</v>
      </c>
      <c r="I159" s="89"/>
    </row>
    <row r="160" spans="1:9" s="1" customFormat="1" ht="17.25">
      <c r="A160" s="209">
        <v>42917</v>
      </c>
      <c r="B160" s="78">
        <v>897.92816301106438</v>
      </c>
      <c r="C160" s="93">
        <v>0</v>
      </c>
      <c r="D160" s="101">
        <f>B160-C160</f>
        <v>897.92816301106438</v>
      </c>
      <c r="E160" s="81">
        <f t="shared" si="10"/>
        <v>777</v>
      </c>
      <c r="F160" s="82">
        <f t="shared" si="11"/>
        <v>458.75518859809119</v>
      </c>
      <c r="G160" s="88">
        <v>31</v>
      </c>
      <c r="H160" s="83">
        <f t="shared" si="12"/>
        <v>6.5753424657534248E-4</v>
      </c>
      <c r="I160" s="89"/>
    </row>
    <row r="161" spans="1:9" s="1" customFormat="1" ht="17.25">
      <c r="A161" s="209">
        <v>42948</v>
      </c>
      <c r="B161" s="78">
        <v>897.92816301106438</v>
      </c>
      <c r="C161" s="93">
        <v>0</v>
      </c>
      <c r="D161" s="101">
        <f>B161-C161</f>
        <v>897.92816301106438</v>
      </c>
      <c r="E161" s="81">
        <f t="shared" si="10"/>
        <v>746</v>
      </c>
      <c r="F161" s="82">
        <f t="shared" si="11"/>
        <v>440.45221453561913</v>
      </c>
      <c r="G161" s="88">
        <v>31</v>
      </c>
      <c r="H161" s="83">
        <f t="shared" si="12"/>
        <v>6.5753424657534248E-4</v>
      </c>
      <c r="I161" s="89"/>
    </row>
    <row r="162" spans="1:9" s="1" customFormat="1" ht="17.25">
      <c r="A162" s="209">
        <v>42979</v>
      </c>
      <c r="B162" s="78">
        <v>897.92816301106438</v>
      </c>
      <c r="C162" s="93">
        <v>0</v>
      </c>
      <c r="D162" s="101">
        <f t="shared" ref="D162:D165" si="13">B162-C162</f>
        <v>897.92816301106438</v>
      </c>
      <c r="E162" s="81">
        <f t="shared" si="10"/>
        <v>715</v>
      </c>
      <c r="F162" s="82">
        <f t="shared" si="11"/>
        <v>422.14924047314696</v>
      </c>
      <c r="G162" s="88">
        <v>30</v>
      </c>
      <c r="H162" s="83">
        <f t="shared" si="12"/>
        <v>6.5753424657534248E-4</v>
      </c>
      <c r="I162" s="89"/>
    </row>
    <row r="163" spans="1:9" s="1" customFormat="1" ht="17.25">
      <c r="A163" s="209">
        <v>43009</v>
      </c>
      <c r="B163" s="78">
        <v>897.92816301106438</v>
      </c>
      <c r="C163" s="93">
        <v>0</v>
      </c>
      <c r="D163" s="101">
        <f t="shared" si="13"/>
        <v>897.92816301106438</v>
      </c>
      <c r="E163" s="81">
        <f t="shared" si="10"/>
        <v>685</v>
      </c>
      <c r="F163" s="82">
        <f t="shared" si="11"/>
        <v>404.43668492881909</v>
      </c>
      <c r="G163" s="88">
        <v>31</v>
      </c>
      <c r="H163" s="83">
        <f t="shared" si="12"/>
        <v>6.5753424657534248E-4</v>
      </c>
      <c r="I163" s="89"/>
    </row>
    <row r="164" spans="1:9" s="1" customFormat="1" ht="17.25">
      <c r="A164" s="209">
        <v>43040</v>
      </c>
      <c r="B164" s="78">
        <v>897.92816301106438</v>
      </c>
      <c r="C164" s="93">
        <v>0</v>
      </c>
      <c r="D164" s="101">
        <f t="shared" si="13"/>
        <v>897.92816301106438</v>
      </c>
      <c r="E164" s="81">
        <f t="shared" si="10"/>
        <v>654</v>
      </c>
      <c r="F164" s="82">
        <f t="shared" si="11"/>
        <v>386.13371086634703</v>
      </c>
      <c r="G164" s="88">
        <v>30</v>
      </c>
      <c r="H164" s="83">
        <f t="shared" si="12"/>
        <v>6.5753424657534248E-4</v>
      </c>
      <c r="I164" s="89"/>
    </row>
    <row r="165" spans="1:9" s="1" customFormat="1" ht="17.25">
      <c r="A165" s="209">
        <v>43070</v>
      </c>
      <c r="B165" s="78">
        <v>897.92816301106438</v>
      </c>
      <c r="C165" s="93">
        <v>0</v>
      </c>
      <c r="D165" s="101">
        <f t="shared" si="13"/>
        <v>897.92816301106438</v>
      </c>
      <c r="E165" s="81">
        <f t="shared" si="10"/>
        <v>624</v>
      </c>
      <c r="F165" s="82">
        <f t="shared" si="11"/>
        <v>368.42115532201916</v>
      </c>
      <c r="G165" s="88">
        <v>31</v>
      </c>
      <c r="H165" s="83">
        <f t="shared" si="12"/>
        <v>6.5753424657534248E-4</v>
      </c>
      <c r="I165" s="89"/>
    </row>
    <row r="166" spans="1:9" s="1" customFormat="1" ht="17.25">
      <c r="A166" s="209">
        <v>43101</v>
      </c>
      <c r="B166" s="78">
        <v>897.92816301106438</v>
      </c>
      <c r="C166" s="93">
        <v>0</v>
      </c>
      <c r="D166" s="101">
        <f>B166-C166</f>
        <v>897.92816301106438</v>
      </c>
      <c r="E166" s="81">
        <f t="shared" si="10"/>
        <v>593</v>
      </c>
      <c r="F166" s="82">
        <f t="shared" si="11"/>
        <v>350.1181812595471</v>
      </c>
      <c r="G166" s="88">
        <v>31</v>
      </c>
      <c r="H166" s="83">
        <f t="shared" si="12"/>
        <v>6.5753424657534248E-4</v>
      </c>
      <c r="I166" s="89"/>
    </row>
    <row r="167" spans="1:9" s="1" customFormat="1" ht="17.25">
      <c r="A167" s="209">
        <v>43132</v>
      </c>
      <c r="B167" s="78">
        <v>897.92816301106438</v>
      </c>
      <c r="C167" s="93">
        <v>0</v>
      </c>
      <c r="D167" s="101">
        <f>B167-C167</f>
        <v>897.92816301106438</v>
      </c>
      <c r="E167" s="81">
        <f t="shared" si="10"/>
        <v>562</v>
      </c>
      <c r="F167" s="82">
        <f t="shared" si="11"/>
        <v>331.81520719707498</v>
      </c>
      <c r="G167" s="88">
        <v>28</v>
      </c>
      <c r="H167" s="83">
        <f t="shared" si="12"/>
        <v>6.5753424657534248E-4</v>
      </c>
      <c r="I167" s="89"/>
    </row>
    <row r="168" spans="1:9" s="1" customFormat="1" ht="17.25">
      <c r="A168" s="209">
        <v>43160</v>
      </c>
      <c r="B168" s="78">
        <v>897.92816301106438</v>
      </c>
      <c r="C168" s="93">
        <v>0</v>
      </c>
      <c r="D168" s="101">
        <f t="shared" ref="D168:D196" si="14">B168-C168</f>
        <v>897.92816301106438</v>
      </c>
      <c r="E168" s="81">
        <f t="shared" si="10"/>
        <v>534</v>
      </c>
      <c r="F168" s="82">
        <f t="shared" si="11"/>
        <v>315.28348868903566</v>
      </c>
      <c r="G168" s="88">
        <v>31</v>
      </c>
      <c r="H168" s="83">
        <f t="shared" si="12"/>
        <v>6.5753424657534248E-4</v>
      </c>
      <c r="I168" s="89"/>
    </row>
    <row r="169" spans="1:9" s="1" customFormat="1" ht="17.25">
      <c r="A169" s="209">
        <v>43191</v>
      </c>
      <c r="B169" s="78">
        <v>897.92816301106438</v>
      </c>
      <c r="C169" s="93">
        <v>0</v>
      </c>
      <c r="D169" s="101">
        <f t="shared" si="14"/>
        <v>897.92816301106438</v>
      </c>
      <c r="E169" s="81">
        <f t="shared" si="10"/>
        <v>503</v>
      </c>
      <c r="F169" s="82">
        <f t="shared" si="11"/>
        <v>296.98051462656355</v>
      </c>
      <c r="G169" s="88">
        <v>30</v>
      </c>
      <c r="H169" s="83">
        <f t="shared" si="12"/>
        <v>6.5753424657534248E-4</v>
      </c>
      <c r="I169" s="89"/>
    </row>
    <row r="170" spans="1:9" s="1" customFormat="1" ht="17.25">
      <c r="A170" s="209">
        <v>43221</v>
      </c>
      <c r="B170" s="78">
        <v>897.92816301106438</v>
      </c>
      <c r="C170" s="102">
        <v>15000</v>
      </c>
      <c r="D170" s="101">
        <f t="shared" si="14"/>
        <v>-14102.071836988936</v>
      </c>
      <c r="E170" s="81">
        <f t="shared" si="10"/>
        <v>473</v>
      </c>
      <c r="F170" s="82">
        <f t="shared" si="11"/>
        <v>-4385.9375203698191</v>
      </c>
      <c r="G170" s="79">
        <v>15</v>
      </c>
      <c r="H170" s="83">
        <f t="shared" si="12"/>
        <v>6.5753424657534248E-4</v>
      </c>
      <c r="I170" s="84" t="s">
        <v>205</v>
      </c>
    </row>
    <row r="171" spans="1:9" s="1" customFormat="1" ht="17.25">
      <c r="A171" s="209">
        <v>43252</v>
      </c>
      <c r="B171" s="78">
        <v>897.92816301106438</v>
      </c>
      <c r="C171" s="102">
        <v>15000</v>
      </c>
      <c r="D171" s="101">
        <f t="shared" si="14"/>
        <v>-14102.071836988936</v>
      </c>
      <c r="E171" s="81">
        <f t="shared" si="10"/>
        <v>458</v>
      </c>
      <c r="F171" s="82">
        <f t="shared" si="11"/>
        <v>-4246.8485926625308</v>
      </c>
      <c r="G171" s="79">
        <v>27</v>
      </c>
      <c r="H171" s="83">
        <f t="shared" si="12"/>
        <v>6.5753424657534248E-4</v>
      </c>
      <c r="I171" s="84" t="s">
        <v>298</v>
      </c>
    </row>
    <row r="172" spans="1:9" s="1" customFormat="1" ht="17.25">
      <c r="A172" s="209">
        <v>43282</v>
      </c>
      <c r="B172" s="78">
        <v>942.82457116161765</v>
      </c>
      <c r="C172" s="102">
        <v>0</v>
      </c>
      <c r="D172" s="101">
        <f t="shared" si="14"/>
        <v>942.82457116161765</v>
      </c>
      <c r="E172" s="81">
        <f t="shared" si="10"/>
        <v>431</v>
      </c>
      <c r="F172" s="82">
        <f t="shared" si="11"/>
        <v>267.19390038618553</v>
      </c>
      <c r="G172" s="79">
        <v>31</v>
      </c>
      <c r="H172" s="83">
        <f t="shared" si="12"/>
        <v>6.5753424657534248E-4</v>
      </c>
      <c r="I172" s="84"/>
    </row>
    <row r="173" spans="1:9" s="1" customFormat="1" ht="33" customHeight="1">
      <c r="A173" s="209">
        <v>43313</v>
      </c>
      <c r="B173" s="78">
        <v>942.82457116161765</v>
      </c>
      <c r="C173" s="171">
        <v>30000</v>
      </c>
      <c r="D173" s="101">
        <f t="shared" si="14"/>
        <v>-29057.175428838382</v>
      </c>
      <c r="E173" s="81">
        <f t="shared" si="10"/>
        <v>400</v>
      </c>
      <c r="F173" s="82">
        <f t="shared" si="11"/>
        <v>-7642.4351812835193</v>
      </c>
      <c r="G173" s="170">
        <v>0</v>
      </c>
      <c r="H173" s="83">
        <f t="shared" si="12"/>
        <v>6.5753424657534248E-4</v>
      </c>
      <c r="I173" s="189" t="s">
        <v>206</v>
      </c>
    </row>
    <row r="174" spans="1:9" s="1" customFormat="1" ht="17.25">
      <c r="A174" s="209">
        <v>43344</v>
      </c>
      <c r="B174" s="78">
        <v>942.82457116161765</v>
      </c>
      <c r="C174" s="102">
        <v>0</v>
      </c>
      <c r="D174" s="101">
        <f t="shared" si="14"/>
        <v>942.82457116161765</v>
      </c>
      <c r="E174" s="81">
        <f>E173-G173</f>
        <v>400</v>
      </c>
      <c r="F174" s="82">
        <f t="shared" si="11"/>
        <v>247.97577762058984</v>
      </c>
      <c r="G174" s="79">
        <v>30</v>
      </c>
      <c r="H174" s="83">
        <f t="shared" si="12"/>
        <v>6.5753424657534248E-4</v>
      </c>
      <c r="I174" s="84"/>
    </row>
    <row r="175" spans="1:9" s="1" customFormat="1" ht="17.25">
      <c r="A175" s="209">
        <v>43374</v>
      </c>
      <c r="B175" s="78">
        <v>942.82457116161765</v>
      </c>
      <c r="C175" s="102">
        <v>23247</v>
      </c>
      <c r="D175" s="101">
        <f t="shared" si="14"/>
        <v>-22304.175428838382</v>
      </c>
      <c r="E175" s="81">
        <f t="shared" si="10"/>
        <v>370</v>
      </c>
      <c r="F175" s="82">
        <f t="shared" si="11"/>
        <v>-5426.3308988516392</v>
      </c>
      <c r="G175" s="79">
        <v>16</v>
      </c>
      <c r="H175" s="83">
        <f t="shared" si="12"/>
        <v>6.5753424657534248E-4</v>
      </c>
      <c r="I175" s="84" t="s">
        <v>220</v>
      </c>
    </row>
    <row r="176" spans="1:9" s="1" customFormat="1" ht="17.25">
      <c r="A176" s="209">
        <v>43405</v>
      </c>
      <c r="B176" s="78">
        <v>942.82457116161765</v>
      </c>
      <c r="C176" s="102">
        <v>0</v>
      </c>
      <c r="D176" s="101">
        <f t="shared" si="14"/>
        <v>942.82457116161765</v>
      </c>
      <c r="E176" s="81">
        <f t="shared" si="10"/>
        <v>354</v>
      </c>
      <c r="F176" s="82">
        <f t="shared" si="11"/>
        <v>219.45856319422205</v>
      </c>
      <c r="G176" s="79">
        <v>30</v>
      </c>
      <c r="H176" s="83">
        <f t="shared" si="12"/>
        <v>6.5753424657534248E-4</v>
      </c>
      <c r="I176" s="84"/>
    </row>
    <row r="177" spans="1:9" s="1" customFormat="1" ht="17.25">
      <c r="A177" s="209">
        <v>43435</v>
      </c>
      <c r="B177" s="78">
        <v>942.82457116161765</v>
      </c>
      <c r="C177" s="102">
        <v>21565</v>
      </c>
      <c r="D177" s="101">
        <f t="shared" si="14"/>
        <v>-20622.175428838382</v>
      </c>
      <c r="E177" s="81">
        <f t="shared" si="10"/>
        <v>324</v>
      </c>
      <c r="F177" s="82">
        <f t="shared" si="11"/>
        <v>-4393.3708530040349</v>
      </c>
      <c r="G177" s="79">
        <v>19</v>
      </c>
      <c r="H177" s="83">
        <f t="shared" si="12"/>
        <v>6.5753424657534248E-4</v>
      </c>
      <c r="I177" s="84" t="s">
        <v>207</v>
      </c>
    </row>
    <row r="178" spans="1:9" s="1" customFormat="1" ht="17.25">
      <c r="A178" s="209">
        <v>43466</v>
      </c>
      <c r="B178" s="78">
        <v>942.82457116161765</v>
      </c>
      <c r="C178" s="102">
        <v>1000</v>
      </c>
      <c r="D178" s="101">
        <f t="shared" si="14"/>
        <v>-57.175428838382345</v>
      </c>
      <c r="E178" s="81">
        <f t="shared" si="10"/>
        <v>305</v>
      </c>
      <c r="F178" s="82">
        <f t="shared" si="11"/>
        <v>-11.466414769779693</v>
      </c>
      <c r="G178" s="79">
        <v>29</v>
      </c>
      <c r="H178" s="83">
        <f t="shared" si="12"/>
        <v>6.5753424657534248E-4</v>
      </c>
      <c r="I178" s="84" t="s">
        <v>221</v>
      </c>
    </row>
    <row r="179" spans="1:9" s="1" customFormat="1" ht="17.25">
      <c r="A179" s="209">
        <v>43497</v>
      </c>
      <c r="B179" s="78">
        <v>942.82457116161765</v>
      </c>
      <c r="C179" s="102">
        <v>0</v>
      </c>
      <c r="D179" s="101">
        <f t="shared" si="14"/>
        <v>942.82457116161765</v>
      </c>
      <c r="E179" s="81">
        <f t="shared" si="10"/>
        <v>276</v>
      </c>
      <c r="F179" s="82">
        <f t="shared" si="11"/>
        <v>171.103286558207</v>
      </c>
      <c r="G179" s="79">
        <v>28</v>
      </c>
      <c r="H179" s="83">
        <f t="shared" si="12"/>
        <v>6.5753424657534248E-4</v>
      </c>
      <c r="I179" s="84"/>
    </row>
    <row r="180" spans="1:9" s="1" customFormat="1" ht="17.25">
      <c r="A180" s="209">
        <v>43525</v>
      </c>
      <c r="B180" s="78">
        <v>942.82457116161765</v>
      </c>
      <c r="C180" s="102">
        <v>1829</v>
      </c>
      <c r="D180" s="101">
        <f t="shared" si="14"/>
        <v>-886.17542883838235</v>
      </c>
      <c r="E180" s="81">
        <f t="shared" si="10"/>
        <v>248</v>
      </c>
      <c r="F180" s="82">
        <f t="shared" si="11"/>
        <v>-144.50729184783705</v>
      </c>
      <c r="G180" s="79">
        <v>11</v>
      </c>
      <c r="H180" s="83">
        <f t="shared" si="12"/>
        <v>6.5753424657534248E-4</v>
      </c>
      <c r="I180" s="84" t="s">
        <v>214</v>
      </c>
    </row>
    <row r="181" spans="1:9" s="1" customFormat="1" ht="17.25">
      <c r="A181" s="209">
        <v>43556</v>
      </c>
      <c r="B181" s="78">
        <v>942.82457116161765</v>
      </c>
      <c r="C181" s="102">
        <v>1000</v>
      </c>
      <c r="D181" s="101">
        <f t="shared" si="14"/>
        <v>-57.175428838382345</v>
      </c>
      <c r="E181" s="81">
        <f t="shared" si="10"/>
        <v>237</v>
      </c>
      <c r="F181" s="82">
        <f t="shared" si="11"/>
        <v>-8.9099681981566796</v>
      </c>
      <c r="G181" s="79">
        <v>10</v>
      </c>
      <c r="H181" s="83">
        <f t="shared" si="12"/>
        <v>6.5753424657534248E-4</v>
      </c>
      <c r="I181" s="84" t="s">
        <v>299</v>
      </c>
    </row>
    <row r="182" spans="1:9" s="1" customFormat="1" ht="17.25">
      <c r="A182" s="209">
        <v>43586</v>
      </c>
      <c r="B182" s="78">
        <v>942.82457116161765</v>
      </c>
      <c r="C182" s="102">
        <v>1000</v>
      </c>
      <c r="D182" s="101">
        <f t="shared" si="14"/>
        <v>-57.175428838382345</v>
      </c>
      <c r="E182" s="81">
        <f t="shared" si="10"/>
        <v>227</v>
      </c>
      <c r="F182" s="82">
        <f t="shared" si="11"/>
        <v>-8.5340201729179999</v>
      </c>
      <c r="G182" s="79">
        <v>0</v>
      </c>
      <c r="H182" s="83">
        <f t="shared" si="12"/>
        <v>6.5753424657534248E-4</v>
      </c>
      <c r="I182" s="84" t="s">
        <v>215</v>
      </c>
    </row>
    <row r="183" spans="1:9" s="1" customFormat="1" ht="17.25">
      <c r="A183" s="209">
        <v>43617</v>
      </c>
      <c r="B183" s="78">
        <v>942.82457116161765</v>
      </c>
      <c r="C183" s="102">
        <v>829</v>
      </c>
      <c r="D183" s="101">
        <f t="shared" si="14"/>
        <v>113.82457116161765</v>
      </c>
      <c r="E183" s="81">
        <f t="shared" si="10"/>
        <v>227</v>
      </c>
      <c r="F183" s="82">
        <f t="shared" si="11"/>
        <v>16.989486676397071</v>
      </c>
      <c r="G183" s="79">
        <v>0</v>
      </c>
      <c r="H183" s="83">
        <f t="shared" si="12"/>
        <v>6.5753424657534248E-4</v>
      </c>
      <c r="I183" s="84" t="s">
        <v>216</v>
      </c>
    </row>
    <row r="184" spans="1:9" s="1" customFormat="1" ht="17.25">
      <c r="A184" s="209">
        <v>43647</v>
      </c>
      <c r="B184" s="78">
        <v>989.96579971969857</v>
      </c>
      <c r="C184" s="102">
        <v>990</v>
      </c>
      <c r="D184" s="101">
        <f t="shared" si="14"/>
        <v>-3.420028030143385E-2</v>
      </c>
      <c r="E184" s="81">
        <f t="shared" si="10"/>
        <v>227</v>
      </c>
      <c r="F184" s="82">
        <f t="shared" si="11"/>
        <v>-5.1047432077318249E-3</v>
      </c>
      <c r="G184" s="79">
        <v>14</v>
      </c>
      <c r="H184" s="83">
        <f t="shared" si="12"/>
        <v>6.5753424657534248E-4</v>
      </c>
      <c r="I184" s="84" t="s">
        <v>208</v>
      </c>
    </row>
    <row r="185" spans="1:9" s="1" customFormat="1" ht="17.25">
      <c r="A185" s="209">
        <v>43678</v>
      </c>
      <c r="B185" s="78">
        <v>989.96579971969857</v>
      </c>
      <c r="C185" s="102">
        <v>990</v>
      </c>
      <c r="D185" s="101">
        <f t="shared" si="14"/>
        <v>-3.420028030143385E-2</v>
      </c>
      <c r="E185" s="81">
        <f t="shared" si="10"/>
        <v>213</v>
      </c>
      <c r="F185" s="82">
        <f t="shared" si="11"/>
        <v>-4.7899132301624618E-3</v>
      </c>
      <c r="G185" s="79">
        <v>0</v>
      </c>
      <c r="H185" s="83">
        <f t="shared" si="12"/>
        <v>6.5753424657534248E-4</v>
      </c>
      <c r="I185" s="84" t="s">
        <v>217</v>
      </c>
    </row>
    <row r="186" spans="1:9" s="1" customFormat="1" ht="17.25">
      <c r="A186" s="209">
        <v>43709</v>
      </c>
      <c r="B186" s="78">
        <v>989.96579971969857</v>
      </c>
      <c r="C186" s="102">
        <v>1000</v>
      </c>
      <c r="D186" s="101">
        <f t="shared" si="14"/>
        <v>-10.034200280301434</v>
      </c>
      <c r="E186" s="81">
        <f t="shared" si="10"/>
        <v>213</v>
      </c>
      <c r="F186" s="82">
        <f t="shared" si="11"/>
        <v>-1.405337858435642</v>
      </c>
      <c r="G186" s="79">
        <v>0</v>
      </c>
      <c r="H186" s="83">
        <f t="shared" si="12"/>
        <v>6.5753424657534248E-4</v>
      </c>
      <c r="I186" s="89" t="s">
        <v>218</v>
      </c>
    </row>
    <row r="187" spans="1:9" s="1" customFormat="1" ht="17.25">
      <c r="A187" s="209">
        <v>43739</v>
      </c>
      <c r="B187" s="78">
        <v>989.96579971969857</v>
      </c>
      <c r="C187" s="102">
        <v>980</v>
      </c>
      <c r="D187" s="101">
        <f t="shared" si="14"/>
        <v>9.9657997196985662</v>
      </c>
      <c r="E187" s="81">
        <f t="shared" si="10"/>
        <v>213</v>
      </c>
      <c r="F187" s="82">
        <f t="shared" si="11"/>
        <v>1.3957580319753171</v>
      </c>
      <c r="G187" s="79">
        <v>0</v>
      </c>
      <c r="H187" s="83">
        <f t="shared" si="12"/>
        <v>6.5753424657534248E-4</v>
      </c>
      <c r="I187" s="89" t="s">
        <v>219</v>
      </c>
    </row>
    <row r="188" spans="1:9" s="1" customFormat="1" ht="17.25">
      <c r="A188" s="209">
        <v>43770</v>
      </c>
      <c r="B188" s="78">
        <v>989.96579971969857</v>
      </c>
      <c r="C188" s="102">
        <v>990</v>
      </c>
      <c r="D188" s="101">
        <f t="shared" si="14"/>
        <v>-3.420028030143385E-2</v>
      </c>
      <c r="E188" s="81">
        <f t="shared" si="10"/>
        <v>213</v>
      </c>
      <c r="F188" s="82">
        <f t="shared" si="11"/>
        <v>-4.7899132301624618E-3</v>
      </c>
      <c r="G188" s="79">
        <v>0</v>
      </c>
      <c r="H188" s="83">
        <f t="shared" si="12"/>
        <v>6.5753424657534248E-4</v>
      </c>
      <c r="I188" s="89" t="s">
        <v>209</v>
      </c>
    </row>
    <row r="189" spans="1:9" s="1" customFormat="1" ht="17.25">
      <c r="A189" s="209">
        <v>43800</v>
      </c>
      <c r="B189" s="78">
        <v>989.96579971969857</v>
      </c>
      <c r="C189" s="102">
        <v>990</v>
      </c>
      <c r="D189" s="101">
        <f t="shared" si="14"/>
        <v>-3.420028030143385E-2</v>
      </c>
      <c r="E189" s="81">
        <f t="shared" si="10"/>
        <v>213</v>
      </c>
      <c r="F189" s="82">
        <f t="shared" si="11"/>
        <v>-4.7899132301624618E-3</v>
      </c>
      <c r="G189" s="79">
        <v>0</v>
      </c>
      <c r="H189" s="83">
        <f t="shared" si="12"/>
        <v>6.5753424657534248E-4</v>
      </c>
      <c r="I189" s="89" t="s">
        <v>210</v>
      </c>
    </row>
    <row r="190" spans="1:9" s="1" customFormat="1" ht="17.25">
      <c r="A190" s="209">
        <v>43831</v>
      </c>
      <c r="B190" s="78">
        <v>989.96579971969857</v>
      </c>
      <c r="C190" s="102">
        <v>0</v>
      </c>
      <c r="D190" s="101">
        <f t="shared" si="14"/>
        <v>989.96579971969857</v>
      </c>
      <c r="E190" s="81">
        <f t="shared" si="10"/>
        <v>213</v>
      </c>
      <c r="F190" s="82">
        <f t="shared" si="11"/>
        <v>138.64945666211233</v>
      </c>
      <c r="G190" s="88">
        <v>31</v>
      </c>
      <c r="H190" s="83">
        <f t="shared" si="12"/>
        <v>6.5753424657534248E-4</v>
      </c>
      <c r="I190" s="177"/>
    </row>
    <row r="191" spans="1:9" s="1" customFormat="1" ht="17.25">
      <c r="A191" s="209">
        <v>43862</v>
      </c>
      <c r="B191" s="78">
        <v>989.96579971969857</v>
      </c>
      <c r="C191" s="102">
        <v>0</v>
      </c>
      <c r="D191" s="101">
        <f t="shared" si="14"/>
        <v>989.96579971969857</v>
      </c>
      <c r="E191" s="81">
        <f t="shared" si="10"/>
        <v>182</v>
      </c>
      <c r="F191" s="82">
        <f t="shared" si="11"/>
        <v>118.47042775823681</v>
      </c>
      <c r="G191" s="88">
        <v>29</v>
      </c>
      <c r="H191" s="83">
        <f t="shared" si="12"/>
        <v>6.5753424657534248E-4</v>
      </c>
      <c r="I191" s="89"/>
    </row>
    <row r="192" spans="1:9" s="1" customFormat="1" ht="17.25">
      <c r="A192" s="209">
        <v>43891</v>
      </c>
      <c r="B192" s="78">
        <v>989.96579971969857</v>
      </c>
      <c r="C192" s="102">
        <v>0</v>
      </c>
      <c r="D192" s="101">
        <f t="shared" si="14"/>
        <v>989.96579971969857</v>
      </c>
      <c r="E192" s="81">
        <f t="shared" si="10"/>
        <v>153</v>
      </c>
      <c r="F192" s="82">
        <f t="shared" si="11"/>
        <v>99.593271686869414</v>
      </c>
      <c r="G192" s="88">
        <v>31</v>
      </c>
      <c r="H192" s="83">
        <f t="shared" si="12"/>
        <v>6.5753424657534248E-4</v>
      </c>
      <c r="I192" s="89"/>
    </row>
    <row r="193" spans="1:9" s="1" customFormat="1" ht="17.25">
      <c r="A193" s="209">
        <v>43922</v>
      </c>
      <c r="B193" s="78">
        <v>989.96579971969857</v>
      </c>
      <c r="C193" s="102">
        <v>0</v>
      </c>
      <c r="D193" s="101">
        <f t="shared" si="14"/>
        <v>989.96579971969857</v>
      </c>
      <c r="E193" s="81">
        <f t="shared" si="10"/>
        <v>122</v>
      </c>
      <c r="F193" s="82">
        <f t="shared" si="11"/>
        <v>79.414242782993895</v>
      </c>
      <c r="G193" s="88">
        <v>30</v>
      </c>
      <c r="H193" s="83">
        <f t="shared" si="12"/>
        <v>6.5753424657534248E-4</v>
      </c>
      <c r="I193" s="89"/>
    </row>
    <row r="194" spans="1:9" s="1" customFormat="1" ht="17.25">
      <c r="A194" s="209">
        <v>43952</v>
      </c>
      <c r="B194" s="78">
        <v>989.96579971969857</v>
      </c>
      <c r="C194" s="102">
        <v>0</v>
      </c>
      <c r="D194" s="101">
        <f t="shared" si="14"/>
        <v>989.96579971969857</v>
      </c>
      <c r="E194" s="81">
        <f t="shared" si="10"/>
        <v>92</v>
      </c>
      <c r="F194" s="82">
        <f t="shared" si="11"/>
        <v>59.886150295372445</v>
      </c>
      <c r="G194" s="88">
        <v>31</v>
      </c>
      <c r="H194" s="83">
        <f t="shared" si="12"/>
        <v>6.5753424657534248E-4</v>
      </c>
      <c r="I194" s="89"/>
    </row>
    <row r="195" spans="1:9" s="1" customFormat="1" ht="17.25">
      <c r="A195" s="209">
        <v>43983</v>
      </c>
      <c r="B195" s="78">
        <v>989.96579971969857</v>
      </c>
      <c r="C195" s="102">
        <v>0</v>
      </c>
      <c r="D195" s="101">
        <f t="shared" si="14"/>
        <v>989.96579971969857</v>
      </c>
      <c r="E195" s="81">
        <f t="shared" si="10"/>
        <v>61</v>
      </c>
      <c r="F195" s="82">
        <f t="shared" si="11"/>
        <v>39.707121391496948</v>
      </c>
      <c r="G195" s="88">
        <v>30</v>
      </c>
      <c r="H195" s="83">
        <f t="shared" si="12"/>
        <v>6.5753424657534248E-4</v>
      </c>
      <c r="I195" s="89"/>
    </row>
    <row r="196" spans="1:9" s="1" customFormat="1" ht="17.25">
      <c r="A196" s="209">
        <v>44013</v>
      </c>
      <c r="B196" s="78">
        <v>1039.4640897056836</v>
      </c>
      <c r="C196" s="105"/>
      <c r="D196" s="101">
        <f t="shared" si="14"/>
        <v>1039.4640897056836</v>
      </c>
      <c r="E196" s="81">
        <f t="shared" si="10"/>
        <v>31</v>
      </c>
      <c r="F196" s="82">
        <f t="shared" si="11"/>
        <v>21.187980349069274</v>
      </c>
      <c r="G196" s="88">
        <v>31</v>
      </c>
      <c r="H196" s="83">
        <f t="shared" si="12"/>
        <v>6.5753424657534248E-4</v>
      </c>
      <c r="I196" s="89"/>
    </row>
    <row r="197" spans="1:9" s="1" customFormat="1" ht="18" thickBot="1">
      <c r="A197" s="99" t="s">
        <v>158</v>
      </c>
      <c r="B197" s="78">
        <v>1039.46408970568</v>
      </c>
      <c r="C197" s="105"/>
      <c r="D197" s="101">
        <f>B197-C197</f>
        <v>1039.46408970568</v>
      </c>
      <c r="E197" s="81">
        <f t="shared" si="10"/>
        <v>0</v>
      </c>
      <c r="F197" s="82">
        <f t="shared" si="11"/>
        <v>0</v>
      </c>
      <c r="G197" s="88">
        <v>0</v>
      </c>
      <c r="H197" s="83">
        <f t="shared" si="12"/>
        <v>6.5753424657534248E-4</v>
      </c>
      <c r="I197" s="89"/>
    </row>
    <row r="198" spans="1:9" s="2" customFormat="1" ht="36.75" customHeight="1">
      <c r="A198" s="94" t="s">
        <v>159</v>
      </c>
      <c r="B198" s="95" t="s">
        <v>160</v>
      </c>
      <c r="C198" s="95" t="s">
        <v>161</v>
      </c>
      <c r="D198" s="95" t="s">
        <v>162</v>
      </c>
      <c r="E198" s="96" t="s">
        <v>163</v>
      </c>
      <c r="F198" s="95" t="s">
        <v>165</v>
      </c>
      <c r="G198" s="96" t="s">
        <v>19</v>
      </c>
      <c r="H198" s="97" t="s">
        <v>164</v>
      </c>
      <c r="I198" s="178" t="s">
        <v>170</v>
      </c>
    </row>
    <row r="199" spans="1:9" s="1" customFormat="1" ht="17.25">
      <c r="A199" s="99" t="s">
        <v>166</v>
      </c>
      <c r="B199" s="78">
        <v>1039.46408970568</v>
      </c>
      <c r="C199" s="105"/>
      <c r="D199" s="101">
        <f t="shared" ref="D199:D202" si="15">B199-C199</f>
        <v>1039.46408970568</v>
      </c>
      <c r="E199" s="81">
        <f>E197-G197</f>
        <v>0</v>
      </c>
      <c r="F199" s="82">
        <f t="shared" si="11"/>
        <v>0</v>
      </c>
      <c r="G199" s="100">
        <v>0</v>
      </c>
      <c r="H199" s="83">
        <f t="shared" si="12"/>
        <v>6.5753424657534248E-4</v>
      </c>
      <c r="I199" s="89"/>
    </row>
    <row r="200" spans="1:9" s="1" customFormat="1" ht="17.25">
      <c r="A200" s="99" t="s">
        <v>167</v>
      </c>
      <c r="B200" s="78">
        <v>1039.46408970568</v>
      </c>
      <c r="C200" s="105"/>
      <c r="D200" s="101">
        <f t="shared" si="15"/>
        <v>1039.46408970568</v>
      </c>
      <c r="E200" s="81">
        <f t="shared" si="10"/>
        <v>0</v>
      </c>
      <c r="F200" s="82">
        <f t="shared" si="11"/>
        <v>0</v>
      </c>
      <c r="G200" s="100">
        <v>0</v>
      </c>
      <c r="H200" s="83">
        <f t="shared" si="12"/>
        <v>6.5753424657534248E-4</v>
      </c>
      <c r="I200" s="89"/>
    </row>
    <row r="201" spans="1:9" s="1" customFormat="1" ht="17.25">
      <c r="A201" s="99" t="s">
        <v>168</v>
      </c>
      <c r="B201" s="78">
        <v>1039.46408970568</v>
      </c>
      <c r="C201" s="105"/>
      <c r="D201" s="101">
        <f t="shared" si="15"/>
        <v>1039.46408970568</v>
      </c>
      <c r="E201" s="81">
        <f t="shared" si="10"/>
        <v>0</v>
      </c>
      <c r="F201" s="82">
        <f t="shared" si="11"/>
        <v>0</v>
      </c>
      <c r="G201" s="100">
        <v>0</v>
      </c>
      <c r="H201" s="83">
        <f t="shared" si="12"/>
        <v>6.5753424657534248E-4</v>
      </c>
      <c r="I201" s="89"/>
    </row>
    <row r="202" spans="1:9" s="1" customFormat="1" ht="17.25">
      <c r="A202" s="99" t="s">
        <v>169</v>
      </c>
      <c r="B202" s="78">
        <v>1039.46408970568</v>
      </c>
      <c r="C202" s="105"/>
      <c r="D202" s="101">
        <f t="shared" si="15"/>
        <v>1039.46408970568</v>
      </c>
      <c r="E202" s="81">
        <f t="shared" si="10"/>
        <v>0</v>
      </c>
      <c r="F202" s="82">
        <f t="shared" si="11"/>
        <v>0</v>
      </c>
      <c r="G202" s="100">
        <v>0</v>
      </c>
      <c r="H202" s="83">
        <f t="shared" si="12"/>
        <v>6.5753424657534248E-4</v>
      </c>
      <c r="I202" s="89"/>
    </row>
    <row r="203" spans="1:9" s="4" customFormat="1" ht="17.25" thickBot="1">
      <c r="A203" s="106" t="s">
        <v>12</v>
      </c>
      <c r="B203" s="107">
        <f>SUM(B14:B197)</f>
        <v>131576.5597087754</v>
      </c>
      <c r="C203" s="107">
        <f>SUM(C14:C197)</f>
        <v>123035</v>
      </c>
      <c r="D203" s="108">
        <f>B203-C203</f>
        <v>8541.5597087753995</v>
      </c>
      <c r="E203" s="109">
        <f>SUM(E58:E197)</f>
        <v>244625</v>
      </c>
      <c r="F203" s="110">
        <f>SUM(F14:F197)</f>
        <v>131600.45341738095</v>
      </c>
      <c r="G203" s="109">
        <f>SUM(G14:G199)</f>
        <v>4964</v>
      </c>
      <c r="H203" s="111">
        <f>D203+F203</f>
        <v>140142.01312615635</v>
      </c>
      <c r="I203" s="112"/>
    </row>
    <row r="204" spans="1:9" s="70" customFormat="1" ht="15">
      <c r="I204" s="28"/>
    </row>
    <row r="205" spans="1:9" s="70" customFormat="1" ht="15">
      <c r="I205" s="28"/>
    </row>
    <row r="206" spans="1:9" s="70" customFormat="1" ht="15">
      <c r="I206" s="28"/>
    </row>
    <row r="207" spans="1:9" s="70" customFormat="1" ht="15">
      <c r="I207" s="28"/>
    </row>
    <row r="208" spans="1:9" s="1" customFormat="1" ht="17.25">
      <c r="A208" s="5"/>
      <c r="B208" s="25"/>
      <c r="C208" s="25"/>
      <c r="D208" s="25"/>
      <c r="E208" s="6"/>
      <c r="F208" s="123"/>
      <c r="G208" s="70"/>
      <c r="H208" s="70"/>
      <c r="I208" s="28"/>
    </row>
    <row r="209" spans="1:9" s="35" customFormat="1" ht="18.75">
      <c r="A209" s="498" t="s">
        <v>294</v>
      </c>
      <c r="B209" s="498"/>
      <c r="C209" s="197"/>
      <c r="D209" s="197" t="s">
        <v>295</v>
      </c>
      <c r="E209" s="196"/>
      <c r="F209" s="198" t="s">
        <v>296</v>
      </c>
      <c r="G209" s="196"/>
      <c r="H209" s="199" t="s">
        <v>297</v>
      </c>
      <c r="I209" s="28"/>
    </row>
    <row r="210" spans="1:9" s="35" customFormat="1" ht="20.25">
      <c r="A210" s="36"/>
      <c r="B210" s="33"/>
      <c r="C210" s="37"/>
      <c r="D210" s="33"/>
      <c r="G210" s="36"/>
      <c r="H210" s="36"/>
      <c r="I210" s="3"/>
    </row>
    <row r="211" spans="1:9" s="35" customFormat="1" ht="17.25">
      <c r="A211" s="38"/>
      <c r="B211" s="37"/>
      <c r="C211" s="37"/>
      <c r="D211" s="37"/>
      <c r="E211" s="38"/>
      <c r="F211" s="39"/>
      <c r="I211" s="3"/>
    </row>
    <row r="212" spans="1:9" s="35" customFormat="1" ht="17.25">
      <c r="A212" s="38"/>
      <c r="B212" s="37"/>
      <c r="C212" s="37"/>
      <c r="D212" s="37"/>
      <c r="E212" s="38"/>
      <c r="F212" s="39"/>
      <c r="I212" s="3"/>
    </row>
    <row r="213" spans="1:9" s="40" customFormat="1">
      <c r="A213" s="490"/>
      <c r="B213" s="490"/>
      <c r="C213" s="490"/>
      <c r="D213" s="490"/>
      <c r="E213" s="490"/>
      <c r="F213" s="490"/>
      <c r="G213" s="490"/>
      <c r="H213" s="490"/>
      <c r="I213" s="41"/>
    </row>
    <row r="214" spans="1:9" s="40" customFormat="1">
      <c r="A214" s="491"/>
      <c r="B214" s="491"/>
      <c r="C214" s="491"/>
      <c r="D214" s="491"/>
      <c r="E214" s="491"/>
      <c r="F214" s="491"/>
      <c r="G214" s="491"/>
      <c r="H214" s="491"/>
      <c r="I214" s="41"/>
    </row>
    <row r="215" spans="1:9" s="40" customFormat="1">
      <c r="A215" s="491"/>
      <c r="B215" s="491"/>
      <c r="C215" s="491"/>
      <c r="D215" s="491"/>
      <c r="E215" s="491"/>
      <c r="F215" s="491"/>
      <c r="G215" s="491"/>
      <c r="H215" s="491"/>
      <c r="I215" s="41"/>
    </row>
    <row r="216" spans="1:9" s="40" customFormat="1">
      <c r="A216" s="491"/>
      <c r="B216" s="491"/>
      <c r="C216" s="491"/>
      <c r="D216" s="491"/>
      <c r="E216" s="491"/>
      <c r="F216" s="491"/>
      <c r="G216" s="491"/>
      <c r="H216" s="491"/>
      <c r="I216" s="41"/>
    </row>
    <row r="217" spans="1:9" s="40" customFormat="1">
      <c r="A217" s="122"/>
      <c r="B217" s="42"/>
      <c r="C217" s="42"/>
      <c r="D217" s="42"/>
      <c r="E217" s="122"/>
      <c r="F217" s="42"/>
      <c r="G217" s="122"/>
      <c r="H217" s="122"/>
      <c r="I217" s="41"/>
    </row>
    <row r="218" spans="1:9" s="40" customFormat="1">
      <c r="A218" s="492"/>
      <c r="B218" s="492"/>
      <c r="C218" s="492"/>
      <c r="D218" s="492"/>
      <c r="E218" s="492"/>
      <c r="F218" s="492"/>
      <c r="G218" s="492"/>
      <c r="H218" s="492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4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20"/>
      <c r="B239" s="29"/>
      <c r="C239" s="29"/>
      <c r="D239" s="43"/>
      <c r="E239" s="44"/>
      <c r="F239" s="45"/>
      <c r="G239" s="46"/>
      <c r="H239" s="44"/>
      <c r="I239" s="41"/>
    </row>
    <row r="240" spans="1:9" s="40" customFormat="1" ht="16.5">
      <c r="A240" s="47"/>
      <c r="B240" s="29"/>
      <c r="C240" s="29"/>
      <c r="D240" s="43"/>
      <c r="E240" s="44"/>
      <c r="F240" s="45"/>
      <c r="G240" s="48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0"/>
      <c r="B358" s="29"/>
      <c r="C358" s="29"/>
      <c r="D358" s="43"/>
      <c r="E358" s="44"/>
      <c r="F358" s="45"/>
      <c r="G358" s="46"/>
      <c r="H358" s="44"/>
      <c r="I358" s="41"/>
    </row>
    <row r="359" spans="1:9" s="40" customFormat="1" ht="16.5">
      <c r="A359" s="28"/>
      <c r="B359" s="29"/>
      <c r="C359" s="29"/>
      <c r="D359" s="30"/>
      <c r="E359" s="28"/>
      <c r="F359" s="31"/>
      <c r="G359" s="28"/>
      <c r="H359" s="44"/>
      <c r="I359" s="41"/>
    </row>
    <row r="360" spans="1:9" s="40" customFormat="1" ht="16.5">
      <c r="A360" s="49"/>
      <c r="B360" s="50"/>
      <c r="C360" s="50"/>
      <c r="D360" s="50"/>
      <c r="E360" s="51"/>
      <c r="F360" s="493"/>
      <c r="G360" s="493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23"/>
      <c r="G361" s="123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23"/>
      <c r="G362" s="123"/>
      <c r="H362" s="19"/>
      <c r="I362" s="41"/>
    </row>
    <row r="363" spans="1:9" s="40" customFormat="1" ht="16.5">
      <c r="A363" s="49"/>
      <c r="B363" s="50"/>
      <c r="C363" s="50"/>
      <c r="D363" s="50"/>
      <c r="E363" s="51"/>
      <c r="F363" s="123"/>
      <c r="G363" s="123"/>
      <c r="H363" s="19"/>
      <c r="I363" s="41"/>
    </row>
    <row r="364" spans="1:9" s="40" customFormat="1" ht="20.25">
      <c r="A364" s="36"/>
      <c r="B364" s="33"/>
      <c r="C364" s="37"/>
      <c r="D364" s="33"/>
      <c r="E364" s="35"/>
      <c r="F364" s="35"/>
      <c r="G364" s="36"/>
      <c r="H364" s="36"/>
      <c r="I364" s="41"/>
    </row>
    <row r="365" spans="1:9" s="40" customFormat="1" ht="16.5">
      <c r="A365" s="20"/>
      <c r="B365" s="52"/>
      <c r="C365" s="52"/>
      <c r="D365" s="52"/>
      <c r="F365" s="53"/>
      <c r="I365" s="41"/>
    </row>
    <row r="366" spans="1:9" s="40" customFormat="1">
      <c r="A366" s="490"/>
      <c r="B366" s="490"/>
      <c r="C366" s="490"/>
      <c r="D366" s="490"/>
      <c r="E366" s="490"/>
      <c r="F366" s="490"/>
      <c r="G366" s="490"/>
      <c r="H366" s="490"/>
      <c r="I366" s="41"/>
    </row>
    <row r="367" spans="1:9" s="40" customFormat="1">
      <c r="A367" s="494"/>
      <c r="B367" s="494"/>
      <c r="C367" s="494"/>
      <c r="D367" s="494"/>
      <c r="E367" s="494"/>
      <c r="F367" s="494"/>
      <c r="G367" s="494"/>
      <c r="H367" s="494"/>
      <c r="I367" s="41"/>
    </row>
    <row r="368" spans="1:9" s="40" customFormat="1">
      <c r="A368" s="54"/>
      <c r="B368" s="55"/>
      <c r="C368" s="55"/>
      <c r="D368" s="23"/>
      <c r="E368" s="56"/>
      <c r="F368" s="56"/>
      <c r="G368" s="56"/>
      <c r="H368" s="56"/>
      <c r="I368" s="41"/>
    </row>
    <row r="369" spans="1:9" s="40" customFormat="1">
      <c r="A369" s="120"/>
      <c r="B369" s="23"/>
      <c r="C369" s="23"/>
      <c r="D369" s="23"/>
      <c r="E369" s="121"/>
      <c r="F369" s="121"/>
      <c r="G369" s="121"/>
      <c r="H369" s="121"/>
      <c r="I369" s="41"/>
    </row>
    <row r="370" spans="1:9" s="40" customFormat="1">
      <c r="A370" s="119"/>
      <c r="B370" s="57"/>
      <c r="C370" s="57"/>
      <c r="D370" s="57"/>
      <c r="E370" s="119"/>
      <c r="F370" s="57"/>
      <c r="G370" s="119"/>
      <c r="H370" s="119"/>
      <c r="I370" s="41"/>
    </row>
    <row r="371" spans="1:9" s="40" customFormat="1">
      <c r="A371" s="489"/>
      <c r="B371" s="489"/>
      <c r="C371" s="489"/>
      <c r="D371" s="489"/>
      <c r="E371" s="489"/>
      <c r="F371" s="489"/>
      <c r="G371" s="489"/>
      <c r="H371" s="489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58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62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61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59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63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 ht="17.25">
      <c r="A459" s="58"/>
      <c r="B459" s="59"/>
      <c r="C459" s="59"/>
      <c r="D459" s="59"/>
      <c r="E459" s="60"/>
      <c r="F459" s="59"/>
      <c r="G459" s="3"/>
      <c r="H459" s="60"/>
      <c r="I459" s="41"/>
    </row>
    <row r="460" spans="1:9" s="40" customFormat="1">
      <c r="A460" s="64"/>
      <c r="B460" s="65"/>
      <c r="C460" s="65"/>
      <c r="D460" s="66"/>
      <c r="E460" s="64"/>
      <c r="F460" s="65"/>
      <c r="G460" s="64"/>
      <c r="H460" s="64"/>
      <c r="I460" s="41"/>
    </row>
    <row r="461" spans="1:9" s="40" customFormat="1" ht="17.25">
      <c r="A461" s="67"/>
      <c r="B461" s="37"/>
      <c r="C461" s="37"/>
      <c r="D461" s="37"/>
      <c r="E461" s="35"/>
      <c r="F461" s="37"/>
      <c r="G461" s="35"/>
      <c r="H461" s="35"/>
      <c r="I461" s="41"/>
    </row>
    <row r="462" spans="1:9" s="40" customFormat="1" ht="17.25">
      <c r="A462" s="68"/>
      <c r="B462" s="37"/>
      <c r="C462" s="37"/>
      <c r="D462" s="37"/>
      <c r="E462" s="6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 ht="17.25">
      <c r="A464" s="38"/>
      <c r="B464" s="37"/>
      <c r="C464" s="37"/>
      <c r="D464" s="37"/>
      <c r="E464" s="38"/>
      <c r="F464" s="39"/>
      <c r="G464" s="35"/>
      <c r="H464" s="35"/>
      <c r="I464" s="41"/>
    </row>
    <row r="465" spans="1:9" s="40" customFormat="1">
      <c r="A465" s="69"/>
      <c r="B465" s="52"/>
      <c r="C465" s="52"/>
      <c r="D465" s="52"/>
      <c r="F465" s="53"/>
      <c r="I465" s="41"/>
    </row>
  </sheetData>
  <mergeCells count="29">
    <mergeCell ref="B9:C9"/>
    <mergeCell ref="D9:G9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  <mergeCell ref="B10:C10"/>
    <mergeCell ref="D10:G10"/>
    <mergeCell ref="B11:C11"/>
    <mergeCell ref="D11:G11"/>
    <mergeCell ref="A366:H366"/>
    <mergeCell ref="A209:B209"/>
    <mergeCell ref="A367:H367"/>
    <mergeCell ref="A371:H371"/>
    <mergeCell ref="A213:H213"/>
    <mergeCell ref="A214:H214"/>
    <mergeCell ref="A215:H215"/>
    <mergeCell ref="A216:H216"/>
    <mergeCell ref="A218:H218"/>
    <mergeCell ref="F360:G360"/>
  </mergeCells>
  <pageMargins left="0.25" right="0.25" top="0.75" bottom="2.0699999999999998" header="0.3" footer="0.51"/>
  <pageSetup paperSize="5" scale="70" fitToWidth="0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64"/>
  <sheetViews>
    <sheetView workbookViewId="0">
      <selection sqref="A1:I2"/>
    </sheetView>
  </sheetViews>
  <sheetFormatPr defaultColWidth="10.5703125" defaultRowHeight="15.75"/>
  <cols>
    <col min="1" max="1" width="10.140625" style="22" customWidth="1"/>
    <col min="2" max="2" width="13" style="26" customWidth="1"/>
    <col min="3" max="3" width="13.28515625" style="156" customWidth="1"/>
    <col min="4" max="4" width="10.28515625" style="26" customWidth="1"/>
    <col min="5" max="5" width="10.7109375" style="17" customWidth="1"/>
    <col min="6" max="6" width="12.28515625" style="156" customWidth="1"/>
    <col min="7" max="7" width="10.28515625" style="17" customWidth="1"/>
    <col min="8" max="8" width="21.5703125" style="133" customWidth="1"/>
    <col min="9" max="9" width="19.28515625" style="133" customWidth="1"/>
    <col min="10" max="16384" width="10.5703125" style="17"/>
  </cols>
  <sheetData>
    <row r="1" spans="1:9" s="7" customFormat="1" ht="18">
      <c r="A1" s="488" t="s">
        <v>197</v>
      </c>
      <c r="B1" s="488"/>
      <c r="C1" s="488"/>
      <c r="D1" s="488"/>
      <c r="E1" s="488"/>
      <c r="F1" s="488"/>
      <c r="G1" s="488"/>
      <c r="H1" s="488"/>
      <c r="I1" s="488"/>
    </row>
    <row r="2" spans="1:9" s="7" customFormat="1" ht="18">
      <c r="A2" s="488"/>
      <c r="B2" s="488"/>
      <c r="C2" s="488"/>
      <c r="D2" s="488"/>
      <c r="E2" s="488"/>
      <c r="F2" s="488"/>
      <c r="G2" s="488"/>
      <c r="H2" s="488"/>
      <c r="I2" s="488"/>
    </row>
    <row r="3" spans="1:9" s="7" customFormat="1" ht="18">
      <c r="B3" s="495" t="s">
        <v>1</v>
      </c>
      <c r="C3" s="495"/>
      <c r="D3" s="499" t="s">
        <v>189</v>
      </c>
      <c r="E3" s="500"/>
      <c r="F3" s="500"/>
      <c r="G3" s="501"/>
      <c r="H3" s="134"/>
      <c r="I3" s="124"/>
    </row>
    <row r="4" spans="1:9" s="7" customFormat="1" ht="18">
      <c r="B4" s="496" t="s">
        <v>181</v>
      </c>
      <c r="C4" s="497"/>
      <c r="D4" s="502">
        <v>38534</v>
      </c>
      <c r="E4" s="503"/>
      <c r="F4" s="503"/>
      <c r="G4" s="504"/>
      <c r="H4" s="134"/>
      <c r="I4" s="124"/>
    </row>
    <row r="5" spans="1:9" s="7" customFormat="1" ht="18">
      <c r="B5" s="495" t="s">
        <v>182</v>
      </c>
      <c r="C5" s="495"/>
      <c r="D5" s="505">
        <v>503</v>
      </c>
      <c r="E5" s="506"/>
      <c r="F5" s="506"/>
      <c r="G5" s="507"/>
      <c r="H5" s="134"/>
      <c r="I5" s="124"/>
    </row>
    <row r="6" spans="1:9" s="7" customFormat="1" ht="18">
      <c r="B6" s="495" t="s">
        <v>2</v>
      </c>
      <c r="C6" s="495"/>
      <c r="D6" s="505" t="s">
        <v>3</v>
      </c>
      <c r="E6" s="506"/>
      <c r="F6" s="506"/>
      <c r="G6" s="507"/>
      <c r="H6" s="134"/>
      <c r="I6" s="124"/>
    </row>
    <row r="7" spans="1:9" s="7" customFormat="1" ht="36" customHeight="1">
      <c r="B7" s="495" t="s">
        <v>0</v>
      </c>
      <c r="C7" s="495"/>
      <c r="D7" s="508" t="s">
        <v>17</v>
      </c>
      <c r="E7" s="509"/>
      <c r="F7" s="509"/>
      <c r="G7" s="510"/>
      <c r="H7" s="134"/>
      <c r="I7" s="124"/>
    </row>
    <row r="8" spans="1:9" s="7" customFormat="1" ht="33.75" customHeight="1">
      <c r="B8" s="511" t="s">
        <v>4</v>
      </c>
      <c r="C8" s="511"/>
      <c r="D8" s="512" t="s">
        <v>183</v>
      </c>
      <c r="E8" s="513"/>
      <c r="F8" s="513"/>
      <c r="G8" s="514"/>
      <c r="H8" s="134"/>
      <c r="I8" s="124"/>
    </row>
    <row r="9" spans="1:9" s="7" customFormat="1" ht="49.5" customHeight="1">
      <c r="B9" s="511" t="s">
        <v>18</v>
      </c>
      <c r="C9" s="511"/>
      <c r="D9" s="515">
        <v>0.05</v>
      </c>
      <c r="E9" s="516"/>
      <c r="F9" s="516"/>
      <c r="G9" s="517"/>
      <c r="H9" s="134"/>
      <c r="I9" s="124"/>
    </row>
    <row r="10" spans="1:9" s="7" customFormat="1" ht="18">
      <c r="B10" s="495" t="s">
        <v>16</v>
      </c>
      <c r="C10" s="495"/>
      <c r="D10" s="505">
        <v>500</v>
      </c>
      <c r="E10" s="506"/>
      <c r="F10" s="506"/>
      <c r="G10" s="507"/>
      <c r="H10" s="134"/>
      <c r="I10" s="124"/>
    </row>
    <row r="11" spans="1:9" s="7" customFormat="1" ht="24" customHeight="1">
      <c r="B11" s="495" t="s">
        <v>14</v>
      </c>
      <c r="C11" s="495"/>
      <c r="D11" s="499" t="s">
        <v>15</v>
      </c>
      <c r="E11" s="500"/>
      <c r="F11" s="500"/>
      <c r="G11" s="501"/>
      <c r="H11" s="134"/>
      <c r="I11" s="124"/>
    </row>
    <row r="12" spans="1:9" s="7" customFormat="1" ht="18.75" thickBot="1">
      <c r="A12" s="8"/>
      <c r="B12" s="24"/>
      <c r="C12" s="164"/>
      <c r="D12" s="27"/>
      <c r="E12" s="9"/>
      <c r="F12" s="135"/>
      <c r="G12" s="9"/>
      <c r="H12" s="135"/>
      <c r="I12" s="124"/>
    </row>
    <row r="13" spans="1:9" s="215" customFormat="1" ht="35.25" customHeight="1">
      <c r="A13" s="94" t="s">
        <v>159</v>
      </c>
      <c r="B13" s="95" t="s">
        <v>160</v>
      </c>
      <c r="C13" s="95" t="s">
        <v>161</v>
      </c>
      <c r="D13" s="95" t="s">
        <v>162</v>
      </c>
      <c r="E13" s="96" t="s">
        <v>163</v>
      </c>
      <c r="F13" s="95" t="s">
        <v>165</v>
      </c>
      <c r="G13" s="96" t="s">
        <v>19</v>
      </c>
      <c r="H13" s="97" t="s">
        <v>164</v>
      </c>
      <c r="I13" s="178" t="s">
        <v>170</v>
      </c>
    </row>
    <row r="14" spans="1:9" s="1" customFormat="1" ht="17.25">
      <c r="A14" s="208">
        <v>38534</v>
      </c>
      <c r="B14" s="78">
        <v>500</v>
      </c>
      <c r="C14" s="79">
        <v>500</v>
      </c>
      <c r="D14" s="80">
        <f>B14-C14</f>
        <v>0</v>
      </c>
      <c r="E14" s="81">
        <f>G202</f>
        <v>5264</v>
      </c>
      <c r="F14" s="144">
        <f>(D14*E14*H14)</f>
        <v>0</v>
      </c>
      <c r="G14" s="79">
        <v>0</v>
      </c>
      <c r="H14" s="136">
        <f>0.24/365</f>
        <v>6.5753424657534248E-4</v>
      </c>
      <c r="I14" s="125" t="s">
        <v>190</v>
      </c>
    </row>
    <row r="15" spans="1:9" s="1" customFormat="1" ht="17.25">
      <c r="A15" s="85">
        <v>38565</v>
      </c>
      <c r="B15" s="78">
        <v>500</v>
      </c>
      <c r="C15" s="79">
        <v>500</v>
      </c>
      <c r="D15" s="80">
        <f t="shared" ref="D15:D78" si="0">B15-C15</f>
        <v>0</v>
      </c>
      <c r="E15" s="81">
        <f>E14-G14</f>
        <v>5264</v>
      </c>
      <c r="F15" s="144">
        <f t="shared" ref="F15:F79" si="1">(D15*E15*H15)</f>
        <v>0</v>
      </c>
      <c r="G15" s="79">
        <v>0</v>
      </c>
      <c r="H15" s="136">
        <f>0.24/365</f>
        <v>6.5753424657534248E-4</v>
      </c>
      <c r="I15" s="125" t="s">
        <v>10</v>
      </c>
    </row>
    <row r="16" spans="1:9" s="1" customFormat="1" ht="17.25">
      <c r="A16" s="85">
        <v>38596</v>
      </c>
      <c r="B16" s="78">
        <v>500</v>
      </c>
      <c r="C16" s="79">
        <v>0</v>
      </c>
      <c r="D16" s="80">
        <f t="shared" si="0"/>
        <v>500</v>
      </c>
      <c r="E16" s="81">
        <f t="shared" ref="E16:E79" si="2">E15-G15</f>
        <v>5264</v>
      </c>
      <c r="F16" s="144">
        <f>(D16*E16*H16)</f>
        <v>1730.6301369863015</v>
      </c>
      <c r="G16" s="79">
        <v>30</v>
      </c>
      <c r="H16" s="136">
        <f t="shared" ref="H16:H71" si="3">0.24/365</f>
        <v>6.5753424657534248E-4</v>
      </c>
      <c r="I16" s="125"/>
    </row>
    <row r="17" spans="1:9" s="1" customFormat="1" ht="17.25">
      <c r="A17" s="85">
        <v>38626</v>
      </c>
      <c r="B17" s="78">
        <v>500</v>
      </c>
      <c r="C17" s="79">
        <v>1000</v>
      </c>
      <c r="D17" s="80">
        <f t="shared" si="0"/>
        <v>-500</v>
      </c>
      <c r="E17" s="81">
        <f t="shared" si="2"/>
        <v>5234</v>
      </c>
      <c r="F17" s="144">
        <f t="shared" si="1"/>
        <v>-1720.7671232876712</v>
      </c>
      <c r="G17" s="79">
        <v>20</v>
      </c>
      <c r="H17" s="136">
        <f t="shared" si="3"/>
        <v>6.5753424657534248E-4</v>
      </c>
      <c r="I17" s="125" t="s">
        <v>191</v>
      </c>
    </row>
    <row r="18" spans="1:9" s="1" customFormat="1" ht="17.25">
      <c r="A18" s="85">
        <v>38657</v>
      </c>
      <c r="B18" s="78">
        <v>500</v>
      </c>
      <c r="C18" s="79">
        <v>0</v>
      </c>
      <c r="D18" s="80">
        <f t="shared" si="0"/>
        <v>500</v>
      </c>
      <c r="E18" s="81">
        <f t="shared" si="2"/>
        <v>5214</v>
      </c>
      <c r="F18" s="144">
        <f t="shared" si="1"/>
        <v>1714.1917808219177</v>
      </c>
      <c r="G18" s="79">
        <v>30</v>
      </c>
      <c r="H18" s="136">
        <f t="shared" si="3"/>
        <v>6.5753424657534248E-4</v>
      </c>
      <c r="I18" s="125"/>
    </row>
    <row r="19" spans="1:9" s="1" customFormat="1" ht="17.25">
      <c r="A19" s="85">
        <v>38687</v>
      </c>
      <c r="B19" s="78">
        <v>500</v>
      </c>
      <c r="C19" s="79">
        <v>0</v>
      </c>
      <c r="D19" s="80">
        <f t="shared" si="0"/>
        <v>500</v>
      </c>
      <c r="E19" s="81">
        <f t="shared" si="2"/>
        <v>5184</v>
      </c>
      <c r="F19" s="144">
        <f t="shared" si="1"/>
        <v>1704.3287671232877</v>
      </c>
      <c r="G19" s="79">
        <v>31</v>
      </c>
      <c r="H19" s="136">
        <f t="shared" si="3"/>
        <v>6.5753424657534248E-4</v>
      </c>
      <c r="I19" s="125"/>
    </row>
    <row r="20" spans="1:9" s="2" customFormat="1" ht="33">
      <c r="A20" s="216">
        <v>38718</v>
      </c>
      <c r="B20" s="217">
        <v>500</v>
      </c>
      <c r="C20" s="218">
        <v>500</v>
      </c>
      <c r="D20" s="219">
        <f t="shared" si="0"/>
        <v>0</v>
      </c>
      <c r="E20" s="91">
        <f t="shared" si="2"/>
        <v>5153</v>
      </c>
      <c r="F20" s="224">
        <f t="shared" si="1"/>
        <v>0</v>
      </c>
      <c r="G20" s="218">
        <v>25</v>
      </c>
      <c r="H20" s="225">
        <f t="shared" si="3"/>
        <v>6.5753424657534248E-4</v>
      </c>
      <c r="I20" s="226" t="s">
        <v>192</v>
      </c>
    </row>
    <row r="21" spans="1:9" s="1" customFormat="1" ht="17.25">
      <c r="A21" s="85">
        <v>38749</v>
      </c>
      <c r="B21" s="78">
        <v>500</v>
      </c>
      <c r="C21" s="79">
        <v>0</v>
      </c>
      <c r="D21" s="80">
        <f t="shared" si="0"/>
        <v>500</v>
      </c>
      <c r="E21" s="81">
        <f t="shared" si="2"/>
        <v>5128</v>
      </c>
      <c r="F21" s="144">
        <f t="shared" si="1"/>
        <v>1685.9178082191781</v>
      </c>
      <c r="G21" s="79">
        <v>28</v>
      </c>
      <c r="H21" s="136">
        <f t="shared" si="3"/>
        <v>6.5753424657534248E-4</v>
      </c>
      <c r="I21" s="125"/>
    </row>
    <row r="22" spans="1:9" s="1" customFormat="1" ht="17.25">
      <c r="A22" s="85">
        <v>38777</v>
      </c>
      <c r="B22" s="78">
        <v>500</v>
      </c>
      <c r="C22" s="79">
        <v>0</v>
      </c>
      <c r="D22" s="80">
        <f t="shared" si="0"/>
        <v>500</v>
      </c>
      <c r="E22" s="81">
        <f t="shared" si="2"/>
        <v>5100</v>
      </c>
      <c r="F22" s="144">
        <f t="shared" si="1"/>
        <v>1676.7123287671234</v>
      </c>
      <c r="G22" s="79">
        <v>31</v>
      </c>
      <c r="H22" s="136">
        <f t="shared" si="3"/>
        <v>6.5753424657534248E-4</v>
      </c>
      <c r="I22" s="125"/>
    </row>
    <row r="23" spans="1:9" s="1" customFormat="1" ht="17.25">
      <c r="A23" s="85">
        <v>38808</v>
      </c>
      <c r="B23" s="78">
        <v>500</v>
      </c>
      <c r="C23" s="79">
        <v>0</v>
      </c>
      <c r="D23" s="80">
        <f t="shared" si="0"/>
        <v>500</v>
      </c>
      <c r="E23" s="81">
        <f t="shared" si="2"/>
        <v>5069</v>
      </c>
      <c r="F23" s="144">
        <f t="shared" si="1"/>
        <v>1666.5205479452056</v>
      </c>
      <c r="G23" s="79">
        <v>30</v>
      </c>
      <c r="H23" s="136">
        <f t="shared" si="3"/>
        <v>6.5753424657534248E-4</v>
      </c>
      <c r="I23" s="125"/>
    </row>
    <row r="24" spans="1:9" s="1" customFormat="1" ht="17.25">
      <c r="A24" s="85">
        <v>38838</v>
      </c>
      <c r="B24" s="78">
        <v>500</v>
      </c>
      <c r="C24" s="79">
        <v>0</v>
      </c>
      <c r="D24" s="80">
        <f t="shared" si="0"/>
        <v>500</v>
      </c>
      <c r="E24" s="81">
        <f t="shared" si="2"/>
        <v>5039</v>
      </c>
      <c r="F24" s="144">
        <f t="shared" si="1"/>
        <v>1656.6575342465753</v>
      </c>
      <c r="G24" s="79">
        <v>31</v>
      </c>
      <c r="H24" s="136">
        <f t="shared" si="3"/>
        <v>6.5753424657534248E-4</v>
      </c>
      <c r="I24" s="125"/>
    </row>
    <row r="25" spans="1:9" s="1" customFormat="1" ht="17.25">
      <c r="A25" s="85">
        <v>38869</v>
      </c>
      <c r="B25" s="78">
        <v>500</v>
      </c>
      <c r="C25" s="79">
        <v>1000</v>
      </c>
      <c r="D25" s="80">
        <f t="shared" si="0"/>
        <v>-500</v>
      </c>
      <c r="E25" s="81">
        <f t="shared" si="2"/>
        <v>5008</v>
      </c>
      <c r="F25" s="144">
        <f t="shared" si="1"/>
        <v>-1646.4657534246576</v>
      </c>
      <c r="G25" s="79">
        <v>0</v>
      </c>
      <c r="H25" s="136">
        <f t="shared" si="3"/>
        <v>6.5753424657534248E-4</v>
      </c>
      <c r="I25" s="125" t="s">
        <v>193</v>
      </c>
    </row>
    <row r="26" spans="1:9" s="1" customFormat="1" ht="17.25">
      <c r="A26" s="85">
        <v>38899</v>
      </c>
      <c r="B26" s="78">
        <v>525</v>
      </c>
      <c r="C26" s="79">
        <v>0</v>
      </c>
      <c r="D26" s="80">
        <f t="shared" si="0"/>
        <v>525</v>
      </c>
      <c r="E26" s="81">
        <f t="shared" si="2"/>
        <v>5008</v>
      </c>
      <c r="F26" s="144">
        <f t="shared" si="1"/>
        <v>1728.7890410958905</v>
      </c>
      <c r="G26" s="79">
        <v>31</v>
      </c>
      <c r="H26" s="136">
        <f t="shared" si="3"/>
        <v>6.5753424657534248E-4</v>
      </c>
      <c r="I26" s="125"/>
    </row>
    <row r="27" spans="1:9" s="223" customFormat="1" ht="33">
      <c r="A27" s="216">
        <v>38930</v>
      </c>
      <c r="B27" s="217">
        <v>525</v>
      </c>
      <c r="C27" s="218">
        <v>3550</v>
      </c>
      <c r="D27" s="219">
        <f t="shared" si="0"/>
        <v>-3025</v>
      </c>
      <c r="E27" s="91">
        <f t="shared" si="2"/>
        <v>4977</v>
      </c>
      <c r="F27" s="220">
        <f t="shared" si="1"/>
        <v>-9899.457534246576</v>
      </c>
      <c r="G27" s="221">
        <v>0</v>
      </c>
      <c r="H27" s="222">
        <f t="shared" si="3"/>
        <v>6.5753424657534248E-4</v>
      </c>
      <c r="I27" s="191" t="s">
        <v>300</v>
      </c>
    </row>
    <row r="28" spans="1:9" s="1" customFormat="1" ht="17.25">
      <c r="A28" s="85">
        <v>38961</v>
      </c>
      <c r="B28" s="78">
        <v>525</v>
      </c>
      <c r="C28" s="79"/>
      <c r="D28" s="80">
        <f t="shared" si="0"/>
        <v>525</v>
      </c>
      <c r="E28" s="81">
        <f t="shared" si="2"/>
        <v>4977</v>
      </c>
      <c r="F28" s="144">
        <f t="shared" si="1"/>
        <v>1718.0876712328768</v>
      </c>
      <c r="G28" s="79">
        <v>30</v>
      </c>
      <c r="H28" s="136">
        <f t="shared" si="3"/>
        <v>6.5753424657534248E-4</v>
      </c>
      <c r="I28" s="125"/>
    </row>
    <row r="29" spans="1:9" s="1" customFormat="1" ht="17.25">
      <c r="A29" s="85">
        <v>38991</v>
      </c>
      <c r="B29" s="78">
        <v>525</v>
      </c>
      <c r="C29" s="79">
        <v>0</v>
      </c>
      <c r="D29" s="80">
        <f t="shared" si="0"/>
        <v>525</v>
      </c>
      <c r="E29" s="81">
        <f t="shared" si="2"/>
        <v>4947</v>
      </c>
      <c r="F29" s="144">
        <f t="shared" si="1"/>
        <v>1707.7315068493151</v>
      </c>
      <c r="G29" s="79">
        <v>31</v>
      </c>
      <c r="H29" s="136">
        <f t="shared" si="3"/>
        <v>6.5753424657534248E-4</v>
      </c>
      <c r="I29" s="126"/>
    </row>
    <row r="30" spans="1:9" s="1" customFormat="1" ht="17.25">
      <c r="A30" s="85">
        <v>39022</v>
      </c>
      <c r="B30" s="78">
        <v>525</v>
      </c>
      <c r="C30" s="79">
        <v>0</v>
      </c>
      <c r="D30" s="80">
        <f t="shared" si="0"/>
        <v>525</v>
      </c>
      <c r="E30" s="81">
        <f t="shared" si="2"/>
        <v>4916</v>
      </c>
      <c r="F30" s="144">
        <f t="shared" si="1"/>
        <v>1697.0301369863014</v>
      </c>
      <c r="G30" s="79">
        <v>30</v>
      </c>
      <c r="H30" s="136">
        <f t="shared" si="3"/>
        <v>6.5753424657534248E-4</v>
      </c>
      <c r="I30" s="126"/>
    </row>
    <row r="31" spans="1:9" s="1" customFormat="1" ht="17.25">
      <c r="A31" s="85">
        <v>39052</v>
      </c>
      <c r="B31" s="78">
        <v>525</v>
      </c>
      <c r="C31" s="79">
        <v>0</v>
      </c>
      <c r="D31" s="80">
        <f t="shared" si="0"/>
        <v>525</v>
      </c>
      <c r="E31" s="81">
        <f t="shared" si="2"/>
        <v>4886</v>
      </c>
      <c r="F31" s="144">
        <f t="shared" si="1"/>
        <v>1686.6739726027397</v>
      </c>
      <c r="G31" s="79">
        <v>31</v>
      </c>
      <c r="H31" s="136">
        <f t="shared" si="3"/>
        <v>6.5753424657534248E-4</v>
      </c>
      <c r="I31" s="126"/>
    </row>
    <row r="32" spans="1:9" s="1" customFormat="1" ht="17.25">
      <c r="A32" s="85">
        <v>39083</v>
      </c>
      <c r="B32" s="78">
        <v>525</v>
      </c>
      <c r="C32" s="79">
        <v>0</v>
      </c>
      <c r="D32" s="80">
        <f t="shared" si="0"/>
        <v>525</v>
      </c>
      <c r="E32" s="81">
        <f t="shared" si="2"/>
        <v>4855</v>
      </c>
      <c r="F32" s="144">
        <f t="shared" si="1"/>
        <v>1675.972602739726</v>
      </c>
      <c r="G32" s="79">
        <v>31</v>
      </c>
      <c r="H32" s="136">
        <f t="shared" si="3"/>
        <v>6.5753424657534248E-4</v>
      </c>
      <c r="I32" s="126"/>
    </row>
    <row r="33" spans="1:9" s="1" customFormat="1" ht="17.25">
      <c r="A33" s="85">
        <v>39114</v>
      </c>
      <c r="B33" s="78">
        <v>525</v>
      </c>
      <c r="C33" s="79">
        <v>0</v>
      </c>
      <c r="D33" s="80">
        <f t="shared" si="0"/>
        <v>525</v>
      </c>
      <c r="E33" s="81">
        <f t="shared" si="2"/>
        <v>4824</v>
      </c>
      <c r="F33" s="144">
        <f t="shared" si="1"/>
        <v>1665.2712328767125</v>
      </c>
      <c r="G33" s="79">
        <v>28</v>
      </c>
      <c r="H33" s="136">
        <f t="shared" si="3"/>
        <v>6.5753424657534248E-4</v>
      </c>
      <c r="I33" s="126"/>
    </row>
    <row r="34" spans="1:9" s="1" customFormat="1" ht="17.25">
      <c r="A34" s="85">
        <v>39142</v>
      </c>
      <c r="B34" s="78">
        <v>525</v>
      </c>
      <c r="C34" s="79">
        <v>0</v>
      </c>
      <c r="D34" s="80">
        <f t="shared" si="0"/>
        <v>525</v>
      </c>
      <c r="E34" s="81">
        <f t="shared" si="2"/>
        <v>4796</v>
      </c>
      <c r="F34" s="144">
        <f t="shared" si="1"/>
        <v>1655.6054794520549</v>
      </c>
      <c r="G34" s="79">
        <v>31</v>
      </c>
      <c r="H34" s="136">
        <f t="shared" si="3"/>
        <v>6.5753424657534248E-4</v>
      </c>
      <c r="I34" s="126"/>
    </row>
    <row r="35" spans="1:9" s="1" customFormat="1" ht="17.25">
      <c r="A35" s="85">
        <v>39173</v>
      </c>
      <c r="B35" s="78">
        <v>525</v>
      </c>
      <c r="C35" s="79">
        <v>0</v>
      </c>
      <c r="D35" s="80">
        <f t="shared" si="0"/>
        <v>525</v>
      </c>
      <c r="E35" s="81">
        <f t="shared" si="2"/>
        <v>4765</v>
      </c>
      <c r="F35" s="144">
        <f t="shared" si="1"/>
        <v>1644.9041095890411</v>
      </c>
      <c r="G35" s="79">
        <v>30</v>
      </c>
      <c r="H35" s="136">
        <f t="shared" si="3"/>
        <v>6.5753424657534248E-4</v>
      </c>
      <c r="I35" s="126"/>
    </row>
    <row r="36" spans="1:9" s="1" customFormat="1" ht="17.25">
      <c r="A36" s="85">
        <v>39203</v>
      </c>
      <c r="B36" s="78">
        <v>525</v>
      </c>
      <c r="C36" s="79">
        <v>0</v>
      </c>
      <c r="D36" s="80">
        <f t="shared" si="0"/>
        <v>525</v>
      </c>
      <c r="E36" s="81">
        <f t="shared" si="2"/>
        <v>4735</v>
      </c>
      <c r="F36" s="144">
        <f t="shared" si="1"/>
        <v>1634.5479452054794</v>
      </c>
      <c r="G36" s="79">
        <v>31</v>
      </c>
      <c r="H36" s="136">
        <f t="shared" si="3"/>
        <v>6.5753424657534248E-4</v>
      </c>
      <c r="I36" s="126"/>
    </row>
    <row r="37" spans="1:9" s="1" customFormat="1" ht="17.25">
      <c r="A37" s="85">
        <v>39234</v>
      </c>
      <c r="B37" s="78">
        <v>551.25</v>
      </c>
      <c r="C37" s="79">
        <v>0</v>
      </c>
      <c r="D37" s="80">
        <f t="shared" si="0"/>
        <v>551.25</v>
      </c>
      <c r="E37" s="81">
        <f t="shared" si="2"/>
        <v>4704</v>
      </c>
      <c r="F37" s="144">
        <f t="shared" si="1"/>
        <v>1705.0389041095891</v>
      </c>
      <c r="G37" s="79">
        <v>30</v>
      </c>
      <c r="H37" s="136">
        <f t="shared" si="3"/>
        <v>6.5753424657534248E-4</v>
      </c>
      <c r="I37" s="126"/>
    </row>
    <row r="38" spans="1:9" s="1" customFormat="1" ht="17.25">
      <c r="A38" s="85">
        <v>39264</v>
      </c>
      <c r="B38" s="78">
        <v>551.25</v>
      </c>
      <c r="C38" s="79">
        <v>0</v>
      </c>
      <c r="D38" s="80">
        <f t="shared" si="0"/>
        <v>551.25</v>
      </c>
      <c r="E38" s="81">
        <f t="shared" si="2"/>
        <v>4674</v>
      </c>
      <c r="F38" s="144">
        <f t="shared" si="1"/>
        <v>1694.1649315068494</v>
      </c>
      <c r="G38" s="79">
        <v>31</v>
      </c>
      <c r="H38" s="136">
        <f t="shared" si="3"/>
        <v>6.5753424657534248E-4</v>
      </c>
      <c r="I38" s="126"/>
    </row>
    <row r="39" spans="1:9" s="1" customFormat="1" ht="17.25">
      <c r="A39" s="85">
        <v>39295</v>
      </c>
      <c r="B39" s="78">
        <v>551.25</v>
      </c>
      <c r="C39" s="79">
        <v>0</v>
      </c>
      <c r="D39" s="80">
        <f t="shared" si="0"/>
        <v>551.25</v>
      </c>
      <c r="E39" s="81">
        <f t="shared" si="2"/>
        <v>4643</v>
      </c>
      <c r="F39" s="144">
        <f t="shared" si="1"/>
        <v>1682.928493150685</v>
      </c>
      <c r="G39" s="79">
        <v>31</v>
      </c>
      <c r="H39" s="136">
        <f t="shared" si="3"/>
        <v>6.5753424657534248E-4</v>
      </c>
      <c r="I39" s="126"/>
    </row>
    <row r="40" spans="1:9" s="1" customFormat="1" ht="17.25">
      <c r="A40" s="85">
        <v>39326</v>
      </c>
      <c r="B40" s="78">
        <v>551.25</v>
      </c>
      <c r="C40" s="79">
        <v>0</v>
      </c>
      <c r="D40" s="80">
        <f t="shared" si="0"/>
        <v>551.25</v>
      </c>
      <c r="E40" s="81">
        <f t="shared" si="2"/>
        <v>4612</v>
      </c>
      <c r="F40" s="144">
        <f t="shared" si="1"/>
        <v>1671.6920547945206</v>
      </c>
      <c r="G40" s="79">
        <v>30</v>
      </c>
      <c r="H40" s="136">
        <f t="shared" si="3"/>
        <v>6.5753424657534248E-4</v>
      </c>
      <c r="I40" s="126"/>
    </row>
    <row r="41" spans="1:9" s="1" customFormat="1" ht="17.25">
      <c r="A41" s="85">
        <v>39356</v>
      </c>
      <c r="B41" s="78">
        <v>551.25</v>
      </c>
      <c r="C41" s="79">
        <v>0</v>
      </c>
      <c r="D41" s="80">
        <f t="shared" si="0"/>
        <v>551.25</v>
      </c>
      <c r="E41" s="81">
        <f t="shared" si="2"/>
        <v>4582</v>
      </c>
      <c r="F41" s="144">
        <f t="shared" si="1"/>
        <v>1660.8180821917808</v>
      </c>
      <c r="G41" s="79">
        <v>31</v>
      </c>
      <c r="H41" s="136">
        <f t="shared" si="3"/>
        <v>6.5753424657534248E-4</v>
      </c>
      <c r="I41" s="126"/>
    </row>
    <row r="42" spans="1:9" s="1" customFormat="1" ht="17.25">
      <c r="A42" s="85">
        <v>39387</v>
      </c>
      <c r="B42" s="78">
        <v>551.25</v>
      </c>
      <c r="C42" s="79">
        <v>0</v>
      </c>
      <c r="D42" s="80">
        <f t="shared" si="0"/>
        <v>551.25</v>
      </c>
      <c r="E42" s="81">
        <f t="shared" si="2"/>
        <v>4551</v>
      </c>
      <c r="F42" s="144">
        <f t="shared" si="1"/>
        <v>1649.5816438356164</v>
      </c>
      <c r="G42" s="79">
        <v>30</v>
      </c>
      <c r="H42" s="136">
        <f t="shared" si="3"/>
        <v>6.5753424657534248E-4</v>
      </c>
      <c r="I42" s="126"/>
    </row>
    <row r="43" spans="1:9" s="1" customFormat="1" ht="17.25">
      <c r="A43" s="85">
        <v>39417</v>
      </c>
      <c r="B43" s="78">
        <v>551.25</v>
      </c>
      <c r="C43" s="79">
        <v>0</v>
      </c>
      <c r="D43" s="80">
        <f t="shared" si="0"/>
        <v>551.25</v>
      </c>
      <c r="E43" s="81">
        <f t="shared" si="2"/>
        <v>4521</v>
      </c>
      <c r="F43" s="144">
        <f t="shared" si="1"/>
        <v>1638.7076712328767</v>
      </c>
      <c r="G43" s="79">
        <v>31</v>
      </c>
      <c r="H43" s="136">
        <f t="shared" si="3"/>
        <v>6.5753424657534248E-4</v>
      </c>
      <c r="I43" s="126"/>
    </row>
    <row r="44" spans="1:9" s="1" customFormat="1" ht="17.25">
      <c r="A44" s="85">
        <v>39448</v>
      </c>
      <c r="B44" s="78">
        <v>551.25</v>
      </c>
      <c r="C44" s="79">
        <v>0</v>
      </c>
      <c r="D44" s="80">
        <f t="shared" si="0"/>
        <v>551.25</v>
      </c>
      <c r="E44" s="81">
        <f t="shared" si="2"/>
        <v>4490</v>
      </c>
      <c r="F44" s="144">
        <f t="shared" si="1"/>
        <v>1627.4712328767123</v>
      </c>
      <c r="G44" s="79">
        <v>31</v>
      </c>
      <c r="H44" s="136">
        <f t="shared" si="3"/>
        <v>6.5753424657534248E-4</v>
      </c>
      <c r="I44" s="126"/>
    </row>
    <row r="45" spans="1:9" s="1" customFormat="1" ht="17.25">
      <c r="A45" s="85">
        <v>39479</v>
      </c>
      <c r="B45" s="78">
        <v>551.25</v>
      </c>
      <c r="C45" s="79">
        <v>0</v>
      </c>
      <c r="D45" s="80">
        <f t="shared" si="0"/>
        <v>551.25</v>
      </c>
      <c r="E45" s="81">
        <f t="shared" si="2"/>
        <v>4459</v>
      </c>
      <c r="F45" s="144">
        <f t="shared" si="1"/>
        <v>1616.2347945205479</v>
      </c>
      <c r="G45" s="79">
        <v>29</v>
      </c>
      <c r="H45" s="136">
        <f t="shared" si="3"/>
        <v>6.5753424657534248E-4</v>
      </c>
      <c r="I45" s="126"/>
    </row>
    <row r="46" spans="1:9" s="1" customFormat="1" ht="17.25">
      <c r="A46" s="85">
        <v>39508</v>
      </c>
      <c r="B46" s="78">
        <v>551.25</v>
      </c>
      <c r="C46" s="79">
        <v>0</v>
      </c>
      <c r="D46" s="80">
        <f t="shared" si="0"/>
        <v>551.25</v>
      </c>
      <c r="E46" s="81">
        <f t="shared" si="2"/>
        <v>4430</v>
      </c>
      <c r="F46" s="144">
        <f t="shared" si="1"/>
        <v>1605.7232876712328</v>
      </c>
      <c r="G46" s="79">
        <v>31</v>
      </c>
      <c r="H46" s="136">
        <f t="shared" si="3"/>
        <v>6.5753424657534248E-4</v>
      </c>
      <c r="I46" s="126"/>
    </row>
    <row r="47" spans="1:9" s="1" customFormat="1" ht="17.25">
      <c r="A47" s="85">
        <v>39539</v>
      </c>
      <c r="B47" s="78">
        <v>551.25</v>
      </c>
      <c r="C47" s="79">
        <v>0</v>
      </c>
      <c r="D47" s="80">
        <f t="shared" si="0"/>
        <v>551.25</v>
      </c>
      <c r="E47" s="81">
        <f t="shared" si="2"/>
        <v>4399</v>
      </c>
      <c r="F47" s="144">
        <f t="shared" si="1"/>
        <v>1594.4868493150686</v>
      </c>
      <c r="G47" s="79">
        <v>30</v>
      </c>
      <c r="H47" s="136">
        <f t="shared" si="3"/>
        <v>6.5753424657534248E-4</v>
      </c>
      <c r="I47" s="126"/>
    </row>
    <row r="48" spans="1:9" s="1" customFormat="1" ht="17.25">
      <c r="A48" s="85">
        <v>39569</v>
      </c>
      <c r="B48" s="78">
        <v>551.25</v>
      </c>
      <c r="C48" s="79">
        <v>0</v>
      </c>
      <c r="D48" s="80">
        <f t="shared" si="0"/>
        <v>551.25</v>
      </c>
      <c r="E48" s="81">
        <f t="shared" si="2"/>
        <v>4369</v>
      </c>
      <c r="F48" s="144">
        <f t="shared" si="1"/>
        <v>1583.6128767123289</v>
      </c>
      <c r="G48" s="79">
        <v>31</v>
      </c>
      <c r="H48" s="136">
        <f t="shared" si="3"/>
        <v>6.5753424657534248E-4</v>
      </c>
      <c r="I48" s="126"/>
    </row>
    <row r="49" spans="1:10" s="1" customFormat="1" ht="17.25">
      <c r="A49" s="85">
        <v>39600</v>
      </c>
      <c r="B49" s="78">
        <v>551.25</v>
      </c>
      <c r="C49" s="79">
        <v>0</v>
      </c>
      <c r="D49" s="80">
        <f t="shared" si="0"/>
        <v>551.25</v>
      </c>
      <c r="E49" s="81">
        <f t="shared" si="2"/>
        <v>4338</v>
      </c>
      <c r="F49" s="144">
        <f t="shared" si="1"/>
        <v>1572.3764383561645</v>
      </c>
      <c r="G49" s="79">
        <v>30</v>
      </c>
      <c r="H49" s="136">
        <f t="shared" si="3"/>
        <v>6.5753424657534248E-4</v>
      </c>
      <c r="I49" s="126"/>
    </row>
    <row r="50" spans="1:10" s="1" customFormat="1" ht="17.25">
      <c r="A50" s="85">
        <v>39630</v>
      </c>
      <c r="B50" s="78">
        <v>578.8125</v>
      </c>
      <c r="C50" s="79">
        <v>0</v>
      </c>
      <c r="D50" s="80">
        <f t="shared" si="0"/>
        <v>578.8125</v>
      </c>
      <c r="E50" s="81">
        <f t="shared" si="2"/>
        <v>4308</v>
      </c>
      <c r="F50" s="144">
        <f t="shared" si="1"/>
        <v>1639.577589041096</v>
      </c>
      <c r="G50" s="79">
        <v>31</v>
      </c>
      <c r="H50" s="136">
        <f t="shared" si="3"/>
        <v>6.5753424657534248E-4</v>
      </c>
      <c r="I50" s="126"/>
    </row>
    <row r="51" spans="1:10" s="1" customFormat="1" ht="17.25">
      <c r="A51" s="85">
        <v>39661</v>
      </c>
      <c r="B51" s="78">
        <v>578.8125</v>
      </c>
      <c r="C51" s="79">
        <v>0</v>
      </c>
      <c r="D51" s="80">
        <f t="shared" si="0"/>
        <v>578.8125</v>
      </c>
      <c r="E51" s="81">
        <f t="shared" si="2"/>
        <v>4277</v>
      </c>
      <c r="F51" s="144">
        <f t="shared" si="1"/>
        <v>1627.7793287671234</v>
      </c>
      <c r="G51" s="79">
        <v>31</v>
      </c>
      <c r="H51" s="136">
        <f t="shared" si="3"/>
        <v>6.5753424657534248E-4</v>
      </c>
      <c r="I51" s="126"/>
    </row>
    <row r="52" spans="1:10" s="1" customFormat="1" ht="17.25">
      <c r="A52" s="85">
        <v>39692</v>
      </c>
      <c r="B52" s="78">
        <v>578.8125</v>
      </c>
      <c r="C52" s="79">
        <v>0</v>
      </c>
      <c r="D52" s="80">
        <f t="shared" si="0"/>
        <v>578.8125</v>
      </c>
      <c r="E52" s="81">
        <f t="shared" si="2"/>
        <v>4246</v>
      </c>
      <c r="F52" s="144">
        <f t="shared" si="1"/>
        <v>1615.9810684931508</v>
      </c>
      <c r="G52" s="79">
        <v>30</v>
      </c>
      <c r="H52" s="136">
        <f t="shared" si="3"/>
        <v>6.5753424657534248E-4</v>
      </c>
      <c r="I52" s="126"/>
    </row>
    <row r="53" spans="1:10" s="1" customFormat="1" ht="17.25">
      <c r="A53" s="85">
        <v>39722</v>
      </c>
      <c r="B53" s="78">
        <v>578.8125</v>
      </c>
      <c r="C53" s="79">
        <v>0</v>
      </c>
      <c r="D53" s="80">
        <f t="shared" si="0"/>
        <v>578.8125</v>
      </c>
      <c r="E53" s="81">
        <f t="shared" si="2"/>
        <v>4216</v>
      </c>
      <c r="F53" s="144">
        <f t="shared" si="1"/>
        <v>1604.5633972602741</v>
      </c>
      <c r="G53" s="79">
        <v>31</v>
      </c>
      <c r="H53" s="136">
        <f t="shared" si="3"/>
        <v>6.5753424657534248E-4</v>
      </c>
      <c r="I53" s="126"/>
    </row>
    <row r="54" spans="1:10" s="1" customFormat="1" ht="17.25">
      <c r="A54" s="85">
        <v>39753</v>
      </c>
      <c r="B54" s="78">
        <v>578.8125</v>
      </c>
      <c r="C54" s="79">
        <v>0</v>
      </c>
      <c r="D54" s="80">
        <f t="shared" si="0"/>
        <v>578.8125</v>
      </c>
      <c r="E54" s="81">
        <f t="shared" si="2"/>
        <v>4185</v>
      </c>
      <c r="F54" s="144">
        <f t="shared" si="1"/>
        <v>1592.7651369863015</v>
      </c>
      <c r="G54" s="79">
        <v>30</v>
      </c>
      <c r="H54" s="136">
        <f t="shared" si="3"/>
        <v>6.5753424657534248E-4</v>
      </c>
      <c r="I54" s="126"/>
    </row>
    <row r="55" spans="1:10" s="1" customFormat="1" ht="17.25">
      <c r="A55" s="85">
        <v>39783</v>
      </c>
      <c r="B55" s="78">
        <v>578.8125</v>
      </c>
      <c r="C55" s="79">
        <v>0</v>
      </c>
      <c r="D55" s="80">
        <f t="shared" si="0"/>
        <v>578.8125</v>
      </c>
      <c r="E55" s="81">
        <f t="shared" si="2"/>
        <v>4155</v>
      </c>
      <c r="F55" s="144">
        <f t="shared" si="1"/>
        <v>1581.3474657534248</v>
      </c>
      <c r="G55" s="79">
        <v>31</v>
      </c>
      <c r="H55" s="136">
        <f t="shared" si="3"/>
        <v>6.5753424657534248E-4</v>
      </c>
      <c r="I55" s="126"/>
    </row>
    <row r="56" spans="1:10" s="1" customFormat="1" ht="17.25">
      <c r="A56" s="85">
        <v>39814</v>
      </c>
      <c r="B56" s="78">
        <v>578.8125</v>
      </c>
      <c r="C56" s="79">
        <v>0</v>
      </c>
      <c r="D56" s="80">
        <f t="shared" si="0"/>
        <v>578.8125</v>
      </c>
      <c r="E56" s="81">
        <f t="shared" si="2"/>
        <v>4124</v>
      </c>
      <c r="F56" s="144">
        <f t="shared" si="1"/>
        <v>1569.549205479452</v>
      </c>
      <c r="G56" s="79">
        <v>31</v>
      </c>
      <c r="H56" s="136">
        <f t="shared" si="3"/>
        <v>6.5753424657534248E-4</v>
      </c>
      <c r="I56" s="126"/>
    </row>
    <row r="57" spans="1:10" s="1" customFormat="1" ht="17.25">
      <c r="A57" s="208">
        <v>39845</v>
      </c>
      <c r="B57" s="78">
        <v>578.8125</v>
      </c>
      <c r="C57" s="79">
        <v>0</v>
      </c>
      <c r="D57" s="80">
        <f t="shared" si="0"/>
        <v>578.8125</v>
      </c>
      <c r="E57" s="81">
        <f t="shared" si="2"/>
        <v>4093</v>
      </c>
      <c r="F57" s="144">
        <f t="shared" si="1"/>
        <v>1557.7509452054794</v>
      </c>
      <c r="G57" s="81">
        <v>28</v>
      </c>
      <c r="H57" s="136">
        <f t="shared" si="3"/>
        <v>6.5753424657534248E-4</v>
      </c>
      <c r="I57" s="126"/>
    </row>
    <row r="58" spans="1:10" s="1" customFormat="1" ht="17.25">
      <c r="A58" s="208">
        <v>39873</v>
      </c>
      <c r="B58" s="78">
        <v>578.8125</v>
      </c>
      <c r="C58" s="79">
        <v>0</v>
      </c>
      <c r="D58" s="80">
        <f t="shared" si="0"/>
        <v>578.8125</v>
      </c>
      <c r="E58" s="81">
        <f t="shared" si="2"/>
        <v>4065</v>
      </c>
      <c r="F58" s="144">
        <f t="shared" si="1"/>
        <v>1547.0944520547946</v>
      </c>
      <c r="G58" s="88">
        <v>31</v>
      </c>
      <c r="H58" s="136">
        <f t="shared" si="3"/>
        <v>6.5753424657534248E-4</v>
      </c>
      <c r="I58" s="127"/>
      <c r="J58" s="15"/>
    </row>
    <row r="59" spans="1:10" s="1" customFormat="1" ht="17.25">
      <c r="A59" s="208">
        <v>39904</v>
      </c>
      <c r="B59" s="78">
        <v>578.8125</v>
      </c>
      <c r="C59" s="79">
        <v>0</v>
      </c>
      <c r="D59" s="80">
        <f t="shared" si="0"/>
        <v>578.8125</v>
      </c>
      <c r="E59" s="81">
        <f t="shared" si="2"/>
        <v>4034</v>
      </c>
      <c r="F59" s="144">
        <f t="shared" si="1"/>
        <v>1535.296191780822</v>
      </c>
      <c r="G59" s="88">
        <v>30</v>
      </c>
      <c r="H59" s="136">
        <f t="shared" si="3"/>
        <v>6.5753424657534248E-4</v>
      </c>
      <c r="I59" s="127"/>
    </row>
    <row r="60" spans="1:10" s="1" customFormat="1" ht="17.25">
      <c r="A60" s="208">
        <v>39934</v>
      </c>
      <c r="B60" s="78">
        <v>578.8125</v>
      </c>
      <c r="C60" s="79">
        <v>0</v>
      </c>
      <c r="D60" s="80">
        <f t="shared" si="0"/>
        <v>578.8125</v>
      </c>
      <c r="E60" s="81">
        <f t="shared" si="2"/>
        <v>4004</v>
      </c>
      <c r="F60" s="144">
        <f t="shared" si="1"/>
        <v>1523.8785205479453</v>
      </c>
      <c r="G60" s="88">
        <v>31</v>
      </c>
      <c r="H60" s="136">
        <f t="shared" si="3"/>
        <v>6.5753424657534248E-4</v>
      </c>
      <c r="I60" s="127"/>
    </row>
    <row r="61" spans="1:10" s="1" customFormat="1" ht="17.25">
      <c r="A61" s="208">
        <v>39965</v>
      </c>
      <c r="B61" s="78">
        <v>578.8125</v>
      </c>
      <c r="C61" s="79">
        <v>0</v>
      </c>
      <c r="D61" s="80">
        <f t="shared" si="0"/>
        <v>578.8125</v>
      </c>
      <c r="E61" s="81">
        <f t="shared" si="2"/>
        <v>3973</v>
      </c>
      <c r="F61" s="144">
        <f t="shared" si="1"/>
        <v>1512.0802602739727</v>
      </c>
      <c r="G61" s="88">
        <v>30</v>
      </c>
      <c r="H61" s="136">
        <f t="shared" si="3"/>
        <v>6.5753424657534248E-4</v>
      </c>
      <c r="I61" s="127"/>
    </row>
    <row r="62" spans="1:10" s="1" customFormat="1" ht="17.25">
      <c r="A62" s="208">
        <v>39995</v>
      </c>
      <c r="B62" s="78">
        <v>607.75312499999995</v>
      </c>
      <c r="C62" s="79">
        <v>0</v>
      </c>
      <c r="D62" s="80">
        <f t="shared" si="0"/>
        <v>607.75312499999995</v>
      </c>
      <c r="E62" s="81">
        <f t="shared" si="2"/>
        <v>3943</v>
      </c>
      <c r="F62" s="144">
        <f t="shared" si="1"/>
        <v>1575.6957184931507</v>
      </c>
      <c r="G62" s="88">
        <v>31</v>
      </c>
      <c r="H62" s="136">
        <f t="shared" si="3"/>
        <v>6.5753424657534248E-4</v>
      </c>
      <c r="I62" s="127"/>
    </row>
    <row r="63" spans="1:10" s="1" customFormat="1" ht="17.25">
      <c r="A63" s="208">
        <v>40026</v>
      </c>
      <c r="B63" s="78">
        <v>607.75312499999995</v>
      </c>
      <c r="C63" s="79">
        <v>0</v>
      </c>
      <c r="D63" s="80">
        <f t="shared" si="0"/>
        <v>607.75312499999995</v>
      </c>
      <c r="E63" s="81">
        <f t="shared" si="2"/>
        <v>3912</v>
      </c>
      <c r="F63" s="144">
        <f t="shared" si="1"/>
        <v>1563.3075452054793</v>
      </c>
      <c r="G63" s="88">
        <v>31</v>
      </c>
      <c r="H63" s="136">
        <f t="shared" si="3"/>
        <v>6.5753424657534248E-4</v>
      </c>
      <c r="I63" s="127"/>
    </row>
    <row r="64" spans="1:10" s="1" customFormat="1" ht="17.25">
      <c r="A64" s="209">
        <v>40057</v>
      </c>
      <c r="B64" s="78">
        <v>607.75312499999995</v>
      </c>
      <c r="C64" s="79">
        <v>0</v>
      </c>
      <c r="D64" s="80">
        <f t="shared" si="0"/>
        <v>607.75312499999995</v>
      </c>
      <c r="E64" s="81">
        <f t="shared" si="2"/>
        <v>3881</v>
      </c>
      <c r="F64" s="144">
        <f t="shared" si="1"/>
        <v>1550.9193719178081</v>
      </c>
      <c r="G64" s="88">
        <v>30</v>
      </c>
      <c r="H64" s="136">
        <f t="shared" si="3"/>
        <v>6.5753424657534248E-4</v>
      </c>
      <c r="I64" s="127"/>
    </row>
    <row r="65" spans="1:12" s="1" customFormat="1" ht="17.25">
      <c r="A65" s="229">
        <v>40087</v>
      </c>
      <c r="B65" s="227">
        <v>607.75312499999995</v>
      </c>
      <c r="C65" s="79">
        <v>0</v>
      </c>
      <c r="D65" s="80">
        <f t="shared" si="0"/>
        <v>607.75312499999995</v>
      </c>
      <c r="E65" s="81">
        <f t="shared" si="2"/>
        <v>3851</v>
      </c>
      <c r="F65" s="144">
        <f t="shared" si="1"/>
        <v>1538.9308171232876</v>
      </c>
      <c r="G65" s="88">
        <v>31</v>
      </c>
      <c r="H65" s="136">
        <f t="shared" si="3"/>
        <v>6.5753424657534248E-4</v>
      </c>
      <c r="I65" s="127"/>
    </row>
    <row r="66" spans="1:12" s="1" customFormat="1" ht="17.25">
      <c r="A66" s="228">
        <v>40118</v>
      </c>
      <c r="B66" s="78">
        <v>607.75312499999995</v>
      </c>
      <c r="C66" s="79">
        <v>0</v>
      </c>
      <c r="D66" s="80">
        <f t="shared" si="0"/>
        <v>607.75312499999995</v>
      </c>
      <c r="E66" s="81">
        <f t="shared" si="2"/>
        <v>3820</v>
      </c>
      <c r="F66" s="144">
        <f t="shared" si="1"/>
        <v>1526.5426438356164</v>
      </c>
      <c r="G66" s="88">
        <v>30</v>
      </c>
      <c r="H66" s="136">
        <f t="shared" si="3"/>
        <v>6.5753424657534248E-4</v>
      </c>
      <c r="I66" s="127"/>
    </row>
    <row r="67" spans="1:12" s="1" customFormat="1" ht="17.25">
      <c r="A67" s="208">
        <v>40148</v>
      </c>
      <c r="B67" s="78">
        <v>607.75312499999995</v>
      </c>
      <c r="C67" s="79">
        <v>0</v>
      </c>
      <c r="D67" s="80">
        <f t="shared" si="0"/>
        <v>607.75312499999995</v>
      </c>
      <c r="E67" s="81">
        <f t="shared" si="2"/>
        <v>3790</v>
      </c>
      <c r="F67" s="144">
        <f t="shared" si="1"/>
        <v>1514.5540890410959</v>
      </c>
      <c r="G67" s="88">
        <v>31</v>
      </c>
      <c r="H67" s="136">
        <f t="shared" si="3"/>
        <v>6.5753424657534248E-4</v>
      </c>
      <c r="I67" s="127"/>
    </row>
    <row r="68" spans="1:12" s="1" customFormat="1" ht="18" thickBot="1">
      <c r="A68" s="208">
        <v>40179</v>
      </c>
      <c r="B68" s="78">
        <v>607.75312499999995</v>
      </c>
      <c r="C68" s="79">
        <v>0</v>
      </c>
      <c r="D68" s="80">
        <f t="shared" si="0"/>
        <v>607.75312499999995</v>
      </c>
      <c r="E68" s="81">
        <f t="shared" si="2"/>
        <v>3759</v>
      </c>
      <c r="F68" s="144">
        <f t="shared" si="1"/>
        <v>1502.1659157534245</v>
      </c>
      <c r="G68" s="88">
        <v>31</v>
      </c>
      <c r="H68" s="136">
        <f t="shared" si="3"/>
        <v>6.5753424657534248E-4</v>
      </c>
      <c r="I68" s="127"/>
    </row>
    <row r="69" spans="1:12" s="2" customFormat="1" ht="49.5">
      <c r="A69" s="95" t="s">
        <v>159</v>
      </c>
      <c r="B69" s="95" t="s">
        <v>160</v>
      </c>
      <c r="C69" s="95" t="s">
        <v>161</v>
      </c>
      <c r="D69" s="95" t="s">
        <v>162</v>
      </c>
      <c r="E69" s="96" t="s">
        <v>163</v>
      </c>
      <c r="F69" s="145" t="s">
        <v>165</v>
      </c>
      <c r="G69" s="96" t="s">
        <v>19</v>
      </c>
      <c r="H69" s="137" t="s">
        <v>164</v>
      </c>
      <c r="I69" s="157" t="s">
        <v>170</v>
      </c>
    </row>
    <row r="70" spans="1:12" s="1" customFormat="1" ht="17.25">
      <c r="A70" s="208">
        <v>40210</v>
      </c>
      <c r="B70" s="78">
        <v>607.75312499999995</v>
      </c>
      <c r="C70" s="79">
        <v>0</v>
      </c>
      <c r="D70" s="80">
        <f t="shared" si="0"/>
        <v>607.75312499999995</v>
      </c>
      <c r="E70" s="81">
        <f>E68-G68</f>
        <v>3728</v>
      </c>
      <c r="F70" s="144">
        <f t="shared" si="1"/>
        <v>1489.7777424657534</v>
      </c>
      <c r="G70" s="88">
        <v>28</v>
      </c>
      <c r="H70" s="136">
        <f t="shared" si="3"/>
        <v>6.5753424657534248E-4</v>
      </c>
      <c r="I70" s="127"/>
    </row>
    <row r="71" spans="1:12" s="1" customFormat="1" ht="17.25">
      <c r="A71" s="208">
        <v>40238</v>
      </c>
      <c r="B71" s="78">
        <v>607.75312499999995</v>
      </c>
      <c r="C71" s="79">
        <v>0</v>
      </c>
      <c r="D71" s="80">
        <f t="shared" si="0"/>
        <v>607.75312499999995</v>
      </c>
      <c r="E71" s="81">
        <f t="shared" si="2"/>
        <v>3700</v>
      </c>
      <c r="F71" s="144">
        <f t="shared" si="1"/>
        <v>1478.5884246575342</v>
      </c>
      <c r="G71" s="88">
        <v>31</v>
      </c>
      <c r="H71" s="136">
        <f t="shared" si="3"/>
        <v>6.5753424657534248E-4</v>
      </c>
      <c r="I71" s="127"/>
    </row>
    <row r="72" spans="1:12" s="1" customFormat="1" ht="17.25">
      <c r="A72" s="208">
        <v>40269</v>
      </c>
      <c r="B72" s="78">
        <v>607.75312499999995</v>
      </c>
      <c r="C72" s="79">
        <v>0</v>
      </c>
      <c r="D72" s="80">
        <f t="shared" si="0"/>
        <v>607.75312499999995</v>
      </c>
      <c r="E72" s="81">
        <f>E71-G71</f>
        <v>3669</v>
      </c>
      <c r="F72" s="144">
        <f t="shared" si="1"/>
        <v>1466.2002513698628</v>
      </c>
      <c r="G72" s="88">
        <v>30</v>
      </c>
      <c r="H72" s="136">
        <f t="shared" ref="H72:H135" si="4">0.24/365</f>
        <v>6.5753424657534248E-4</v>
      </c>
      <c r="I72" s="127"/>
    </row>
    <row r="73" spans="1:12" s="1" customFormat="1" ht="17.25">
      <c r="A73" s="208">
        <v>40299</v>
      </c>
      <c r="B73" s="78">
        <v>607.75312499999995</v>
      </c>
      <c r="C73" s="79">
        <v>0</v>
      </c>
      <c r="D73" s="80">
        <f t="shared" si="0"/>
        <v>607.75312499999995</v>
      </c>
      <c r="E73" s="81">
        <f t="shared" si="2"/>
        <v>3639</v>
      </c>
      <c r="F73" s="144">
        <f t="shared" si="1"/>
        <v>1454.2116965753423</v>
      </c>
      <c r="G73" s="88">
        <v>31</v>
      </c>
      <c r="H73" s="136">
        <f t="shared" si="4"/>
        <v>6.5753424657534248E-4</v>
      </c>
      <c r="I73" s="127"/>
    </row>
    <row r="74" spans="1:12" s="1" customFormat="1" ht="17.25">
      <c r="A74" s="208">
        <v>40330</v>
      </c>
      <c r="B74" s="78">
        <v>607.75312499999995</v>
      </c>
      <c r="C74" s="79">
        <v>0</v>
      </c>
      <c r="D74" s="80">
        <f t="shared" si="0"/>
        <v>607.75312499999995</v>
      </c>
      <c r="E74" s="81">
        <f>E73-G73</f>
        <v>3608</v>
      </c>
      <c r="F74" s="144">
        <f t="shared" si="1"/>
        <v>1441.8235232876712</v>
      </c>
      <c r="G74" s="88">
        <v>30</v>
      </c>
      <c r="H74" s="136">
        <f t="shared" si="4"/>
        <v>6.5753424657534248E-4</v>
      </c>
      <c r="I74" s="127"/>
    </row>
    <row r="75" spans="1:12" s="1" customFormat="1" ht="17.25">
      <c r="A75" s="208">
        <v>40360</v>
      </c>
      <c r="B75" s="78">
        <v>638.14078124999992</v>
      </c>
      <c r="C75" s="79">
        <v>0</v>
      </c>
      <c r="D75" s="80">
        <f t="shared" si="0"/>
        <v>638.14078124999992</v>
      </c>
      <c r="E75" s="81">
        <f t="shared" si="2"/>
        <v>3578</v>
      </c>
      <c r="F75" s="144">
        <f t="shared" si="1"/>
        <v>1501.326716917808</v>
      </c>
      <c r="G75" s="88">
        <v>31</v>
      </c>
      <c r="H75" s="136">
        <f t="shared" si="4"/>
        <v>6.5753424657534248E-4</v>
      </c>
      <c r="I75" s="127"/>
      <c r="L75" s="16"/>
    </row>
    <row r="76" spans="1:12" s="1" customFormat="1" ht="17.25">
      <c r="A76" s="208">
        <v>40391</v>
      </c>
      <c r="B76" s="78">
        <v>638.14078124999992</v>
      </c>
      <c r="C76" s="79">
        <v>0</v>
      </c>
      <c r="D76" s="80">
        <f t="shared" si="0"/>
        <v>638.14078124999992</v>
      </c>
      <c r="E76" s="81">
        <f t="shared" si="2"/>
        <v>3547</v>
      </c>
      <c r="F76" s="144">
        <f t="shared" si="1"/>
        <v>1488.3191349657532</v>
      </c>
      <c r="G76" s="88">
        <v>31</v>
      </c>
      <c r="H76" s="136">
        <f t="shared" si="4"/>
        <v>6.5753424657534248E-4</v>
      </c>
      <c r="I76" s="127"/>
    </row>
    <row r="77" spans="1:12" s="1" customFormat="1" ht="17.25">
      <c r="A77" s="208">
        <v>40422</v>
      </c>
      <c r="B77" s="78">
        <v>638.14078124999992</v>
      </c>
      <c r="C77" s="79">
        <v>0</v>
      </c>
      <c r="D77" s="80">
        <f t="shared" si="0"/>
        <v>638.14078124999992</v>
      </c>
      <c r="E77" s="81">
        <f t="shared" si="2"/>
        <v>3516</v>
      </c>
      <c r="F77" s="144">
        <f t="shared" si="1"/>
        <v>1475.3115530136986</v>
      </c>
      <c r="G77" s="88">
        <v>30</v>
      </c>
      <c r="H77" s="136">
        <f t="shared" si="4"/>
        <v>6.5753424657534248E-4</v>
      </c>
      <c r="I77" s="127"/>
    </row>
    <row r="78" spans="1:12" s="1" customFormat="1" ht="17.25">
      <c r="A78" s="210">
        <v>40452</v>
      </c>
      <c r="B78" s="78">
        <v>638.14078124999992</v>
      </c>
      <c r="C78" s="79">
        <v>0</v>
      </c>
      <c r="D78" s="80">
        <f t="shared" si="0"/>
        <v>638.14078124999992</v>
      </c>
      <c r="E78" s="81">
        <f t="shared" si="2"/>
        <v>3486</v>
      </c>
      <c r="F78" s="144">
        <f t="shared" si="1"/>
        <v>1462.7235704794518</v>
      </c>
      <c r="G78" s="91">
        <v>31</v>
      </c>
      <c r="H78" s="136">
        <f t="shared" si="4"/>
        <v>6.5753424657534248E-4</v>
      </c>
      <c r="I78" s="128"/>
    </row>
    <row r="79" spans="1:12" s="1" customFormat="1" ht="17.25">
      <c r="A79" s="208">
        <v>40483</v>
      </c>
      <c r="B79" s="78">
        <v>638.14078124999992</v>
      </c>
      <c r="C79" s="79">
        <v>0</v>
      </c>
      <c r="D79" s="80">
        <f t="shared" ref="D79:D143" si="5">B79-C79</f>
        <v>638.14078124999992</v>
      </c>
      <c r="E79" s="81">
        <f t="shared" si="2"/>
        <v>3455</v>
      </c>
      <c r="F79" s="144">
        <f t="shared" si="1"/>
        <v>1449.715988527397</v>
      </c>
      <c r="G79" s="88">
        <v>30</v>
      </c>
      <c r="H79" s="136">
        <f t="shared" si="4"/>
        <v>6.5753424657534248E-4</v>
      </c>
      <c r="I79" s="127"/>
    </row>
    <row r="80" spans="1:12" s="1" customFormat="1" ht="17.25">
      <c r="A80" s="208">
        <v>40513</v>
      </c>
      <c r="B80" s="78">
        <v>638.14078124999992</v>
      </c>
      <c r="C80" s="79">
        <v>0</v>
      </c>
      <c r="D80" s="80">
        <f t="shared" si="5"/>
        <v>638.14078124999992</v>
      </c>
      <c r="E80" s="81">
        <f t="shared" ref="E80:E144" si="6">E79-G79</f>
        <v>3425</v>
      </c>
      <c r="F80" s="144">
        <f t="shared" ref="F80:F144" si="7">(D80*E80*H80)</f>
        <v>1437.1280059931505</v>
      </c>
      <c r="G80" s="88">
        <v>31</v>
      </c>
      <c r="H80" s="136">
        <f t="shared" si="4"/>
        <v>6.5753424657534248E-4</v>
      </c>
      <c r="I80" s="127"/>
    </row>
    <row r="81" spans="1:9" s="1" customFormat="1" ht="17.25">
      <c r="A81" s="208">
        <v>40544</v>
      </c>
      <c r="B81" s="78">
        <v>638.14078124999992</v>
      </c>
      <c r="C81" s="93">
        <v>0</v>
      </c>
      <c r="D81" s="80">
        <f t="shared" si="5"/>
        <v>638.14078124999992</v>
      </c>
      <c r="E81" s="81">
        <f t="shared" si="6"/>
        <v>3394</v>
      </c>
      <c r="F81" s="144">
        <f t="shared" si="7"/>
        <v>1424.1204240410957</v>
      </c>
      <c r="G81" s="88">
        <v>31</v>
      </c>
      <c r="H81" s="136">
        <f t="shared" si="4"/>
        <v>6.5753424657534248E-4</v>
      </c>
      <c r="I81" s="127"/>
    </row>
    <row r="82" spans="1:9" s="1" customFormat="1" ht="17.25">
      <c r="A82" s="208">
        <v>40575</v>
      </c>
      <c r="B82" s="78">
        <v>638.14078124999992</v>
      </c>
      <c r="C82" s="93">
        <v>0</v>
      </c>
      <c r="D82" s="80">
        <f t="shared" si="5"/>
        <v>638.14078124999992</v>
      </c>
      <c r="E82" s="81">
        <f t="shared" si="6"/>
        <v>3363</v>
      </c>
      <c r="F82" s="144">
        <f t="shared" si="7"/>
        <v>1411.1128420890411</v>
      </c>
      <c r="G82" s="88">
        <v>28</v>
      </c>
      <c r="H82" s="136">
        <f t="shared" si="4"/>
        <v>6.5753424657534248E-4</v>
      </c>
      <c r="I82" s="127"/>
    </row>
    <row r="83" spans="1:9" s="1" customFormat="1" ht="17.25">
      <c r="A83" s="208">
        <v>40603</v>
      </c>
      <c r="B83" s="78">
        <v>638.14078124999992</v>
      </c>
      <c r="C83" s="93">
        <v>0</v>
      </c>
      <c r="D83" s="80">
        <f t="shared" si="5"/>
        <v>638.14078124999992</v>
      </c>
      <c r="E83" s="81">
        <f t="shared" si="6"/>
        <v>3335</v>
      </c>
      <c r="F83" s="144">
        <f t="shared" si="7"/>
        <v>1399.3640583904109</v>
      </c>
      <c r="G83" s="88">
        <v>31</v>
      </c>
      <c r="H83" s="136">
        <f t="shared" si="4"/>
        <v>6.5753424657534248E-4</v>
      </c>
      <c r="I83" s="127"/>
    </row>
    <row r="84" spans="1:9" s="1" customFormat="1" ht="17.25">
      <c r="A84" s="208">
        <v>40634</v>
      </c>
      <c r="B84" s="78">
        <v>638.14078124999992</v>
      </c>
      <c r="C84" s="93">
        <v>0</v>
      </c>
      <c r="D84" s="80">
        <f t="shared" si="5"/>
        <v>638.14078124999992</v>
      </c>
      <c r="E84" s="81">
        <f t="shared" si="6"/>
        <v>3304</v>
      </c>
      <c r="F84" s="144">
        <f t="shared" si="7"/>
        <v>1386.3564764383561</v>
      </c>
      <c r="G84" s="88">
        <v>30</v>
      </c>
      <c r="H84" s="136">
        <f t="shared" si="4"/>
        <v>6.5753424657534248E-4</v>
      </c>
      <c r="I84" s="127"/>
    </row>
    <row r="85" spans="1:9" s="1" customFormat="1" ht="17.25">
      <c r="A85" s="208">
        <v>40664</v>
      </c>
      <c r="B85" s="78">
        <v>638.14078124999992</v>
      </c>
      <c r="C85" s="93">
        <v>0</v>
      </c>
      <c r="D85" s="80">
        <f t="shared" si="5"/>
        <v>638.14078124999992</v>
      </c>
      <c r="E85" s="81">
        <f t="shared" si="6"/>
        <v>3274</v>
      </c>
      <c r="F85" s="144">
        <f t="shared" si="7"/>
        <v>1373.7684939041094</v>
      </c>
      <c r="G85" s="88">
        <v>31</v>
      </c>
      <c r="H85" s="136">
        <f t="shared" si="4"/>
        <v>6.5753424657534248E-4</v>
      </c>
      <c r="I85" s="127"/>
    </row>
    <row r="86" spans="1:9" s="1" customFormat="1" ht="17.25">
      <c r="A86" s="208">
        <v>40695</v>
      </c>
      <c r="B86" s="78">
        <v>638.14078124999992</v>
      </c>
      <c r="C86" s="93">
        <v>0</v>
      </c>
      <c r="D86" s="80">
        <f t="shared" si="5"/>
        <v>638.14078124999992</v>
      </c>
      <c r="E86" s="81">
        <f>E85-G85</f>
        <v>3243</v>
      </c>
      <c r="F86" s="144">
        <f t="shared" si="7"/>
        <v>1360.7609119520546</v>
      </c>
      <c r="G86" s="88">
        <v>30</v>
      </c>
      <c r="H86" s="136">
        <f t="shared" si="4"/>
        <v>6.5753424657534248E-4</v>
      </c>
      <c r="I86" s="127"/>
    </row>
    <row r="87" spans="1:9" s="1" customFormat="1" ht="17.25">
      <c r="A87" s="208">
        <v>40725</v>
      </c>
      <c r="B87" s="78">
        <v>670.04782031249988</v>
      </c>
      <c r="C87" s="93">
        <v>0</v>
      </c>
      <c r="D87" s="80">
        <f t="shared" si="5"/>
        <v>670.04782031249988</v>
      </c>
      <c r="E87" s="81">
        <f t="shared" si="6"/>
        <v>3213</v>
      </c>
      <c r="F87" s="144">
        <f t="shared" si="7"/>
        <v>1415.5815758886984</v>
      </c>
      <c r="G87" s="88">
        <v>31</v>
      </c>
      <c r="H87" s="136">
        <f t="shared" si="4"/>
        <v>6.5753424657534248E-4</v>
      </c>
      <c r="I87" s="127"/>
    </row>
    <row r="88" spans="1:9" s="1" customFormat="1" ht="17.25">
      <c r="A88" s="208">
        <v>40756</v>
      </c>
      <c r="B88" s="78">
        <v>670.04782031249988</v>
      </c>
      <c r="C88" s="93">
        <v>0</v>
      </c>
      <c r="D88" s="80">
        <f t="shared" si="5"/>
        <v>670.04782031249988</v>
      </c>
      <c r="E88" s="81">
        <f t="shared" si="6"/>
        <v>3182</v>
      </c>
      <c r="F88" s="144">
        <f t="shared" si="7"/>
        <v>1401.923614839041</v>
      </c>
      <c r="G88" s="88">
        <v>31</v>
      </c>
      <c r="H88" s="136">
        <f t="shared" si="4"/>
        <v>6.5753424657534248E-4</v>
      </c>
      <c r="I88" s="127"/>
    </row>
    <row r="89" spans="1:9" s="1" customFormat="1" ht="17.25">
      <c r="A89" s="208">
        <v>40787</v>
      </c>
      <c r="B89" s="78">
        <v>670.04782031249988</v>
      </c>
      <c r="C89" s="93">
        <v>0</v>
      </c>
      <c r="D89" s="80">
        <f t="shared" si="5"/>
        <v>670.04782031249988</v>
      </c>
      <c r="E89" s="81">
        <f t="shared" si="6"/>
        <v>3151</v>
      </c>
      <c r="F89" s="144">
        <f t="shared" si="7"/>
        <v>1388.2656537893834</v>
      </c>
      <c r="G89" s="88">
        <v>30</v>
      </c>
      <c r="H89" s="136">
        <f t="shared" si="4"/>
        <v>6.5753424657534248E-4</v>
      </c>
      <c r="I89" s="127"/>
    </row>
    <row r="90" spans="1:9" s="1" customFormat="1" ht="17.25">
      <c r="A90" s="208">
        <v>40817</v>
      </c>
      <c r="B90" s="78">
        <v>670.04782031249988</v>
      </c>
      <c r="C90" s="93">
        <v>0</v>
      </c>
      <c r="D90" s="80">
        <f t="shared" si="5"/>
        <v>670.04782031249988</v>
      </c>
      <c r="E90" s="81">
        <f t="shared" si="6"/>
        <v>3121</v>
      </c>
      <c r="F90" s="144">
        <f t="shared" si="7"/>
        <v>1375.0482721284245</v>
      </c>
      <c r="G90" s="88">
        <v>31</v>
      </c>
      <c r="H90" s="136">
        <f t="shared" si="4"/>
        <v>6.5753424657534248E-4</v>
      </c>
      <c r="I90" s="127"/>
    </row>
    <row r="91" spans="1:9" s="1" customFormat="1" ht="17.25">
      <c r="A91" s="208">
        <v>40848</v>
      </c>
      <c r="B91" s="78">
        <v>670.04782031249988</v>
      </c>
      <c r="C91" s="93">
        <v>0</v>
      </c>
      <c r="D91" s="80">
        <f t="shared" si="5"/>
        <v>670.04782031249988</v>
      </c>
      <c r="E91" s="81">
        <f t="shared" si="6"/>
        <v>3090</v>
      </c>
      <c r="F91" s="144">
        <f t="shared" si="7"/>
        <v>1361.3903110787669</v>
      </c>
      <c r="G91" s="88">
        <v>30</v>
      </c>
      <c r="H91" s="136">
        <f t="shared" si="4"/>
        <v>6.5753424657534248E-4</v>
      </c>
      <c r="I91" s="127"/>
    </row>
    <row r="92" spans="1:9" s="1" customFormat="1" ht="17.25">
      <c r="A92" s="208">
        <v>40878</v>
      </c>
      <c r="B92" s="78">
        <v>670.04782031249988</v>
      </c>
      <c r="C92" s="93">
        <v>0</v>
      </c>
      <c r="D92" s="80">
        <f t="shared" si="5"/>
        <v>670.04782031249988</v>
      </c>
      <c r="E92" s="81">
        <f t="shared" si="6"/>
        <v>3060</v>
      </c>
      <c r="F92" s="144">
        <f t="shared" si="7"/>
        <v>1348.1729294178081</v>
      </c>
      <c r="G92" s="88">
        <v>31</v>
      </c>
      <c r="H92" s="136">
        <f t="shared" si="4"/>
        <v>6.5753424657534248E-4</v>
      </c>
      <c r="I92" s="127"/>
    </row>
    <row r="93" spans="1:9" s="1" customFormat="1" ht="17.25">
      <c r="A93" s="208">
        <v>40909</v>
      </c>
      <c r="B93" s="78">
        <v>670.04782031249988</v>
      </c>
      <c r="C93" s="93">
        <v>0</v>
      </c>
      <c r="D93" s="80">
        <f t="shared" si="5"/>
        <v>670.04782031249988</v>
      </c>
      <c r="E93" s="81">
        <f t="shared" si="6"/>
        <v>3029</v>
      </c>
      <c r="F93" s="144">
        <f t="shared" si="7"/>
        <v>1334.5149683681504</v>
      </c>
      <c r="G93" s="88">
        <v>31</v>
      </c>
      <c r="H93" s="136">
        <f t="shared" si="4"/>
        <v>6.5753424657534248E-4</v>
      </c>
      <c r="I93" s="127"/>
    </row>
    <row r="94" spans="1:9" s="1" customFormat="1" ht="17.25">
      <c r="A94" s="208">
        <v>40940</v>
      </c>
      <c r="B94" s="78">
        <v>670.04782031249988</v>
      </c>
      <c r="C94" s="93">
        <v>0</v>
      </c>
      <c r="D94" s="80">
        <f t="shared" si="5"/>
        <v>670.04782031249988</v>
      </c>
      <c r="E94" s="81">
        <f t="shared" si="6"/>
        <v>2998</v>
      </c>
      <c r="F94" s="144">
        <f t="shared" si="7"/>
        <v>1320.8570073184931</v>
      </c>
      <c r="G94" s="88">
        <v>29</v>
      </c>
      <c r="H94" s="136">
        <f t="shared" si="4"/>
        <v>6.5753424657534248E-4</v>
      </c>
      <c r="I94" s="127"/>
    </row>
    <row r="95" spans="1:9" s="1" customFormat="1" ht="17.25">
      <c r="A95" s="208">
        <v>40969</v>
      </c>
      <c r="B95" s="78">
        <v>670.04782031249988</v>
      </c>
      <c r="C95" s="93">
        <v>0</v>
      </c>
      <c r="D95" s="80">
        <f t="shared" si="5"/>
        <v>670.04782031249988</v>
      </c>
      <c r="E95" s="81">
        <f t="shared" si="6"/>
        <v>2969</v>
      </c>
      <c r="F95" s="144">
        <f t="shared" si="7"/>
        <v>1308.0802050462328</v>
      </c>
      <c r="G95" s="88">
        <v>31</v>
      </c>
      <c r="H95" s="136">
        <f t="shared" si="4"/>
        <v>6.5753424657534248E-4</v>
      </c>
      <c r="I95" s="127"/>
    </row>
    <row r="96" spans="1:9" s="1" customFormat="1" ht="17.25">
      <c r="A96" s="208">
        <v>41000</v>
      </c>
      <c r="B96" s="78">
        <v>670.04782031249988</v>
      </c>
      <c r="C96" s="93">
        <v>0</v>
      </c>
      <c r="D96" s="80">
        <f t="shared" si="5"/>
        <v>670.04782031249988</v>
      </c>
      <c r="E96" s="81">
        <f t="shared" si="6"/>
        <v>2938</v>
      </c>
      <c r="F96" s="144">
        <f t="shared" si="7"/>
        <v>1294.4222439965752</v>
      </c>
      <c r="G96" s="88">
        <v>30</v>
      </c>
      <c r="H96" s="136">
        <f t="shared" si="4"/>
        <v>6.5753424657534248E-4</v>
      </c>
      <c r="I96" s="127"/>
    </row>
    <row r="97" spans="1:9" s="1" customFormat="1" ht="17.25">
      <c r="A97" s="208">
        <v>41030</v>
      </c>
      <c r="B97" s="78">
        <v>670.04782031249988</v>
      </c>
      <c r="C97" s="93">
        <v>0</v>
      </c>
      <c r="D97" s="80">
        <f t="shared" si="5"/>
        <v>670.04782031249988</v>
      </c>
      <c r="E97" s="81">
        <f t="shared" si="6"/>
        <v>2908</v>
      </c>
      <c r="F97" s="144">
        <f t="shared" si="7"/>
        <v>1281.2048623356161</v>
      </c>
      <c r="G97" s="88">
        <v>31</v>
      </c>
      <c r="H97" s="136">
        <f t="shared" si="4"/>
        <v>6.5753424657534248E-4</v>
      </c>
      <c r="I97" s="127"/>
    </row>
    <row r="98" spans="1:9" s="1" customFormat="1" ht="17.25">
      <c r="A98" s="208">
        <v>41061</v>
      </c>
      <c r="B98" s="78">
        <v>670.04782031249988</v>
      </c>
      <c r="C98" s="93">
        <v>0</v>
      </c>
      <c r="D98" s="80">
        <f t="shared" si="5"/>
        <v>670.04782031249988</v>
      </c>
      <c r="E98" s="81">
        <f t="shared" si="6"/>
        <v>2877</v>
      </c>
      <c r="F98" s="144">
        <f t="shared" si="7"/>
        <v>1267.5469012859587</v>
      </c>
      <c r="G98" s="88">
        <v>30</v>
      </c>
      <c r="H98" s="136">
        <f t="shared" si="4"/>
        <v>6.5753424657534248E-4</v>
      </c>
      <c r="I98" s="127"/>
    </row>
    <row r="99" spans="1:9" s="1" customFormat="1" ht="17.25">
      <c r="A99" s="208">
        <v>41091</v>
      </c>
      <c r="B99" s="78">
        <v>703.55021132812487</v>
      </c>
      <c r="C99" s="93">
        <v>0</v>
      </c>
      <c r="D99" s="80">
        <f t="shared" si="5"/>
        <v>703.55021132812487</v>
      </c>
      <c r="E99" s="81">
        <f t="shared" si="6"/>
        <v>2847</v>
      </c>
      <c r="F99" s="144">
        <f t="shared" si="7"/>
        <v>1317.0459956062498</v>
      </c>
      <c r="G99" s="88">
        <v>31</v>
      </c>
      <c r="H99" s="136">
        <f t="shared" si="4"/>
        <v>6.5753424657534248E-4</v>
      </c>
      <c r="I99" s="127"/>
    </row>
    <row r="100" spans="1:9" s="1" customFormat="1" ht="17.25">
      <c r="A100" s="208">
        <v>41122</v>
      </c>
      <c r="B100" s="78">
        <v>703.55021132812487</v>
      </c>
      <c r="C100" s="93">
        <v>0</v>
      </c>
      <c r="D100" s="80">
        <f t="shared" si="5"/>
        <v>703.55021132812487</v>
      </c>
      <c r="E100" s="81">
        <f t="shared" si="6"/>
        <v>2816</v>
      </c>
      <c r="F100" s="144">
        <f t="shared" si="7"/>
        <v>1302.7051365041093</v>
      </c>
      <c r="G100" s="88">
        <v>31</v>
      </c>
      <c r="H100" s="136">
        <f t="shared" si="4"/>
        <v>6.5753424657534248E-4</v>
      </c>
      <c r="I100" s="127"/>
    </row>
    <row r="101" spans="1:9" s="1" customFormat="1" ht="17.25">
      <c r="A101" s="208">
        <v>41153</v>
      </c>
      <c r="B101" s="78">
        <v>703.55021132812487</v>
      </c>
      <c r="C101" s="93">
        <v>0</v>
      </c>
      <c r="D101" s="80">
        <f t="shared" si="5"/>
        <v>703.55021132812487</v>
      </c>
      <c r="E101" s="81">
        <f t="shared" si="6"/>
        <v>2785</v>
      </c>
      <c r="F101" s="144">
        <f t="shared" si="7"/>
        <v>1288.3642774019688</v>
      </c>
      <c r="G101" s="88">
        <v>30</v>
      </c>
      <c r="H101" s="136">
        <f t="shared" si="4"/>
        <v>6.5753424657534248E-4</v>
      </c>
      <c r="I101" s="127"/>
    </row>
    <row r="102" spans="1:9" s="1" customFormat="1" ht="17.25">
      <c r="A102" s="208">
        <v>41183</v>
      </c>
      <c r="B102" s="78">
        <v>703.55021132812487</v>
      </c>
      <c r="C102" s="93">
        <v>0</v>
      </c>
      <c r="D102" s="80">
        <f t="shared" si="5"/>
        <v>703.55021132812487</v>
      </c>
      <c r="E102" s="81">
        <f t="shared" si="6"/>
        <v>2755</v>
      </c>
      <c r="F102" s="144">
        <f t="shared" si="7"/>
        <v>1274.4860266579622</v>
      </c>
      <c r="G102" s="88">
        <v>31</v>
      </c>
      <c r="H102" s="136">
        <f t="shared" si="4"/>
        <v>6.5753424657534248E-4</v>
      </c>
      <c r="I102" s="127"/>
    </row>
    <row r="103" spans="1:9" s="1" customFormat="1" ht="17.25">
      <c r="A103" s="208">
        <v>41214</v>
      </c>
      <c r="B103" s="78">
        <v>703.55021132812487</v>
      </c>
      <c r="C103" s="93">
        <v>0</v>
      </c>
      <c r="D103" s="80">
        <f t="shared" si="5"/>
        <v>703.55021132812487</v>
      </c>
      <c r="E103" s="81">
        <f t="shared" si="6"/>
        <v>2724</v>
      </c>
      <c r="F103" s="144">
        <f t="shared" si="7"/>
        <v>1260.1451675558217</v>
      </c>
      <c r="G103" s="88">
        <v>30</v>
      </c>
      <c r="H103" s="136">
        <f t="shared" si="4"/>
        <v>6.5753424657534248E-4</v>
      </c>
      <c r="I103" s="127"/>
    </row>
    <row r="104" spans="1:9" s="1" customFormat="1" ht="17.25">
      <c r="A104" s="208">
        <v>41244</v>
      </c>
      <c r="B104" s="78">
        <v>703.55021132812487</v>
      </c>
      <c r="C104" s="93">
        <v>0</v>
      </c>
      <c r="D104" s="80">
        <f t="shared" si="5"/>
        <v>703.55021132812487</v>
      </c>
      <c r="E104" s="81">
        <f t="shared" si="6"/>
        <v>2694</v>
      </c>
      <c r="F104" s="144">
        <f t="shared" si="7"/>
        <v>1246.266916811815</v>
      </c>
      <c r="G104" s="88">
        <v>31</v>
      </c>
      <c r="H104" s="136">
        <f t="shared" si="4"/>
        <v>6.5753424657534248E-4</v>
      </c>
      <c r="I104" s="127"/>
    </row>
    <row r="105" spans="1:9" s="1" customFormat="1" ht="17.25">
      <c r="A105" s="209">
        <v>41275</v>
      </c>
      <c r="B105" s="78">
        <v>703.55021132812487</v>
      </c>
      <c r="C105" s="93">
        <v>0</v>
      </c>
      <c r="D105" s="80">
        <f t="shared" si="5"/>
        <v>703.55021132812487</v>
      </c>
      <c r="E105" s="81">
        <f t="shared" si="6"/>
        <v>2663</v>
      </c>
      <c r="F105" s="144">
        <f t="shared" si="7"/>
        <v>1231.9260577096745</v>
      </c>
      <c r="G105" s="88">
        <v>31</v>
      </c>
      <c r="H105" s="136">
        <f t="shared" si="4"/>
        <v>6.5753424657534248E-4</v>
      </c>
      <c r="I105" s="127"/>
    </row>
    <row r="106" spans="1:9" s="1" customFormat="1" ht="17.25">
      <c r="A106" s="209">
        <v>41306</v>
      </c>
      <c r="B106" s="78">
        <v>703.55021132812487</v>
      </c>
      <c r="C106" s="93">
        <v>0</v>
      </c>
      <c r="D106" s="80">
        <f t="shared" si="5"/>
        <v>703.55021132812487</v>
      </c>
      <c r="E106" s="81">
        <f t="shared" si="6"/>
        <v>2632</v>
      </c>
      <c r="F106" s="144">
        <f t="shared" si="7"/>
        <v>1217.585198607534</v>
      </c>
      <c r="G106" s="88">
        <v>28</v>
      </c>
      <c r="H106" s="136">
        <f t="shared" si="4"/>
        <v>6.5753424657534248E-4</v>
      </c>
      <c r="I106" s="127"/>
    </row>
    <row r="107" spans="1:9" s="1" customFormat="1" ht="17.25">
      <c r="A107" s="209">
        <v>41334</v>
      </c>
      <c r="B107" s="78">
        <v>703.55021132812487</v>
      </c>
      <c r="C107" s="93">
        <v>0</v>
      </c>
      <c r="D107" s="80">
        <f t="shared" si="5"/>
        <v>703.55021132812487</v>
      </c>
      <c r="E107" s="81">
        <f t="shared" si="6"/>
        <v>2604</v>
      </c>
      <c r="F107" s="144">
        <f t="shared" si="7"/>
        <v>1204.6321645797943</v>
      </c>
      <c r="G107" s="88">
        <v>31</v>
      </c>
      <c r="H107" s="136">
        <f t="shared" si="4"/>
        <v>6.5753424657534248E-4</v>
      </c>
      <c r="I107" s="127"/>
    </row>
    <row r="108" spans="1:9" s="1" customFormat="1" ht="17.25">
      <c r="A108" s="209">
        <v>41365</v>
      </c>
      <c r="B108" s="78">
        <v>703.55021132812487</v>
      </c>
      <c r="C108" s="93">
        <v>0</v>
      </c>
      <c r="D108" s="80">
        <f t="shared" si="5"/>
        <v>703.55021132812487</v>
      </c>
      <c r="E108" s="81">
        <f t="shared" si="6"/>
        <v>2573</v>
      </c>
      <c r="F108" s="144">
        <f t="shared" si="7"/>
        <v>1190.2913054776539</v>
      </c>
      <c r="G108" s="88">
        <v>30</v>
      </c>
      <c r="H108" s="136">
        <f t="shared" si="4"/>
        <v>6.5753424657534248E-4</v>
      </c>
      <c r="I108" s="127"/>
    </row>
    <row r="109" spans="1:9" s="1" customFormat="1" ht="17.25">
      <c r="A109" s="209">
        <v>41395</v>
      </c>
      <c r="B109" s="78">
        <v>703.55021132812487</v>
      </c>
      <c r="C109" s="93">
        <v>0</v>
      </c>
      <c r="D109" s="80">
        <f t="shared" si="5"/>
        <v>703.55021132812487</v>
      </c>
      <c r="E109" s="81">
        <f t="shared" si="6"/>
        <v>2543</v>
      </c>
      <c r="F109" s="144">
        <f t="shared" si="7"/>
        <v>1176.4130547336472</v>
      </c>
      <c r="G109" s="88">
        <v>31</v>
      </c>
      <c r="H109" s="136">
        <f t="shared" si="4"/>
        <v>6.5753424657534248E-4</v>
      </c>
      <c r="I109" s="127"/>
    </row>
    <row r="110" spans="1:9" s="1" customFormat="1" ht="17.25">
      <c r="A110" s="209">
        <v>41426</v>
      </c>
      <c r="B110" s="78">
        <v>703.55021132812487</v>
      </c>
      <c r="C110" s="93">
        <v>0</v>
      </c>
      <c r="D110" s="80">
        <f t="shared" si="5"/>
        <v>703.55021132812487</v>
      </c>
      <c r="E110" s="81">
        <f t="shared" si="6"/>
        <v>2512</v>
      </c>
      <c r="F110" s="144">
        <f t="shared" si="7"/>
        <v>1162.0721956315067</v>
      </c>
      <c r="G110" s="88">
        <v>30</v>
      </c>
      <c r="H110" s="136">
        <f t="shared" si="4"/>
        <v>6.5753424657534248E-4</v>
      </c>
      <c r="I110" s="127"/>
    </row>
    <row r="111" spans="1:9" s="1" customFormat="1" ht="17.25">
      <c r="A111" s="209">
        <v>41456</v>
      </c>
      <c r="B111" s="78">
        <v>738.7277218945311</v>
      </c>
      <c r="C111" s="93">
        <v>0</v>
      </c>
      <c r="D111" s="80">
        <f t="shared" si="5"/>
        <v>738.7277218945311</v>
      </c>
      <c r="E111" s="81">
        <f t="shared" si="6"/>
        <v>2482</v>
      </c>
      <c r="F111" s="144">
        <f t="shared" si="7"/>
        <v>1205.6036421318747</v>
      </c>
      <c r="G111" s="88">
        <v>31</v>
      </c>
      <c r="H111" s="136">
        <f t="shared" si="4"/>
        <v>6.5753424657534248E-4</v>
      </c>
      <c r="I111" s="127"/>
    </row>
    <row r="112" spans="1:9" s="1" customFormat="1" ht="17.25">
      <c r="A112" s="209">
        <v>41487</v>
      </c>
      <c r="B112" s="78">
        <v>738.7277218945311</v>
      </c>
      <c r="C112" s="93">
        <v>0</v>
      </c>
      <c r="D112" s="80">
        <f t="shared" si="5"/>
        <v>738.7277218945311</v>
      </c>
      <c r="E112" s="81">
        <f t="shared" si="6"/>
        <v>2451</v>
      </c>
      <c r="F112" s="144">
        <f t="shared" si="7"/>
        <v>1190.5457400746272</v>
      </c>
      <c r="G112" s="88">
        <v>31</v>
      </c>
      <c r="H112" s="136">
        <f t="shared" si="4"/>
        <v>6.5753424657534248E-4</v>
      </c>
      <c r="I112" s="127"/>
    </row>
    <row r="113" spans="1:9" s="1" customFormat="1" ht="17.25">
      <c r="A113" s="209">
        <v>41518</v>
      </c>
      <c r="B113" s="78">
        <v>738.7277218945311</v>
      </c>
      <c r="C113" s="93">
        <v>0</v>
      </c>
      <c r="D113" s="80">
        <f t="shared" si="5"/>
        <v>738.7277218945311</v>
      </c>
      <c r="E113" s="81">
        <f t="shared" si="6"/>
        <v>2420</v>
      </c>
      <c r="F113" s="144">
        <f t="shared" si="7"/>
        <v>1175.48783801738</v>
      </c>
      <c r="G113" s="88">
        <v>30</v>
      </c>
      <c r="H113" s="136">
        <f t="shared" si="4"/>
        <v>6.5753424657534248E-4</v>
      </c>
      <c r="I113" s="127"/>
    </row>
    <row r="114" spans="1:9" s="1" customFormat="1" ht="17.25">
      <c r="A114" s="209">
        <v>41548</v>
      </c>
      <c r="B114" s="78">
        <v>738.7277218945311</v>
      </c>
      <c r="C114" s="93">
        <v>0</v>
      </c>
      <c r="D114" s="80">
        <f t="shared" si="5"/>
        <v>738.7277218945311</v>
      </c>
      <c r="E114" s="81">
        <f t="shared" si="6"/>
        <v>2390</v>
      </c>
      <c r="F114" s="144">
        <f t="shared" si="7"/>
        <v>1160.9156747361726</v>
      </c>
      <c r="G114" s="88">
        <v>31</v>
      </c>
      <c r="H114" s="136">
        <f t="shared" si="4"/>
        <v>6.5753424657534248E-4</v>
      </c>
      <c r="I114" s="127"/>
    </row>
    <row r="115" spans="1:9" s="1" customFormat="1" ht="17.25">
      <c r="A115" s="209">
        <v>41579</v>
      </c>
      <c r="B115" s="78">
        <v>738.7277218945311</v>
      </c>
      <c r="C115" s="93">
        <v>0</v>
      </c>
      <c r="D115" s="80">
        <f t="shared" si="5"/>
        <v>738.7277218945311</v>
      </c>
      <c r="E115" s="81">
        <f t="shared" si="6"/>
        <v>2359</v>
      </c>
      <c r="F115" s="144">
        <f t="shared" si="7"/>
        <v>1145.8577726789254</v>
      </c>
      <c r="G115" s="100">
        <v>30</v>
      </c>
      <c r="H115" s="136">
        <f t="shared" si="4"/>
        <v>6.5753424657534248E-4</v>
      </c>
      <c r="I115" s="127"/>
    </row>
    <row r="116" spans="1:9" s="1" customFormat="1" ht="17.25">
      <c r="A116" s="209">
        <v>41609</v>
      </c>
      <c r="B116" s="78">
        <v>738.7277218945311</v>
      </c>
      <c r="C116" s="93">
        <v>0</v>
      </c>
      <c r="D116" s="80">
        <f t="shared" si="5"/>
        <v>738.7277218945311</v>
      </c>
      <c r="E116" s="81">
        <f t="shared" si="6"/>
        <v>2329</v>
      </c>
      <c r="F116" s="144">
        <f t="shared" si="7"/>
        <v>1131.2856093977182</v>
      </c>
      <c r="G116" s="88">
        <v>31</v>
      </c>
      <c r="H116" s="136">
        <f t="shared" si="4"/>
        <v>6.5753424657534248E-4</v>
      </c>
      <c r="I116" s="127"/>
    </row>
    <row r="117" spans="1:9" s="1" customFormat="1" ht="17.25">
      <c r="A117" s="209">
        <v>41640</v>
      </c>
      <c r="B117" s="78">
        <v>738.7277218945311</v>
      </c>
      <c r="C117" s="93">
        <v>0</v>
      </c>
      <c r="D117" s="80">
        <f t="shared" si="5"/>
        <v>738.7277218945311</v>
      </c>
      <c r="E117" s="81">
        <f t="shared" si="6"/>
        <v>2298</v>
      </c>
      <c r="F117" s="144">
        <f t="shared" si="7"/>
        <v>1116.2277073404707</v>
      </c>
      <c r="G117" s="88">
        <v>31</v>
      </c>
      <c r="H117" s="136">
        <f t="shared" si="4"/>
        <v>6.5753424657534248E-4</v>
      </c>
      <c r="I117" s="127"/>
    </row>
    <row r="118" spans="1:9" s="1" customFormat="1" ht="17.25">
      <c r="A118" s="209">
        <v>41671</v>
      </c>
      <c r="B118" s="78">
        <v>738.7277218945311</v>
      </c>
      <c r="C118" s="93">
        <v>0</v>
      </c>
      <c r="D118" s="80">
        <f t="shared" si="5"/>
        <v>738.7277218945311</v>
      </c>
      <c r="E118" s="81">
        <f t="shared" si="6"/>
        <v>2267</v>
      </c>
      <c r="F118" s="144">
        <f t="shared" si="7"/>
        <v>1101.1698052832232</v>
      </c>
      <c r="G118" s="88">
        <v>28</v>
      </c>
      <c r="H118" s="136">
        <f t="shared" si="4"/>
        <v>6.5753424657534248E-4</v>
      </c>
      <c r="I118" s="127"/>
    </row>
    <row r="119" spans="1:9" s="1" customFormat="1" ht="17.25">
      <c r="A119" s="209">
        <v>41699</v>
      </c>
      <c r="B119" s="78">
        <v>738.7277218945311</v>
      </c>
      <c r="C119" s="93">
        <v>0</v>
      </c>
      <c r="D119" s="80">
        <f t="shared" si="5"/>
        <v>738.7277218945311</v>
      </c>
      <c r="E119" s="81">
        <f t="shared" si="6"/>
        <v>2239</v>
      </c>
      <c r="F119" s="144">
        <f t="shared" si="7"/>
        <v>1087.5691195540965</v>
      </c>
      <c r="G119" s="88">
        <v>31</v>
      </c>
      <c r="H119" s="136">
        <f t="shared" si="4"/>
        <v>6.5753424657534248E-4</v>
      </c>
      <c r="I119" s="127"/>
    </row>
    <row r="120" spans="1:9" s="1" customFormat="1" ht="17.25">
      <c r="A120" s="209">
        <v>41730</v>
      </c>
      <c r="B120" s="78">
        <v>738.7277218945311</v>
      </c>
      <c r="C120" s="93">
        <v>0</v>
      </c>
      <c r="D120" s="80">
        <f t="shared" si="5"/>
        <v>738.7277218945311</v>
      </c>
      <c r="E120" s="81">
        <f t="shared" si="6"/>
        <v>2208</v>
      </c>
      <c r="F120" s="144">
        <f t="shared" si="7"/>
        <v>1072.5112174968492</v>
      </c>
      <c r="G120" s="88">
        <v>30</v>
      </c>
      <c r="H120" s="136">
        <f t="shared" si="4"/>
        <v>6.5753424657534248E-4</v>
      </c>
      <c r="I120" s="127"/>
    </row>
    <row r="121" spans="1:9" s="1" customFormat="1" ht="17.25">
      <c r="A121" s="209">
        <v>41760</v>
      </c>
      <c r="B121" s="78">
        <v>738.7277218945311</v>
      </c>
      <c r="C121" s="93">
        <v>0</v>
      </c>
      <c r="D121" s="80">
        <f t="shared" si="5"/>
        <v>738.7277218945311</v>
      </c>
      <c r="E121" s="81">
        <f t="shared" si="6"/>
        <v>2178</v>
      </c>
      <c r="F121" s="144">
        <f t="shared" si="7"/>
        <v>1057.9390542156418</v>
      </c>
      <c r="G121" s="88">
        <v>31</v>
      </c>
      <c r="H121" s="136">
        <f t="shared" si="4"/>
        <v>6.5753424657534248E-4</v>
      </c>
      <c r="I121" s="127"/>
    </row>
    <row r="122" spans="1:9" s="1" customFormat="1" ht="17.25">
      <c r="A122" s="209">
        <v>41791</v>
      </c>
      <c r="B122" s="78">
        <v>738.7277218945311</v>
      </c>
      <c r="C122" s="93">
        <v>0</v>
      </c>
      <c r="D122" s="80">
        <f t="shared" si="5"/>
        <v>738.7277218945311</v>
      </c>
      <c r="E122" s="81">
        <f t="shared" si="6"/>
        <v>2147</v>
      </c>
      <c r="F122" s="144">
        <f t="shared" si="7"/>
        <v>1042.8811521583946</v>
      </c>
      <c r="G122" s="88">
        <v>30</v>
      </c>
      <c r="H122" s="136">
        <f t="shared" si="4"/>
        <v>6.5753424657534248E-4</v>
      </c>
      <c r="I122" s="127"/>
    </row>
    <row r="123" spans="1:9" s="1" customFormat="1" ht="17.25">
      <c r="A123" s="209">
        <v>41821</v>
      </c>
      <c r="B123" s="78">
        <v>775.66410798925767</v>
      </c>
      <c r="C123" s="93">
        <v>0</v>
      </c>
      <c r="D123" s="80">
        <f t="shared" si="5"/>
        <v>775.66410798925767</v>
      </c>
      <c r="E123" s="81">
        <f t="shared" si="6"/>
        <v>2117</v>
      </c>
      <c r="F123" s="144">
        <f t="shared" si="7"/>
        <v>1079.7244383210466</v>
      </c>
      <c r="G123" s="88">
        <v>31</v>
      </c>
      <c r="H123" s="136">
        <f t="shared" si="4"/>
        <v>6.5753424657534248E-4</v>
      </c>
      <c r="I123" s="127"/>
    </row>
    <row r="124" spans="1:9" s="1" customFormat="1" ht="17.25">
      <c r="A124" s="209">
        <v>41852</v>
      </c>
      <c r="B124" s="78">
        <v>775.66410798925767</v>
      </c>
      <c r="C124" s="93">
        <v>0</v>
      </c>
      <c r="D124" s="80">
        <f t="shared" si="5"/>
        <v>775.66410798925767</v>
      </c>
      <c r="E124" s="81">
        <f t="shared" si="6"/>
        <v>2086</v>
      </c>
      <c r="F124" s="144">
        <f t="shared" si="7"/>
        <v>1063.9136411609368</v>
      </c>
      <c r="G124" s="88">
        <v>31</v>
      </c>
      <c r="H124" s="136">
        <f t="shared" si="4"/>
        <v>6.5753424657534248E-4</v>
      </c>
      <c r="I124" s="127"/>
    </row>
    <row r="125" spans="1:9" s="1" customFormat="1" ht="17.25">
      <c r="A125" s="209">
        <v>41883</v>
      </c>
      <c r="B125" s="78">
        <v>775.66410798925767</v>
      </c>
      <c r="C125" s="93">
        <v>0</v>
      </c>
      <c r="D125" s="80">
        <f t="shared" si="5"/>
        <v>775.66410798925767</v>
      </c>
      <c r="E125" s="81">
        <f t="shared" si="6"/>
        <v>2055</v>
      </c>
      <c r="F125" s="144">
        <f t="shared" si="7"/>
        <v>1048.1028440008272</v>
      </c>
      <c r="G125" s="88">
        <v>30</v>
      </c>
      <c r="H125" s="136">
        <f t="shared" si="4"/>
        <v>6.5753424657534248E-4</v>
      </c>
      <c r="I125" s="127"/>
    </row>
    <row r="126" spans="1:9" s="1" customFormat="1" ht="17.25">
      <c r="A126" s="209">
        <v>41913</v>
      </c>
      <c r="B126" s="78">
        <v>775.66410798925767</v>
      </c>
      <c r="C126" s="93">
        <v>0</v>
      </c>
      <c r="D126" s="80">
        <f t="shared" si="5"/>
        <v>775.66410798925767</v>
      </c>
      <c r="E126" s="81">
        <f t="shared" si="6"/>
        <v>2025</v>
      </c>
      <c r="F126" s="144">
        <f t="shared" si="7"/>
        <v>1032.8020725555596</v>
      </c>
      <c r="G126" s="88">
        <v>31</v>
      </c>
      <c r="H126" s="136">
        <f t="shared" si="4"/>
        <v>6.5753424657534248E-4</v>
      </c>
      <c r="I126" s="127"/>
    </row>
    <row r="127" spans="1:9" s="1" customFormat="1" ht="17.25">
      <c r="A127" s="209">
        <v>41944</v>
      </c>
      <c r="B127" s="78">
        <v>775.66410798925767</v>
      </c>
      <c r="C127" s="93">
        <v>0</v>
      </c>
      <c r="D127" s="80">
        <f t="shared" si="5"/>
        <v>775.66410798925767</v>
      </c>
      <c r="E127" s="81">
        <f t="shared" si="6"/>
        <v>1994</v>
      </c>
      <c r="F127" s="144">
        <f t="shared" si="7"/>
        <v>1016.9912753954497</v>
      </c>
      <c r="G127" s="88">
        <v>30</v>
      </c>
      <c r="H127" s="136">
        <f t="shared" si="4"/>
        <v>6.5753424657534248E-4</v>
      </c>
      <c r="I127" s="127"/>
    </row>
    <row r="128" spans="1:9" s="1" customFormat="1" ht="17.25">
      <c r="A128" s="209">
        <v>41974</v>
      </c>
      <c r="B128" s="78">
        <v>775.66410798925767</v>
      </c>
      <c r="C128" s="93">
        <v>0</v>
      </c>
      <c r="D128" s="80">
        <f t="shared" si="5"/>
        <v>775.66410798925767</v>
      </c>
      <c r="E128" s="81">
        <f t="shared" si="6"/>
        <v>1964</v>
      </c>
      <c r="F128" s="144">
        <f t="shared" si="7"/>
        <v>1001.6905039501822</v>
      </c>
      <c r="G128" s="88">
        <v>31</v>
      </c>
      <c r="H128" s="136">
        <f t="shared" si="4"/>
        <v>6.5753424657534248E-4</v>
      </c>
      <c r="I128" s="127"/>
    </row>
    <row r="129" spans="1:9" s="1" customFormat="1" ht="17.25">
      <c r="A129" s="209">
        <v>42005</v>
      </c>
      <c r="B129" s="78">
        <v>775.66410798925767</v>
      </c>
      <c r="C129" s="93">
        <v>0</v>
      </c>
      <c r="D129" s="80">
        <f t="shared" si="5"/>
        <v>775.66410798925767</v>
      </c>
      <c r="E129" s="81">
        <f t="shared" si="6"/>
        <v>1933</v>
      </c>
      <c r="F129" s="144">
        <f t="shared" si="7"/>
        <v>985.87970679007231</v>
      </c>
      <c r="G129" s="88">
        <v>31</v>
      </c>
      <c r="H129" s="136">
        <f t="shared" si="4"/>
        <v>6.5753424657534248E-4</v>
      </c>
      <c r="I129" s="127"/>
    </row>
    <row r="130" spans="1:9" s="1" customFormat="1" ht="17.25">
      <c r="A130" s="209">
        <v>42036</v>
      </c>
      <c r="B130" s="78">
        <v>775.66410798925767</v>
      </c>
      <c r="C130" s="93">
        <v>0</v>
      </c>
      <c r="D130" s="80">
        <f t="shared" si="5"/>
        <v>775.66410798925767</v>
      </c>
      <c r="E130" s="81">
        <f t="shared" si="6"/>
        <v>1902</v>
      </c>
      <c r="F130" s="144">
        <f t="shared" si="7"/>
        <v>970.0689096299626</v>
      </c>
      <c r="G130" s="88">
        <v>28</v>
      </c>
      <c r="H130" s="136">
        <f t="shared" si="4"/>
        <v>6.5753424657534248E-4</v>
      </c>
      <c r="I130" s="127"/>
    </row>
    <row r="131" spans="1:9" s="1" customFormat="1" ht="17.25">
      <c r="A131" s="209">
        <v>42064</v>
      </c>
      <c r="B131" s="78">
        <v>775.66410798925767</v>
      </c>
      <c r="C131" s="93">
        <v>0</v>
      </c>
      <c r="D131" s="80">
        <f t="shared" si="5"/>
        <v>775.66410798925767</v>
      </c>
      <c r="E131" s="81">
        <f t="shared" si="6"/>
        <v>1874</v>
      </c>
      <c r="F131" s="144">
        <f t="shared" si="7"/>
        <v>955.78818961437958</v>
      </c>
      <c r="G131" s="88">
        <v>31</v>
      </c>
      <c r="H131" s="136">
        <f t="shared" si="4"/>
        <v>6.5753424657534248E-4</v>
      </c>
      <c r="I131" s="127"/>
    </row>
    <row r="132" spans="1:9" s="1" customFormat="1" ht="17.25">
      <c r="A132" s="209">
        <v>42095</v>
      </c>
      <c r="B132" s="78">
        <v>775.66410798925767</v>
      </c>
      <c r="C132" s="93">
        <v>0</v>
      </c>
      <c r="D132" s="80">
        <f t="shared" si="5"/>
        <v>775.66410798925767</v>
      </c>
      <c r="E132" s="81">
        <f t="shared" si="6"/>
        <v>1843</v>
      </c>
      <c r="F132" s="144">
        <f t="shared" si="7"/>
        <v>939.97739245426976</v>
      </c>
      <c r="G132" s="88">
        <v>30</v>
      </c>
      <c r="H132" s="136">
        <f t="shared" si="4"/>
        <v>6.5753424657534248E-4</v>
      </c>
      <c r="I132" s="127"/>
    </row>
    <row r="133" spans="1:9" s="1" customFormat="1" ht="17.25">
      <c r="A133" s="209">
        <v>42125</v>
      </c>
      <c r="B133" s="78">
        <v>775.66410798925767</v>
      </c>
      <c r="C133" s="93">
        <v>0</v>
      </c>
      <c r="D133" s="80">
        <f t="shared" si="5"/>
        <v>775.66410798925767</v>
      </c>
      <c r="E133" s="81">
        <f t="shared" si="6"/>
        <v>1813</v>
      </c>
      <c r="F133" s="144">
        <f t="shared" si="7"/>
        <v>924.67662100900225</v>
      </c>
      <c r="G133" s="88">
        <v>31</v>
      </c>
      <c r="H133" s="136">
        <f t="shared" si="4"/>
        <v>6.5753424657534248E-4</v>
      </c>
      <c r="I133" s="127"/>
    </row>
    <row r="134" spans="1:9" s="1" customFormat="1" ht="17.25">
      <c r="A134" s="209">
        <v>42156</v>
      </c>
      <c r="B134" s="78">
        <v>775.66410798925767</v>
      </c>
      <c r="C134" s="93">
        <v>0</v>
      </c>
      <c r="D134" s="80">
        <f t="shared" si="5"/>
        <v>775.66410798925767</v>
      </c>
      <c r="E134" s="81">
        <f t="shared" si="6"/>
        <v>1782</v>
      </c>
      <c r="F134" s="144">
        <f t="shared" si="7"/>
        <v>908.86582384889243</v>
      </c>
      <c r="G134" s="88">
        <v>30</v>
      </c>
      <c r="H134" s="136">
        <f t="shared" si="4"/>
        <v>6.5753424657534248E-4</v>
      </c>
      <c r="I134" s="127"/>
    </row>
    <row r="135" spans="1:9" s="1" customFormat="1" ht="17.25">
      <c r="A135" s="209">
        <v>42186</v>
      </c>
      <c r="B135" s="78">
        <v>814.44731338872054</v>
      </c>
      <c r="C135" s="93">
        <v>0</v>
      </c>
      <c r="D135" s="80">
        <f t="shared" si="5"/>
        <v>814.44731338872054</v>
      </c>
      <c r="E135" s="81">
        <f t="shared" si="6"/>
        <v>1752</v>
      </c>
      <c r="F135" s="144">
        <f t="shared" si="7"/>
        <v>938.2433050238061</v>
      </c>
      <c r="G135" s="88">
        <v>31</v>
      </c>
      <c r="H135" s="136">
        <f t="shared" si="4"/>
        <v>6.5753424657534248E-4</v>
      </c>
      <c r="I135" s="127"/>
    </row>
    <row r="136" spans="1:9" s="1" customFormat="1" ht="17.25">
      <c r="A136" s="209">
        <v>42217</v>
      </c>
      <c r="B136" s="78">
        <v>814.44731338872054</v>
      </c>
      <c r="C136" s="93">
        <v>0</v>
      </c>
      <c r="D136" s="80">
        <f t="shared" si="5"/>
        <v>814.44731338872054</v>
      </c>
      <c r="E136" s="81">
        <f t="shared" si="6"/>
        <v>1721</v>
      </c>
      <c r="F136" s="144">
        <f t="shared" si="7"/>
        <v>921.64196800569084</v>
      </c>
      <c r="G136" s="88">
        <v>31</v>
      </c>
      <c r="H136" s="136">
        <f t="shared" ref="H136:H147" si="8">0.24/365</f>
        <v>6.5753424657534248E-4</v>
      </c>
      <c r="I136" s="127"/>
    </row>
    <row r="137" spans="1:9" s="1" customFormat="1" ht="17.25">
      <c r="A137" s="209">
        <v>42248</v>
      </c>
      <c r="B137" s="78">
        <v>814.44731338872054</v>
      </c>
      <c r="C137" s="93">
        <v>0</v>
      </c>
      <c r="D137" s="80">
        <f t="shared" si="5"/>
        <v>814.44731338872054</v>
      </c>
      <c r="E137" s="81">
        <f t="shared" si="6"/>
        <v>1690</v>
      </c>
      <c r="F137" s="144">
        <f t="shared" si="7"/>
        <v>905.04063098757558</v>
      </c>
      <c r="G137" s="88">
        <v>30</v>
      </c>
      <c r="H137" s="136">
        <f t="shared" si="8"/>
        <v>6.5753424657534248E-4</v>
      </c>
      <c r="I137" s="127"/>
    </row>
    <row r="138" spans="1:9" s="1" customFormat="1" ht="18" thickBot="1">
      <c r="A138" s="209">
        <v>42278</v>
      </c>
      <c r="B138" s="78">
        <v>814.44731338872054</v>
      </c>
      <c r="C138" s="93">
        <v>0</v>
      </c>
      <c r="D138" s="80">
        <f t="shared" si="5"/>
        <v>814.44731338872054</v>
      </c>
      <c r="E138" s="81">
        <f t="shared" si="6"/>
        <v>1660</v>
      </c>
      <c r="F138" s="144">
        <f t="shared" si="7"/>
        <v>888.97482097004456</v>
      </c>
      <c r="G138" s="88">
        <v>31</v>
      </c>
      <c r="H138" s="136">
        <f t="shared" si="8"/>
        <v>6.5753424657534248E-4</v>
      </c>
      <c r="I138" s="127"/>
    </row>
    <row r="139" spans="1:9" s="1" customFormat="1" ht="49.5">
      <c r="A139" s="95" t="s">
        <v>159</v>
      </c>
      <c r="B139" s="95" t="s">
        <v>160</v>
      </c>
      <c r="C139" s="95" t="s">
        <v>161</v>
      </c>
      <c r="D139" s="95" t="s">
        <v>162</v>
      </c>
      <c r="E139" s="96" t="s">
        <v>163</v>
      </c>
      <c r="F139" s="145" t="s">
        <v>165</v>
      </c>
      <c r="G139" s="96" t="s">
        <v>19</v>
      </c>
      <c r="H139" s="137" t="s">
        <v>164</v>
      </c>
      <c r="I139" s="157" t="s">
        <v>170</v>
      </c>
    </row>
    <row r="140" spans="1:9" s="1" customFormat="1" ht="17.25">
      <c r="A140" s="209">
        <v>42309</v>
      </c>
      <c r="B140" s="78">
        <v>814.44731338872054</v>
      </c>
      <c r="C140" s="93">
        <v>0</v>
      </c>
      <c r="D140" s="80">
        <f t="shared" si="5"/>
        <v>814.44731338872054</v>
      </c>
      <c r="E140" s="81">
        <f>E138-G138</f>
        <v>1629</v>
      </c>
      <c r="F140" s="144">
        <f t="shared" si="7"/>
        <v>872.3734839519293</v>
      </c>
      <c r="G140" s="88">
        <v>30</v>
      </c>
      <c r="H140" s="136">
        <f t="shared" si="8"/>
        <v>6.5753424657534248E-4</v>
      </c>
      <c r="I140" s="127"/>
    </row>
    <row r="141" spans="1:9" s="1" customFormat="1" ht="17.25">
      <c r="A141" s="209">
        <v>42339</v>
      </c>
      <c r="B141" s="78">
        <v>814.44731338872054</v>
      </c>
      <c r="C141" s="93">
        <v>0</v>
      </c>
      <c r="D141" s="80">
        <f t="shared" si="5"/>
        <v>814.44731338872054</v>
      </c>
      <c r="E141" s="81">
        <f>E140-G140</f>
        <v>1599</v>
      </c>
      <c r="F141" s="144">
        <f t="shared" si="7"/>
        <v>856.30767393439839</v>
      </c>
      <c r="G141" s="88">
        <v>31</v>
      </c>
      <c r="H141" s="136">
        <f t="shared" si="8"/>
        <v>6.5753424657534248E-4</v>
      </c>
      <c r="I141" s="127"/>
    </row>
    <row r="142" spans="1:9" s="1" customFormat="1" ht="17.25">
      <c r="A142" s="209">
        <v>42370</v>
      </c>
      <c r="B142" s="78">
        <v>814.44731338872054</v>
      </c>
      <c r="C142" s="93">
        <v>0</v>
      </c>
      <c r="D142" s="80">
        <f t="shared" si="5"/>
        <v>814.44731338872054</v>
      </c>
      <c r="E142" s="81">
        <f t="shared" si="6"/>
        <v>1568</v>
      </c>
      <c r="F142" s="144">
        <f t="shared" si="7"/>
        <v>839.70633691628313</v>
      </c>
      <c r="G142" s="88">
        <v>31</v>
      </c>
      <c r="H142" s="136">
        <f t="shared" si="8"/>
        <v>6.5753424657534248E-4</v>
      </c>
      <c r="I142" s="127"/>
    </row>
    <row r="143" spans="1:9" s="1" customFormat="1" ht="17.25">
      <c r="A143" s="209">
        <v>42401</v>
      </c>
      <c r="B143" s="78">
        <v>814.44731338872054</v>
      </c>
      <c r="C143" s="93">
        <v>0</v>
      </c>
      <c r="D143" s="80">
        <f t="shared" si="5"/>
        <v>814.44731338872054</v>
      </c>
      <c r="E143" s="81">
        <f>E142-G142</f>
        <v>1537</v>
      </c>
      <c r="F143" s="144">
        <f t="shared" si="7"/>
        <v>823.10499989816776</v>
      </c>
      <c r="G143" s="88">
        <v>29</v>
      </c>
      <c r="H143" s="136">
        <f t="shared" si="8"/>
        <v>6.5753424657534248E-4</v>
      </c>
      <c r="I143" s="127"/>
    </row>
    <row r="144" spans="1:9" s="1" customFormat="1" ht="17.25">
      <c r="A144" s="209">
        <v>42430</v>
      </c>
      <c r="B144" s="78">
        <v>814.44731338872054</v>
      </c>
      <c r="C144" s="93">
        <v>0</v>
      </c>
      <c r="D144" s="80">
        <f t="shared" ref="D144:D159" si="9">B144-C144</f>
        <v>814.44731338872054</v>
      </c>
      <c r="E144" s="81">
        <f t="shared" si="6"/>
        <v>1508</v>
      </c>
      <c r="F144" s="144">
        <f t="shared" si="7"/>
        <v>807.57471688122121</v>
      </c>
      <c r="G144" s="88">
        <v>31</v>
      </c>
      <c r="H144" s="136">
        <f t="shared" si="8"/>
        <v>6.5753424657534248E-4</v>
      </c>
      <c r="I144" s="127"/>
    </row>
    <row r="145" spans="1:9" s="1" customFormat="1" ht="17.25">
      <c r="A145" s="209">
        <v>42461</v>
      </c>
      <c r="B145" s="78">
        <v>814.44731338872054</v>
      </c>
      <c r="C145" s="93">
        <v>0</v>
      </c>
      <c r="D145" s="80">
        <f t="shared" si="9"/>
        <v>814.44731338872054</v>
      </c>
      <c r="E145" s="81">
        <f t="shared" ref="E145:E201" si="10">E144-G144</f>
        <v>1477</v>
      </c>
      <c r="F145" s="144">
        <f t="shared" ref="F145:F201" si="11">(D145*E145*H145)</f>
        <v>790.97337986310583</v>
      </c>
      <c r="G145" s="88">
        <v>30</v>
      </c>
      <c r="H145" s="136">
        <f t="shared" si="8"/>
        <v>6.5753424657534248E-4</v>
      </c>
      <c r="I145" s="127"/>
    </row>
    <row r="146" spans="1:9" s="1" customFormat="1" ht="17.25">
      <c r="A146" s="209">
        <v>42491</v>
      </c>
      <c r="B146" s="78">
        <v>814.44731338872054</v>
      </c>
      <c r="C146" s="93">
        <v>0</v>
      </c>
      <c r="D146" s="80">
        <f t="shared" si="9"/>
        <v>814.44731338872054</v>
      </c>
      <c r="E146" s="81">
        <f t="shared" si="10"/>
        <v>1447</v>
      </c>
      <c r="F146" s="144">
        <f t="shared" si="11"/>
        <v>774.90756984557504</v>
      </c>
      <c r="G146" s="88">
        <v>31</v>
      </c>
      <c r="H146" s="136">
        <f t="shared" si="8"/>
        <v>6.5753424657534248E-4</v>
      </c>
      <c r="I146" s="127"/>
    </row>
    <row r="147" spans="1:9" s="1" customFormat="1" ht="17.25">
      <c r="A147" s="209">
        <v>42522</v>
      </c>
      <c r="B147" s="78">
        <v>814.44731338872054</v>
      </c>
      <c r="C147" s="93">
        <v>0</v>
      </c>
      <c r="D147" s="80">
        <f t="shared" si="9"/>
        <v>814.44731338872054</v>
      </c>
      <c r="E147" s="81">
        <f t="shared" si="10"/>
        <v>1416</v>
      </c>
      <c r="F147" s="144">
        <f t="shared" si="11"/>
        <v>758.30623282745978</v>
      </c>
      <c r="G147" s="88">
        <v>30</v>
      </c>
      <c r="H147" s="136">
        <f t="shared" si="8"/>
        <v>6.5753424657534248E-4</v>
      </c>
      <c r="I147" s="127"/>
    </row>
    <row r="148" spans="1:9" s="1" customFormat="1" ht="17.25">
      <c r="A148" s="209">
        <v>42552</v>
      </c>
      <c r="B148" s="78">
        <v>855.16967905815659</v>
      </c>
      <c r="C148" s="93">
        <v>0</v>
      </c>
      <c r="D148" s="80">
        <f t="shared" si="9"/>
        <v>855.16967905815659</v>
      </c>
      <c r="E148" s="81">
        <f>E147-G147</f>
        <v>1386</v>
      </c>
      <c r="F148" s="144">
        <f t="shared" si="11"/>
        <v>779.35244395042525</v>
      </c>
      <c r="G148" s="88">
        <v>31</v>
      </c>
      <c r="H148" s="136">
        <f t="shared" ref="H148:H201" si="12">0.24/365</f>
        <v>6.5753424657534248E-4</v>
      </c>
      <c r="I148" s="127"/>
    </row>
    <row r="149" spans="1:9" s="1" customFormat="1" ht="17.25">
      <c r="A149" s="209">
        <v>42583</v>
      </c>
      <c r="B149" s="78">
        <v>855.16967905815659</v>
      </c>
      <c r="C149" s="93">
        <v>0</v>
      </c>
      <c r="D149" s="80">
        <f t="shared" si="9"/>
        <v>855.16967905815659</v>
      </c>
      <c r="E149" s="81">
        <f t="shared" si="10"/>
        <v>1355</v>
      </c>
      <c r="F149" s="144">
        <f t="shared" si="11"/>
        <v>761.92104008140416</v>
      </c>
      <c r="G149" s="88">
        <v>31</v>
      </c>
      <c r="H149" s="136">
        <f t="shared" si="12"/>
        <v>6.5753424657534248E-4</v>
      </c>
      <c r="I149" s="127"/>
    </row>
    <row r="150" spans="1:9" s="1" customFormat="1" ht="17.25">
      <c r="A150" s="209">
        <v>42614</v>
      </c>
      <c r="B150" s="78">
        <v>855.16967905815659</v>
      </c>
      <c r="C150" s="93">
        <v>0</v>
      </c>
      <c r="D150" s="80">
        <f t="shared" si="9"/>
        <v>855.16967905815659</v>
      </c>
      <c r="E150" s="81">
        <f t="shared" si="10"/>
        <v>1324</v>
      </c>
      <c r="F150" s="144">
        <f t="shared" si="11"/>
        <v>744.48963621238318</v>
      </c>
      <c r="G150" s="88">
        <v>30</v>
      </c>
      <c r="H150" s="136">
        <f t="shared" si="12"/>
        <v>6.5753424657534248E-4</v>
      </c>
      <c r="I150" s="127"/>
    </row>
    <row r="151" spans="1:9" s="1" customFormat="1" ht="17.25">
      <c r="A151" s="209">
        <v>42644</v>
      </c>
      <c r="B151" s="78">
        <v>855.16967905815659</v>
      </c>
      <c r="C151" s="93">
        <v>0</v>
      </c>
      <c r="D151" s="80">
        <f t="shared" si="9"/>
        <v>855.16967905815659</v>
      </c>
      <c r="E151" s="81">
        <f t="shared" si="10"/>
        <v>1294</v>
      </c>
      <c r="F151" s="144">
        <f t="shared" si="11"/>
        <v>727.62053569397574</v>
      </c>
      <c r="G151" s="88">
        <v>31</v>
      </c>
      <c r="H151" s="136">
        <f t="shared" si="12"/>
        <v>6.5753424657534248E-4</v>
      </c>
      <c r="I151" s="127"/>
    </row>
    <row r="152" spans="1:9" s="1" customFormat="1" ht="17.25">
      <c r="A152" s="209">
        <v>42675</v>
      </c>
      <c r="B152" s="78">
        <v>855.16967905815659</v>
      </c>
      <c r="C152" s="93">
        <v>0</v>
      </c>
      <c r="D152" s="80">
        <f t="shared" si="9"/>
        <v>855.16967905815659</v>
      </c>
      <c r="E152" s="81">
        <f t="shared" si="10"/>
        <v>1263</v>
      </c>
      <c r="F152" s="144">
        <f t="shared" si="11"/>
        <v>710.18913182495464</v>
      </c>
      <c r="G152" s="88">
        <v>30</v>
      </c>
      <c r="H152" s="136">
        <f t="shared" si="12"/>
        <v>6.5753424657534248E-4</v>
      </c>
      <c r="I152" s="127"/>
    </row>
    <row r="153" spans="1:9" s="1" customFormat="1" ht="17.25">
      <c r="A153" s="209">
        <v>42705</v>
      </c>
      <c r="B153" s="78">
        <v>855.16967905815659</v>
      </c>
      <c r="C153" s="93">
        <v>0</v>
      </c>
      <c r="D153" s="101">
        <f t="shared" si="9"/>
        <v>855.16967905815659</v>
      </c>
      <c r="E153" s="81">
        <f t="shared" si="10"/>
        <v>1233</v>
      </c>
      <c r="F153" s="144">
        <f t="shared" si="11"/>
        <v>693.32003130654709</v>
      </c>
      <c r="G153" s="88">
        <v>31</v>
      </c>
      <c r="H153" s="136">
        <f t="shared" si="12"/>
        <v>6.5753424657534248E-4</v>
      </c>
      <c r="I153" s="127"/>
    </row>
    <row r="154" spans="1:9" s="1" customFormat="1" ht="17.25">
      <c r="A154" s="209">
        <v>42736</v>
      </c>
      <c r="B154" s="78">
        <v>855.16967905815659</v>
      </c>
      <c r="C154" s="93">
        <v>0</v>
      </c>
      <c r="D154" s="101">
        <f t="shared" si="9"/>
        <v>855.16967905815659</v>
      </c>
      <c r="E154" s="81">
        <f t="shared" si="10"/>
        <v>1202</v>
      </c>
      <c r="F154" s="144">
        <f t="shared" si="11"/>
        <v>675.88862743752611</v>
      </c>
      <c r="G154" s="88">
        <v>31</v>
      </c>
      <c r="H154" s="136">
        <f t="shared" si="12"/>
        <v>6.5753424657534248E-4</v>
      </c>
      <c r="I154" s="127"/>
    </row>
    <row r="155" spans="1:9" s="1" customFormat="1" ht="17.25">
      <c r="A155" s="209">
        <v>42767</v>
      </c>
      <c r="B155" s="78">
        <v>855.16967905815659</v>
      </c>
      <c r="C155" s="93">
        <v>0</v>
      </c>
      <c r="D155" s="80">
        <f t="shared" si="9"/>
        <v>855.16967905815659</v>
      </c>
      <c r="E155" s="81">
        <f t="shared" si="10"/>
        <v>1171</v>
      </c>
      <c r="F155" s="144">
        <f t="shared" si="11"/>
        <v>658.45722356850501</v>
      </c>
      <c r="G155" s="88">
        <v>28</v>
      </c>
      <c r="H155" s="136">
        <f t="shared" si="12"/>
        <v>6.5753424657534248E-4</v>
      </c>
      <c r="I155" s="127"/>
    </row>
    <row r="156" spans="1:9" s="1" customFormat="1" ht="17.25">
      <c r="A156" s="209">
        <v>42795</v>
      </c>
      <c r="B156" s="78">
        <v>855.16967905815659</v>
      </c>
      <c r="C156" s="93">
        <v>0</v>
      </c>
      <c r="D156" s="80">
        <f t="shared" si="9"/>
        <v>855.16967905815659</v>
      </c>
      <c r="E156" s="81">
        <f t="shared" si="10"/>
        <v>1143</v>
      </c>
      <c r="F156" s="144">
        <f t="shared" si="11"/>
        <v>642.71272975132467</v>
      </c>
      <c r="G156" s="88">
        <v>31</v>
      </c>
      <c r="H156" s="136">
        <f t="shared" si="12"/>
        <v>6.5753424657534248E-4</v>
      </c>
      <c r="I156" s="127"/>
    </row>
    <row r="157" spans="1:9" s="1" customFormat="1" ht="17.25">
      <c r="A157" s="209">
        <v>42826</v>
      </c>
      <c r="B157" s="78">
        <v>855.16967905815659</v>
      </c>
      <c r="C157" s="93">
        <v>0</v>
      </c>
      <c r="D157" s="101">
        <f t="shared" si="9"/>
        <v>855.16967905815659</v>
      </c>
      <c r="E157" s="81">
        <f t="shared" si="10"/>
        <v>1112</v>
      </c>
      <c r="F157" s="144">
        <f t="shared" si="11"/>
        <v>625.28132588230369</v>
      </c>
      <c r="G157" s="88">
        <v>30</v>
      </c>
      <c r="H157" s="136">
        <f t="shared" si="12"/>
        <v>6.5753424657534248E-4</v>
      </c>
      <c r="I157" s="127"/>
    </row>
    <row r="158" spans="1:9" s="1" customFormat="1" ht="17.25">
      <c r="A158" s="209">
        <v>42856</v>
      </c>
      <c r="B158" s="78">
        <v>855.16967905815659</v>
      </c>
      <c r="C158" s="93">
        <v>0</v>
      </c>
      <c r="D158" s="101">
        <f t="shared" si="9"/>
        <v>855.16967905815659</v>
      </c>
      <c r="E158" s="81">
        <f t="shared" si="10"/>
        <v>1082</v>
      </c>
      <c r="F158" s="144">
        <f t="shared" si="11"/>
        <v>608.41222536389614</v>
      </c>
      <c r="G158" s="88">
        <v>31</v>
      </c>
      <c r="H158" s="136">
        <f t="shared" si="12"/>
        <v>6.5753424657534248E-4</v>
      </c>
      <c r="I158" s="127"/>
    </row>
    <row r="159" spans="1:9" s="1" customFormat="1" ht="17.25">
      <c r="A159" s="209">
        <v>42887</v>
      </c>
      <c r="B159" s="78">
        <v>855.16967905815659</v>
      </c>
      <c r="C159" s="93">
        <v>0</v>
      </c>
      <c r="D159" s="101">
        <f t="shared" si="9"/>
        <v>855.16967905815659</v>
      </c>
      <c r="E159" s="81">
        <f t="shared" si="10"/>
        <v>1051</v>
      </c>
      <c r="F159" s="144">
        <f t="shared" si="11"/>
        <v>590.98082149487516</v>
      </c>
      <c r="G159" s="88">
        <v>30</v>
      </c>
      <c r="H159" s="136">
        <f t="shared" si="12"/>
        <v>6.5753424657534248E-4</v>
      </c>
      <c r="I159" s="127"/>
    </row>
    <row r="160" spans="1:9" s="1" customFormat="1" ht="17.25">
      <c r="A160" s="209">
        <v>42917</v>
      </c>
      <c r="B160" s="78">
        <v>897.92816301106438</v>
      </c>
      <c r="C160" s="93">
        <v>0</v>
      </c>
      <c r="D160" s="101">
        <f>B160-C160</f>
        <v>897.92816301106438</v>
      </c>
      <c r="E160" s="81">
        <f t="shared" si="10"/>
        <v>1021</v>
      </c>
      <c r="F160" s="144">
        <f t="shared" si="11"/>
        <v>602.81730702529103</v>
      </c>
      <c r="G160" s="88">
        <v>31</v>
      </c>
      <c r="H160" s="136">
        <f t="shared" si="12"/>
        <v>6.5753424657534248E-4</v>
      </c>
      <c r="I160" s="127"/>
    </row>
    <row r="161" spans="1:9" s="1" customFormat="1" ht="17.25">
      <c r="A161" s="209">
        <v>42948</v>
      </c>
      <c r="B161" s="78">
        <v>897.92816301106438</v>
      </c>
      <c r="C161" s="93">
        <v>0</v>
      </c>
      <c r="D161" s="101">
        <f>B161-C161</f>
        <v>897.92816301106438</v>
      </c>
      <c r="E161" s="81">
        <f t="shared" si="10"/>
        <v>990</v>
      </c>
      <c r="F161" s="144">
        <f t="shared" si="11"/>
        <v>584.51433296281891</v>
      </c>
      <c r="G161" s="88">
        <v>31</v>
      </c>
      <c r="H161" s="136">
        <f t="shared" si="12"/>
        <v>6.5753424657534248E-4</v>
      </c>
      <c r="I161" s="127"/>
    </row>
    <row r="162" spans="1:9" s="1" customFormat="1" ht="17.25">
      <c r="A162" s="209">
        <v>42979</v>
      </c>
      <c r="B162" s="78">
        <v>897.92816301106438</v>
      </c>
      <c r="C162" s="93">
        <v>0</v>
      </c>
      <c r="D162" s="101">
        <f t="shared" ref="D162:D165" si="13">B162-C162</f>
        <v>897.92816301106438</v>
      </c>
      <c r="E162" s="81">
        <f t="shared" si="10"/>
        <v>959</v>
      </c>
      <c r="F162" s="144">
        <f t="shared" si="11"/>
        <v>566.2113589003468</v>
      </c>
      <c r="G162" s="88">
        <v>30</v>
      </c>
      <c r="H162" s="136">
        <f t="shared" si="12"/>
        <v>6.5753424657534248E-4</v>
      </c>
      <c r="I162" s="127"/>
    </row>
    <row r="163" spans="1:9" s="1" customFormat="1" ht="17.25">
      <c r="A163" s="209">
        <v>43009</v>
      </c>
      <c r="B163" s="78">
        <v>897.92816301106438</v>
      </c>
      <c r="C163" s="93">
        <v>0</v>
      </c>
      <c r="D163" s="101">
        <f t="shared" si="13"/>
        <v>897.92816301106438</v>
      </c>
      <c r="E163" s="81">
        <f t="shared" si="10"/>
        <v>929</v>
      </c>
      <c r="F163" s="144">
        <f t="shared" si="11"/>
        <v>548.49880335601893</v>
      </c>
      <c r="G163" s="88">
        <v>31</v>
      </c>
      <c r="H163" s="136">
        <f t="shared" si="12"/>
        <v>6.5753424657534248E-4</v>
      </c>
      <c r="I163" s="127"/>
    </row>
    <row r="164" spans="1:9" s="1" customFormat="1" ht="17.25">
      <c r="A164" s="209">
        <v>43040</v>
      </c>
      <c r="B164" s="78">
        <v>897.92816301106438</v>
      </c>
      <c r="C164" s="93">
        <v>0</v>
      </c>
      <c r="D164" s="101">
        <f t="shared" si="13"/>
        <v>897.92816301106438</v>
      </c>
      <c r="E164" s="81">
        <f t="shared" si="10"/>
        <v>898</v>
      </c>
      <c r="F164" s="144">
        <f t="shared" si="11"/>
        <v>530.19582929354692</v>
      </c>
      <c r="G164" s="88">
        <v>30</v>
      </c>
      <c r="H164" s="136">
        <f t="shared" si="12"/>
        <v>6.5753424657534248E-4</v>
      </c>
      <c r="I164" s="127"/>
    </row>
    <row r="165" spans="1:9" s="1" customFormat="1" ht="17.25">
      <c r="A165" s="209">
        <v>43070</v>
      </c>
      <c r="B165" s="78">
        <v>897.92816301106438</v>
      </c>
      <c r="C165" s="93">
        <v>0</v>
      </c>
      <c r="D165" s="101">
        <f t="shared" si="13"/>
        <v>897.92816301106438</v>
      </c>
      <c r="E165" s="81">
        <f t="shared" si="10"/>
        <v>868</v>
      </c>
      <c r="F165" s="144">
        <f t="shared" si="11"/>
        <v>512.48327374921905</v>
      </c>
      <c r="G165" s="88">
        <v>31</v>
      </c>
      <c r="H165" s="136">
        <f t="shared" si="12"/>
        <v>6.5753424657534248E-4</v>
      </c>
      <c r="I165" s="127"/>
    </row>
    <row r="166" spans="1:9" s="1" customFormat="1" ht="17.25">
      <c r="A166" s="209">
        <v>43101</v>
      </c>
      <c r="B166" s="78">
        <v>897.92816301106438</v>
      </c>
      <c r="C166" s="93">
        <v>0</v>
      </c>
      <c r="D166" s="101">
        <f>B166-C166</f>
        <v>897.92816301106438</v>
      </c>
      <c r="E166" s="81">
        <f t="shared" si="10"/>
        <v>837</v>
      </c>
      <c r="F166" s="144">
        <f t="shared" si="11"/>
        <v>494.18029968674688</v>
      </c>
      <c r="G166" s="88">
        <v>31</v>
      </c>
      <c r="H166" s="136">
        <f t="shared" si="12"/>
        <v>6.5753424657534248E-4</v>
      </c>
      <c r="I166" s="127"/>
    </row>
    <row r="167" spans="1:9" s="1" customFormat="1" ht="17.25">
      <c r="A167" s="209">
        <v>43132</v>
      </c>
      <c r="B167" s="78">
        <v>897.92816301106438</v>
      </c>
      <c r="C167" s="93">
        <v>0</v>
      </c>
      <c r="D167" s="101">
        <f>B167-C167</f>
        <v>897.92816301106438</v>
      </c>
      <c r="E167" s="81">
        <f t="shared" si="10"/>
        <v>806</v>
      </c>
      <c r="F167" s="144">
        <f t="shared" si="11"/>
        <v>475.87732562427482</v>
      </c>
      <c r="G167" s="88">
        <v>28</v>
      </c>
      <c r="H167" s="136">
        <f t="shared" si="12"/>
        <v>6.5753424657534248E-4</v>
      </c>
      <c r="I167" s="127"/>
    </row>
    <row r="168" spans="1:9" s="1" customFormat="1" ht="17.25">
      <c r="A168" s="209">
        <v>43160</v>
      </c>
      <c r="B168" s="78">
        <v>897.92816301106438</v>
      </c>
      <c r="C168" s="93">
        <v>0</v>
      </c>
      <c r="D168" s="101">
        <f t="shared" ref="D168:D196" si="14">B168-C168</f>
        <v>897.92816301106438</v>
      </c>
      <c r="E168" s="81">
        <f t="shared" si="10"/>
        <v>778</v>
      </c>
      <c r="F168" s="144">
        <f t="shared" si="11"/>
        <v>459.3456071162355</v>
      </c>
      <c r="G168" s="88">
        <v>31</v>
      </c>
      <c r="H168" s="136">
        <f t="shared" si="12"/>
        <v>6.5753424657534248E-4</v>
      </c>
      <c r="I168" s="127"/>
    </row>
    <row r="169" spans="1:9" s="1" customFormat="1" ht="17.25">
      <c r="A169" s="209">
        <v>43191</v>
      </c>
      <c r="B169" s="78">
        <v>897.92816301106438</v>
      </c>
      <c r="C169" s="93">
        <v>0</v>
      </c>
      <c r="D169" s="101">
        <f t="shared" si="14"/>
        <v>897.92816301106438</v>
      </c>
      <c r="E169" s="81">
        <f t="shared" si="10"/>
        <v>747</v>
      </c>
      <c r="F169" s="144">
        <f t="shared" si="11"/>
        <v>441.04263305376332</v>
      </c>
      <c r="G169" s="88">
        <v>30</v>
      </c>
      <c r="H169" s="136">
        <f t="shared" si="12"/>
        <v>6.5753424657534248E-4</v>
      </c>
      <c r="I169" s="127"/>
    </row>
    <row r="170" spans="1:9" s="1" customFormat="1" ht="33.75">
      <c r="A170" s="209">
        <v>43221</v>
      </c>
      <c r="B170" s="78">
        <v>897.92816301106438</v>
      </c>
      <c r="C170" s="171">
        <v>13887</v>
      </c>
      <c r="D170" s="101">
        <f t="shared" si="14"/>
        <v>-12989.071836988936</v>
      </c>
      <c r="E170" s="81">
        <f t="shared" si="10"/>
        <v>717</v>
      </c>
      <c r="F170" s="144">
        <f t="shared" si="11"/>
        <v>-6123.724607422072</v>
      </c>
      <c r="G170" s="79">
        <v>17</v>
      </c>
      <c r="H170" s="136">
        <f t="shared" si="12"/>
        <v>6.5753424657534248E-4</v>
      </c>
      <c r="I170" s="130" t="s">
        <v>301</v>
      </c>
    </row>
    <row r="171" spans="1:9" s="1" customFormat="1" ht="17.25">
      <c r="A171" s="209">
        <v>43252</v>
      </c>
      <c r="B171" s="78">
        <v>897.92816301106438</v>
      </c>
      <c r="C171" s="102">
        <v>0</v>
      </c>
      <c r="D171" s="101">
        <f t="shared" si="14"/>
        <v>897.92816301106438</v>
      </c>
      <c r="E171" s="81">
        <f t="shared" si="10"/>
        <v>700</v>
      </c>
      <c r="F171" s="144">
        <f t="shared" si="11"/>
        <v>413.29296270098308</v>
      </c>
      <c r="G171" s="79">
        <v>30</v>
      </c>
      <c r="H171" s="136">
        <f t="shared" si="12"/>
        <v>6.5753424657534248E-4</v>
      </c>
      <c r="I171" s="125"/>
    </row>
    <row r="172" spans="1:9" s="1" customFormat="1" ht="33.75">
      <c r="A172" s="209">
        <v>43282</v>
      </c>
      <c r="B172" s="78">
        <v>942.82457116161765</v>
      </c>
      <c r="C172" s="102">
        <v>13887</v>
      </c>
      <c r="D172" s="101">
        <f t="shared" si="14"/>
        <v>-12944.175428838382</v>
      </c>
      <c r="E172" s="81">
        <f t="shared" si="10"/>
        <v>670</v>
      </c>
      <c r="F172" s="144">
        <f t="shared" si="11"/>
        <v>-5702.5298875540057</v>
      </c>
      <c r="G172" s="79">
        <v>0</v>
      </c>
      <c r="H172" s="136">
        <f t="shared" si="12"/>
        <v>6.5753424657534248E-4</v>
      </c>
      <c r="I172" s="130" t="s">
        <v>194</v>
      </c>
    </row>
    <row r="173" spans="1:9" s="1" customFormat="1" ht="33.75">
      <c r="A173" s="209">
        <v>43313</v>
      </c>
      <c r="B173" s="78">
        <v>942.82457116161765</v>
      </c>
      <c r="C173" s="102">
        <v>13887</v>
      </c>
      <c r="D173" s="101">
        <f t="shared" si="14"/>
        <v>-12944.175428838382</v>
      </c>
      <c r="E173" s="81">
        <f t="shared" si="10"/>
        <v>670</v>
      </c>
      <c r="F173" s="144">
        <f t="shared" si="11"/>
        <v>-5702.5298875540057</v>
      </c>
      <c r="G173" s="79">
        <v>0</v>
      </c>
      <c r="H173" s="136">
        <f t="shared" si="12"/>
        <v>6.5753424657534248E-4</v>
      </c>
      <c r="I173" s="130" t="s">
        <v>195</v>
      </c>
    </row>
    <row r="174" spans="1:9" s="1" customFormat="1" ht="66.75">
      <c r="A174" s="209">
        <v>43344</v>
      </c>
      <c r="B174" s="78">
        <v>942.82457116161765</v>
      </c>
      <c r="C174" s="171">
        <v>27774</v>
      </c>
      <c r="D174" s="101">
        <f t="shared" si="14"/>
        <v>-26831.175428838382</v>
      </c>
      <c r="E174" s="81">
        <f>E173-G173</f>
        <v>670</v>
      </c>
      <c r="F174" s="144">
        <f t="shared" si="11"/>
        <v>-11820.419202622499</v>
      </c>
      <c r="G174" s="170">
        <v>0</v>
      </c>
      <c r="H174" s="136">
        <f t="shared" si="12"/>
        <v>6.5753424657534248E-4</v>
      </c>
      <c r="I174" s="130" t="s">
        <v>196</v>
      </c>
    </row>
    <row r="175" spans="1:9" s="1" customFormat="1" ht="17.25">
      <c r="A175" s="209">
        <v>43374</v>
      </c>
      <c r="B175" s="78">
        <v>942.82457116161765</v>
      </c>
      <c r="C175" s="102">
        <v>0</v>
      </c>
      <c r="D175" s="101">
        <f t="shared" si="14"/>
        <v>942.82457116161765</v>
      </c>
      <c r="E175" s="81">
        <f t="shared" si="10"/>
        <v>670</v>
      </c>
      <c r="F175" s="144">
        <f t="shared" si="11"/>
        <v>415.359427514488</v>
      </c>
      <c r="G175" s="79">
        <v>31</v>
      </c>
      <c r="H175" s="136">
        <f t="shared" si="12"/>
        <v>6.5753424657534248E-4</v>
      </c>
      <c r="I175" s="125"/>
    </row>
    <row r="176" spans="1:9" s="1" customFormat="1" ht="17.25">
      <c r="A176" s="209">
        <v>43405</v>
      </c>
      <c r="B176" s="78">
        <v>942.82457116161765</v>
      </c>
      <c r="C176" s="102">
        <v>0</v>
      </c>
      <c r="D176" s="101">
        <f t="shared" si="14"/>
        <v>942.82457116161765</v>
      </c>
      <c r="E176" s="81">
        <f t="shared" si="10"/>
        <v>639</v>
      </c>
      <c r="F176" s="144">
        <f t="shared" si="11"/>
        <v>396.14130474889231</v>
      </c>
      <c r="G176" s="79">
        <v>30</v>
      </c>
      <c r="H176" s="136">
        <f t="shared" si="12"/>
        <v>6.5753424657534248E-4</v>
      </c>
      <c r="I176" s="125"/>
    </row>
    <row r="177" spans="1:9" s="1" customFormat="1" ht="17.25">
      <c r="A177" s="209">
        <v>43435</v>
      </c>
      <c r="B177" s="78">
        <v>942.82457116161765</v>
      </c>
      <c r="C177" s="102">
        <v>0</v>
      </c>
      <c r="D177" s="101">
        <f t="shared" si="14"/>
        <v>942.82457116161765</v>
      </c>
      <c r="E177" s="81">
        <f t="shared" si="10"/>
        <v>609</v>
      </c>
      <c r="F177" s="144">
        <f t="shared" si="11"/>
        <v>377.54312142734807</v>
      </c>
      <c r="G177" s="79">
        <v>31</v>
      </c>
      <c r="H177" s="136">
        <f t="shared" si="12"/>
        <v>6.5753424657534248E-4</v>
      </c>
      <c r="I177" s="125"/>
    </row>
    <row r="178" spans="1:9" s="1" customFormat="1" ht="17.25">
      <c r="A178" s="209">
        <v>43466</v>
      </c>
      <c r="B178" s="78">
        <v>942.82457116161765</v>
      </c>
      <c r="C178" s="102">
        <v>0</v>
      </c>
      <c r="D178" s="101">
        <f t="shared" si="14"/>
        <v>942.82457116161765</v>
      </c>
      <c r="E178" s="81">
        <f t="shared" si="10"/>
        <v>578</v>
      </c>
      <c r="F178" s="144">
        <f t="shared" si="11"/>
        <v>358.32499866175237</v>
      </c>
      <c r="G178" s="79">
        <v>31</v>
      </c>
      <c r="H178" s="136">
        <f t="shared" si="12"/>
        <v>6.5753424657534248E-4</v>
      </c>
      <c r="I178" s="125"/>
    </row>
    <row r="179" spans="1:9" s="1" customFormat="1" ht="17.25">
      <c r="A179" s="209">
        <v>43497</v>
      </c>
      <c r="B179" s="78">
        <v>942.82457116161765</v>
      </c>
      <c r="C179" s="102">
        <v>0</v>
      </c>
      <c r="D179" s="101">
        <f t="shared" si="14"/>
        <v>942.82457116161765</v>
      </c>
      <c r="E179" s="81">
        <f t="shared" si="10"/>
        <v>547</v>
      </c>
      <c r="F179" s="144">
        <f t="shared" si="11"/>
        <v>339.10687589615662</v>
      </c>
      <c r="G179" s="79">
        <v>28</v>
      </c>
      <c r="H179" s="136">
        <f t="shared" si="12"/>
        <v>6.5753424657534248E-4</v>
      </c>
      <c r="I179" s="125"/>
    </row>
    <row r="180" spans="1:9" s="1" customFormat="1" ht="17.25">
      <c r="A180" s="209">
        <v>43525</v>
      </c>
      <c r="B180" s="78">
        <v>942.82457116161765</v>
      </c>
      <c r="C180" s="102">
        <v>0</v>
      </c>
      <c r="D180" s="101">
        <f t="shared" si="14"/>
        <v>942.82457116161765</v>
      </c>
      <c r="E180" s="81">
        <f t="shared" si="10"/>
        <v>519</v>
      </c>
      <c r="F180" s="144">
        <f t="shared" si="11"/>
        <v>321.74857146271535</v>
      </c>
      <c r="G180" s="79">
        <v>31</v>
      </c>
      <c r="H180" s="136">
        <f t="shared" si="12"/>
        <v>6.5753424657534248E-4</v>
      </c>
      <c r="I180" s="125"/>
    </row>
    <row r="181" spans="1:9" s="1" customFormat="1" ht="17.25">
      <c r="A181" s="209">
        <v>43556</v>
      </c>
      <c r="B181" s="78">
        <v>942.82457116161765</v>
      </c>
      <c r="C181" s="102">
        <v>0</v>
      </c>
      <c r="D181" s="101">
        <f t="shared" si="14"/>
        <v>942.82457116161765</v>
      </c>
      <c r="E181" s="81">
        <f t="shared" si="10"/>
        <v>488</v>
      </c>
      <c r="F181" s="144">
        <f t="shared" si="11"/>
        <v>302.5304486971196</v>
      </c>
      <c r="G181" s="79">
        <v>30</v>
      </c>
      <c r="H181" s="136">
        <f t="shared" si="12"/>
        <v>6.5753424657534248E-4</v>
      </c>
      <c r="I181" s="125"/>
    </row>
    <row r="182" spans="1:9" s="1" customFormat="1" ht="17.25">
      <c r="A182" s="209">
        <v>43586</v>
      </c>
      <c r="B182" s="78">
        <v>942.82457116161765</v>
      </c>
      <c r="C182" s="102">
        <v>0</v>
      </c>
      <c r="D182" s="101">
        <f t="shared" si="14"/>
        <v>942.82457116161765</v>
      </c>
      <c r="E182" s="81">
        <f t="shared" si="10"/>
        <v>458</v>
      </c>
      <c r="F182" s="144">
        <f t="shared" si="11"/>
        <v>283.93226537557541</v>
      </c>
      <c r="G182" s="79">
        <v>31</v>
      </c>
      <c r="H182" s="136">
        <f t="shared" si="12"/>
        <v>6.5753424657534248E-4</v>
      </c>
      <c r="I182" s="125"/>
    </row>
    <row r="183" spans="1:9" s="1" customFormat="1" ht="17.25">
      <c r="A183" s="209">
        <v>43617</v>
      </c>
      <c r="B183" s="78">
        <v>942.82457116161765</v>
      </c>
      <c r="C183" s="102">
        <v>0</v>
      </c>
      <c r="D183" s="101">
        <f t="shared" si="14"/>
        <v>942.82457116161765</v>
      </c>
      <c r="E183" s="81">
        <f t="shared" si="10"/>
        <v>427</v>
      </c>
      <c r="F183" s="144">
        <f t="shared" si="11"/>
        <v>264.71414260997966</v>
      </c>
      <c r="G183" s="79">
        <v>30</v>
      </c>
      <c r="H183" s="136">
        <f t="shared" si="12"/>
        <v>6.5753424657534248E-4</v>
      </c>
      <c r="I183" s="125"/>
    </row>
    <row r="184" spans="1:9" s="1" customFormat="1" ht="17.25">
      <c r="A184" s="209">
        <v>43647</v>
      </c>
      <c r="B184" s="78">
        <v>989.96579971969857</v>
      </c>
      <c r="C184" s="102">
        <v>0</v>
      </c>
      <c r="D184" s="101">
        <f t="shared" si="14"/>
        <v>989.96579971969857</v>
      </c>
      <c r="E184" s="81">
        <f t="shared" si="10"/>
        <v>397</v>
      </c>
      <c r="F184" s="144">
        <f t="shared" si="11"/>
        <v>258.42175725285722</v>
      </c>
      <c r="G184" s="79">
        <v>31</v>
      </c>
      <c r="H184" s="136">
        <f t="shared" si="12"/>
        <v>6.5753424657534248E-4</v>
      </c>
      <c r="I184" s="125"/>
    </row>
    <row r="185" spans="1:9" s="1" customFormat="1" ht="17.25">
      <c r="A185" s="209">
        <v>43678</v>
      </c>
      <c r="B185" s="78">
        <v>989.96579971969857</v>
      </c>
      <c r="C185" s="102">
        <v>0</v>
      </c>
      <c r="D185" s="101">
        <f t="shared" si="14"/>
        <v>989.96579971969857</v>
      </c>
      <c r="E185" s="81">
        <f t="shared" si="10"/>
        <v>366</v>
      </c>
      <c r="F185" s="144">
        <f t="shared" si="11"/>
        <v>238.24272834898173</v>
      </c>
      <c r="G185" s="79">
        <v>31</v>
      </c>
      <c r="H185" s="136">
        <f t="shared" si="12"/>
        <v>6.5753424657534248E-4</v>
      </c>
      <c r="I185" s="125"/>
    </row>
    <row r="186" spans="1:9" s="1" customFormat="1" ht="17.25">
      <c r="A186" s="209">
        <v>43709</v>
      </c>
      <c r="B186" s="78">
        <v>989.96579971969857</v>
      </c>
      <c r="C186" s="102">
        <v>0</v>
      </c>
      <c r="D186" s="101">
        <f t="shared" si="14"/>
        <v>989.96579971969857</v>
      </c>
      <c r="E186" s="81">
        <f t="shared" si="10"/>
        <v>335</v>
      </c>
      <c r="F186" s="144">
        <f t="shared" si="11"/>
        <v>218.06369944510621</v>
      </c>
      <c r="G186" s="79">
        <v>30</v>
      </c>
      <c r="H186" s="136">
        <f t="shared" si="12"/>
        <v>6.5753424657534248E-4</v>
      </c>
      <c r="I186" s="127"/>
    </row>
    <row r="187" spans="1:9" s="1" customFormat="1" ht="17.25">
      <c r="A187" s="209">
        <v>43739</v>
      </c>
      <c r="B187" s="78">
        <v>989.96579971969857</v>
      </c>
      <c r="C187" s="102">
        <v>0</v>
      </c>
      <c r="D187" s="101">
        <f t="shared" si="14"/>
        <v>989.96579971969857</v>
      </c>
      <c r="E187" s="81">
        <f t="shared" si="10"/>
        <v>305</v>
      </c>
      <c r="F187" s="144">
        <f t="shared" si="11"/>
        <v>198.53560695748473</v>
      </c>
      <c r="G187" s="79">
        <v>31</v>
      </c>
      <c r="H187" s="136">
        <f t="shared" si="12"/>
        <v>6.5753424657534248E-4</v>
      </c>
      <c r="I187" s="127"/>
    </row>
    <row r="188" spans="1:9" s="1" customFormat="1" ht="17.25">
      <c r="A188" s="209">
        <v>43770</v>
      </c>
      <c r="B188" s="78">
        <v>989.96579971969857</v>
      </c>
      <c r="C188" s="102">
        <v>0</v>
      </c>
      <c r="D188" s="101">
        <f t="shared" si="14"/>
        <v>989.96579971969857</v>
      </c>
      <c r="E188" s="81">
        <f t="shared" si="10"/>
        <v>274</v>
      </c>
      <c r="F188" s="144">
        <f t="shared" si="11"/>
        <v>178.35657805360927</v>
      </c>
      <c r="G188" s="79">
        <v>30</v>
      </c>
      <c r="H188" s="136">
        <f t="shared" si="12"/>
        <v>6.5753424657534248E-4</v>
      </c>
      <c r="I188" s="127"/>
    </row>
    <row r="189" spans="1:9" s="1" customFormat="1" ht="17.25">
      <c r="A189" s="209">
        <v>43800</v>
      </c>
      <c r="B189" s="78">
        <v>989.96579971969857</v>
      </c>
      <c r="C189" s="102">
        <v>0</v>
      </c>
      <c r="D189" s="101">
        <f t="shared" si="14"/>
        <v>989.96579971969857</v>
      </c>
      <c r="E189" s="81">
        <f t="shared" si="10"/>
        <v>244</v>
      </c>
      <c r="F189" s="144">
        <f t="shared" si="11"/>
        <v>158.82848556598779</v>
      </c>
      <c r="G189" s="79">
        <v>31</v>
      </c>
      <c r="H189" s="136">
        <f t="shared" si="12"/>
        <v>6.5753424657534248E-4</v>
      </c>
      <c r="I189" s="127"/>
    </row>
    <row r="190" spans="1:9" s="1" customFormat="1" ht="17.25">
      <c r="A190" s="209">
        <v>43831</v>
      </c>
      <c r="B190" s="78">
        <v>989.96579971969857</v>
      </c>
      <c r="C190" s="102">
        <v>0</v>
      </c>
      <c r="D190" s="101">
        <f t="shared" si="14"/>
        <v>989.96579971969857</v>
      </c>
      <c r="E190" s="81">
        <f t="shared" si="10"/>
        <v>213</v>
      </c>
      <c r="F190" s="144">
        <f t="shared" si="11"/>
        <v>138.64945666211233</v>
      </c>
      <c r="G190" s="88">
        <v>31</v>
      </c>
      <c r="H190" s="136">
        <f t="shared" si="12"/>
        <v>6.5753424657534248E-4</v>
      </c>
      <c r="I190" s="127"/>
    </row>
    <row r="191" spans="1:9" s="1" customFormat="1" ht="17.25">
      <c r="A191" s="209">
        <v>43862</v>
      </c>
      <c r="B191" s="78">
        <v>989.96579971969857</v>
      </c>
      <c r="C191" s="102">
        <v>0</v>
      </c>
      <c r="D191" s="101">
        <f t="shared" si="14"/>
        <v>989.96579971969857</v>
      </c>
      <c r="E191" s="81">
        <f t="shared" si="10"/>
        <v>182</v>
      </c>
      <c r="F191" s="144">
        <f t="shared" si="11"/>
        <v>118.47042775823681</v>
      </c>
      <c r="G191" s="88">
        <v>29</v>
      </c>
      <c r="H191" s="136">
        <f t="shared" si="12"/>
        <v>6.5753424657534248E-4</v>
      </c>
      <c r="I191" s="127"/>
    </row>
    <row r="192" spans="1:9" s="1" customFormat="1" ht="17.25">
      <c r="A192" s="209">
        <v>43891</v>
      </c>
      <c r="B192" s="78">
        <v>989.96579971969857</v>
      </c>
      <c r="C192" s="102">
        <v>0</v>
      </c>
      <c r="D192" s="101">
        <f t="shared" si="14"/>
        <v>989.96579971969857</v>
      </c>
      <c r="E192" s="81">
        <f t="shared" si="10"/>
        <v>153</v>
      </c>
      <c r="F192" s="144">
        <f t="shared" si="11"/>
        <v>99.593271686869414</v>
      </c>
      <c r="G192" s="88">
        <v>31</v>
      </c>
      <c r="H192" s="136">
        <f t="shared" si="12"/>
        <v>6.5753424657534248E-4</v>
      </c>
      <c r="I192" s="127"/>
    </row>
    <row r="193" spans="1:9" s="1" customFormat="1" ht="17.25">
      <c r="A193" s="209">
        <v>43922</v>
      </c>
      <c r="B193" s="78">
        <v>989.96579971969857</v>
      </c>
      <c r="C193" s="102">
        <v>0</v>
      </c>
      <c r="D193" s="101">
        <f t="shared" si="14"/>
        <v>989.96579971969857</v>
      </c>
      <c r="E193" s="81">
        <f t="shared" si="10"/>
        <v>122</v>
      </c>
      <c r="F193" s="144">
        <f t="shared" si="11"/>
        <v>79.414242782993895</v>
      </c>
      <c r="G193" s="88">
        <v>30</v>
      </c>
      <c r="H193" s="136">
        <f t="shared" si="12"/>
        <v>6.5753424657534248E-4</v>
      </c>
      <c r="I193" s="127"/>
    </row>
    <row r="194" spans="1:9" s="1" customFormat="1" ht="17.25">
      <c r="A194" s="209">
        <v>43952</v>
      </c>
      <c r="B194" s="78">
        <v>989.96579971969857</v>
      </c>
      <c r="C194" s="102">
        <v>0</v>
      </c>
      <c r="D194" s="101">
        <f t="shared" si="14"/>
        <v>989.96579971969857</v>
      </c>
      <c r="E194" s="81">
        <f t="shared" si="10"/>
        <v>92</v>
      </c>
      <c r="F194" s="144">
        <f t="shared" si="11"/>
        <v>59.886150295372445</v>
      </c>
      <c r="G194" s="88">
        <v>31</v>
      </c>
      <c r="H194" s="136">
        <f t="shared" si="12"/>
        <v>6.5753424657534248E-4</v>
      </c>
      <c r="I194" s="127"/>
    </row>
    <row r="195" spans="1:9" s="1" customFormat="1" ht="17.25">
      <c r="A195" s="209">
        <v>43983</v>
      </c>
      <c r="B195" s="78">
        <v>989.96579971969857</v>
      </c>
      <c r="C195" s="102">
        <v>0</v>
      </c>
      <c r="D195" s="101">
        <f t="shared" si="14"/>
        <v>989.96579971969857</v>
      </c>
      <c r="E195" s="81">
        <f t="shared" si="10"/>
        <v>61</v>
      </c>
      <c r="F195" s="144">
        <f t="shared" si="11"/>
        <v>39.707121391496948</v>
      </c>
      <c r="G195" s="88">
        <v>30</v>
      </c>
      <c r="H195" s="136">
        <f t="shared" si="12"/>
        <v>6.5753424657534248E-4</v>
      </c>
      <c r="I195" s="127"/>
    </row>
    <row r="196" spans="1:9" s="1" customFormat="1" ht="17.25">
      <c r="A196" s="209">
        <v>44013</v>
      </c>
      <c r="B196" s="78">
        <v>1039.4640897056836</v>
      </c>
      <c r="C196" s="79">
        <v>0</v>
      </c>
      <c r="D196" s="101">
        <f t="shared" si="14"/>
        <v>1039.4640897056836</v>
      </c>
      <c r="E196" s="81">
        <f t="shared" si="10"/>
        <v>31</v>
      </c>
      <c r="F196" s="144">
        <f t="shared" si="11"/>
        <v>21.187980349069274</v>
      </c>
      <c r="G196" s="88">
        <v>31</v>
      </c>
      <c r="H196" s="136">
        <f t="shared" si="12"/>
        <v>6.5753424657534248E-4</v>
      </c>
      <c r="I196" s="127"/>
    </row>
    <row r="197" spans="1:9" s="1" customFormat="1" ht="17.25">
      <c r="A197" s="99" t="s">
        <v>158</v>
      </c>
      <c r="B197" s="78">
        <v>1039.46408970568</v>
      </c>
      <c r="C197" s="79"/>
      <c r="D197" s="101">
        <f>B197-C197</f>
        <v>1039.46408970568</v>
      </c>
      <c r="E197" s="81">
        <f t="shared" si="10"/>
        <v>0</v>
      </c>
      <c r="F197" s="144">
        <f t="shared" si="11"/>
        <v>0</v>
      </c>
      <c r="G197" s="88">
        <v>0</v>
      </c>
      <c r="H197" s="136">
        <f t="shared" si="12"/>
        <v>6.5753424657534248E-4</v>
      </c>
      <c r="I197" s="127"/>
    </row>
    <row r="198" spans="1:9" s="1" customFormat="1" ht="17.25">
      <c r="A198" s="99"/>
      <c r="B198" s="78">
        <v>1039.46408970568</v>
      </c>
      <c r="C198" s="79"/>
      <c r="D198" s="101">
        <f t="shared" ref="D198:D201" si="15">B198-C198</f>
        <v>1039.46408970568</v>
      </c>
      <c r="E198" s="81">
        <f t="shared" si="10"/>
        <v>0</v>
      </c>
      <c r="F198" s="144">
        <f t="shared" si="11"/>
        <v>0</v>
      </c>
      <c r="G198" s="100">
        <v>0</v>
      </c>
      <c r="H198" s="136">
        <f t="shared" si="12"/>
        <v>6.5753424657534248E-4</v>
      </c>
      <c r="I198" s="127"/>
    </row>
    <row r="199" spans="1:9" s="1" customFormat="1" ht="17.25">
      <c r="A199" s="99"/>
      <c r="B199" s="78">
        <v>1039.46408970568</v>
      </c>
      <c r="C199" s="79"/>
      <c r="D199" s="101">
        <f t="shared" si="15"/>
        <v>1039.46408970568</v>
      </c>
      <c r="E199" s="81">
        <f t="shared" si="10"/>
        <v>0</v>
      </c>
      <c r="F199" s="144">
        <f t="shared" si="11"/>
        <v>0</v>
      </c>
      <c r="G199" s="100">
        <v>0</v>
      </c>
      <c r="H199" s="136">
        <f t="shared" si="12"/>
        <v>6.5753424657534248E-4</v>
      </c>
      <c r="I199" s="127"/>
    </row>
    <row r="200" spans="1:9" s="1" customFormat="1" ht="17.25">
      <c r="A200" s="99"/>
      <c r="B200" s="78">
        <v>1039.46408970568</v>
      </c>
      <c r="C200" s="79"/>
      <c r="D200" s="101">
        <f t="shared" si="15"/>
        <v>1039.46408970568</v>
      </c>
      <c r="E200" s="81">
        <f t="shared" si="10"/>
        <v>0</v>
      </c>
      <c r="F200" s="144">
        <f t="shared" si="11"/>
        <v>0</v>
      </c>
      <c r="G200" s="100">
        <v>0</v>
      </c>
      <c r="H200" s="136">
        <f t="shared" si="12"/>
        <v>6.5753424657534248E-4</v>
      </c>
      <c r="I200" s="127"/>
    </row>
    <row r="201" spans="1:9" s="1" customFormat="1" ht="17.25">
      <c r="A201" s="99"/>
      <c r="B201" s="78">
        <v>1039.46408970568</v>
      </c>
      <c r="C201" s="79"/>
      <c r="D201" s="101">
        <f t="shared" si="15"/>
        <v>1039.46408970568</v>
      </c>
      <c r="E201" s="81">
        <f t="shared" si="10"/>
        <v>0</v>
      </c>
      <c r="F201" s="144">
        <f t="shared" si="11"/>
        <v>0</v>
      </c>
      <c r="G201" s="100">
        <v>0</v>
      </c>
      <c r="H201" s="136">
        <f t="shared" si="12"/>
        <v>6.5753424657534248E-4</v>
      </c>
      <c r="I201" s="127"/>
    </row>
    <row r="202" spans="1:9" s="163" customFormat="1" ht="30" customHeight="1" thickBot="1">
      <c r="A202" s="106"/>
      <c r="B202" s="160">
        <f>SUM(B14:B197)</f>
        <v>131576.5597087754</v>
      </c>
      <c r="C202" s="200">
        <f>SUM(C14:C200)</f>
        <v>76485</v>
      </c>
      <c r="D202" s="161">
        <f>B202-C202</f>
        <v>55091.559708775399</v>
      </c>
      <c r="E202" s="162">
        <f>SUM(E58:E197)</f>
        <v>275726</v>
      </c>
      <c r="F202" s="158">
        <f>SUM(F14:F197)</f>
        <v>146793.32242765816</v>
      </c>
      <c r="G202" s="162">
        <f>SUM(G14:G198)</f>
        <v>5264</v>
      </c>
      <c r="H202" s="159">
        <f>D202+F202</f>
        <v>201884.88213643356</v>
      </c>
      <c r="I202" s="129"/>
    </row>
    <row r="203" spans="1:9" s="70" customFormat="1" ht="15">
      <c r="C203" s="131"/>
      <c r="F203" s="131"/>
      <c r="H203" s="131"/>
      <c r="I203" s="131"/>
    </row>
    <row r="204" spans="1:9" s="70" customFormat="1" ht="15">
      <c r="C204" s="131"/>
      <c r="F204" s="131"/>
      <c r="H204" s="131"/>
      <c r="I204" s="131"/>
    </row>
    <row r="205" spans="1:9" s="70" customFormat="1" ht="15">
      <c r="C205" s="131"/>
      <c r="F205" s="131"/>
      <c r="H205" s="131"/>
      <c r="I205" s="131"/>
    </row>
    <row r="206" spans="1:9" s="70" customFormat="1" ht="15">
      <c r="C206" s="131"/>
      <c r="F206" s="131"/>
      <c r="H206" s="131"/>
      <c r="I206" s="131"/>
    </row>
    <row r="207" spans="1:9" s="1" customFormat="1" ht="17.25">
      <c r="A207" s="5"/>
      <c r="B207" s="25"/>
      <c r="C207" s="165"/>
      <c r="D207" s="25"/>
      <c r="E207" s="6"/>
      <c r="F207" s="146"/>
      <c r="G207" s="70"/>
      <c r="H207" s="131"/>
      <c r="I207" s="131"/>
    </row>
    <row r="208" spans="1:9" s="35" customFormat="1" ht="20.25">
      <c r="A208" s="32"/>
      <c r="B208" s="33"/>
      <c r="C208" s="147"/>
      <c r="D208" s="33"/>
      <c r="E208" s="32"/>
      <c r="F208" s="147"/>
      <c r="G208" s="70"/>
      <c r="H208" s="131"/>
      <c r="I208" s="131"/>
    </row>
    <row r="209" spans="1:9" s="35" customFormat="1" ht="18.75">
      <c r="A209" s="498" t="s">
        <v>294</v>
      </c>
      <c r="B209" s="498"/>
      <c r="C209" s="197"/>
      <c r="D209" s="197" t="s">
        <v>295</v>
      </c>
      <c r="E209" s="196"/>
      <c r="F209" s="198" t="s">
        <v>296</v>
      </c>
      <c r="G209" s="196"/>
      <c r="H209" s="199" t="s">
        <v>297</v>
      </c>
      <c r="I209" s="38"/>
    </row>
    <row r="210" spans="1:9" s="35" customFormat="1" ht="17.25">
      <c r="A210" s="38"/>
      <c r="B210" s="37"/>
      <c r="C210" s="148"/>
      <c r="D210" s="37"/>
      <c r="E210" s="38"/>
      <c r="F210" s="148"/>
      <c r="H210" s="38"/>
      <c r="I210" s="38"/>
    </row>
    <row r="211" spans="1:9" s="35" customFormat="1" ht="17.25">
      <c r="A211" s="38"/>
      <c r="B211" s="37"/>
      <c r="C211" s="148"/>
      <c r="D211" s="37"/>
      <c r="E211" s="38"/>
      <c r="F211" s="148"/>
      <c r="H211" s="38"/>
      <c r="I211" s="38"/>
    </row>
    <row r="212" spans="1:9" s="40" customFormat="1">
      <c r="A212" s="490"/>
      <c r="B212" s="490"/>
      <c r="C212" s="490"/>
      <c r="D212" s="490"/>
      <c r="E212" s="490"/>
      <c r="F212" s="490"/>
      <c r="G212" s="490"/>
      <c r="H212" s="490"/>
      <c r="I212" s="132"/>
    </row>
    <row r="213" spans="1:9" s="40" customFormat="1">
      <c r="A213" s="491"/>
      <c r="B213" s="491"/>
      <c r="C213" s="491"/>
      <c r="D213" s="491"/>
      <c r="E213" s="491"/>
      <c r="F213" s="491"/>
      <c r="G213" s="491"/>
      <c r="H213" s="491"/>
      <c r="I213" s="132"/>
    </row>
    <row r="214" spans="1:9" s="40" customFormat="1">
      <c r="A214" s="491"/>
      <c r="B214" s="491"/>
      <c r="C214" s="491"/>
      <c r="D214" s="491"/>
      <c r="E214" s="491"/>
      <c r="F214" s="491"/>
      <c r="G214" s="491"/>
      <c r="H214" s="491"/>
      <c r="I214" s="132"/>
    </row>
    <row r="215" spans="1:9" s="40" customFormat="1">
      <c r="A215" s="491"/>
      <c r="B215" s="491"/>
      <c r="C215" s="491"/>
      <c r="D215" s="491"/>
      <c r="E215" s="491"/>
      <c r="F215" s="491"/>
      <c r="G215" s="491"/>
      <c r="H215" s="491"/>
      <c r="I215" s="132"/>
    </row>
    <row r="216" spans="1:9" s="40" customFormat="1">
      <c r="A216" s="117"/>
      <c r="B216" s="42"/>
      <c r="C216" s="149"/>
      <c r="D216" s="42"/>
      <c r="E216" s="117"/>
      <c r="F216" s="149"/>
      <c r="G216" s="117"/>
      <c r="H216" s="138"/>
      <c r="I216" s="132"/>
    </row>
    <row r="217" spans="1:9" s="40" customFormat="1">
      <c r="A217" s="492"/>
      <c r="B217" s="492"/>
      <c r="C217" s="492"/>
      <c r="D217" s="492"/>
      <c r="E217" s="492"/>
      <c r="F217" s="492"/>
      <c r="G217" s="492"/>
      <c r="H217" s="492"/>
      <c r="I217" s="132"/>
    </row>
    <row r="218" spans="1:9" s="40" customFormat="1" ht="16.5">
      <c r="A218" s="20"/>
      <c r="B218" s="29"/>
      <c r="C218" s="166"/>
      <c r="D218" s="43"/>
      <c r="E218" s="44"/>
      <c r="F218" s="150"/>
      <c r="G218" s="44"/>
      <c r="H218" s="139"/>
      <c r="I218" s="132"/>
    </row>
    <row r="219" spans="1:9" s="40" customFormat="1" ht="16.5">
      <c r="A219" s="20"/>
      <c r="B219" s="29"/>
      <c r="C219" s="166"/>
      <c r="D219" s="43"/>
      <c r="E219" s="44"/>
      <c r="F219" s="150"/>
      <c r="G219" s="44"/>
      <c r="H219" s="139"/>
      <c r="I219" s="132"/>
    </row>
    <row r="220" spans="1:9" s="40" customFormat="1" ht="16.5">
      <c r="A220" s="20"/>
      <c r="B220" s="29"/>
      <c r="C220" s="166"/>
      <c r="D220" s="43"/>
      <c r="E220" s="44"/>
      <c r="F220" s="150"/>
      <c r="G220" s="46"/>
      <c r="H220" s="139"/>
      <c r="I220" s="132"/>
    </row>
    <row r="221" spans="1:9" s="40" customFormat="1" ht="16.5">
      <c r="A221" s="20"/>
      <c r="B221" s="29"/>
      <c r="C221" s="166"/>
      <c r="D221" s="43"/>
      <c r="E221" s="44"/>
      <c r="F221" s="150"/>
      <c r="G221" s="46"/>
      <c r="H221" s="139"/>
      <c r="I221" s="132"/>
    </row>
    <row r="222" spans="1:9" s="40" customFormat="1" ht="16.5">
      <c r="A222" s="20"/>
      <c r="B222" s="29"/>
      <c r="C222" s="166"/>
      <c r="D222" s="43"/>
      <c r="E222" s="44"/>
      <c r="F222" s="150"/>
      <c r="G222" s="46"/>
      <c r="H222" s="139"/>
      <c r="I222" s="132"/>
    </row>
    <row r="223" spans="1:9" s="40" customFormat="1" ht="16.5">
      <c r="A223" s="20"/>
      <c r="B223" s="29"/>
      <c r="C223" s="166"/>
      <c r="D223" s="43"/>
      <c r="E223" s="44"/>
      <c r="F223" s="150"/>
      <c r="G223" s="46"/>
      <c r="H223" s="139"/>
      <c r="I223" s="132"/>
    </row>
    <row r="224" spans="1:9" s="40" customFormat="1" ht="16.5">
      <c r="A224" s="20"/>
      <c r="B224" s="29"/>
      <c r="C224" s="166"/>
      <c r="D224" s="43"/>
      <c r="E224" s="44"/>
      <c r="F224" s="150"/>
      <c r="G224" s="46"/>
      <c r="H224" s="139"/>
      <c r="I224" s="132"/>
    </row>
    <row r="225" spans="1:9" s="40" customFormat="1" ht="16.5">
      <c r="A225" s="20"/>
      <c r="B225" s="29"/>
      <c r="C225" s="166"/>
      <c r="D225" s="43"/>
      <c r="E225" s="44"/>
      <c r="F225" s="150"/>
      <c r="G225" s="46"/>
      <c r="H225" s="139"/>
      <c r="I225" s="132"/>
    </row>
    <row r="226" spans="1:9" s="40" customFormat="1" ht="16.5">
      <c r="A226" s="20"/>
      <c r="B226" s="29"/>
      <c r="C226" s="166"/>
      <c r="D226" s="43"/>
      <c r="E226" s="44"/>
      <c r="F226" s="150"/>
      <c r="G226" s="46"/>
      <c r="H226" s="139"/>
      <c r="I226" s="132"/>
    </row>
    <row r="227" spans="1:9" s="40" customFormat="1" ht="16.5">
      <c r="A227" s="20"/>
      <c r="B227" s="29"/>
      <c r="C227" s="166"/>
      <c r="D227" s="43"/>
      <c r="E227" s="44"/>
      <c r="F227" s="150"/>
      <c r="G227" s="46"/>
      <c r="H227" s="139"/>
      <c r="I227" s="132"/>
    </row>
    <row r="228" spans="1:9" s="40" customFormat="1" ht="16.5">
      <c r="A228" s="20"/>
      <c r="B228" s="29"/>
      <c r="C228" s="166"/>
      <c r="D228" s="43"/>
      <c r="E228" s="44"/>
      <c r="F228" s="150"/>
      <c r="G228" s="46"/>
      <c r="H228" s="139"/>
      <c r="I228" s="132"/>
    </row>
    <row r="229" spans="1:9" s="40" customFormat="1" ht="16.5">
      <c r="A229" s="20"/>
      <c r="B229" s="29"/>
      <c r="C229" s="166"/>
      <c r="D229" s="43"/>
      <c r="E229" s="44"/>
      <c r="F229" s="150"/>
      <c r="G229" s="46"/>
      <c r="H229" s="139"/>
      <c r="I229" s="132"/>
    </row>
    <row r="230" spans="1:9" s="40" customFormat="1" ht="16.5">
      <c r="A230" s="20"/>
      <c r="B230" s="29"/>
      <c r="C230" s="166"/>
      <c r="D230" s="43"/>
      <c r="E230" s="44"/>
      <c r="F230" s="150"/>
      <c r="G230" s="46"/>
      <c r="H230" s="139"/>
      <c r="I230" s="132"/>
    </row>
    <row r="231" spans="1:9" s="40" customFormat="1" ht="16.5">
      <c r="A231" s="20"/>
      <c r="B231" s="29"/>
      <c r="C231" s="166"/>
      <c r="D231" s="43"/>
      <c r="E231" s="44"/>
      <c r="F231" s="150"/>
      <c r="G231" s="46"/>
      <c r="H231" s="139"/>
      <c r="I231" s="132"/>
    </row>
    <row r="232" spans="1:9" s="40" customFormat="1" ht="16.5">
      <c r="A232" s="20"/>
      <c r="B232" s="29"/>
      <c r="C232" s="166"/>
      <c r="D232" s="43"/>
      <c r="E232" s="44"/>
      <c r="F232" s="150"/>
      <c r="G232" s="46"/>
      <c r="H232" s="139"/>
      <c r="I232" s="132"/>
    </row>
    <row r="233" spans="1:9" s="40" customFormat="1" ht="16.5">
      <c r="A233" s="20"/>
      <c r="B233" s="29"/>
      <c r="C233" s="166"/>
      <c r="D233" s="43"/>
      <c r="E233" s="44"/>
      <c r="F233" s="150"/>
      <c r="G233" s="46"/>
      <c r="H233" s="139"/>
      <c r="I233" s="132"/>
    </row>
    <row r="234" spans="1:9" s="40" customFormat="1" ht="16.5">
      <c r="A234" s="20"/>
      <c r="B234" s="29"/>
      <c r="C234" s="166"/>
      <c r="D234" s="43"/>
      <c r="E234" s="44"/>
      <c r="F234" s="150"/>
      <c r="G234" s="46"/>
      <c r="H234" s="139"/>
      <c r="I234" s="132"/>
    </row>
    <row r="235" spans="1:9" s="40" customFormat="1" ht="16.5">
      <c r="A235" s="20"/>
      <c r="B235" s="29"/>
      <c r="C235" s="166"/>
      <c r="D235" s="43"/>
      <c r="E235" s="44"/>
      <c r="F235" s="150"/>
      <c r="G235" s="46"/>
      <c r="H235" s="139"/>
      <c r="I235" s="132"/>
    </row>
    <row r="236" spans="1:9" s="40" customFormat="1" ht="16.5">
      <c r="A236" s="20"/>
      <c r="B236" s="29"/>
      <c r="C236" s="166"/>
      <c r="D236" s="43"/>
      <c r="E236" s="44"/>
      <c r="F236" s="150"/>
      <c r="G236" s="46"/>
      <c r="H236" s="139"/>
      <c r="I236" s="132"/>
    </row>
    <row r="237" spans="1:9" s="40" customFormat="1" ht="16.5">
      <c r="A237" s="20"/>
      <c r="B237" s="29"/>
      <c r="C237" s="166"/>
      <c r="D237" s="43"/>
      <c r="E237" s="44"/>
      <c r="F237" s="150"/>
      <c r="G237" s="46"/>
      <c r="H237" s="139"/>
      <c r="I237" s="132"/>
    </row>
    <row r="238" spans="1:9" s="40" customFormat="1" ht="16.5">
      <c r="A238" s="20"/>
      <c r="B238" s="29"/>
      <c r="C238" s="166"/>
      <c r="D238" s="43"/>
      <c r="E238" s="44"/>
      <c r="F238" s="150"/>
      <c r="G238" s="46"/>
      <c r="H238" s="139"/>
      <c r="I238" s="132"/>
    </row>
    <row r="239" spans="1:9" s="40" customFormat="1" ht="16.5">
      <c r="A239" s="47"/>
      <c r="B239" s="29"/>
      <c r="C239" s="166"/>
      <c r="D239" s="43"/>
      <c r="E239" s="44"/>
      <c r="F239" s="150"/>
      <c r="G239" s="48"/>
      <c r="H239" s="139"/>
      <c r="I239" s="132"/>
    </row>
    <row r="240" spans="1:9" s="40" customFormat="1" ht="16.5">
      <c r="A240" s="20"/>
      <c r="B240" s="29"/>
      <c r="C240" s="166"/>
      <c r="D240" s="43"/>
      <c r="E240" s="44"/>
      <c r="F240" s="150"/>
      <c r="G240" s="46"/>
      <c r="H240" s="139"/>
      <c r="I240" s="132"/>
    </row>
    <row r="241" spans="1:9" s="40" customFormat="1" ht="16.5">
      <c r="A241" s="20"/>
      <c r="B241" s="29"/>
      <c r="C241" s="166"/>
      <c r="D241" s="43"/>
      <c r="E241" s="44"/>
      <c r="F241" s="150"/>
      <c r="G241" s="46"/>
      <c r="H241" s="139"/>
      <c r="I241" s="132"/>
    </row>
    <row r="242" spans="1:9" s="40" customFormat="1" ht="16.5">
      <c r="A242" s="20"/>
      <c r="B242" s="29"/>
      <c r="C242" s="166"/>
      <c r="D242" s="43"/>
      <c r="E242" s="44"/>
      <c r="F242" s="150"/>
      <c r="G242" s="46"/>
      <c r="H242" s="139"/>
      <c r="I242" s="132"/>
    </row>
    <row r="243" spans="1:9" s="40" customFormat="1" ht="16.5">
      <c r="A243" s="20"/>
      <c r="B243" s="29"/>
      <c r="C243" s="166"/>
      <c r="D243" s="43"/>
      <c r="E243" s="44"/>
      <c r="F243" s="150"/>
      <c r="G243" s="46"/>
      <c r="H243" s="139"/>
      <c r="I243" s="132"/>
    </row>
    <row r="244" spans="1:9" s="40" customFormat="1" ht="16.5">
      <c r="A244" s="20"/>
      <c r="B244" s="29"/>
      <c r="C244" s="166"/>
      <c r="D244" s="43"/>
      <c r="E244" s="44"/>
      <c r="F244" s="150"/>
      <c r="G244" s="46"/>
      <c r="H244" s="139"/>
      <c r="I244" s="132"/>
    </row>
    <row r="245" spans="1:9" s="40" customFormat="1" ht="16.5">
      <c r="A245" s="20"/>
      <c r="B245" s="29"/>
      <c r="C245" s="166"/>
      <c r="D245" s="43"/>
      <c r="E245" s="44"/>
      <c r="F245" s="150"/>
      <c r="G245" s="46"/>
      <c r="H245" s="139"/>
      <c r="I245" s="132"/>
    </row>
    <row r="246" spans="1:9" s="40" customFormat="1" ht="16.5">
      <c r="A246" s="20"/>
      <c r="B246" s="29"/>
      <c r="C246" s="166"/>
      <c r="D246" s="43"/>
      <c r="E246" s="44"/>
      <c r="F246" s="150"/>
      <c r="G246" s="46"/>
      <c r="H246" s="139"/>
      <c r="I246" s="132"/>
    </row>
    <row r="247" spans="1:9" s="40" customFormat="1" ht="16.5">
      <c r="A247" s="20"/>
      <c r="B247" s="29"/>
      <c r="C247" s="166"/>
      <c r="D247" s="43"/>
      <c r="E247" s="44"/>
      <c r="F247" s="150"/>
      <c r="G247" s="46"/>
      <c r="H247" s="139"/>
      <c r="I247" s="132"/>
    </row>
    <row r="248" spans="1:9" s="40" customFormat="1" ht="16.5">
      <c r="A248" s="20"/>
      <c r="B248" s="29"/>
      <c r="C248" s="166"/>
      <c r="D248" s="43"/>
      <c r="E248" s="44"/>
      <c r="F248" s="150"/>
      <c r="G248" s="46"/>
      <c r="H248" s="139"/>
      <c r="I248" s="132"/>
    </row>
    <row r="249" spans="1:9" s="40" customFormat="1" ht="16.5">
      <c r="A249" s="20"/>
      <c r="B249" s="29"/>
      <c r="C249" s="166"/>
      <c r="D249" s="43"/>
      <c r="E249" s="44"/>
      <c r="F249" s="150"/>
      <c r="G249" s="46"/>
      <c r="H249" s="139"/>
      <c r="I249" s="132"/>
    </row>
    <row r="250" spans="1:9" s="40" customFormat="1" ht="16.5">
      <c r="A250" s="20"/>
      <c r="B250" s="29"/>
      <c r="C250" s="166"/>
      <c r="D250" s="43"/>
      <c r="E250" s="44"/>
      <c r="F250" s="150"/>
      <c r="G250" s="46"/>
      <c r="H250" s="139"/>
      <c r="I250" s="132"/>
    </row>
    <row r="251" spans="1:9" s="40" customFormat="1" ht="16.5">
      <c r="A251" s="20"/>
      <c r="B251" s="29"/>
      <c r="C251" s="166"/>
      <c r="D251" s="43"/>
      <c r="E251" s="44"/>
      <c r="F251" s="150"/>
      <c r="G251" s="46"/>
      <c r="H251" s="139"/>
      <c r="I251" s="132"/>
    </row>
    <row r="252" spans="1:9" s="40" customFormat="1" ht="16.5">
      <c r="A252" s="20"/>
      <c r="B252" s="29"/>
      <c r="C252" s="166"/>
      <c r="D252" s="43"/>
      <c r="E252" s="44"/>
      <c r="F252" s="150"/>
      <c r="G252" s="46"/>
      <c r="H252" s="139"/>
      <c r="I252" s="132"/>
    </row>
    <row r="253" spans="1:9" s="40" customFormat="1" ht="16.5">
      <c r="A253" s="20"/>
      <c r="B253" s="29"/>
      <c r="C253" s="166"/>
      <c r="D253" s="43"/>
      <c r="E253" s="44"/>
      <c r="F253" s="150"/>
      <c r="G253" s="46"/>
      <c r="H253" s="139"/>
      <c r="I253" s="132"/>
    </row>
    <row r="254" spans="1:9" s="40" customFormat="1" ht="16.5">
      <c r="A254" s="20"/>
      <c r="B254" s="29"/>
      <c r="C254" s="166"/>
      <c r="D254" s="43"/>
      <c r="E254" s="44"/>
      <c r="F254" s="150"/>
      <c r="G254" s="46"/>
      <c r="H254" s="139"/>
      <c r="I254" s="132"/>
    </row>
    <row r="255" spans="1:9" s="40" customFormat="1" ht="16.5">
      <c r="A255" s="20"/>
      <c r="B255" s="29"/>
      <c r="C255" s="166"/>
      <c r="D255" s="43"/>
      <c r="E255" s="44"/>
      <c r="F255" s="150"/>
      <c r="G255" s="46"/>
      <c r="H255" s="139"/>
      <c r="I255" s="132"/>
    </row>
    <row r="256" spans="1:9" s="40" customFormat="1" ht="16.5">
      <c r="A256" s="20"/>
      <c r="B256" s="29"/>
      <c r="C256" s="166"/>
      <c r="D256" s="43"/>
      <c r="E256" s="44"/>
      <c r="F256" s="150"/>
      <c r="G256" s="46"/>
      <c r="H256" s="139"/>
      <c r="I256" s="132"/>
    </row>
    <row r="257" spans="1:9" s="40" customFormat="1" ht="16.5">
      <c r="A257" s="20"/>
      <c r="B257" s="29"/>
      <c r="C257" s="166"/>
      <c r="D257" s="43"/>
      <c r="E257" s="44"/>
      <c r="F257" s="150"/>
      <c r="G257" s="46"/>
      <c r="H257" s="139"/>
      <c r="I257" s="132"/>
    </row>
    <row r="258" spans="1:9" s="40" customFormat="1" ht="16.5">
      <c r="A258" s="20"/>
      <c r="B258" s="29"/>
      <c r="C258" s="166"/>
      <c r="D258" s="43"/>
      <c r="E258" s="44"/>
      <c r="F258" s="150"/>
      <c r="G258" s="46"/>
      <c r="H258" s="139"/>
      <c r="I258" s="132"/>
    </row>
    <row r="259" spans="1:9" s="40" customFormat="1" ht="16.5">
      <c r="A259" s="20"/>
      <c r="B259" s="29"/>
      <c r="C259" s="166"/>
      <c r="D259" s="43"/>
      <c r="E259" s="44"/>
      <c r="F259" s="150"/>
      <c r="G259" s="46"/>
      <c r="H259" s="139"/>
      <c r="I259" s="132"/>
    </row>
    <row r="260" spans="1:9" s="40" customFormat="1" ht="16.5">
      <c r="A260" s="20"/>
      <c r="B260" s="29"/>
      <c r="C260" s="166"/>
      <c r="D260" s="43"/>
      <c r="E260" s="44"/>
      <c r="F260" s="150"/>
      <c r="G260" s="46"/>
      <c r="H260" s="139"/>
      <c r="I260" s="132"/>
    </row>
    <row r="261" spans="1:9" s="40" customFormat="1" ht="16.5">
      <c r="A261" s="20"/>
      <c r="B261" s="29"/>
      <c r="C261" s="166"/>
      <c r="D261" s="43"/>
      <c r="E261" s="44"/>
      <c r="F261" s="150"/>
      <c r="G261" s="46"/>
      <c r="H261" s="139"/>
      <c r="I261" s="132"/>
    </row>
    <row r="262" spans="1:9" s="40" customFormat="1" ht="16.5">
      <c r="A262" s="20"/>
      <c r="B262" s="29"/>
      <c r="C262" s="166"/>
      <c r="D262" s="43"/>
      <c r="E262" s="44"/>
      <c r="F262" s="150"/>
      <c r="G262" s="46"/>
      <c r="H262" s="139"/>
      <c r="I262" s="132"/>
    </row>
    <row r="263" spans="1:9" s="40" customFormat="1" ht="16.5">
      <c r="A263" s="20"/>
      <c r="B263" s="29"/>
      <c r="C263" s="166"/>
      <c r="D263" s="43"/>
      <c r="E263" s="44"/>
      <c r="F263" s="150"/>
      <c r="G263" s="46"/>
      <c r="H263" s="139"/>
      <c r="I263" s="132"/>
    </row>
    <row r="264" spans="1:9" s="40" customFormat="1" ht="16.5">
      <c r="A264" s="20"/>
      <c r="B264" s="29"/>
      <c r="C264" s="166"/>
      <c r="D264" s="43"/>
      <c r="E264" s="44"/>
      <c r="F264" s="150"/>
      <c r="G264" s="46"/>
      <c r="H264" s="139"/>
      <c r="I264" s="132"/>
    </row>
    <row r="265" spans="1:9" s="40" customFormat="1" ht="16.5">
      <c r="A265" s="20"/>
      <c r="B265" s="29"/>
      <c r="C265" s="166"/>
      <c r="D265" s="43"/>
      <c r="E265" s="44"/>
      <c r="F265" s="150"/>
      <c r="G265" s="46"/>
      <c r="H265" s="139"/>
      <c r="I265" s="132"/>
    </row>
    <row r="266" spans="1:9" s="40" customFormat="1" ht="16.5">
      <c r="A266" s="20"/>
      <c r="B266" s="29"/>
      <c r="C266" s="166"/>
      <c r="D266" s="43"/>
      <c r="E266" s="44"/>
      <c r="F266" s="150"/>
      <c r="G266" s="46"/>
      <c r="H266" s="139"/>
      <c r="I266" s="132"/>
    </row>
    <row r="267" spans="1:9" s="40" customFormat="1" ht="16.5">
      <c r="A267" s="20"/>
      <c r="B267" s="29"/>
      <c r="C267" s="166"/>
      <c r="D267" s="43"/>
      <c r="E267" s="44"/>
      <c r="F267" s="150"/>
      <c r="G267" s="46"/>
      <c r="H267" s="139"/>
      <c r="I267" s="132"/>
    </row>
    <row r="268" spans="1:9" s="40" customFormat="1" ht="16.5">
      <c r="A268" s="20"/>
      <c r="B268" s="29"/>
      <c r="C268" s="166"/>
      <c r="D268" s="43"/>
      <c r="E268" s="44"/>
      <c r="F268" s="150"/>
      <c r="G268" s="46"/>
      <c r="H268" s="139"/>
      <c r="I268" s="132"/>
    </row>
    <row r="269" spans="1:9" s="40" customFormat="1" ht="16.5">
      <c r="A269" s="20"/>
      <c r="B269" s="29"/>
      <c r="C269" s="166"/>
      <c r="D269" s="43"/>
      <c r="E269" s="44"/>
      <c r="F269" s="150"/>
      <c r="G269" s="46"/>
      <c r="H269" s="139"/>
      <c r="I269" s="132"/>
    </row>
    <row r="270" spans="1:9" s="40" customFormat="1" ht="16.5">
      <c r="A270" s="20"/>
      <c r="B270" s="29"/>
      <c r="C270" s="166"/>
      <c r="D270" s="43"/>
      <c r="E270" s="44"/>
      <c r="F270" s="150"/>
      <c r="G270" s="46"/>
      <c r="H270" s="139"/>
      <c r="I270" s="132"/>
    </row>
    <row r="271" spans="1:9" s="40" customFormat="1" ht="16.5">
      <c r="A271" s="20"/>
      <c r="B271" s="29"/>
      <c r="C271" s="166"/>
      <c r="D271" s="43"/>
      <c r="E271" s="44"/>
      <c r="F271" s="150"/>
      <c r="G271" s="46"/>
      <c r="H271" s="139"/>
      <c r="I271" s="132"/>
    </row>
    <row r="272" spans="1:9" s="40" customFormat="1" ht="16.5">
      <c r="A272" s="20"/>
      <c r="B272" s="29"/>
      <c r="C272" s="166"/>
      <c r="D272" s="43"/>
      <c r="E272" s="44"/>
      <c r="F272" s="150"/>
      <c r="G272" s="46"/>
      <c r="H272" s="139"/>
      <c r="I272" s="132"/>
    </row>
    <row r="273" spans="1:9" s="40" customFormat="1" ht="16.5">
      <c r="A273" s="20"/>
      <c r="B273" s="29"/>
      <c r="C273" s="166"/>
      <c r="D273" s="43"/>
      <c r="E273" s="44"/>
      <c r="F273" s="150"/>
      <c r="G273" s="46"/>
      <c r="H273" s="139"/>
      <c r="I273" s="132"/>
    </row>
    <row r="274" spans="1:9" s="40" customFormat="1" ht="16.5">
      <c r="A274" s="20"/>
      <c r="B274" s="29"/>
      <c r="C274" s="166"/>
      <c r="D274" s="43"/>
      <c r="E274" s="44"/>
      <c r="F274" s="150"/>
      <c r="G274" s="46"/>
      <c r="H274" s="139"/>
      <c r="I274" s="132"/>
    </row>
    <row r="275" spans="1:9" s="40" customFormat="1" ht="16.5">
      <c r="A275" s="20"/>
      <c r="B275" s="29"/>
      <c r="C275" s="166"/>
      <c r="D275" s="43"/>
      <c r="E275" s="44"/>
      <c r="F275" s="150"/>
      <c r="G275" s="46"/>
      <c r="H275" s="139"/>
      <c r="I275" s="132"/>
    </row>
    <row r="276" spans="1:9" s="40" customFormat="1" ht="16.5">
      <c r="A276" s="20"/>
      <c r="B276" s="29"/>
      <c r="C276" s="166"/>
      <c r="D276" s="43"/>
      <c r="E276" s="44"/>
      <c r="F276" s="150"/>
      <c r="G276" s="46"/>
      <c r="H276" s="139"/>
      <c r="I276" s="132"/>
    </row>
    <row r="277" spans="1:9" s="40" customFormat="1" ht="16.5">
      <c r="A277" s="20"/>
      <c r="B277" s="29"/>
      <c r="C277" s="166"/>
      <c r="D277" s="43"/>
      <c r="E277" s="44"/>
      <c r="F277" s="150"/>
      <c r="G277" s="46"/>
      <c r="H277" s="139"/>
      <c r="I277" s="132"/>
    </row>
    <row r="278" spans="1:9" s="40" customFormat="1" ht="16.5">
      <c r="A278" s="20"/>
      <c r="B278" s="29"/>
      <c r="C278" s="166"/>
      <c r="D278" s="43"/>
      <c r="E278" s="44"/>
      <c r="F278" s="150"/>
      <c r="G278" s="46"/>
      <c r="H278" s="139"/>
      <c r="I278" s="132"/>
    </row>
    <row r="279" spans="1:9" s="40" customFormat="1" ht="16.5">
      <c r="A279" s="20"/>
      <c r="B279" s="29"/>
      <c r="C279" s="166"/>
      <c r="D279" s="43"/>
      <c r="E279" s="44"/>
      <c r="F279" s="150"/>
      <c r="G279" s="46"/>
      <c r="H279" s="139"/>
      <c r="I279" s="132"/>
    </row>
    <row r="280" spans="1:9" s="40" customFormat="1" ht="16.5">
      <c r="A280" s="20"/>
      <c r="B280" s="29"/>
      <c r="C280" s="166"/>
      <c r="D280" s="43"/>
      <c r="E280" s="44"/>
      <c r="F280" s="150"/>
      <c r="G280" s="46"/>
      <c r="H280" s="139"/>
      <c r="I280" s="132"/>
    </row>
    <row r="281" spans="1:9" s="40" customFormat="1" ht="16.5">
      <c r="A281" s="20"/>
      <c r="B281" s="29"/>
      <c r="C281" s="166"/>
      <c r="D281" s="43"/>
      <c r="E281" s="44"/>
      <c r="F281" s="150"/>
      <c r="G281" s="46"/>
      <c r="H281" s="139"/>
      <c r="I281" s="132"/>
    </row>
    <row r="282" spans="1:9" s="40" customFormat="1" ht="16.5">
      <c r="A282" s="20"/>
      <c r="B282" s="29"/>
      <c r="C282" s="166"/>
      <c r="D282" s="43"/>
      <c r="E282" s="44"/>
      <c r="F282" s="150"/>
      <c r="G282" s="46"/>
      <c r="H282" s="139"/>
      <c r="I282" s="132"/>
    </row>
    <row r="283" spans="1:9" s="40" customFormat="1" ht="16.5">
      <c r="A283" s="20"/>
      <c r="B283" s="29"/>
      <c r="C283" s="166"/>
      <c r="D283" s="43"/>
      <c r="E283" s="44"/>
      <c r="F283" s="150"/>
      <c r="G283" s="46"/>
      <c r="H283" s="139"/>
      <c r="I283" s="132"/>
    </row>
    <row r="284" spans="1:9" s="40" customFormat="1" ht="16.5">
      <c r="A284" s="20"/>
      <c r="B284" s="29"/>
      <c r="C284" s="166"/>
      <c r="D284" s="43"/>
      <c r="E284" s="44"/>
      <c r="F284" s="150"/>
      <c r="G284" s="46"/>
      <c r="H284" s="139"/>
      <c r="I284" s="132"/>
    </row>
    <row r="285" spans="1:9" s="40" customFormat="1" ht="16.5">
      <c r="A285" s="20"/>
      <c r="B285" s="29"/>
      <c r="C285" s="166"/>
      <c r="D285" s="43"/>
      <c r="E285" s="44"/>
      <c r="F285" s="150"/>
      <c r="G285" s="46"/>
      <c r="H285" s="139"/>
      <c r="I285" s="132"/>
    </row>
    <row r="286" spans="1:9" s="40" customFormat="1" ht="16.5">
      <c r="A286" s="20"/>
      <c r="B286" s="29"/>
      <c r="C286" s="166"/>
      <c r="D286" s="43"/>
      <c r="E286" s="44"/>
      <c r="F286" s="150"/>
      <c r="G286" s="46"/>
      <c r="H286" s="139"/>
      <c r="I286" s="132"/>
    </row>
    <row r="287" spans="1:9" s="40" customFormat="1" ht="16.5">
      <c r="A287" s="20"/>
      <c r="B287" s="29"/>
      <c r="C287" s="166"/>
      <c r="D287" s="43"/>
      <c r="E287" s="44"/>
      <c r="F287" s="150"/>
      <c r="G287" s="46"/>
      <c r="H287" s="139"/>
      <c r="I287" s="132"/>
    </row>
    <row r="288" spans="1:9" s="40" customFormat="1" ht="16.5">
      <c r="A288" s="20"/>
      <c r="B288" s="29"/>
      <c r="C288" s="166"/>
      <c r="D288" s="43"/>
      <c r="E288" s="44"/>
      <c r="F288" s="150"/>
      <c r="G288" s="46"/>
      <c r="H288" s="139"/>
      <c r="I288" s="132"/>
    </row>
    <row r="289" spans="1:9" s="40" customFormat="1" ht="16.5">
      <c r="A289" s="20"/>
      <c r="B289" s="29"/>
      <c r="C289" s="166"/>
      <c r="D289" s="43"/>
      <c r="E289" s="44"/>
      <c r="F289" s="150"/>
      <c r="G289" s="46"/>
      <c r="H289" s="139"/>
      <c r="I289" s="132"/>
    </row>
    <row r="290" spans="1:9" s="40" customFormat="1" ht="16.5">
      <c r="A290" s="20"/>
      <c r="B290" s="29"/>
      <c r="C290" s="166"/>
      <c r="D290" s="43"/>
      <c r="E290" s="44"/>
      <c r="F290" s="150"/>
      <c r="G290" s="46"/>
      <c r="H290" s="139"/>
      <c r="I290" s="132"/>
    </row>
    <row r="291" spans="1:9" s="40" customFormat="1" ht="16.5">
      <c r="A291" s="20"/>
      <c r="B291" s="29"/>
      <c r="C291" s="166"/>
      <c r="D291" s="43"/>
      <c r="E291" s="44"/>
      <c r="F291" s="150"/>
      <c r="G291" s="46"/>
      <c r="H291" s="139"/>
      <c r="I291" s="132"/>
    </row>
    <row r="292" spans="1:9" s="40" customFormat="1" ht="16.5">
      <c r="A292" s="20"/>
      <c r="B292" s="29"/>
      <c r="C292" s="166"/>
      <c r="D292" s="43"/>
      <c r="E292" s="44"/>
      <c r="F292" s="150"/>
      <c r="G292" s="46"/>
      <c r="H292" s="139"/>
      <c r="I292" s="132"/>
    </row>
    <row r="293" spans="1:9" s="40" customFormat="1" ht="16.5">
      <c r="A293" s="20"/>
      <c r="B293" s="29"/>
      <c r="C293" s="166"/>
      <c r="D293" s="43"/>
      <c r="E293" s="44"/>
      <c r="F293" s="150"/>
      <c r="G293" s="46"/>
      <c r="H293" s="139"/>
      <c r="I293" s="132"/>
    </row>
    <row r="294" spans="1:9" s="40" customFormat="1" ht="16.5">
      <c r="A294" s="20"/>
      <c r="B294" s="29"/>
      <c r="C294" s="166"/>
      <c r="D294" s="43"/>
      <c r="E294" s="44"/>
      <c r="F294" s="150"/>
      <c r="G294" s="46"/>
      <c r="H294" s="139"/>
      <c r="I294" s="132"/>
    </row>
    <row r="295" spans="1:9" s="40" customFormat="1" ht="16.5">
      <c r="A295" s="20"/>
      <c r="B295" s="29"/>
      <c r="C295" s="166"/>
      <c r="D295" s="43"/>
      <c r="E295" s="44"/>
      <c r="F295" s="150"/>
      <c r="G295" s="46"/>
      <c r="H295" s="139"/>
      <c r="I295" s="132"/>
    </row>
    <row r="296" spans="1:9" s="40" customFormat="1" ht="16.5">
      <c r="A296" s="20"/>
      <c r="B296" s="29"/>
      <c r="C296" s="166"/>
      <c r="D296" s="43"/>
      <c r="E296" s="44"/>
      <c r="F296" s="150"/>
      <c r="G296" s="46"/>
      <c r="H296" s="139"/>
      <c r="I296" s="132"/>
    </row>
    <row r="297" spans="1:9" s="40" customFormat="1" ht="16.5">
      <c r="A297" s="20"/>
      <c r="B297" s="29"/>
      <c r="C297" s="166"/>
      <c r="D297" s="43"/>
      <c r="E297" s="44"/>
      <c r="F297" s="150"/>
      <c r="G297" s="46"/>
      <c r="H297" s="139"/>
      <c r="I297" s="132"/>
    </row>
    <row r="298" spans="1:9" s="40" customFormat="1" ht="16.5">
      <c r="A298" s="20"/>
      <c r="B298" s="29"/>
      <c r="C298" s="166"/>
      <c r="D298" s="43"/>
      <c r="E298" s="44"/>
      <c r="F298" s="150"/>
      <c r="G298" s="46"/>
      <c r="H298" s="139"/>
      <c r="I298" s="132"/>
    </row>
    <row r="299" spans="1:9" s="40" customFormat="1" ht="16.5">
      <c r="A299" s="20"/>
      <c r="B299" s="29"/>
      <c r="C299" s="166"/>
      <c r="D299" s="43"/>
      <c r="E299" s="44"/>
      <c r="F299" s="150"/>
      <c r="G299" s="46"/>
      <c r="H299" s="139"/>
      <c r="I299" s="132"/>
    </row>
    <row r="300" spans="1:9" s="40" customFormat="1" ht="16.5">
      <c r="A300" s="20"/>
      <c r="B300" s="29"/>
      <c r="C300" s="166"/>
      <c r="D300" s="43"/>
      <c r="E300" s="44"/>
      <c r="F300" s="150"/>
      <c r="G300" s="46"/>
      <c r="H300" s="139"/>
      <c r="I300" s="132"/>
    </row>
    <row r="301" spans="1:9" s="40" customFormat="1" ht="16.5">
      <c r="A301" s="20"/>
      <c r="B301" s="29"/>
      <c r="C301" s="166"/>
      <c r="D301" s="43"/>
      <c r="E301" s="44"/>
      <c r="F301" s="150"/>
      <c r="G301" s="46"/>
      <c r="H301" s="139"/>
      <c r="I301" s="132"/>
    </row>
    <row r="302" spans="1:9" s="40" customFormat="1" ht="16.5">
      <c r="A302" s="20"/>
      <c r="B302" s="29"/>
      <c r="C302" s="166"/>
      <c r="D302" s="43"/>
      <c r="E302" s="44"/>
      <c r="F302" s="150"/>
      <c r="G302" s="46"/>
      <c r="H302" s="139"/>
      <c r="I302" s="132"/>
    </row>
    <row r="303" spans="1:9" s="40" customFormat="1" ht="16.5">
      <c r="A303" s="20"/>
      <c r="B303" s="29"/>
      <c r="C303" s="166"/>
      <c r="D303" s="43"/>
      <c r="E303" s="44"/>
      <c r="F303" s="150"/>
      <c r="G303" s="46"/>
      <c r="H303" s="139"/>
      <c r="I303" s="132"/>
    </row>
    <row r="304" spans="1:9" s="40" customFormat="1" ht="16.5">
      <c r="A304" s="20"/>
      <c r="B304" s="29"/>
      <c r="C304" s="166"/>
      <c r="D304" s="43"/>
      <c r="E304" s="44"/>
      <c r="F304" s="150"/>
      <c r="G304" s="46"/>
      <c r="H304" s="139"/>
      <c r="I304" s="132"/>
    </row>
    <row r="305" spans="1:9" s="40" customFormat="1" ht="16.5">
      <c r="A305" s="20"/>
      <c r="B305" s="29"/>
      <c r="C305" s="166"/>
      <c r="D305" s="43"/>
      <c r="E305" s="44"/>
      <c r="F305" s="150"/>
      <c r="G305" s="46"/>
      <c r="H305" s="139"/>
      <c r="I305" s="132"/>
    </row>
    <row r="306" spans="1:9" s="40" customFormat="1" ht="16.5">
      <c r="A306" s="20"/>
      <c r="B306" s="29"/>
      <c r="C306" s="166"/>
      <c r="D306" s="43"/>
      <c r="E306" s="44"/>
      <c r="F306" s="150"/>
      <c r="G306" s="46"/>
      <c r="H306" s="139"/>
      <c r="I306" s="132"/>
    </row>
    <row r="307" spans="1:9" s="40" customFormat="1" ht="16.5">
      <c r="A307" s="20"/>
      <c r="B307" s="29"/>
      <c r="C307" s="166"/>
      <c r="D307" s="43"/>
      <c r="E307" s="44"/>
      <c r="F307" s="150"/>
      <c r="G307" s="46"/>
      <c r="H307" s="139"/>
      <c r="I307" s="132"/>
    </row>
    <row r="308" spans="1:9" s="40" customFormat="1" ht="16.5">
      <c r="A308" s="20"/>
      <c r="B308" s="29"/>
      <c r="C308" s="166"/>
      <c r="D308" s="43"/>
      <c r="E308" s="44"/>
      <c r="F308" s="150"/>
      <c r="G308" s="46"/>
      <c r="H308" s="139"/>
      <c r="I308" s="132"/>
    </row>
    <row r="309" spans="1:9" s="40" customFormat="1" ht="16.5">
      <c r="A309" s="20"/>
      <c r="B309" s="29"/>
      <c r="C309" s="166"/>
      <c r="D309" s="43"/>
      <c r="E309" s="44"/>
      <c r="F309" s="150"/>
      <c r="G309" s="46"/>
      <c r="H309" s="139"/>
      <c r="I309" s="132"/>
    </row>
    <row r="310" spans="1:9" s="40" customFormat="1" ht="16.5">
      <c r="A310" s="20"/>
      <c r="B310" s="29"/>
      <c r="C310" s="166"/>
      <c r="D310" s="43"/>
      <c r="E310" s="44"/>
      <c r="F310" s="150"/>
      <c r="G310" s="46"/>
      <c r="H310" s="139"/>
      <c r="I310" s="132"/>
    </row>
    <row r="311" spans="1:9" s="40" customFormat="1" ht="16.5">
      <c r="A311" s="20"/>
      <c r="B311" s="29"/>
      <c r="C311" s="166"/>
      <c r="D311" s="43"/>
      <c r="E311" s="44"/>
      <c r="F311" s="150"/>
      <c r="G311" s="46"/>
      <c r="H311" s="139"/>
      <c r="I311" s="132"/>
    </row>
    <row r="312" spans="1:9" s="40" customFormat="1" ht="16.5">
      <c r="A312" s="20"/>
      <c r="B312" s="29"/>
      <c r="C312" s="166"/>
      <c r="D312" s="43"/>
      <c r="E312" s="44"/>
      <c r="F312" s="150"/>
      <c r="G312" s="46"/>
      <c r="H312" s="139"/>
      <c r="I312" s="132"/>
    </row>
    <row r="313" spans="1:9" s="40" customFormat="1" ht="16.5">
      <c r="A313" s="20"/>
      <c r="B313" s="29"/>
      <c r="C313" s="166"/>
      <c r="D313" s="43"/>
      <c r="E313" s="44"/>
      <c r="F313" s="150"/>
      <c r="G313" s="46"/>
      <c r="H313" s="139"/>
      <c r="I313" s="132"/>
    </row>
    <row r="314" spans="1:9" s="40" customFormat="1" ht="16.5">
      <c r="A314" s="20"/>
      <c r="B314" s="29"/>
      <c r="C314" s="166"/>
      <c r="D314" s="43"/>
      <c r="E314" s="44"/>
      <c r="F314" s="150"/>
      <c r="G314" s="46"/>
      <c r="H314" s="139"/>
      <c r="I314" s="132"/>
    </row>
    <row r="315" spans="1:9" s="40" customFormat="1" ht="16.5">
      <c r="A315" s="20"/>
      <c r="B315" s="29"/>
      <c r="C315" s="166"/>
      <c r="D315" s="43"/>
      <c r="E315" s="44"/>
      <c r="F315" s="150"/>
      <c r="G315" s="46"/>
      <c r="H315" s="139"/>
      <c r="I315" s="132"/>
    </row>
    <row r="316" spans="1:9" s="40" customFormat="1" ht="16.5">
      <c r="A316" s="20"/>
      <c r="B316" s="29"/>
      <c r="C316" s="166"/>
      <c r="D316" s="43"/>
      <c r="E316" s="44"/>
      <c r="F316" s="150"/>
      <c r="G316" s="46"/>
      <c r="H316" s="139"/>
      <c r="I316" s="132"/>
    </row>
    <row r="317" spans="1:9" s="40" customFormat="1" ht="16.5">
      <c r="A317" s="20"/>
      <c r="B317" s="29"/>
      <c r="C317" s="166"/>
      <c r="D317" s="43"/>
      <c r="E317" s="44"/>
      <c r="F317" s="150"/>
      <c r="G317" s="46"/>
      <c r="H317" s="139"/>
      <c r="I317" s="132"/>
    </row>
    <row r="318" spans="1:9" s="40" customFormat="1" ht="16.5">
      <c r="A318" s="20"/>
      <c r="B318" s="29"/>
      <c r="C318" s="166"/>
      <c r="D318" s="43"/>
      <c r="E318" s="44"/>
      <c r="F318" s="150"/>
      <c r="G318" s="46"/>
      <c r="H318" s="139"/>
      <c r="I318" s="132"/>
    </row>
    <row r="319" spans="1:9" s="40" customFormat="1" ht="16.5">
      <c r="A319" s="20"/>
      <c r="B319" s="29"/>
      <c r="C319" s="166"/>
      <c r="D319" s="43"/>
      <c r="E319" s="44"/>
      <c r="F319" s="150"/>
      <c r="G319" s="46"/>
      <c r="H319" s="139"/>
      <c r="I319" s="132"/>
    </row>
    <row r="320" spans="1:9" s="40" customFormat="1" ht="16.5">
      <c r="A320" s="20"/>
      <c r="B320" s="29"/>
      <c r="C320" s="166"/>
      <c r="D320" s="43"/>
      <c r="E320" s="44"/>
      <c r="F320" s="150"/>
      <c r="G320" s="46"/>
      <c r="H320" s="139"/>
      <c r="I320" s="132"/>
    </row>
    <row r="321" spans="1:9" s="40" customFormat="1" ht="16.5">
      <c r="A321" s="20"/>
      <c r="B321" s="29"/>
      <c r="C321" s="166"/>
      <c r="D321" s="43"/>
      <c r="E321" s="44"/>
      <c r="F321" s="150"/>
      <c r="G321" s="46"/>
      <c r="H321" s="139"/>
      <c r="I321" s="132"/>
    </row>
    <row r="322" spans="1:9" s="40" customFormat="1" ht="16.5">
      <c r="A322" s="20"/>
      <c r="B322" s="29"/>
      <c r="C322" s="166"/>
      <c r="D322" s="43"/>
      <c r="E322" s="44"/>
      <c r="F322" s="150"/>
      <c r="G322" s="46"/>
      <c r="H322" s="139"/>
      <c r="I322" s="132"/>
    </row>
    <row r="323" spans="1:9" s="40" customFormat="1" ht="16.5">
      <c r="A323" s="20"/>
      <c r="B323" s="29"/>
      <c r="C323" s="166"/>
      <c r="D323" s="43"/>
      <c r="E323" s="44"/>
      <c r="F323" s="150"/>
      <c r="G323" s="46"/>
      <c r="H323" s="139"/>
      <c r="I323" s="132"/>
    </row>
    <row r="324" spans="1:9" s="40" customFormat="1" ht="16.5">
      <c r="A324" s="20"/>
      <c r="B324" s="29"/>
      <c r="C324" s="166"/>
      <c r="D324" s="43"/>
      <c r="E324" s="44"/>
      <c r="F324" s="150"/>
      <c r="G324" s="46"/>
      <c r="H324" s="139"/>
      <c r="I324" s="132"/>
    </row>
    <row r="325" spans="1:9" s="40" customFormat="1" ht="16.5">
      <c r="A325" s="20"/>
      <c r="B325" s="29"/>
      <c r="C325" s="166"/>
      <c r="D325" s="43"/>
      <c r="E325" s="44"/>
      <c r="F325" s="150"/>
      <c r="G325" s="46"/>
      <c r="H325" s="139"/>
      <c r="I325" s="132"/>
    </row>
    <row r="326" spans="1:9" s="40" customFormat="1" ht="16.5">
      <c r="A326" s="20"/>
      <c r="B326" s="29"/>
      <c r="C326" s="166"/>
      <c r="D326" s="43"/>
      <c r="E326" s="44"/>
      <c r="F326" s="150"/>
      <c r="G326" s="46"/>
      <c r="H326" s="139"/>
      <c r="I326" s="132"/>
    </row>
    <row r="327" spans="1:9" s="40" customFormat="1" ht="16.5">
      <c r="A327" s="20"/>
      <c r="B327" s="29"/>
      <c r="C327" s="166"/>
      <c r="D327" s="43"/>
      <c r="E327" s="44"/>
      <c r="F327" s="150"/>
      <c r="G327" s="46"/>
      <c r="H327" s="139"/>
      <c r="I327" s="132"/>
    </row>
    <row r="328" spans="1:9" s="40" customFormat="1" ht="16.5">
      <c r="A328" s="20"/>
      <c r="B328" s="29"/>
      <c r="C328" s="166"/>
      <c r="D328" s="43"/>
      <c r="E328" s="44"/>
      <c r="F328" s="150"/>
      <c r="G328" s="46"/>
      <c r="H328" s="139"/>
      <c r="I328" s="132"/>
    </row>
    <row r="329" spans="1:9" s="40" customFormat="1" ht="16.5">
      <c r="A329" s="20"/>
      <c r="B329" s="29"/>
      <c r="C329" s="166"/>
      <c r="D329" s="43"/>
      <c r="E329" s="44"/>
      <c r="F329" s="150"/>
      <c r="G329" s="46"/>
      <c r="H329" s="139"/>
      <c r="I329" s="132"/>
    </row>
    <row r="330" spans="1:9" s="40" customFormat="1" ht="16.5">
      <c r="A330" s="20"/>
      <c r="B330" s="29"/>
      <c r="C330" s="166"/>
      <c r="D330" s="43"/>
      <c r="E330" s="44"/>
      <c r="F330" s="150"/>
      <c r="G330" s="46"/>
      <c r="H330" s="139"/>
      <c r="I330" s="132"/>
    </row>
    <row r="331" spans="1:9" s="40" customFormat="1" ht="16.5">
      <c r="A331" s="20"/>
      <c r="B331" s="29"/>
      <c r="C331" s="166"/>
      <c r="D331" s="43"/>
      <c r="E331" s="44"/>
      <c r="F331" s="150"/>
      <c r="G331" s="46"/>
      <c r="H331" s="139"/>
      <c r="I331" s="132"/>
    </row>
    <row r="332" spans="1:9" s="40" customFormat="1" ht="16.5">
      <c r="A332" s="20"/>
      <c r="B332" s="29"/>
      <c r="C332" s="166"/>
      <c r="D332" s="43"/>
      <c r="E332" s="44"/>
      <c r="F332" s="150"/>
      <c r="G332" s="46"/>
      <c r="H332" s="139"/>
      <c r="I332" s="132"/>
    </row>
    <row r="333" spans="1:9" s="40" customFormat="1" ht="16.5">
      <c r="A333" s="20"/>
      <c r="B333" s="29"/>
      <c r="C333" s="166"/>
      <c r="D333" s="43"/>
      <c r="E333" s="44"/>
      <c r="F333" s="150"/>
      <c r="G333" s="46"/>
      <c r="H333" s="139"/>
      <c r="I333" s="132"/>
    </row>
    <row r="334" spans="1:9" s="40" customFormat="1" ht="16.5">
      <c r="A334" s="20"/>
      <c r="B334" s="29"/>
      <c r="C334" s="166"/>
      <c r="D334" s="43"/>
      <c r="E334" s="44"/>
      <c r="F334" s="150"/>
      <c r="G334" s="46"/>
      <c r="H334" s="139"/>
      <c r="I334" s="132"/>
    </row>
    <row r="335" spans="1:9" s="40" customFormat="1" ht="16.5">
      <c r="A335" s="20"/>
      <c r="B335" s="29"/>
      <c r="C335" s="166"/>
      <c r="D335" s="43"/>
      <c r="E335" s="44"/>
      <c r="F335" s="150"/>
      <c r="G335" s="46"/>
      <c r="H335" s="139"/>
      <c r="I335" s="132"/>
    </row>
    <row r="336" spans="1:9" s="40" customFormat="1" ht="16.5">
      <c r="A336" s="20"/>
      <c r="B336" s="29"/>
      <c r="C336" s="166"/>
      <c r="D336" s="43"/>
      <c r="E336" s="44"/>
      <c r="F336" s="150"/>
      <c r="G336" s="46"/>
      <c r="H336" s="139"/>
      <c r="I336" s="132"/>
    </row>
    <row r="337" spans="1:9" s="40" customFormat="1" ht="16.5">
      <c r="A337" s="20"/>
      <c r="B337" s="29"/>
      <c r="C337" s="166"/>
      <c r="D337" s="43"/>
      <c r="E337" s="44"/>
      <c r="F337" s="150"/>
      <c r="G337" s="46"/>
      <c r="H337" s="139"/>
      <c r="I337" s="132"/>
    </row>
    <row r="338" spans="1:9" s="40" customFormat="1" ht="16.5">
      <c r="A338" s="20"/>
      <c r="B338" s="29"/>
      <c r="C338" s="166"/>
      <c r="D338" s="43"/>
      <c r="E338" s="44"/>
      <c r="F338" s="150"/>
      <c r="G338" s="46"/>
      <c r="H338" s="139"/>
      <c r="I338" s="132"/>
    </row>
    <row r="339" spans="1:9" s="40" customFormat="1" ht="16.5">
      <c r="A339" s="20"/>
      <c r="B339" s="29"/>
      <c r="C339" s="166"/>
      <c r="D339" s="43"/>
      <c r="E339" s="44"/>
      <c r="F339" s="150"/>
      <c r="G339" s="46"/>
      <c r="H339" s="139"/>
      <c r="I339" s="132"/>
    </row>
    <row r="340" spans="1:9" s="40" customFormat="1" ht="16.5">
      <c r="A340" s="20"/>
      <c r="B340" s="29"/>
      <c r="C340" s="166"/>
      <c r="D340" s="43"/>
      <c r="E340" s="44"/>
      <c r="F340" s="150"/>
      <c r="G340" s="46"/>
      <c r="H340" s="139"/>
      <c r="I340" s="132"/>
    </row>
    <row r="341" spans="1:9" s="40" customFormat="1" ht="16.5">
      <c r="A341" s="20"/>
      <c r="B341" s="29"/>
      <c r="C341" s="166"/>
      <c r="D341" s="43"/>
      <c r="E341" s="44"/>
      <c r="F341" s="150"/>
      <c r="G341" s="46"/>
      <c r="H341" s="139"/>
      <c r="I341" s="132"/>
    </row>
    <row r="342" spans="1:9" s="40" customFormat="1" ht="16.5">
      <c r="A342" s="20"/>
      <c r="B342" s="29"/>
      <c r="C342" s="166"/>
      <c r="D342" s="43"/>
      <c r="E342" s="44"/>
      <c r="F342" s="150"/>
      <c r="G342" s="46"/>
      <c r="H342" s="139"/>
      <c r="I342" s="132"/>
    </row>
    <row r="343" spans="1:9" s="40" customFormat="1" ht="16.5">
      <c r="A343" s="20"/>
      <c r="B343" s="29"/>
      <c r="C343" s="166"/>
      <c r="D343" s="43"/>
      <c r="E343" s="44"/>
      <c r="F343" s="150"/>
      <c r="G343" s="46"/>
      <c r="H343" s="139"/>
      <c r="I343" s="132"/>
    </row>
    <row r="344" spans="1:9" s="40" customFormat="1" ht="16.5">
      <c r="A344" s="20"/>
      <c r="B344" s="29"/>
      <c r="C344" s="166"/>
      <c r="D344" s="43"/>
      <c r="E344" s="44"/>
      <c r="F344" s="150"/>
      <c r="G344" s="46"/>
      <c r="H344" s="139"/>
      <c r="I344" s="132"/>
    </row>
    <row r="345" spans="1:9" s="40" customFormat="1" ht="16.5">
      <c r="A345" s="20"/>
      <c r="B345" s="29"/>
      <c r="C345" s="166"/>
      <c r="D345" s="43"/>
      <c r="E345" s="44"/>
      <c r="F345" s="150"/>
      <c r="G345" s="46"/>
      <c r="H345" s="139"/>
      <c r="I345" s="132"/>
    </row>
    <row r="346" spans="1:9" s="40" customFormat="1" ht="16.5">
      <c r="A346" s="20"/>
      <c r="B346" s="29"/>
      <c r="C346" s="166"/>
      <c r="D346" s="43"/>
      <c r="E346" s="44"/>
      <c r="F346" s="150"/>
      <c r="G346" s="46"/>
      <c r="H346" s="139"/>
      <c r="I346" s="132"/>
    </row>
    <row r="347" spans="1:9" s="40" customFormat="1" ht="16.5">
      <c r="A347" s="20"/>
      <c r="B347" s="29"/>
      <c r="C347" s="166"/>
      <c r="D347" s="43"/>
      <c r="E347" s="44"/>
      <c r="F347" s="150"/>
      <c r="G347" s="46"/>
      <c r="H347" s="139"/>
      <c r="I347" s="132"/>
    </row>
    <row r="348" spans="1:9" s="40" customFormat="1" ht="16.5">
      <c r="A348" s="20"/>
      <c r="B348" s="29"/>
      <c r="C348" s="166"/>
      <c r="D348" s="43"/>
      <c r="E348" s="44"/>
      <c r="F348" s="150"/>
      <c r="G348" s="46"/>
      <c r="H348" s="139"/>
      <c r="I348" s="132"/>
    </row>
    <row r="349" spans="1:9" s="40" customFormat="1" ht="16.5">
      <c r="A349" s="20"/>
      <c r="B349" s="29"/>
      <c r="C349" s="166"/>
      <c r="D349" s="43"/>
      <c r="E349" s="44"/>
      <c r="F349" s="150"/>
      <c r="G349" s="46"/>
      <c r="H349" s="139"/>
      <c r="I349" s="132"/>
    </row>
    <row r="350" spans="1:9" s="40" customFormat="1" ht="16.5">
      <c r="A350" s="20"/>
      <c r="B350" s="29"/>
      <c r="C350" s="166"/>
      <c r="D350" s="43"/>
      <c r="E350" s="44"/>
      <c r="F350" s="150"/>
      <c r="G350" s="46"/>
      <c r="H350" s="139"/>
      <c r="I350" s="132"/>
    </row>
    <row r="351" spans="1:9" s="40" customFormat="1" ht="16.5">
      <c r="A351" s="20"/>
      <c r="B351" s="29"/>
      <c r="C351" s="166"/>
      <c r="D351" s="43"/>
      <c r="E351" s="44"/>
      <c r="F351" s="150"/>
      <c r="G351" s="46"/>
      <c r="H351" s="139"/>
      <c r="I351" s="132"/>
    </row>
    <row r="352" spans="1:9" s="40" customFormat="1" ht="16.5">
      <c r="A352" s="20"/>
      <c r="B352" s="29"/>
      <c r="C352" s="166"/>
      <c r="D352" s="43"/>
      <c r="E352" s="44"/>
      <c r="F352" s="150"/>
      <c r="G352" s="46"/>
      <c r="H352" s="139"/>
      <c r="I352" s="132"/>
    </row>
    <row r="353" spans="1:9" s="40" customFormat="1" ht="16.5">
      <c r="A353" s="20"/>
      <c r="B353" s="29"/>
      <c r="C353" s="166"/>
      <c r="D353" s="43"/>
      <c r="E353" s="44"/>
      <c r="F353" s="150"/>
      <c r="G353" s="46"/>
      <c r="H353" s="139"/>
      <c r="I353" s="132"/>
    </row>
    <row r="354" spans="1:9" s="40" customFormat="1" ht="16.5">
      <c r="A354" s="20"/>
      <c r="B354" s="29"/>
      <c r="C354" s="166"/>
      <c r="D354" s="43"/>
      <c r="E354" s="44"/>
      <c r="F354" s="150"/>
      <c r="G354" s="46"/>
      <c r="H354" s="139"/>
      <c r="I354" s="132"/>
    </row>
    <row r="355" spans="1:9" s="40" customFormat="1" ht="16.5">
      <c r="A355" s="20"/>
      <c r="B355" s="29"/>
      <c r="C355" s="166"/>
      <c r="D355" s="43"/>
      <c r="E355" s="44"/>
      <c r="F355" s="150"/>
      <c r="G355" s="46"/>
      <c r="H355" s="139"/>
      <c r="I355" s="132"/>
    </row>
    <row r="356" spans="1:9" s="40" customFormat="1" ht="16.5">
      <c r="A356" s="20"/>
      <c r="B356" s="29"/>
      <c r="C356" s="166"/>
      <c r="D356" s="43"/>
      <c r="E356" s="44"/>
      <c r="F356" s="150"/>
      <c r="G356" s="46"/>
      <c r="H356" s="139"/>
      <c r="I356" s="132"/>
    </row>
    <row r="357" spans="1:9" s="40" customFormat="1" ht="16.5">
      <c r="A357" s="20"/>
      <c r="B357" s="29"/>
      <c r="C357" s="166"/>
      <c r="D357" s="43"/>
      <c r="E357" s="44"/>
      <c r="F357" s="150"/>
      <c r="G357" s="46"/>
      <c r="H357" s="139"/>
      <c r="I357" s="132"/>
    </row>
    <row r="358" spans="1:9" s="40" customFormat="1" ht="16.5">
      <c r="A358" s="28"/>
      <c r="B358" s="29"/>
      <c r="C358" s="166"/>
      <c r="D358" s="30"/>
      <c r="E358" s="28"/>
      <c r="F358" s="151"/>
      <c r="G358" s="28"/>
      <c r="H358" s="139"/>
      <c r="I358" s="132"/>
    </row>
    <row r="359" spans="1:9" s="40" customFormat="1" ht="16.5">
      <c r="A359" s="49"/>
      <c r="B359" s="50"/>
      <c r="C359" s="167"/>
      <c r="D359" s="50"/>
      <c r="E359" s="51"/>
      <c r="F359" s="493"/>
      <c r="G359" s="493"/>
      <c r="H359" s="140"/>
      <c r="I359" s="132"/>
    </row>
    <row r="360" spans="1:9" s="40" customFormat="1" ht="16.5">
      <c r="A360" s="49"/>
      <c r="B360" s="50"/>
      <c r="C360" s="167"/>
      <c r="D360" s="50"/>
      <c r="E360" s="51"/>
      <c r="F360" s="146"/>
      <c r="G360" s="118"/>
      <c r="H360" s="140"/>
      <c r="I360" s="132"/>
    </row>
    <row r="361" spans="1:9" s="40" customFormat="1" ht="16.5">
      <c r="A361" s="49"/>
      <c r="B361" s="50"/>
      <c r="C361" s="167"/>
      <c r="D361" s="50"/>
      <c r="E361" s="51"/>
      <c r="F361" s="146"/>
      <c r="G361" s="118"/>
      <c r="H361" s="140"/>
      <c r="I361" s="132"/>
    </row>
    <row r="362" spans="1:9" s="40" customFormat="1" ht="16.5">
      <c r="A362" s="49"/>
      <c r="B362" s="50"/>
      <c r="C362" s="167"/>
      <c r="D362" s="50"/>
      <c r="E362" s="51"/>
      <c r="F362" s="146"/>
      <c r="G362" s="118"/>
      <c r="H362" s="140"/>
      <c r="I362" s="132"/>
    </row>
    <row r="363" spans="1:9" s="40" customFormat="1" ht="20.25">
      <c r="A363" s="36"/>
      <c r="B363" s="33"/>
      <c r="C363" s="148"/>
      <c r="D363" s="33"/>
      <c r="E363" s="35"/>
      <c r="F363" s="38"/>
      <c r="G363" s="36"/>
      <c r="H363" s="36"/>
      <c r="I363" s="132"/>
    </row>
    <row r="364" spans="1:9" s="40" customFormat="1" ht="16.5">
      <c r="A364" s="20"/>
      <c r="B364" s="52"/>
      <c r="C364" s="152"/>
      <c r="D364" s="52"/>
      <c r="F364" s="152"/>
      <c r="H364" s="132"/>
      <c r="I364" s="132"/>
    </row>
    <row r="365" spans="1:9" s="40" customFormat="1">
      <c r="A365" s="490"/>
      <c r="B365" s="490"/>
      <c r="C365" s="490"/>
      <c r="D365" s="490"/>
      <c r="E365" s="490"/>
      <c r="F365" s="490"/>
      <c r="G365" s="490"/>
      <c r="H365" s="490"/>
      <c r="I365" s="132"/>
    </row>
    <row r="366" spans="1:9" s="40" customFormat="1">
      <c r="A366" s="494"/>
      <c r="B366" s="494"/>
      <c r="C366" s="494"/>
      <c r="D366" s="494"/>
      <c r="E366" s="494"/>
      <c r="F366" s="494"/>
      <c r="G366" s="494"/>
      <c r="H366" s="494"/>
      <c r="I366" s="132"/>
    </row>
    <row r="367" spans="1:9" s="40" customFormat="1">
      <c r="A367" s="54"/>
      <c r="B367" s="55"/>
      <c r="C367" s="168"/>
      <c r="D367" s="23"/>
      <c r="E367" s="56"/>
      <c r="F367" s="134"/>
      <c r="G367" s="56"/>
      <c r="H367" s="134"/>
      <c r="I367" s="132"/>
    </row>
    <row r="368" spans="1:9" s="40" customFormat="1">
      <c r="A368" s="115"/>
      <c r="B368" s="23"/>
      <c r="C368" s="169"/>
      <c r="D368" s="23"/>
      <c r="E368" s="116"/>
      <c r="F368" s="134"/>
      <c r="G368" s="116"/>
      <c r="H368" s="134"/>
      <c r="I368" s="132"/>
    </row>
    <row r="369" spans="1:9" s="40" customFormat="1">
      <c r="A369" s="114"/>
      <c r="B369" s="57"/>
      <c r="C369" s="153"/>
      <c r="D369" s="57"/>
      <c r="E369" s="114"/>
      <c r="F369" s="153"/>
      <c r="G369" s="114"/>
      <c r="H369" s="141"/>
      <c r="I369" s="132"/>
    </row>
    <row r="370" spans="1:9" s="40" customFormat="1">
      <c r="A370" s="489"/>
      <c r="B370" s="489"/>
      <c r="C370" s="489"/>
      <c r="D370" s="489"/>
      <c r="E370" s="489"/>
      <c r="F370" s="489"/>
      <c r="G370" s="489"/>
      <c r="H370" s="489"/>
      <c r="I370" s="132"/>
    </row>
    <row r="371" spans="1:9" s="40" customFormat="1" ht="17.25">
      <c r="A371" s="58"/>
      <c r="B371" s="59"/>
      <c r="C371" s="154"/>
      <c r="D371" s="59"/>
      <c r="E371" s="60"/>
      <c r="F371" s="154"/>
      <c r="G371" s="61"/>
      <c r="H371" s="142"/>
      <c r="I371" s="132"/>
    </row>
    <row r="372" spans="1:9" s="40" customFormat="1" ht="17.25">
      <c r="A372" s="58"/>
      <c r="B372" s="59"/>
      <c r="C372" s="154"/>
      <c r="D372" s="59"/>
      <c r="E372" s="60"/>
      <c r="F372" s="154"/>
      <c r="G372" s="61"/>
      <c r="H372" s="142"/>
      <c r="I372" s="132"/>
    </row>
    <row r="373" spans="1:9" s="40" customFormat="1" ht="17.25">
      <c r="A373" s="58"/>
      <c r="B373" s="59"/>
      <c r="C373" s="154"/>
      <c r="D373" s="59"/>
      <c r="E373" s="60"/>
      <c r="F373" s="154"/>
      <c r="G373" s="61"/>
      <c r="H373" s="142"/>
      <c r="I373" s="132"/>
    </row>
    <row r="374" spans="1:9" s="40" customFormat="1" ht="17.25">
      <c r="A374" s="58"/>
      <c r="B374" s="59"/>
      <c r="C374" s="154"/>
      <c r="D374" s="59"/>
      <c r="E374" s="60"/>
      <c r="F374" s="154"/>
      <c r="G374" s="61"/>
      <c r="H374" s="142"/>
      <c r="I374" s="132"/>
    </row>
    <row r="375" spans="1:9" s="40" customFormat="1" ht="17.25">
      <c r="A375" s="58"/>
      <c r="B375" s="59"/>
      <c r="C375" s="154"/>
      <c r="D375" s="59"/>
      <c r="E375" s="60"/>
      <c r="F375" s="154"/>
      <c r="G375" s="61"/>
      <c r="H375" s="142"/>
      <c r="I375" s="132"/>
    </row>
    <row r="376" spans="1:9" s="40" customFormat="1" ht="17.25">
      <c r="A376" s="58"/>
      <c r="B376" s="59"/>
      <c r="C376" s="154"/>
      <c r="D376" s="59"/>
      <c r="E376" s="60"/>
      <c r="F376" s="154"/>
      <c r="G376" s="61"/>
      <c r="H376" s="142"/>
      <c r="I376" s="132"/>
    </row>
    <row r="377" spans="1:9" s="40" customFormat="1" ht="17.25">
      <c r="A377" s="58"/>
      <c r="B377" s="59"/>
      <c r="C377" s="154"/>
      <c r="D377" s="59"/>
      <c r="E377" s="60"/>
      <c r="F377" s="154"/>
      <c r="G377" s="61"/>
      <c r="H377" s="142"/>
      <c r="I377" s="132"/>
    </row>
    <row r="378" spans="1:9" s="40" customFormat="1" ht="17.25">
      <c r="A378" s="58"/>
      <c r="B378" s="59"/>
      <c r="C378" s="154"/>
      <c r="D378" s="59"/>
      <c r="E378" s="60"/>
      <c r="F378" s="154"/>
      <c r="G378" s="61"/>
      <c r="H378" s="142"/>
      <c r="I378" s="132"/>
    </row>
    <row r="379" spans="1:9" s="40" customFormat="1" ht="17.25">
      <c r="A379" s="58"/>
      <c r="B379" s="59"/>
      <c r="C379" s="154"/>
      <c r="D379" s="59"/>
      <c r="E379" s="60"/>
      <c r="F379" s="154"/>
      <c r="G379" s="61"/>
      <c r="H379" s="142"/>
      <c r="I379" s="132"/>
    </row>
    <row r="380" spans="1:9" s="40" customFormat="1" ht="17.25">
      <c r="A380" s="58"/>
      <c r="B380" s="59"/>
      <c r="C380" s="154"/>
      <c r="D380" s="59"/>
      <c r="E380" s="60"/>
      <c r="F380" s="154"/>
      <c r="G380" s="61"/>
      <c r="H380" s="142"/>
      <c r="I380" s="132"/>
    </row>
    <row r="381" spans="1:9" s="40" customFormat="1" ht="17.25">
      <c r="A381" s="58"/>
      <c r="B381" s="59"/>
      <c r="C381" s="154"/>
      <c r="D381" s="59"/>
      <c r="E381" s="60"/>
      <c r="F381" s="154"/>
      <c r="G381" s="61"/>
      <c r="H381" s="142"/>
      <c r="I381" s="132"/>
    </row>
    <row r="382" spans="1:9" s="40" customFormat="1" ht="17.25">
      <c r="A382" s="58"/>
      <c r="B382" s="59"/>
      <c r="C382" s="154"/>
      <c r="D382" s="59"/>
      <c r="E382" s="60"/>
      <c r="F382" s="154"/>
      <c r="G382" s="61"/>
      <c r="H382" s="142"/>
      <c r="I382" s="132"/>
    </row>
    <row r="383" spans="1:9" s="40" customFormat="1" ht="17.25">
      <c r="A383" s="58"/>
      <c r="B383" s="59"/>
      <c r="C383" s="154"/>
      <c r="D383" s="59"/>
      <c r="E383" s="60"/>
      <c r="F383" s="154"/>
      <c r="G383" s="61"/>
      <c r="H383" s="142"/>
      <c r="I383" s="132"/>
    </row>
    <row r="384" spans="1:9" s="40" customFormat="1" ht="17.25">
      <c r="A384" s="58"/>
      <c r="B384" s="59"/>
      <c r="C384" s="154"/>
      <c r="D384" s="59"/>
      <c r="E384" s="60"/>
      <c r="F384" s="154"/>
      <c r="G384" s="61"/>
      <c r="H384" s="142"/>
      <c r="I384" s="132"/>
    </row>
    <row r="385" spans="1:9" s="40" customFormat="1" ht="17.25">
      <c r="A385" s="58"/>
      <c r="B385" s="59"/>
      <c r="C385" s="154"/>
      <c r="D385" s="59"/>
      <c r="E385" s="60"/>
      <c r="F385" s="154"/>
      <c r="G385" s="61"/>
      <c r="H385" s="142"/>
      <c r="I385" s="132"/>
    </row>
    <row r="386" spans="1:9" s="40" customFormat="1" ht="17.25">
      <c r="A386" s="58"/>
      <c r="B386" s="59"/>
      <c r="C386" s="154"/>
      <c r="D386" s="59"/>
      <c r="E386" s="60"/>
      <c r="F386" s="154"/>
      <c r="G386" s="61"/>
      <c r="H386" s="142"/>
      <c r="I386" s="132"/>
    </row>
    <row r="387" spans="1:9" s="40" customFormat="1" ht="17.25">
      <c r="A387" s="58"/>
      <c r="B387" s="59"/>
      <c r="C387" s="154"/>
      <c r="D387" s="59"/>
      <c r="E387" s="60"/>
      <c r="F387" s="154"/>
      <c r="G387" s="61"/>
      <c r="H387" s="142"/>
      <c r="I387" s="132"/>
    </row>
    <row r="388" spans="1:9" s="40" customFormat="1" ht="17.25">
      <c r="A388" s="58"/>
      <c r="B388" s="59"/>
      <c r="C388" s="154"/>
      <c r="D388" s="59"/>
      <c r="E388" s="60"/>
      <c r="F388" s="154"/>
      <c r="G388" s="61"/>
      <c r="H388" s="142"/>
      <c r="I388" s="132"/>
    </row>
    <row r="389" spans="1:9" s="40" customFormat="1" ht="17.25">
      <c r="A389" s="58"/>
      <c r="B389" s="59"/>
      <c r="C389" s="154"/>
      <c r="D389" s="59"/>
      <c r="E389" s="60"/>
      <c r="F389" s="154"/>
      <c r="G389" s="61"/>
      <c r="H389" s="142"/>
      <c r="I389" s="132"/>
    </row>
    <row r="390" spans="1:9" s="40" customFormat="1" ht="17.25">
      <c r="A390" s="58"/>
      <c r="B390" s="59"/>
      <c r="C390" s="154"/>
      <c r="D390" s="59"/>
      <c r="E390" s="60"/>
      <c r="F390" s="154"/>
      <c r="G390" s="61"/>
      <c r="H390" s="142"/>
      <c r="I390" s="132"/>
    </row>
    <row r="391" spans="1:9" s="40" customFormat="1" ht="17.25">
      <c r="A391" s="58"/>
      <c r="B391" s="59"/>
      <c r="C391" s="154"/>
      <c r="D391" s="59"/>
      <c r="E391" s="60"/>
      <c r="F391" s="154"/>
      <c r="G391" s="61"/>
      <c r="H391" s="142"/>
      <c r="I391" s="132"/>
    </row>
    <row r="392" spans="1:9" s="40" customFormat="1" ht="17.25">
      <c r="A392" s="62"/>
      <c r="B392" s="59"/>
      <c r="C392" s="154"/>
      <c r="D392" s="59"/>
      <c r="E392" s="60"/>
      <c r="F392" s="154"/>
      <c r="G392" s="61"/>
      <c r="H392" s="142"/>
      <c r="I392" s="132"/>
    </row>
    <row r="393" spans="1:9" s="40" customFormat="1" ht="17.25">
      <c r="A393" s="58"/>
      <c r="B393" s="59"/>
      <c r="C393" s="154"/>
      <c r="D393" s="59"/>
      <c r="E393" s="60"/>
      <c r="F393" s="154"/>
      <c r="G393" s="61"/>
      <c r="H393" s="142"/>
      <c r="I393" s="132"/>
    </row>
    <row r="394" spans="1:9" s="40" customFormat="1" ht="17.25">
      <c r="A394" s="58"/>
      <c r="B394" s="59"/>
      <c r="C394" s="154"/>
      <c r="D394" s="59"/>
      <c r="E394" s="60"/>
      <c r="F394" s="154"/>
      <c r="G394" s="61"/>
      <c r="H394" s="142"/>
      <c r="I394" s="132"/>
    </row>
    <row r="395" spans="1:9" s="40" customFormat="1" ht="17.25">
      <c r="A395" s="58"/>
      <c r="B395" s="59"/>
      <c r="C395" s="154"/>
      <c r="D395" s="59"/>
      <c r="E395" s="60"/>
      <c r="F395" s="154"/>
      <c r="G395" s="61"/>
      <c r="H395" s="142"/>
      <c r="I395" s="132"/>
    </row>
    <row r="396" spans="1:9" s="40" customFormat="1" ht="17.25">
      <c r="A396" s="58"/>
      <c r="B396" s="59"/>
      <c r="C396" s="154"/>
      <c r="D396" s="59"/>
      <c r="E396" s="60"/>
      <c r="F396" s="154"/>
      <c r="G396" s="61"/>
      <c r="H396" s="142"/>
      <c r="I396" s="132"/>
    </row>
    <row r="397" spans="1:9" s="40" customFormat="1" ht="17.25">
      <c r="A397" s="58"/>
      <c r="B397" s="59"/>
      <c r="C397" s="154"/>
      <c r="D397" s="59"/>
      <c r="E397" s="60"/>
      <c r="F397" s="154"/>
      <c r="G397" s="61"/>
      <c r="H397" s="142"/>
      <c r="I397" s="132"/>
    </row>
    <row r="398" spans="1:9" s="40" customFormat="1" ht="17.25">
      <c r="A398" s="58"/>
      <c r="B398" s="59"/>
      <c r="C398" s="154"/>
      <c r="D398" s="59"/>
      <c r="E398" s="60"/>
      <c r="F398" s="154"/>
      <c r="G398" s="61"/>
      <c r="H398" s="142"/>
      <c r="I398" s="132"/>
    </row>
    <row r="399" spans="1:9" s="40" customFormat="1" ht="17.25">
      <c r="A399" s="58"/>
      <c r="B399" s="59"/>
      <c r="C399" s="154"/>
      <c r="D399" s="59"/>
      <c r="E399" s="60"/>
      <c r="F399" s="154"/>
      <c r="G399" s="61"/>
      <c r="H399" s="142"/>
      <c r="I399" s="132"/>
    </row>
    <row r="400" spans="1:9" s="40" customFormat="1" ht="17.25">
      <c r="A400" s="58"/>
      <c r="B400" s="59"/>
      <c r="C400" s="154"/>
      <c r="D400" s="59"/>
      <c r="E400" s="60"/>
      <c r="F400" s="154"/>
      <c r="G400" s="61"/>
      <c r="H400" s="142"/>
      <c r="I400" s="132"/>
    </row>
    <row r="401" spans="1:9" s="40" customFormat="1" ht="17.25">
      <c r="A401" s="58"/>
      <c r="B401" s="59"/>
      <c r="C401" s="154"/>
      <c r="D401" s="59"/>
      <c r="E401" s="60"/>
      <c r="F401" s="154"/>
      <c r="G401" s="61"/>
      <c r="H401" s="142"/>
      <c r="I401" s="132"/>
    </row>
    <row r="402" spans="1:9" s="40" customFormat="1" ht="17.25">
      <c r="A402" s="58"/>
      <c r="B402" s="59"/>
      <c r="C402" s="154"/>
      <c r="D402" s="59"/>
      <c r="E402" s="60"/>
      <c r="F402" s="154"/>
      <c r="G402" s="61"/>
      <c r="H402" s="142"/>
      <c r="I402" s="132"/>
    </row>
    <row r="403" spans="1:9" s="40" customFormat="1" ht="17.25">
      <c r="A403" s="58"/>
      <c r="B403" s="59"/>
      <c r="C403" s="154"/>
      <c r="D403" s="59"/>
      <c r="E403" s="60"/>
      <c r="F403" s="154"/>
      <c r="G403" s="61"/>
      <c r="H403" s="142"/>
      <c r="I403" s="132"/>
    </row>
    <row r="404" spans="1:9" s="40" customFormat="1" ht="17.25">
      <c r="A404" s="58"/>
      <c r="B404" s="59"/>
      <c r="C404" s="154"/>
      <c r="D404" s="59"/>
      <c r="E404" s="60"/>
      <c r="F404" s="154"/>
      <c r="G404" s="61"/>
      <c r="H404" s="142"/>
      <c r="I404" s="132"/>
    </row>
    <row r="405" spans="1:9" s="40" customFormat="1" ht="17.25">
      <c r="A405" s="58"/>
      <c r="B405" s="59"/>
      <c r="C405" s="154"/>
      <c r="D405" s="59"/>
      <c r="E405" s="60"/>
      <c r="F405" s="154"/>
      <c r="G405" s="61"/>
      <c r="H405" s="142"/>
      <c r="I405" s="132"/>
    </row>
    <row r="406" spans="1:9" s="40" customFormat="1" ht="17.25">
      <c r="A406" s="58"/>
      <c r="B406" s="59"/>
      <c r="C406" s="154"/>
      <c r="D406" s="59"/>
      <c r="E406" s="60"/>
      <c r="F406" s="154"/>
      <c r="G406" s="61"/>
      <c r="H406" s="142"/>
      <c r="I406" s="132"/>
    </row>
    <row r="407" spans="1:9" s="40" customFormat="1" ht="17.25">
      <c r="A407" s="58"/>
      <c r="B407" s="59"/>
      <c r="C407" s="154"/>
      <c r="D407" s="59"/>
      <c r="E407" s="60"/>
      <c r="F407" s="154"/>
      <c r="G407" s="61"/>
      <c r="H407" s="142"/>
      <c r="I407" s="132"/>
    </row>
    <row r="408" spans="1:9" s="40" customFormat="1" ht="17.25">
      <c r="A408" s="58"/>
      <c r="B408" s="59"/>
      <c r="C408" s="154"/>
      <c r="D408" s="59"/>
      <c r="E408" s="60"/>
      <c r="F408" s="154"/>
      <c r="G408" s="61"/>
      <c r="H408" s="142"/>
      <c r="I408" s="132"/>
    </row>
    <row r="409" spans="1:9" s="40" customFormat="1" ht="17.25">
      <c r="A409" s="58"/>
      <c r="B409" s="59"/>
      <c r="C409" s="154"/>
      <c r="D409" s="59"/>
      <c r="E409" s="60"/>
      <c r="F409" s="154"/>
      <c r="G409" s="61"/>
      <c r="H409" s="142"/>
      <c r="I409" s="132"/>
    </row>
    <row r="410" spans="1:9" s="40" customFormat="1" ht="17.25">
      <c r="A410" s="58"/>
      <c r="B410" s="59"/>
      <c r="C410" s="154"/>
      <c r="D410" s="59"/>
      <c r="E410" s="60"/>
      <c r="F410" s="154"/>
      <c r="G410" s="61"/>
      <c r="H410" s="142"/>
      <c r="I410" s="132"/>
    </row>
    <row r="411" spans="1:9" s="40" customFormat="1" ht="17.25">
      <c r="A411" s="58"/>
      <c r="B411" s="59"/>
      <c r="C411" s="154"/>
      <c r="D411" s="59"/>
      <c r="E411" s="60"/>
      <c r="F411" s="154"/>
      <c r="G411" s="61"/>
      <c r="H411" s="142"/>
      <c r="I411" s="132"/>
    </row>
    <row r="412" spans="1:9" s="40" customFormat="1" ht="17.25">
      <c r="A412" s="58"/>
      <c r="B412" s="59"/>
      <c r="C412" s="154"/>
      <c r="D412" s="59"/>
      <c r="E412" s="60"/>
      <c r="F412" s="154"/>
      <c r="G412" s="61"/>
      <c r="H412" s="142"/>
      <c r="I412" s="132"/>
    </row>
    <row r="413" spans="1:9" s="40" customFormat="1" ht="17.25">
      <c r="A413" s="58"/>
      <c r="B413" s="59"/>
      <c r="C413" s="154"/>
      <c r="D413" s="59"/>
      <c r="E413" s="60"/>
      <c r="F413" s="154"/>
      <c r="G413" s="61"/>
      <c r="H413" s="142"/>
      <c r="I413" s="132"/>
    </row>
    <row r="414" spans="1:9" s="40" customFormat="1" ht="17.25">
      <c r="A414" s="58"/>
      <c r="B414" s="59"/>
      <c r="C414" s="154"/>
      <c r="D414" s="59"/>
      <c r="E414" s="60"/>
      <c r="F414" s="154"/>
      <c r="G414" s="61"/>
      <c r="H414" s="142"/>
      <c r="I414" s="132"/>
    </row>
    <row r="415" spans="1:9" s="40" customFormat="1" ht="17.25">
      <c r="A415" s="58"/>
      <c r="B415" s="59"/>
      <c r="C415" s="154"/>
      <c r="D415" s="59"/>
      <c r="E415" s="60"/>
      <c r="F415" s="154"/>
      <c r="G415" s="61"/>
      <c r="H415" s="142"/>
      <c r="I415" s="132"/>
    </row>
    <row r="416" spans="1:9" s="40" customFormat="1" ht="17.25">
      <c r="A416" s="58"/>
      <c r="B416" s="59"/>
      <c r="C416" s="154"/>
      <c r="D416" s="59"/>
      <c r="E416" s="60"/>
      <c r="F416" s="154"/>
      <c r="G416" s="61"/>
      <c r="H416" s="142"/>
      <c r="I416" s="132"/>
    </row>
    <row r="417" spans="1:9" s="40" customFormat="1" ht="17.25">
      <c r="A417" s="58"/>
      <c r="B417" s="59"/>
      <c r="C417" s="154"/>
      <c r="D417" s="59"/>
      <c r="E417" s="60"/>
      <c r="F417" s="154"/>
      <c r="G417" s="61"/>
      <c r="H417" s="142"/>
      <c r="I417" s="132"/>
    </row>
    <row r="418" spans="1:9" s="40" customFormat="1" ht="17.25">
      <c r="A418" s="58"/>
      <c r="B418" s="59"/>
      <c r="C418" s="154"/>
      <c r="D418" s="59"/>
      <c r="E418" s="60"/>
      <c r="F418" s="154"/>
      <c r="G418" s="61"/>
      <c r="H418" s="142"/>
      <c r="I418" s="132"/>
    </row>
    <row r="419" spans="1:9" s="40" customFormat="1" ht="17.25">
      <c r="A419" s="58"/>
      <c r="B419" s="59"/>
      <c r="C419" s="154"/>
      <c r="D419" s="59"/>
      <c r="E419" s="60"/>
      <c r="F419" s="154"/>
      <c r="G419" s="61"/>
      <c r="H419" s="142"/>
      <c r="I419" s="132"/>
    </row>
    <row r="420" spans="1:9" s="40" customFormat="1" ht="17.25">
      <c r="A420" s="58"/>
      <c r="B420" s="59"/>
      <c r="C420" s="154"/>
      <c r="D420" s="59"/>
      <c r="E420" s="60"/>
      <c r="F420" s="154"/>
      <c r="G420" s="61"/>
      <c r="H420" s="142"/>
      <c r="I420" s="132"/>
    </row>
    <row r="421" spans="1:9" s="40" customFormat="1" ht="17.25">
      <c r="A421" s="58"/>
      <c r="B421" s="59"/>
      <c r="C421" s="154"/>
      <c r="D421" s="59"/>
      <c r="E421" s="60"/>
      <c r="F421" s="154"/>
      <c r="G421" s="61"/>
      <c r="H421" s="142"/>
      <c r="I421" s="132"/>
    </row>
    <row r="422" spans="1:9" s="40" customFormat="1" ht="17.25">
      <c r="A422" s="58"/>
      <c r="B422" s="59"/>
      <c r="C422" s="154"/>
      <c r="D422" s="59"/>
      <c r="E422" s="60"/>
      <c r="F422" s="154"/>
      <c r="G422" s="61"/>
      <c r="H422" s="142"/>
      <c r="I422" s="132"/>
    </row>
    <row r="423" spans="1:9" s="40" customFormat="1" ht="17.25">
      <c r="A423" s="58"/>
      <c r="B423" s="59"/>
      <c r="C423" s="154"/>
      <c r="D423" s="59"/>
      <c r="E423" s="60"/>
      <c r="F423" s="154"/>
      <c r="G423" s="61"/>
      <c r="H423" s="142"/>
      <c r="I423" s="132"/>
    </row>
    <row r="424" spans="1:9" s="40" customFormat="1" ht="17.25">
      <c r="A424" s="58"/>
      <c r="B424" s="59"/>
      <c r="C424" s="154"/>
      <c r="D424" s="59"/>
      <c r="E424" s="60"/>
      <c r="F424" s="154"/>
      <c r="G424" s="61"/>
      <c r="H424" s="142"/>
      <c r="I424" s="132"/>
    </row>
    <row r="425" spans="1:9" s="40" customFormat="1" ht="17.25">
      <c r="A425" s="58"/>
      <c r="B425" s="59"/>
      <c r="C425" s="154"/>
      <c r="D425" s="59"/>
      <c r="E425" s="60"/>
      <c r="F425" s="154"/>
      <c r="G425" s="61"/>
      <c r="H425" s="142"/>
      <c r="I425" s="132"/>
    </row>
    <row r="426" spans="1:9" s="40" customFormat="1" ht="17.25">
      <c r="A426" s="58"/>
      <c r="B426" s="59"/>
      <c r="C426" s="154"/>
      <c r="D426" s="59"/>
      <c r="E426" s="60"/>
      <c r="F426" s="154"/>
      <c r="G426" s="61"/>
      <c r="H426" s="142"/>
      <c r="I426" s="132"/>
    </row>
    <row r="427" spans="1:9" s="40" customFormat="1" ht="17.25">
      <c r="A427" s="58"/>
      <c r="B427" s="59"/>
      <c r="C427" s="154"/>
      <c r="D427" s="59"/>
      <c r="E427" s="60"/>
      <c r="F427" s="154"/>
      <c r="G427" s="61"/>
      <c r="H427" s="142"/>
      <c r="I427" s="132"/>
    </row>
    <row r="428" spans="1:9" s="40" customFormat="1" ht="17.25">
      <c r="A428" s="58"/>
      <c r="B428" s="59"/>
      <c r="C428" s="154"/>
      <c r="D428" s="59"/>
      <c r="E428" s="60"/>
      <c r="F428" s="154"/>
      <c r="G428" s="61"/>
      <c r="H428" s="142"/>
      <c r="I428" s="132"/>
    </row>
    <row r="429" spans="1:9" s="40" customFormat="1" ht="17.25">
      <c r="A429" s="58"/>
      <c r="B429" s="59"/>
      <c r="C429" s="154"/>
      <c r="D429" s="59"/>
      <c r="E429" s="60"/>
      <c r="F429" s="154"/>
      <c r="G429" s="3"/>
      <c r="H429" s="142"/>
      <c r="I429" s="132"/>
    </row>
    <row r="430" spans="1:9" s="40" customFormat="1" ht="17.25">
      <c r="A430" s="58"/>
      <c r="B430" s="59"/>
      <c r="C430" s="154"/>
      <c r="D430" s="59"/>
      <c r="E430" s="60"/>
      <c r="F430" s="154"/>
      <c r="G430" s="3"/>
      <c r="H430" s="142"/>
      <c r="I430" s="132"/>
    </row>
    <row r="431" spans="1:9" s="40" customFormat="1" ht="17.25">
      <c r="A431" s="58"/>
      <c r="B431" s="59"/>
      <c r="C431" s="154"/>
      <c r="D431" s="59"/>
      <c r="E431" s="60"/>
      <c r="F431" s="154"/>
      <c r="G431" s="3"/>
      <c r="H431" s="142"/>
      <c r="I431" s="132"/>
    </row>
    <row r="432" spans="1:9" s="40" customFormat="1" ht="17.25">
      <c r="A432" s="58"/>
      <c r="B432" s="59"/>
      <c r="C432" s="154"/>
      <c r="D432" s="59"/>
      <c r="E432" s="60"/>
      <c r="F432" s="154"/>
      <c r="G432" s="3"/>
      <c r="H432" s="142"/>
      <c r="I432" s="132"/>
    </row>
    <row r="433" spans="1:9" s="40" customFormat="1" ht="17.25">
      <c r="A433" s="58"/>
      <c r="B433" s="59"/>
      <c r="C433" s="154"/>
      <c r="D433" s="59"/>
      <c r="E433" s="60"/>
      <c r="F433" s="154"/>
      <c r="G433" s="3"/>
      <c r="H433" s="142"/>
      <c r="I433" s="132"/>
    </row>
    <row r="434" spans="1:9" s="40" customFormat="1" ht="17.25">
      <c r="A434" s="58"/>
      <c r="B434" s="63"/>
      <c r="C434" s="154"/>
      <c r="D434" s="59"/>
      <c r="E434" s="60"/>
      <c r="F434" s="154"/>
      <c r="G434" s="3"/>
      <c r="H434" s="142"/>
      <c r="I434" s="132"/>
    </row>
    <row r="435" spans="1:9" s="40" customFormat="1" ht="17.25">
      <c r="A435" s="58"/>
      <c r="B435" s="59"/>
      <c r="C435" s="154"/>
      <c r="D435" s="59"/>
      <c r="E435" s="60"/>
      <c r="F435" s="154"/>
      <c r="G435" s="3"/>
      <c r="H435" s="142"/>
      <c r="I435" s="132"/>
    </row>
    <row r="436" spans="1:9" s="40" customFormat="1" ht="17.25">
      <c r="A436" s="58"/>
      <c r="B436" s="59"/>
      <c r="C436" s="154"/>
      <c r="D436" s="59"/>
      <c r="E436" s="60"/>
      <c r="F436" s="154"/>
      <c r="G436" s="3"/>
      <c r="H436" s="142"/>
      <c r="I436" s="132"/>
    </row>
    <row r="437" spans="1:9" s="40" customFormat="1" ht="17.25">
      <c r="A437" s="58"/>
      <c r="B437" s="59"/>
      <c r="C437" s="154"/>
      <c r="D437" s="59"/>
      <c r="E437" s="60"/>
      <c r="F437" s="154"/>
      <c r="G437" s="3"/>
      <c r="H437" s="142"/>
      <c r="I437" s="132"/>
    </row>
    <row r="438" spans="1:9" s="40" customFormat="1" ht="17.25">
      <c r="A438" s="58"/>
      <c r="B438" s="59"/>
      <c r="C438" s="154"/>
      <c r="D438" s="59"/>
      <c r="E438" s="60"/>
      <c r="F438" s="154"/>
      <c r="G438" s="3"/>
      <c r="H438" s="142"/>
      <c r="I438" s="132"/>
    </row>
    <row r="439" spans="1:9" s="40" customFormat="1" ht="17.25">
      <c r="A439" s="58"/>
      <c r="B439" s="59"/>
      <c r="C439" s="154"/>
      <c r="D439" s="59"/>
      <c r="E439" s="60"/>
      <c r="F439" s="154"/>
      <c r="G439" s="3"/>
      <c r="H439" s="142"/>
      <c r="I439" s="132"/>
    </row>
    <row r="440" spans="1:9" s="40" customFormat="1" ht="17.25">
      <c r="A440" s="58"/>
      <c r="B440" s="59"/>
      <c r="C440" s="154"/>
      <c r="D440" s="59"/>
      <c r="E440" s="60"/>
      <c r="F440" s="154"/>
      <c r="G440" s="3"/>
      <c r="H440" s="142"/>
      <c r="I440" s="132"/>
    </row>
    <row r="441" spans="1:9" s="40" customFormat="1" ht="17.25">
      <c r="A441" s="58"/>
      <c r="B441" s="59"/>
      <c r="C441" s="154"/>
      <c r="D441" s="59"/>
      <c r="E441" s="60"/>
      <c r="F441" s="154"/>
      <c r="G441" s="3"/>
      <c r="H441" s="142"/>
      <c r="I441" s="132"/>
    </row>
    <row r="442" spans="1:9" s="40" customFormat="1" ht="17.25">
      <c r="A442" s="58"/>
      <c r="B442" s="59"/>
      <c r="C442" s="154"/>
      <c r="D442" s="59"/>
      <c r="E442" s="60"/>
      <c r="F442" s="154"/>
      <c r="G442" s="3"/>
      <c r="H442" s="142"/>
      <c r="I442" s="132"/>
    </row>
    <row r="443" spans="1:9" s="40" customFormat="1" ht="17.25">
      <c r="A443" s="58"/>
      <c r="B443" s="59"/>
      <c r="C443" s="154"/>
      <c r="D443" s="59"/>
      <c r="E443" s="60"/>
      <c r="F443" s="154"/>
      <c r="G443" s="3"/>
      <c r="H443" s="142"/>
      <c r="I443" s="132"/>
    </row>
    <row r="444" spans="1:9" s="40" customFormat="1" ht="17.25">
      <c r="A444" s="58"/>
      <c r="B444" s="59"/>
      <c r="C444" s="154"/>
      <c r="D444" s="59"/>
      <c r="E444" s="60"/>
      <c r="F444" s="154"/>
      <c r="G444" s="3"/>
      <c r="H444" s="142"/>
      <c r="I444" s="132"/>
    </row>
    <row r="445" spans="1:9" s="40" customFormat="1" ht="17.25">
      <c r="A445" s="58"/>
      <c r="B445" s="59"/>
      <c r="C445" s="154"/>
      <c r="D445" s="59"/>
      <c r="E445" s="60"/>
      <c r="F445" s="154"/>
      <c r="G445" s="3"/>
      <c r="H445" s="142"/>
      <c r="I445" s="132"/>
    </row>
    <row r="446" spans="1:9" s="40" customFormat="1" ht="17.25">
      <c r="A446" s="58"/>
      <c r="B446" s="59"/>
      <c r="C446" s="154"/>
      <c r="D446" s="59"/>
      <c r="E446" s="60"/>
      <c r="F446" s="154"/>
      <c r="G446" s="3"/>
      <c r="H446" s="142"/>
      <c r="I446" s="132"/>
    </row>
    <row r="447" spans="1:9" s="40" customFormat="1" ht="17.25">
      <c r="A447" s="58"/>
      <c r="B447" s="59"/>
      <c r="C447" s="154"/>
      <c r="D447" s="59"/>
      <c r="E447" s="60"/>
      <c r="F447" s="154"/>
      <c r="G447" s="3"/>
      <c r="H447" s="142"/>
      <c r="I447" s="132"/>
    </row>
    <row r="448" spans="1:9" s="40" customFormat="1" ht="17.25">
      <c r="A448" s="58"/>
      <c r="B448" s="59"/>
      <c r="C448" s="154"/>
      <c r="D448" s="59"/>
      <c r="E448" s="60"/>
      <c r="F448" s="154"/>
      <c r="G448" s="3"/>
      <c r="H448" s="142"/>
      <c r="I448" s="132"/>
    </row>
    <row r="449" spans="1:9" s="40" customFormat="1" ht="17.25">
      <c r="A449" s="58"/>
      <c r="B449" s="59"/>
      <c r="C449" s="154"/>
      <c r="D449" s="59"/>
      <c r="E449" s="60"/>
      <c r="F449" s="154"/>
      <c r="G449" s="3"/>
      <c r="H449" s="142"/>
      <c r="I449" s="132"/>
    </row>
    <row r="450" spans="1:9" s="40" customFormat="1" ht="17.25">
      <c r="A450" s="58"/>
      <c r="B450" s="59"/>
      <c r="C450" s="154"/>
      <c r="D450" s="59"/>
      <c r="E450" s="60"/>
      <c r="F450" s="154"/>
      <c r="G450" s="3"/>
      <c r="H450" s="142"/>
      <c r="I450" s="132"/>
    </row>
    <row r="451" spans="1:9" s="40" customFormat="1" ht="17.25">
      <c r="A451" s="58"/>
      <c r="B451" s="59"/>
      <c r="C451" s="154"/>
      <c r="D451" s="59"/>
      <c r="E451" s="60"/>
      <c r="F451" s="154"/>
      <c r="G451" s="3"/>
      <c r="H451" s="142"/>
      <c r="I451" s="132"/>
    </row>
    <row r="452" spans="1:9" s="40" customFormat="1" ht="17.25">
      <c r="A452" s="58"/>
      <c r="B452" s="59"/>
      <c r="C452" s="154"/>
      <c r="D452" s="59"/>
      <c r="E452" s="60"/>
      <c r="F452" s="154"/>
      <c r="G452" s="3"/>
      <c r="H452" s="142"/>
      <c r="I452" s="132"/>
    </row>
    <row r="453" spans="1:9" s="40" customFormat="1" ht="17.25">
      <c r="A453" s="58"/>
      <c r="B453" s="59"/>
      <c r="C453" s="154"/>
      <c r="D453" s="59"/>
      <c r="E453" s="60"/>
      <c r="F453" s="154"/>
      <c r="G453" s="3"/>
      <c r="H453" s="142"/>
      <c r="I453" s="132"/>
    </row>
    <row r="454" spans="1:9" s="40" customFormat="1" ht="17.25">
      <c r="A454" s="58"/>
      <c r="B454" s="59"/>
      <c r="C454" s="154"/>
      <c r="D454" s="59"/>
      <c r="E454" s="60"/>
      <c r="F454" s="154"/>
      <c r="G454" s="3"/>
      <c r="H454" s="142"/>
      <c r="I454" s="132"/>
    </row>
    <row r="455" spans="1:9" s="40" customFormat="1" ht="17.25">
      <c r="A455" s="58"/>
      <c r="B455" s="59"/>
      <c r="C455" s="154"/>
      <c r="D455" s="59"/>
      <c r="E455" s="60"/>
      <c r="F455" s="154"/>
      <c r="G455" s="3"/>
      <c r="H455" s="142"/>
      <c r="I455" s="132"/>
    </row>
    <row r="456" spans="1:9" s="40" customFormat="1" ht="17.25">
      <c r="A456" s="58"/>
      <c r="B456" s="59"/>
      <c r="C456" s="154"/>
      <c r="D456" s="59"/>
      <c r="E456" s="60"/>
      <c r="F456" s="154"/>
      <c r="G456" s="3"/>
      <c r="H456" s="142"/>
      <c r="I456" s="132"/>
    </row>
    <row r="457" spans="1:9" s="40" customFormat="1" ht="17.25">
      <c r="A457" s="58"/>
      <c r="B457" s="59"/>
      <c r="C457" s="154"/>
      <c r="D457" s="59"/>
      <c r="E457" s="60"/>
      <c r="F457" s="154"/>
      <c r="G457" s="3"/>
      <c r="H457" s="142"/>
      <c r="I457" s="132"/>
    </row>
    <row r="458" spans="1:9" s="40" customFormat="1" ht="17.25">
      <c r="A458" s="58"/>
      <c r="B458" s="59"/>
      <c r="C458" s="154"/>
      <c r="D458" s="59"/>
      <c r="E458" s="60"/>
      <c r="F458" s="154"/>
      <c r="G458" s="3"/>
      <c r="H458" s="142"/>
      <c r="I458" s="132"/>
    </row>
    <row r="459" spans="1:9" s="40" customFormat="1">
      <c r="A459" s="64"/>
      <c r="B459" s="65"/>
      <c r="C459" s="155"/>
      <c r="D459" s="66"/>
      <c r="E459" s="64"/>
      <c r="F459" s="155"/>
      <c r="G459" s="64"/>
      <c r="H459" s="143"/>
      <c r="I459" s="132"/>
    </row>
    <row r="460" spans="1:9" s="40" customFormat="1" ht="17.25">
      <c r="A460" s="67"/>
      <c r="B460" s="37"/>
      <c r="C460" s="148"/>
      <c r="D460" s="37"/>
      <c r="E460" s="35"/>
      <c r="F460" s="148"/>
      <c r="G460" s="35"/>
      <c r="H460" s="38"/>
      <c r="I460" s="132"/>
    </row>
    <row r="461" spans="1:9" s="40" customFormat="1" ht="17.25">
      <c r="A461" s="68"/>
      <c r="B461" s="37"/>
      <c r="C461" s="148"/>
      <c r="D461" s="37"/>
      <c r="E461" s="68"/>
      <c r="F461" s="148"/>
      <c r="G461" s="35"/>
      <c r="H461" s="38"/>
      <c r="I461" s="132"/>
    </row>
    <row r="462" spans="1:9" s="40" customFormat="1" ht="17.25">
      <c r="A462" s="38"/>
      <c r="B462" s="37"/>
      <c r="C462" s="148"/>
      <c r="D462" s="37"/>
      <c r="E462" s="38"/>
      <c r="F462" s="148"/>
      <c r="G462" s="35"/>
      <c r="H462" s="38"/>
      <c r="I462" s="132"/>
    </row>
    <row r="463" spans="1:9" s="40" customFormat="1" ht="17.25">
      <c r="A463" s="38"/>
      <c r="B463" s="37"/>
      <c r="C463" s="148"/>
      <c r="D463" s="37"/>
      <c r="E463" s="38"/>
      <c r="F463" s="148"/>
      <c r="G463" s="35"/>
      <c r="H463" s="38"/>
      <c r="I463" s="132"/>
    </row>
    <row r="464" spans="1:9" s="40" customFormat="1">
      <c r="A464" s="69"/>
      <c r="B464" s="52"/>
      <c r="C464" s="152"/>
      <c r="D464" s="52"/>
      <c r="F464" s="152"/>
      <c r="H464" s="132"/>
      <c r="I464" s="132"/>
    </row>
  </sheetData>
  <mergeCells count="29">
    <mergeCell ref="A209:B209"/>
    <mergeCell ref="A365:H365"/>
    <mergeCell ref="A366:H366"/>
    <mergeCell ref="A370:H370"/>
    <mergeCell ref="A212:H212"/>
    <mergeCell ref="A213:H213"/>
    <mergeCell ref="A214:H214"/>
    <mergeCell ref="A215:H215"/>
    <mergeCell ref="A217:H217"/>
    <mergeCell ref="F359:G359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ageMargins left="0.7" right="0.7" top="0.75" bottom="0.75" header="0.3" footer="0.3"/>
  <pageSetup paperSize="5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64"/>
  <sheetViews>
    <sheetView workbookViewId="0">
      <selection activeCell="G46" sqref="G46"/>
    </sheetView>
  </sheetViews>
  <sheetFormatPr defaultColWidth="10.5703125" defaultRowHeight="15.75"/>
  <cols>
    <col min="1" max="1" width="8.8554687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3.28515625" style="18" customWidth="1"/>
    <col min="10" max="16384" width="10.5703125" style="17"/>
  </cols>
  <sheetData>
    <row r="1" spans="1:9" s="7" customFormat="1" ht="18">
      <c r="A1" s="488" t="s">
        <v>222</v>
      </c>
      <c r="B1" s="488"/>
      <c r="C1" s="488"/>
      <c r="D1" s="488"/>
      <c r="E1" s="488"/>
      <c r="F1" s="488"/>
      <c r="G1" s="488"/>
      <c r="H1" s="488"/>
      <c r="I1" s="488"/>
    </row>
    <row r="2" spans="1:9" s="7" customFormat="1" ht="18">
      <c r="A2" s="488"/>
      <c r="B2" s="488"/>
      <c r="C2" s="488"/>
      <c r="D2" s="488"/>
      <c r="E2" s="488"/>
      <c r="F2" s="488"/>
      <c r="G2" s="488"/>
      <c r="H2" s="488"/>
      <c r="I2" s="488"/>
    </row>
    <row r="3" spans="1:9" s="7" customFormat="1" ht="18.75">
      <c r="B3" s="519" t="s">
        <v>1</v>
      </c>
      <c r="C3" s="519"/>
      <c r="D3" s="523" t="s">
        <v>292</v>
      </c>
      <c r="E3" s="524"/>
      <c r="F3" s="524"/>
      <c r="G3" s="525"/>
      <c r="H3" s="174"/>
    </row>
    <row r="4" spans="1:9" s="7" customFormat="1" ht="48" customHeight="1">
      <c r="B4" s="526" t="s">
        <v>181</v>
      </c>
      <c r="C4" s="527"/>
      <c r="D4" s="528">
        <v>38534</v>
      </c>
      <c r="E4" s="529"/>
      <c r="F4" s="529"/>
      <c r="G4" s="530"/>
      <c r="H4" s="174"/>
    </row>
    <row r="5" spans="1:9" s="7" customFormat="1" ht="18.75">
      <c r="B5" s="519" t="s">
        <v>182</v>
      </c>
      <c r="C5" s="519"/>
      <c r="D5" s="520">
        <v>504</v>
      </c>
      <c r="E5" s="521"/>
      <c r="F5" s="521"/>
      <c r="G5" s="522"/>
      <c r="H5" s="174"/>
    </row>
    <row r="6" spans="1:9" s="7" customFormat="1" ht="18.75">
      <c r="B6" s="519" t="s">
        <v>2</v>
      </c>
      <c r="C6" s="519"/>
      <c r="D6" s="520" t="s">
        <v>3</v>
      </c>
      <c r="E6" s="521"/>
      <c r="F6" s="521"/>
      <c r="G6" s="522"/>
      <c r="H6" s="174"/>
    </row>
    <row r="7" spans="1:9" s="7" customFormat="1" ht="42.75" customHeight="1">
      <c r="B7" s="519" t="s">
        <v>0</v>
      </c>
      <c r="C7" s="519"/>
      <c r="D7" s="535" t="s">
        <v>17</v>
      </c>
      <c r="E7" s="536"/>
      <c r="F7" s="536"/>
      <c r="G7" s="537"/>
      <c r="H7" s="174"/>
    </row>
    <row r="8" spans="1:9" s="7" customFormat="1" ht="38.25" customHeight="1">
      <c r="B8" s="531" t="s">
        <v>4</v>
      </c>
      <c r="C8" s="531"/>
      <c r="D8" s="538" t="s">
        <v>183</v>
      </c>
      <c r="E8" s="539"/>
      <c r="F8" s="539"/>
      <c r="G8" s="540"/>
      <c r="H8" s="174"/>
    </row>
    <row r="9" spans="1:9" s="7" customFormat="1" ht="42" customHeight="1">
      <c r="B9" s="531" t="s">
        <v>18</v>
      </c>
      <c r="C9" s="531"/>
      <c r="D9" s="532">
        <v>0.05</v>
      </c>
      <c r="E9" s="533"/>
      <c r="F9" s="533"/>
      <c r="G9" s="534"/>
      <c r="H9" s="174"/>
    </row>
    <row r="10" spans="1:9" s="7" customFormat="1" ht="18.75">
      <c r="B10" s="519" t="s">
        <v>16</v>
      </c>
      <c r="C10" s="519"/>
      <c r="D10" s="520">
        <v>500</v>
      </c>
      <c r="E10" s="521"/>
      <c r="F10" s="521"/>
      <c r="G10" s="522"/>
      <c r="H10" s="174"/>
    </row>
    <row r="11" spans="1:9" s="7" customFormat="1" ht="46.5" customHeight="1">
      <c r="B11" s="519" t="s">
        <v>14</v>
      </c>
      <c r="C11" s="519"/>
      <c r="D11" s="523" t="s">
        <v>15</v>
      </c>
      <c r="E11" s="524"/>
      <c r="F11" s="524"/>
      <c r="G11" s="525"/>
      <c r="H11" s="174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7" t="s">
        <v>184</v>
      </c>
      <c r="B14" s="78">
        <v>500</v>
      </c>
      <c r="C14" s="79">
        <v>500</v>
      </c>
      <c r="D14" s="80">
        <f>B14-C14</f>
        <v>0</v>
      </c>
      <c r="E14" s="81">
        <f>G202</f>
        <v>5157</v>
      </c>
      <c r="F14" s="82">
        <f>(D14*E14*H14)</f>
        <v>0</v>
      </c>
      <c r="G14" s="79">
        <v>0</v>
      </c>
      <c r="H14" s="83">
        <f>0.24/365</f>
        <v>6.5753424657534248E-4</v>
      </c>
      <c r="I14" s="84" t="s">
        <v>223</v>
      </c>
    </row>
    <row r="15" spans="1:9" s="1" customFormat="1" ht="17.25">
      <c r="A15" s="85">
        <v>38565</v>
      </c>
      <c r="B15" s="78">
        <v>500</v>
      </c>
      <c r="C15" s="79">
        <v>500</v>
      </c>
      <c r="D15" s="80">
        <f t="shared" ref="D15:D78" si="0">B15-C15</f>
        <v>0</v>
      </c>
      <c r="E15" s="81">
        <f>E14-G14</f>
        <v>5157</v>
      </c>
      <c r="F15" s="82">
        <f t="shared" ref="F15:F79" si="1">(D15*E15*H15)</f>
        <v>0</v>
      </c>
      <c r="G15" s="79">
        <v>0</v>
      </c>
      <c r="H15" s="83">
        <f t="shared" ref="H15:H70" si="2">0.24/365</f>
        <v>6.5753424657534248E-4</v>
      </c>
      <c r="I15" s="84" t="s">
        <v>224</v>
      </c>
    </row>
    <row r="16" spans="1:9" s="1" customFormat="1" ht="17.25">
      <c r="A16" s="85">
        <v>38596</v>
      </c>
      <c r="B16" s="78">
        <v>500</v>
      </c>
      <c r="C16" s="79">
        <v>0</v>
      </c>
      <c r="D16" s="80">
        <f t="shared" si="0"/>
        <v>500</v>
      </c>
      <c r="E16" s="81">
        <f t="shared" ref="E16:E79" si="3">E15-G15</f>
        <v>5157</v>
      </c>
      <c r="F16" s="82">
        <f t="shared" si="1"/>
        <v>1695.4520547945206</v>
      </c>
      <c r="G16" s="79">
        <v>30</v>
      </c>
      <c r="H16" s="83">
        <f t="shared" si="2"/>
        <v>6.5753424657534248E-4</v>
      </c>
      <c r="I16" s="84"/>
    </row>
    <row r="17" spans="1:9" s="1" customFormat="1" ht="17.25">
      <c r="A17" s="85">
        <v>38626</v>
      </c>
      <c r="B17" s="78">
        <v>500</v>
      </c>
      <c r="C17" s="79">
        <v>1000</v>
      </c>
      <c r="D17" s="80">
        <f t="shared" si="0"/>
        <v>-500</v>
      </c>
      <c r="E17" s="81">
        <f t="shared" si="3"/>
        <v>5127</v>
      </c>
      <c r="F17" s="82">
        <f t="shared" si="1"/>
        <v>-1685.5890410958905</v>
      </c>
      <c r="G17" s="79">
        <v>20</v>
      </c>
      <c r="H17" s="83">
        <f t="shared" si="2"/>
        <v>6.5753424657534248E-4</v>
      </c>
      <c r="I17" s="84" t="s">
        <v>225</v>
      </c>
    </row>
    <row r="18" spans="1:9" s="1" customFormat="1" ht="17.25">
      <c r="A18" s="85">
        <v>38657</v>
      </c>
      <c r="B18" s="78">
        <v>500</v>
      </c>
      <c r="C18" s="79">
        <v>500</v>
      </c>
      <c r="D18" s="80">
        <f t="shared" si="0"/>
        <v>0</v>
      </c>
      <c r="E18" s="81">
        <f t="shared" si="3"/>
        <v>5107</v>
      </c>
      <c r="F18" s="82">
        <f t="shared" si="1"/>
        <v>0</v>
      </c>
      <c r="G18" s="79">
        <v>0</v>
      </c>
      <c r="H18" s="83">
        <f t="shared" si="2"/>
        <v>6.5753424657534248E-4</v>
      </c>
      <c r="I18" s="84" t="s">
        <v>302</v>
      </c>
    </row>
    <row r="19" spans="1:9" s="1" customFormat="1" ht="17.25">
      <c r="A19" s="85">
        <v>38687</v>
      </c>
      <c r="B19" s="78">
        <v>500</v>
      </c>
      <c r="C19" s="79">
        <v>0</v>
      </c>
      <c r="D19" s="80">
        <f t="shared" si="0"/>
        <v>500</v>
      </c>
      <c r="E19" s="81">
        <f t="shared" si="3"/>
        <v>5107</v>
      </c>
      <c r="F19" s="82">
        <f t="shared" si="1"/>
        <v>1679.013698630137</v>
      </c>
      <c r="G19" s="79">
        <v>31</v>
      </c>
      <c r="H19" s="83">
        <f t="shared" si="2"/>
        <v>6.5753424657534248E-4</v>
      </c>
      <c r="I19" s="84"/>
    </row>
    <row r="20" spans="1:9" s="1" customFormat="1" ht="17.25">
      <c r="A20" s="85">
        <v>38718</v>
      </c>
      <c r="B20" s="78">
        <v>500</v>
      </c>
      <c r="C20" s="79">
        <v>500</v>
      </c>
      <c r="D20" s="80">
        <f t="shared" si="0"/>
        <v>0</v>
      </c>
      <c r="E20" s="81">
        <f t="shared" si="3"/>
        <v>5076</v>
      </c>
      <c r="F20" s="82">
        <f t="shared" si="1"/>
        <v>0</v>
      </c>
      <c r="G20" s="79">
        <v>25</v>
      </c>
      <c r="H20" s="83">
        <f t="shared" si="2"/>
        <v>6.5753424657534248E-4</v>
      </c>
      <c r="I20" s="84" t="s">
        <v>226</v>
      </c>
    </row>
    <row r="21" spans="1:9" s="1" customFormat="1" ht="17.25">
      <c r="A21" s="85">
        <v>38749</v>
      </c>
      <c r="B21" s="78">
        <v>500</v>
      </c>
      <c r="C21" s="79">
        <v>0</v>
      </c>
      <c r="D21" s="80">
        <f t="shared" si="0"/>
        <v>500</v>
      </c>
      <c r="E21" s="81">
        <f t="shared" si="3"/>
        <v>5051</v>
      </c>
      <c r="F21" s="82">
        <f t="shared" si="1"/>
        <v>1660.6027397260275</v>
      </c>
      <c r="G21" s="79">
        <v>28</v>
      </c>
      <c r="H21" s="83">
        <f t="shared" si="2"/>
        <v>6.5753424657534248E-4</v>
      </c>
      <c r="I21" s="84"/>
    </row>
    <row r="22" spans="1:9" s="1" customFormat="1" ht="17.25">
      <c r="A22" s="85">
        <v>38777</v>
      </c>
      <c r="B22" s="78">
        <v>500</v>
      </c>
      <c r="C22" s="79">
        <v>0</v>
      </c>
      <c r="D22" s="80">
        <f t="shared" si="0"/>
        <v>500</v>
      </c>
      <c r="E22" s="81">
        <f t="shared" si="3"/>
        <v>5023</v>
      </c>
      <c r="F22" s="82">
        <f t="shared" si="1"/>
        <v>1651.3972602739727</v>
      </c>
      <c r="G22" s="79">
        <v>31</v>
      </c>
      <c r="H22" s="83">
        <f t="shared" si="2"/>
        <v>6.5753424657534248E-4</v>
      </c>
      <c r="I22" s="84"/>
    </row>
    <row r="23" spans="1:9" s="1" customFormat="1" ht="17.25">
      <c r="A23" s="85">
        <v>38808</v>
      </c>
      <c r="B23" s="78">
        <v>500</v>
      </c>
      <c r="C23" s="79">
        <v>0</v>
      </c>
      <c r="D23" s="80">
        <f t="shared" si="0"/>
        <v>500</v>
      </c>
      <c r="E23" s="81">
        <f t="shared" si="3"/>
        <v>4992</v>
      </c>
      <c r="F23" s="82">
        <f t="shared" si="1"/>
        <v>1641.2054794520548</v>
      </c>
      <c r="G23" s="79">
        <v>30</v>
      </c>
      <c r="H23" s="83">
        <f t="shared" si="2"/>
        <v>6.5753424657534248E-4</v>
      </c>
      <c r="I23" s="84"/>
    </row>
    <row r="24" spans="1:9" s="1" customFormat="1" ht="17.25">
      <c r="A24" s="85">
        <v>38838</v>
      </c>
      <c r="B24" s="78">
        <v>500</v>
      </c>
      <c r="C24" s="79">
        <v>2500</v>
      </c>
      <c r="D24" s="80">
        <f t="shared" si="0"/>
        <v>-2000</v>
      </c>
      <c r="E24" s="81">
        <f t="shared" si="3"/>
        <v>4962</v>
      </c>
      <c r="F24" s="82">
        <f t="shared" si="1"/>
        <v>-6525.3698630136987</v>
      </c>
      <c r="G24" s="79">
        <v>0</v>
      </c>
      <c r="H24" s="83">
        <f t="shared" si="2"/>
        <v>6.5753424657534248E-4</v>
      </c>
      <c r="I24" s="84" t="s">
        <v>227</v>
      </c>
    </row>
    <row r="25" spans="1:9" s="1" customFormat="1" ht="17.25">
      <c r="A25" s="85">
        <v>38869</v>
      </c>
      <c r="B25" s="78">
        <v>500</v>
      </c>
      <c r="C25" s="79">
        <v>500</v>
      </c>
      <c r="D25" s="80">
        <f t="shared" si="0"/>
        <v>0</v>
      </c>
      <c r="E25" s="81">
        <f t="shared" si="3"/>
        <v>4962</v>
      </c>
      <c r="F25" s="82">
        <f t="shared" si="1"/>
        <v>0</v>
      </c>
      <c r="G25" s="79">
        <v>0</v>
      </c>
      <c r="H25" s="83">
        <f t="shared" si="2"/>
        <v>6.5753424657534248E-4</v>
      </c>
      <c r="I25" s="84" t="s">
        <v>228</v>
      </c>
    </row>
    <row r="26" spans="1:9" s="1" customFormat="1" ht="17.25">
      <c r="A26" s="85">
        <v>38899</v>
      </c>
      <c r="B26" s="78">
        <v>525</v>
      </c>
      <c r="C26" s="79">
        <v>525</v>
      </c>
      <c r="D26" s="80">
        <f t="shared" si="0"/>
        <v>0</v>
      </c>
      <c r="E26" s="81">
        <f t="shared" si="3"/>
        <v>4962</v>
      </c>
      <c r="F26" s="82">
        <f t="shared" si="1"/>
        <v>0</v>
      </c>
      <c r="G26" s="79">
        <v>0</v>
      </c>
      <c r="H26" s="83">
        <f t="shared" si="2"/>
        <v>6.5753424657534248E-4</v>
      </c>
      <c r="I26" s="84" t="s">
        <v>229</v>
      </c>
    </row>
    <row r="27" spans="1:9" s="1" customFormat="1" ht="17.25">
      <c r="A27" s="85">
        <v>38930</v>
      </c>
      <c r="B27" s="78">
        <v>525</v>
      </c>
      <c r="C27" s="79">
        <v>525</v>
      </c>
      <c r="D27" s="80">
        <f t="shared" si="0"/>
        <v>0</v>
      </c>
      <c r="E27" s="81">
        <f t="shared" si="3"/>
        <v>4962</v>
      </c>
      <c r="F27" s="82">
        <f t="shared" si="1"/>
        <v>0</v>
      </c>
      <c r="G27" s="86">
        <v>0</v>
      </c>
      <c r="H27" s="83">
        <f t="shared" si="2"/>
        <v>6.5753424657534248E-4</v>
      </c>
      <c r="I27" s="84" t="s">
        <v>230</v>
      </c>
    </row>
    <row r="28" spans="1:9" s="1" customFormat="1" ht="17.25">
      <c r="A28" s="85">
        <v>38961</v>
      </c>
      <c r="B28" s="78">
        <v>525</v>
      </c>
      <c r="C28" s="79">
        <v>0</v>
      </c>
      <c r="D28" s="80">
        <f t="shared" si="0"/>
        <v>525</v>
      </c>
      <c r="E28" s="81">
        <f t="shared" si="3"/>
        <v>4962</v>
      </c>
      <c r="F28" s="82">
        <f t="shared" si="1"/>
        <v>1712.9095890410958</v>
      </c>
      <c r="G28" s="79">
        <v>30</v>
      </c>
      <c r="H28" s="83">
        <f t="shared" si="2"/>
        <v>6.5753424657534248E-4</v>
      </c>
      <c r="I28" s="84"/>
    </row>
    <row r="29" spans="1:9" s="1" customFormat="1" ht="17.25">
      <c r="A29" s="85">
        <v>38991</v>
      </c>
      <c r="B29" s="78">
        <v>525</v>
      </c>
      <c r="C29" s="79">
        <v>0</v>
      </c>
      <c r="D29" s="80">
        <f t="shared" si="0"/>
        <v>525</v>
      </c>
      <c r="E29" s="81">
        <f t="shared" si="3"/>
        <v>4932</v>
      </c>
      <c r="F29" s="82">
        <f t="shared" si="1"/>
        <v>1702.5534246575344</v>
      </c>
      <c r="G29" s="79">
        <v>31</v>
      </c>
      <c r="H29" s="83">
        <f t="shared" si="2"/>
        <v>6.5753424657534248E-4</v>
      </c>
      <c r="I29" s="87"/>
    </row>
    <row r="30" spans="1:9" s="1" customFormat="1" ht="17.25">
      <c r="A30" s="85">
        <v>39022</v>
      </c>
      <c r="B30" s="78">
        <v>525</v>
      </c>
      <c r="C30" s="79">
        <v>0</v>
      </c>
      <c r="D30" s="80">
        <f t="shared" si="0"/>
        <v>525</v>
      </c>
      <c r="E30" s="81">
        <f t="shared" si="3"/>
        <v>4901</v>
      </c>
      <c r="F30" s="82">
        <f t="shared" si="1"/>
        <v>1691.8520547945207</v>
      </c>
      <c r="G30" s="79">
        <v>30</v>
      </c>
      <c r="H30" s="83">
        <f t="shared" si="2"/>
        <v>6.5753424657534248E-4</v>
      </c>
      <c r="I30" s="87"/>
    </row>
    <row r="31" spans="1:9" s="1" customFormat="1" ht="17.25">
      <c r="A31" s="85">
        <v>39052</v>
      </c>
      <c r="B31" s="78">
        <v>525</v>
      </c>
      <c r="C31" s="79">
        <v>0</v>
      </c>
      <c r="D31" s="80">
        <f t="shared" si="0"/>
        <v>525</v>
      </c>
      <c r="E31" s="81">
        <f t="shared" si="3"/>
        <v>4871</v>
      </c>
      <c r="F31" s="82">
        <f t="shared" si="1"/>
        <v>1681.495890410959</v>
      </c>
      <c r="G31" s="79">
        <v>31</v>
      </c>
      <c r="H31" s="83">
        <f t="shared" si="2"/>
        <v>6.5753424657534248E-4</v>
      </c>
      <c r="I31" s="87"/>
    </row>
    <row r="32" spans="1:9" s="1" customFormat="1" ht="17.25">
      <c r="A32" s="85">
        <v>39083</v>
      </c>
      <c r="B32" s="78">
        <v>525</v>
      </c>
      <c r="C32" s="79">
        <v>0</v>
      </c>
      <c r="D32" s="80">
        <f t="shared" si="0"/>
        <v>525</v>
      </c>
      <c r="E32" s="81">
        <f t="shared" si="3"/>
        <v>4840</v>
      </c>
      <c r="F32" s="82">
        <f t="shared" si="1"/>
        <v>1670.7945205479452</v>
      </c>
      <c r="G32" s="79">
        <v>31</v>
      </c>
      <c r="H32" s="83">
        <f t="shared" si="2"/>
        <v>6.5753424657534248E-4</v>
      </c>
      <c r="I32" s="87"/>
    </row>
    <row r="33" spans="1:9" s="1" customFormat="1" ht="17.25">
      <c r="A33" s="85">
        <v>39114</v>
      </c>
      <c r="B33" s="78">
        <v>525</v>
      </c>
      <c r="C33" s="79">
        <v>0</v>
      </c>
      <c r="D33" s="80">
        <f t="shared" si="0"/>
        <v>525</v>
      </c>
      <c r="E33" s="81">
        <f t="shared" si="3"/>
        <v>4809</v>
      </c>
      <c r="F33" s="82">
        <f t="shared" si="1"/>
        <v>1660.0931506849315</v>
      </c>
      <c r="G33" s="79">
        <v>28</v>
      </c>
      <c r="H33" s="83">
        <f t="shared" si="2"/>
        <v>6.5753424657534248E-4</v>
      </c>
      <c r="I33" s="87"/>
    </row>
    <row r="34" spans="1:9" s="1" customFormat="1" ht="17.25">
      <c r="A34" s="85">
        <v>39142</v>
      </c>
      <c r="B34" s="78">
        <v>525</v>
      </c>
      <c r="C34" s="79">
        <v>0</v>
      </c>
      <c r="D34" s="80">
        <f t="shared" si="0"/>
        <v>525</v>
      </c>
      <c r="E34" s="81">
        <f t="shared" si="3"/>
        <v>4781</v>
      </c>
      <c r="F34" s="82">
        <f t="shared" si="1"/>
        <v>1650.4273972602741</v>
      </c>
      <c r="G34" s="79">
        <v>31</v>
      </c>
      <c r="H34" s="83">
        <f t="shared" si="2"/>
        <v>6.5753424657534248E-4</v>
      </c>
      <c r="I34" s="87"/>
    </row>
    <row r="35" spans="1:9" s="1" customFormat="1" ht="17.25">
      <c r="A35" s="85">
        <v>39173</v>
      </c>
      <c r="B35" s="78">
        <v>525</v>
      </c>
      <c r="C35" s="79">
        <v>0</v>
      </c>
      <c r="D35" s="80">
        <f t="shared" si="0"/>
        <v>525</v>
      </c>
      <c r="E35" s="81">
        <f t="shared" si="3"/>
        <v>4750</v>
      </c>
      <c r="F35" s="82">
        <f t="shared" si="1"/>
        <v>1639.7260273972604</v>
      </c>
      <c r="G35" s="79">
        <v>30</v>
      </c>
      <c r="H35" s="83">
        <f t="shared" si="2"/>
        <v>6.5753424657534248E-4</v>
      </c>
      <c r="I35" s="87"/>
    </row>
    <row r="36" spans="1:9" s="1" customFormat="1" ht="17.25">
      <c r="A36" s="85">
        <v>39203</v>
      </c>
      <c r="B36" s="78">
        <v>525</v>
      </c>
      <c r="C36" s="79">
        <v>0</v>
      </c>
      <c r="D36" s="80">
        <f t="shared" si="0"/>
        <v>525</v>
      </c>
      <c r="E36" s="81">
        <f t="shared" si="3"/>
        <v>4720</v>
      </c>
      <c r="F36" s="82">
        <f t="shared" si="1"/>
        <v>1629.3698630136987</v>
      </c>
      <c r="G36" s="79">
        <v>31</v>
      </c>
      <c r="H36" s="83">
        <f t="shared" si="2"/>
        <v>6.5753424657534248E-4</v>
      </c>
      <c r="I36" s="87"/>
    </row>
    <row r="37" spans="1:9" s="1" customFormat="1" ht="17.25">
      <c r="A37" s="85">
        <v>39234</v>
      </c>
      <c r="B37" s="78">
        <v>551.25</v>
      </c>
      <c r="C37" s="79">
        <v>0</v>
      </c>
      <c r="D37" s="80">
        <f t="shared" si="0"/>
        <v>551.25</v>
      </c>
      <c r="E37" s="81">
        <f t="shared" si="3"/>
        <v>4689</v>
      </c>
      <c r="F37" s="82">
        <f t="shared" si="1"/>
        <v>1699.6019178082192</v>
      </c>
      <c r="G37" s="79">
        <v>30</v>
      </c>
      <c r="H37" s="83">
        <f t="shared" si="2"/>
        <v>6.5753424657534248E-4</v>
      </c>
      <c r="I37" s="87"/>
    </row>
    <row r="38" spans="1:9" s="1" customFormat="1" ht="17.25">
      <c r="A38" s="85">
        <v>39264</v>
      </c>
      <c r="B38" s="78">
        <v>551.25</v>
      </c>
      <c r="C38" s="79">
        <v>0</v>
      </c>
      <c r="D38" s="80">
        <f t="shared" si="0"/>
        <v>551.25</v>
      </c>
      <c r="E38" s="81">
        <f t="shared" si="3"/>
        <v>4659</v>
      </c>
      <c r="F38" s="82">
        <f t="shared" si="1"/>
        <v>1688.7279452054795</v>
      </c>
      <c r="G38" s="79">
        <v>31</v>
      </c>
      <c r="H38" s="83">
        <f t="shared" si="2"/>
        <v>6.5753424657534248E-4</v>
      </c>
      <c r="I38" s="87"/>
    </row>
    <row r="39" spans="1:9" s="1" customFormat="1" ht="17.25">
      <c r="A39" s="85">
        <v>39295</v>
      </c>
      <c r="B39" s="78">
        <v>551.25</v>
      </c>
      <c r="C39" s="79">
        <v>0</v>
      </c>
      <c r="D39" s="80">
        <f t="shared" si="0"/>
        <v>551.25</v>
      </c>
      <c r="E39" s="81">
        <f t="shared" si="3"/>
        <v>4628</v>
      </c>
      <c r="F39" s="82">
        <f t="shared" si="1"/>
        <v>1677.4915068493151</v>
      </c>
      <c r="G39" s="79">
        <v>31</v>
      </c>
      <c r="H39" s="83">
        <f t="shared" si="2"/>
        <v>6.5753424657534248E-4</v>
      </c>
      <c r="I39" s="87"/>
    </row>
    <row r="40" spans="1:9" s="1" customFormat="1" ht="17.25">
      <c r="A40" s="85">
        <v>39326</v>
      </c>
      <c r="B40" s="78">
        <v>551.25</v>
      </c>
      <c r="C40" s="79">
        <v>0</v>
      </c>
      <c r="D40" s="80">
        <f t="shared" si="0"/>
        <v>551.25</v>
      </c>
      <c r="E40" s="81">
        <f t="shared" si="3"/>
        <v>4597</v>
      </c>
      <c r="F40" s="82">
        <f t="shared" si="1"/>
        <v>1666.2550684931507</v>
      </c>
      <c r="G40" s="79">
        <v>30</v>
      </c>
      <c r="H40" s="83">
        <f t="shared" si="2"/>
        <v>6.5753424657534248E-4</v>
      </c>
      <c r="I40" s="87"/>
    </row>
    <row r="41" spans="1:9" s="1" customFormat="1" ht="17.25">
      <c r="A41" s="85">
        <v>39356</v>
      </c>
      <c r="B41" s="78">
        <v>551.25</v>
      </c>
      <c r="C41" s="79">
        <v>0</v>
      </c>
      <c r="D41" s="80">
        <f t="shared" si="0"/>
        <v>551.25</v>
      </c>
      <c r="E41" s="81">
        <f t="shared" si="3"/>
        <v>4567</v>
      </c>
      <c r="F41" s="82">
        <f t="shared" si="1"/>
        <v>1655.381095890411</v>
      </c>
      <c r="G41" s="79">
        <v>31</v>
      </c>
      <c r="H41" s="83">
        <f t="shared" si="2"/>
        <v>6.5753424657534248E-4</v>
      </c>
      <c r="I41" s="87"/>
    </row>
    <row r="42" spans="1:9" s="1" customFormat="1" ht="17.25">
      <c r="A42" s="85">
        <v>39387</v>
      </c>
      <c r="B42" s="78">
        <v>551.25</v>
      </c>
      <c r="C42" s="79">
        <v>0</v>
      </c>
      <c r="D42" s="80">
        <f t="shared" si="0"/>
        <v>551.25</v>
      </c>
      <c r="E42" s="81">
        <f t="shared" si="3"/>
        <v>4536</v>
      </c>
      <c r="F42" s="82">
        <f t="shared" si="1"/>
        <v>1644.1446575342466</v>
      </c>
      <c r="G42" s="79">
        <v>30</v>
      </c>
      <c r="H42" s="83">
        <f t="shared" si="2"/>
        <v>6.5753424657534248E-4</v>
      </c>
      <c r="I42" s="87"/>
    </row>
    <row r="43" spans="1:9" s="1" customFormat="1" ht="17.25">
      <c r="A43" s="85">
        <v>39417</v>
      </c>
      <c r="B43" s="78">
        <v>551.25</v>
      </c>
      <c r="C43" s="79">
        <v>0</v>
      </c>
      <c r="D43" s="80">
        <f t="shared" si="0"/>
        <v>551.25</v>
      </c>
      <c r="E43" s="81">
        <f t="shared" si="3"/>
        <v>4506</v>
      </c>
      <c r="F43" s="82">
        <f t="shared" si="1"/>
        <v>1633.2706849315068</v>
      </c>
      <c r="G43" s="79">
        <v>31</v>
      </c>
      <c r="H43" s="83">
        <f t="shared" si="2"/>
        <v>6.5753424657534248E-4</v>
      </c>
      <c r="I43" s="87"/>
    </row>
    <row r="44" spans="1:9" s="1" customFormat="1" ht="17.25">
      <c r="A44" s="85">
        <v>39448</v>
      </c>
      <c r="B44" s="78">
        <v>551.25</v>
      </c>
      <c r="C44" s="79">
        <v>0</v>
      </c>
      <c r="D44" s="80">
        <f t="shared" si="0"/>
        <v>551.25</v>
      </c>
      <c r="E44" s="81">
        <f t="shared" si="3"/>
        <v>4475</v>
      </c>
      <c r="F44" s="82">
        <f t="shared" si="1"/>
        <v>1622.0342465753424</v>
      </c>
      <c r="G44" s="79">
        <v>31</v>
      </c>
      <c r="H44" s="83">
        <f t="shared" si="2"/>
        <v>6.5753424657534248E-4</v>
      </c>
      <c r="I44" s="87"/>
    </row>
    <row r="45" spans="1:9" s="1" customFormat="1" ht="17.25">
      <c r="A45" s="85">
        <v>39479</v>
      </c>
      <c r="B45" s="78">
        <v>551.25</v>
      </c>
      <c r="C45" s="79">
        <v>0</v>
      </c>
      <c r="D45" s="80">
        <f t="shared" si="0"/>
        <v>551.25</v>
      </c>
      <c r="E45" s="81">
        <f t="shared" si="3"/>
        <v>4444</v>
      </c>
      <c r="F45" s="82">
        <f t="shared" si="1"/>
        <v>1610.797808219178</v>
      </c>
      <c r="G45" s="79">
        <v>29</v>
      </c>
      <c r="H45" s="83">
        <f t="shared" si="2"/>
        <v>6.5753424657534248E-4</v>
      </c>
      <c r="I45" s="87"/>
    </row>
    <row r="46" spans="1:9" s="1" customFormat="1" ht="17.25">
      <c r="A46" s="85">
        <v>39508</v>
      </c>
      <c r="B46" s="78">
        <v>551.25</v>
      </c>
      <c r="C46" s="79">
        <v>0</v>
      </c>
      <c r="D46" s="80">
        <f t="shared" si="0"/>
        <v>551.25</v>
      </c>
      <c r="E46" s="81">
        <f t="shared" si="3"/>
        <v>4415</v>
      </c>
      <c r="F46" s="82">
        <f t="shared" si="1"/>
        <v>1600.2863013698632</v>
      </c>
      <c r="G46" s="79">
        <v>31</v>
      </c>
      <c r="H46" s="83">
        <f t="shared" si="2"/>
        <v>6.5753424657534248E-4</v>
      </c>
      <c r="I46" s="87"/>
    </row>
    <row r="47" spans="1:9" s="1" customFormat="1" ht="17.25">
      <c r="A47" s="85">
        <v>39539</v>
      </c>
      <c r="B47" s="78">
        <v>551.25</v>
      </c>
      <c r="C47" s="79">
        <v>0</v>
      </c>
      <c r="D47" s="80">
        <f t="shared" si="0"/>
        <v>551.25</v>
      </c>
      <c r="E47" s="81">
        <f t="shared" si="3"/>
        <v>4384</v>
      </c>
      <c r="F47" s="82">
        <f t="shared" si="1"/>
        <v>1589.0498630136988</v>
      </c>
      <c r="G47" s="79">
        <v>30</v>
      </c>
      <c r="H47" s="83">
        <f t="shared" si="2"/>
        <v>6.5753424657534248E-4</v>
      </c>
      <c r="I47" s="87"/>
    </row>
    <row r="48" spans="1:9" s="1" customFormat="1" ht="17.25">
      <c r="A48" s="85">
        <v>39569</v>
      </c>
      <c r="B48" s="78">
        <v>551.25</v>
      </c>
      <c r="C48" s="79">
        <v>0</v>
      </c>
      <c r="D48" s="80">
        <f t="shared" si="0"/>
        <v>551.25</v>
      </c>
      <c r="E48" s="81">
        <f t="shared" si="3"/>
        <v>4354</v>
      </c>
      <c r="F48" s="82">
        <f t="shared" si="1"/>
        <v>1578.175890410959</v>
      </c>
      <c r="G48" s="79">
        <v>31</v>
      </c>
      <c r="H48" s="83">
        <f t="shared" si="2"/>
        <v>6.5753424657534248E-4</v>
      </c>
      <c r="I48" s="87"/>
    </row>
    <row r="49" spans="1:10" s="1" customFormat="1" ht="17.25">
      <c r="A49" s="85">
        <v>39600</v>
      </c>
      <c r="B49" s="78">
        <v>551.25</v>
      </c>
      <c r="C49" s="79">
        <v>0</v>
      </c>
      <c r="D49" s="80">
        <f t="shared" si="0"/>
        <v>551.25</v>
      </c>
      <c r="E49" s="81">
        <f t="shared" si="3"/>
        <v>4323</v>
      </c>
      <c r="F49" s="82">
        <f t="shared" si="1"/>
        <v>1566.9394520547946</v>
      </c>
      <c r="G49" s="79">
        <v>30</v>
      </c>
      <c r="H49" s="83">
        <f t="shared" si="2"/>
        <v>6.5753424657534248E-4</v>
      </c>
      <c r="I49" s="87"/>
    </row>
    <row r="50" spans="1:10" s="1" customFormat="1" ht="17.25">
      <c r="A50" s="85">
        <v>39630</v>
      </c>
      <c r="B50" s="78">
        <v>578.8125</v>
      </c>
      <c r="C50" s="79">
        <v>0</v>
      </c>
      <c r="D50" s="80">
        <f t="shared" si="0"/>
        <v>578.8125</v>
      </c>
      <c r="E50" s="81">
        <f t="shared" si="3"/>
        <v>4293</v>
      </c>
      <c r="F50" s="82">
        <f t="shared" si="1"/>
        <v>1633.8687534246576</v>
      </c>
      <c r="G50" s="79">
        <v>31</v>
      </c>
      <c r="H50" s="83">
        <f t="shared" si="2"/>
        <v>6.5753424657534248E-4</v>
      </c>
      <c r="I50" s="87"/>
    </row>
    <row r="51" spans="1:10" s="1" customFormat="1" ht="17.25">
      <c r="A51" s="85">
        <v>39661</v>
      </c>
      <c r="B51" s="78">
        <v>578.8125</v>
      </c>
      <c r="C51" s="79">
        <v>0</v>
      </c>
      <c r="D51" s="80">
        <f t="shared" si="0"/>
        <v>578.8125</v>
      </c>
      <c r="E51" s="81">
        <f t="shared" si="3"/>
        <v>4262</v>
      </c>
      <c r="F51" s="82">
        <f t="shared" si="1"/>
        <v>1622.070493150685</v>
      </c>
      <c r="G51" s="79">
        <v>31</v>
      </c>
      <c r="H51" s="83">
        <f t="shared" si="2"/>
        <v>6.5753424657534248E-4</v>
      </c>
      <c r="I51" s="87"/>
    </row>
    <row r="52" spans="1:10" s="1" customFormat="1" ht="17.25">
      <c r="A52" s="85">
        <v>39692</v>
      </c>
      <c r="B52" s="78">
        <v>578.8125</v>
      </c>
      <c r="C52" s="79">
        <v>0</v>
      </c>
      <c r="D52" s="80">
        <f t="shared" si="0"/>
        <v>578.8125</v>
      </c>
      <c r="E52" s="81">
        <f t="shared" si="3"/>
        <v>4231</v>
      </c>
      <c r="F52" s="82">
        <f t="shared" si="1"/>
        <v>1610.2722328767125</v>
      </c>
      <c r="G52" s="79">
        <v>30</v>
      </c>
      <c r="H52" s="83">
        <f t="shared" si="2"/>
        <v>6.5753424657534248E-4</v>
      </c>
      <c r="I52" s="87"/>
    </row>
    <row r="53" spans="1:10" s="1" customFormat="1" ht="17.25">
      <c r="A53" s="85">
        <v>39722</v>
      </c>
      <c r="B53" s="78">
        <v>578.8125</v>
      </c>
      <c r="C53" s="79">
        <v>0</v>
      </c>
      <c r="D53" s="80">
        <f t="shared" si="0"/>
        <v>578.8125</v>
      </c>
      <c r="E53" s="81">
        <f t="shared" si="3"/>
        <v>4201</v>
      </c>
      <c r="F53" s="82">
        <f t="shared" si="1"/>
        <v>1598.8545616438357</v>
      </c>
      <c r="G53" s="79">
        <v>31</v>
      </c>
      <c r="H53" s="83">
        <f t="shared" si="2"/>
        <v>6.5753424657534248E-4</v>
      </c>
      <c r="I53" s="87"/>
    </row>
    <row r="54" spans="1:10" s="1" customFormat="1" ht="17.25">
      <c r="A54" s="85">
        <v>39753</v>
      </c>
      <c r="B54" s="78">
        <v>578.8125</v>
      </c>
      <c r="C54" s="79">
        <v>0</v>
      </c>
      <c r="D54" s="80">
        <f t="shared" si="0"/>
        <v>578.8125</v>
      </c>
      <c r="E54" s="81">
        <f t="shared" si="3"/>
        <v>4170</v>
      </c>
      <c r="F54" s="82">
        <f t="shared" si="1"/>
        <v>1587.0563013698631</v>
      </c>
      <c r="G54" s="79">
        <v>30</v>
      </c>
      <c r="H54" s="83">
        <f t="shared" si="2"/>
        <v>6.5753424657534248E-4</v>
      </c>
      <c r="I54" s="87"/>
    </row>
    <row r="55" spans="1:10" s="1" customFormat="1" ht="17.25">
      <c r="A55" s="85">
        <v>39783</v>
      </c>
      <c r="B55" s="78">
        <v>578.8125</v>
      </c>
      <c r="C55" s="79">
        <v>0</v>
      </c>
      <c r="D55" s="80">
        <f t="shared" si="0"/>
        <v>578.8125</v>
      </c>
      <c r="E55" s="81">
        <f t="shared" si="3"/>
        <v>4140</v>
      </c>
      <c r="F55" s="82">
        <f t="shared" si="1"/>
        <v>1575.6386301369864</v>
      </c>
      <c r="G55" s="79">
        <v>31</v>
      </c>
      <c r="H55" s="83">
        <f t="shared" si="2"/>
        <v>6.5753424657534248E-4</v>
      </c>
      <c r="I55" s="87"/>
    </row>
    <row r="56" spans="1:10" s="1" customFormat="1" ht="17.25">
      <c r="A56" s="85">
        <v>39814</v>
      </c>
      <c r="B56" s="78">
        <v>578.8125</v>
      </c>
      <c r="C56" s="79">
        <v>0</v>
      </c>
      <c r="D56" s="80">
        <f t="shared" si="0"/>
        <v>578.8125</v>
      </c>
      <c r="E56" s="81">
        <f t="shared" si="3"/>
        <v>4109</v>
      </c>
      <c r="F56" s="82">
        <f t="shared" si="1"/>
        <v>1563.8403698630138</v>
      </c>
      <c r="G56" s="79">
        <v>31</v>
      </c>
      <c r="H56" s="83">
        <f t="shared" si="2"/>
        <v>6.5753424657534248E-4</v>
      </c>
      <c r="I56" s="87"/>
    </row>
    <row r="57" spans="1:10" s="1" customFormat="1" ht="17.25">
      <c r="A57" s="77" t="s">
        <v>20</v>
      </c>
      <c r="B57" s="78">
        <v>578.8125</v>
      </c>
      <c r="C57" s="79">
        <v>0</v>
      </c>
      <c r="D57" s="80">
        <f t="shared" si="0"/>
        <v>578.8125</v>
      </c>
      <c r="E57" s="81">
        <f t="shared" si="3"/>
        <v>4078</v>
      </c>
      <c r="F57" s="82">
        <f t="shared" si="1"/>
        <v>1552.042109589041</v>
      </c>
      <c r="G57" s="81">
        <v>28</v>
      </c>
      <c r="H57" s="83">
        <f t="shared" si="2"/>
        <v>6.5753424657534248E-4</v>
      </c>
      <c r="I57" s="87"/>
    </row>
    <row r="58" spans="1:10" s="1" customFormat="1" ht="17.25">
      <c r="A58" s="77" t="s">
        <v>21</v>
      </c>
      <c r="B58" s="78">
        <v>578.8125</v>
      </c>
      <c r="C58" s="79">
        <v>0</v>
      </c>
      <c r="D58" s="80">
        <f t="shared" si="0"/>
        <v>578.8125</v>
      </c>
      <c r="E58" s="81">
        <f t="shared" si="3"/>
        <v>4050</v>
      </c>
      <c r="F58" s="82">
        <f t="shared" si="1"/>
        <v>1541.3856164383562</v>
      </c>
      <c r="G58" s="88">
        <v>31</v>
      </c>
      <c r="H58" s="83">
        <f t="shared" si="2"/>
        <v>6.5753424657534248E-4</v>
      </c>
      <c r="I58" s="89"/>
      <c r="J58" s="15"/>
    </row>
    <row r="59" spans="1:10" s="1" customFormat="1" ht="17.25">
      <c r="A59" s="77" t="s">
        <v>22</v>
      </c>
      <c r="B59" s="78">
        <v>578.8125</v>
      </c>
      <c r="C59" s="79">
        <v>0</v>
      </c>
      <c r="D59" s="80">
        <f t="shared" si="0"/>
        <v>578.8125</v>
      </c>
      <c r="E59" s="81">
        <f t="shared" si="3"/>
        <v>4019</v>
      </c>
      <c r="F59" s="82">
        <f t="shared" si="1"/>
        <v>1529.5873561643837</v>
      </c>
      <c r="G59" s="88">
        <v>30</v>
      </c>
      <c r="H59" s="83">
        <f t="shared" si="2"/>
        <v>6.5753424657534248E-4</v>
      </c>
      <c r="I59" s="89"/>
    </row>
    <row r="60" spans="1:10" s="1" customFormat="1" ht="17.25">
      <c r="A60" s="77" t="s">
        <v>23</v>
      </c>
      <c r="B60" s="78">
        <v>578.8125</v>
      </c>
      <c r="C60" s="79">
        <v>0</v>
      </c>
      <c r="D60" s="80">
        <f t="shared" si="0"/>
        <v>578.8125</v>
      </c>
      <c r="E60" s="81">
        <f t="shared" si="3"/>
        <v>3989</v>
      </c>
      <c r="F60" s="82">
        <f t="shared" si="1"/>
        <v>1518.1696849315069</v>
      </c>
      <c r="G60" s="88">
        <v>31</v>
      </c>
      <c r="H60" s="83">
        <f t="shared" si="2"/>
        <v>6.5753424657534248E-4</v>
      </c>
      <c r="I60" s="89"/>
    </row>
    <row r="61" spans="1:10" s="1" customFormat="1" ht="17.25">
      <c r="A61" s="77" t="s">
        <v>24</v>
      </c>
      <c r="B61" s="78">
        <v>578.8125</v>
      </c>
      <c r="C61" s="79">
        <v>0</v>
      </c>
      <c r="D61" s="80">
        <f t="shared" si="0"/>
        <v>578.8125</v>
      </c>
      <c r="E61" s="81">
        <f t="shared" si="3"/>
        <v>3958</v>
      </c>
      <c r="F61" s="82">
        <f t="shared" si="1"/>
        <v>1506.3714246575344</v>
      </c>
      <c r="G61" s="88">
        <v>30</v>
      </c>
      <c r="H61" s="83">
        <f t="shared" si="2"/>
        <v>6.5753424657534248E-4</v>
      </c>
      <c r="I61" s="89"/>
    </row>
    <row r="62" spans="1:10" s="1" customFormat="1" ht="17.25">
      <c r="A62" s="77" t="s">
        <v>25</v>
      </c>
      <c r="B62" s="78">
        <v>607.75312499999995</v>
      </c>
      <c r="C62" s="79">
        <v>0</v>
      </c>
      <c r="D62" s="80">
        <f t="shared" si="0"/>
        <v>607.75312499999995</v>
      </c>
      <c r="E62" s="81">
        <f t="shared" si="3"/>
        <v>3928</v>
      </c>
      <c r="F62" s="82">
        <f t="shared" si="1"/>
        <v>1569.7014410958905</v>
      </c>
      <c r="G62" s="88">
        <v>31</v>
      </c>
      <c r="H62" s="83">
        <f t="shared" si="2"/>
        <v>6.5753424657534248E-4</v>
      </c>
      <c r="I62" s="89"/>
    </row>
    <row r="63" spans="1:10" s="1" customFormat="1" ht="17.25">
      <c r="A63" s="77" t="s">
        <v>26</v>
      </c>
      <c r="B63" s="78">
        <v>607.75312499999995</v>
      </c>
      <c r="C63" s="79">
        <v>0</v>
      </c>
      <c r="D63" s="80">
        <f t="shared" si="0"/>
        <v>607.75312499999995</v>
      </c>
      <c r="E63" s="81">
        <f t="shared" si="3"/>
        <v>3897</v>
      </c>
      <c r="F63" s="82">
        <f t="shared" si="1"/>
        <v>1557.3132678082191</v>
      </c>
      <c r="G63" s="88">
        <v>31</v>
      </c>
      <c r="H63" s="83">
        <f t="shared" si="2"/>
        <v>6.5753424657534248E-4</v>
      </c>
      <c r="I63" s="89"/>
    </row>
    <row r="64" spans="1:10" s="1" customFormat="1" ht="17.25">
      <c r="A64" s="77" t="s">
        <v>27</v>
      </c>
      <c r="B64" s="78">
        <v>607.75312499999995</v>
      </c>
      <c r="C64" s="79">
        <v>0</v>
      </c>
      <c r="D64" s="80">
        <f t="shared" si="0"/>
        <v>607.75312499999995</v>
      </c>
      <c r="E64" s="81">
        <f t="shared" si="3"/>
        <v>3866</v>
      </c>
      <c r="F64" s="82">
        <f t="shared" si="1"/>
        <v>1544.9250945205479</v>
      </c>
      <c r="G64" s="88">
        <v>30</v>
      </c>
      <c r="H64" s="83">
        <f t="shared" si="2"/>
        <v>6.5753424657534248E-4</v>
      </c>
      <c r="I64" s="89"/>
    </row>
    <row r="65" spans="1:12" s="1" customFormat="1" ht="17.25">
      <c r="A65" s="77" t="s">
        <v>28</v>
      </c>
      <c r="B65" s="78">
        <v>607.75312499999995</v>
      </c>
      <c r="C65" s="79">
        <v>0</v>
      </c>
      <c r="D65" s="80">
        <f t="shared" si="0"/>
        <v>607.75312499999995</v>
      </c>
      <c r="E65" s="81">
        <f t="shared" si="3"/>
        <v>3836</v>
      </c>
      <c r="F65" s="82">
        <f t="shared" si="1"/>
        <v>1532.9365397260274</v>
      </c>
      <c r="G65" s="88">
        <v>31</v>
      </c>
      <c r="H65" s="83">
        <f t="shared" si="2"/>
        <v>6.5753424657534248E-4</v>
      </c>
      <c r="I65" s="89"/>
    </row>
    <row r="66" spans="1:12" s="1" customFormat="1" ht="17.25">
      <c r="A66" s="77" t="s">
        <v>29</v>
      </c>
      <c r="B66" s="78">
        <v>607.75312499999995</v>
      </c>
      <c r="C66" s="79">
        <v>0</v>
      </c>
      <c r="D66" s="80">
        <f t="shared" si="0"/>
        <v>607.75312499999995</v>
      </c>
      <c r="E66" s="81">
        <f t="shared" si="3"/>
        <v>3805</v>
      </c>
      <c r="F66" s="82">
        <f t="shared" si="1"/>
        <v>1520.5483664383562</v>
      </c>
      <c r="G66" s="88">
        <v>30</v>
      </c>
      <c r="H66" s="83">
        <f t="shared" si="2"/>
        <v>6.5753424657534248E-4</v>
      </c>
      <c r="I66" s="89"/>
    </row>
    <row r="67" spans="1:12" s="1" customFormat="1" ht="17.25">
      <c r="A67" s="77" t="s">
        <v>30</v>
      </c>
      <c r="B67" s="78">
        <v>607.75312499999995</v>
      </c>
      <c r="C67" s="79">
        <v>0</v>
      </c>
      <c r="D67" s="80">
        <f t="shared" si="0"/>
        <v>607.75312499999995</v>
      </c>
      <c r="E67" s="81">
        <f t="shared" si="3"/>
        <v>3775</v>
      </c>
      <c r="F67" s="82">
        <f t="shared" si="1"/>
        <v>1508.5598116438357</v>
      </c>
      <c r="G67" s="88">
        <v>31</v>
      </c>
      <c r="H67" s="83">
        <f t="shared" si="2"/>
        <v>6.5753424657534248E-4</v>
      </c>
      <c r="I67" s="89"/>
    </row>
    <row r="68" spans="1:12" s="1" customFormat="1" ht="17.25">
      <c r="A68" s="77" t="s">
        <v>31</v>
      </c>
      <c r="B68" s="78">
        <v>607.75312499999995</v>
      </c>
      <c r="C68" s="79">
        <v>0</v>
      </c>
      <c r="D68" s="80">
        <f t="shared" si="0"/>
        <v>607.75312499999995</v>
      </c>
      <c r="E68" s="81">
        <f t="shared" si="3"/>
        <v>3744</v>
      </c>
      <c r="F68" s="82">
        <f t="shared" si="1"/>
        <v>1496.1716383561643</v>
      </c>
      <c r="G68" s="88">
        <v>31</v>
      </c>
      <c r="H68" s="83">
        <f t="shared" si="2"/>
        <v>6.5753424657534248E-4</v>
      </c>
      <c r="I68" s="89"/>
    </row>
    <row r="69" spans="1:12" s="1" customFormat="1" ht="17.25">
      <c r="A69" s="77" t="s">
        <v>32</v>
      </c>
      <c r="B69" s="78">
        <v>607.75312499999995</v>
      </c>
      <c r="C69" s="79">
        <v>0</v>
      </c>
      <c r="D69" s="80">
        <f t="shared" si="0"/>
        <v>607.75312499999995</v>
      </c>
      <c r="E69" s="81">
        <f>E68-G68</f>
        <v>3713</v>
      </c>
      <c r="F69" s="82">
        <f t="shared" si="1"/>
        <v>1483.7834650684931</v>
      </c>
      <c r="G69" s="88">
        <v>28</v>
      </c>
      <c r="H69" s="83">
        <f t="shared" si="2"/>
        <v>6.5753424657534248E-4</v>
      </c>
      <c r="I69" s="89"/>
    </row>
    <row r="70" spans="1:12" s="1" customFormat="1" ht="18" thickBot="1">
      <c r="A70" s="77" t="s">
        <v>33</v>
      </c>
      <c r="B70" s="78">
        <v>607.75312499999995</v>
      </c>
      <c r="C70" s="79">
        <v>0</v>
      </c>
      <c r="D70" s="80">
        <f t="shared" si="0"/>
        <v>607.75312499999995</v>
      </c>
      <c r="E70" s="81">
        <f t="shared" si="3"/>
        <v>3685</v>
      </c>
      <c r="F70" s="82">
        <f t="shared" si="1"/>
        <v>1472.594147260274</v>
      </c>
      <c r="G70" s="88">
        <v>31</v>
      </c>
      <c r="H70" s="83">
        <f t="shared" si="2"/>
        <v>6.5753424657534248E-4</v>
      </c>
      <c r="I70" s="89"/>
    </row>
    <row r="71" spans="1:12" s="1" customFormat="1" ht="33">
      <c r="A71" s="94" t="s">
        <v>159</v>
      </c>
      <c r="B71" s="95" t="s">
        <v>160</v>
      </c>
      <c r="C71" s="95" t="s">
        <v>161</v>
      </c>
      <c r="D71" s="95" t="s">
        <v>162</v>
      </c>
      <c r="E71" s="96" t="s">
        <v>163</v>
      </c>
      <c r="F71" s="95" t="s">
        <v>165</v>
      </c>
      <c r="G71" s="96" t="s">
        <v>19</v>
      </c>
      <c r="H71" s="97" t="s">
        <v>164</v>
      </c>
      <c r="I71" s="98" t="s">
        <v>170</v>
      </c>
    </row>
    <row r="72" spans="1:12" s="1" customFormat="1" ht="17.25">
      <c r="A72" s="77" t="s">
        <v>34</v>
      </c>
      <c r="B72" s="78">
        <v>607.75312499999995</v>
      </c>
      <c r="C72" s="79">
        <v>0</v>
      </c>
      <c r="D72" s="80">
        <f t="shared" si="0"/>
        <v>607.75312499999995</v>
      </c>
      <c r="E72" s="81">
        <f>E70-G70</f>
        <v>3654</v>
      </c>
      <c r="F72" s="82">
        <f t="shared" si="1"/>
        <v>1460.2059739726026</v>
      </c>
      <c r="G72" s="88">
        <v>30</v>
      </c>
      <c r="H72" s="83">
        <f t="shared" ref="H72:H135" si="4">0.24/365</f>
        <v>6.5753424657534248E-4</v>
      </c>
      <c r="I72" s="89"/>
    </row>
    <row r="73" spans="1:12" s="1" customFormat="1" ht="17.25">
      <c r="A73" s="77" t="s">
        <v>35</v>
      </c>
      <c r="B73" s="78">
        <v>607.75312499999995</v>
      </c>
      <c r="C73" s="79">
        <v>0</v>
      </c>
      <c r="D73" s="80">
        <f t="shared" si="0"/>
        <v>607.75312499999995</v>
      </c>
      <c r="E73" s="81">
        <f t="shared" si="3"/>
        <v>3624</v>
      </c>
      <c r="F73" s="82">
        <f t="shared" si="1"/>
        <v>1448.2174191780821</v>
      </c>
      <c r="G73" s="88">
        <v>31</v>
      </c>
      <c r="H73" s="83">
        <f t="shared" si="4"/>
        <v>6.5753424657534248E-4</v>
      </c>
      <c r="I73" s="89"/>
    </row>
    <row r="74" spans="1:12" s="1" customFormat="1" ht="17.25">
      <c r="A74" s="77" t="s">
        <v>36</v>
      </c>
      <c r="B74" s="78">
        <v>607.75312499999995</v>
      </c>
      <c r="C74" s="79">
        <v>0</v>
      </c>
      <c r="D74" s="80">
        <f t="shared" si="0"/>
        <v>607.75312499999995</v>
      </c>
      <c r="E74" s="81">
        <f t="shared" si="3"/>
        <v>3593</v>
      </c>
      <c r="F74" s="82">
        <f t="shared" si="1"/>
        <v>1435.8292458904109</v>
      </c>
      <c r="G74" s="88">
        <v>30</v>
      </c>
      <c r="H74" s="83">
        <f t="shared" si="4"/>
        <v>6.5753424657534248E-4</v>
      </c>
      <c r="I74" s="89"/>
    </row>
    <row r="75" spans="1:12" s="1" customFormat="1" ht="17.25">
      <c r="A75" s="77" t="s">
        <v>37</v>
      </c>
      <c r="B75" s="78">
        <v>638.14078124999992</v>
      </c>
      <c r="C75" s="79">
        <v>0</v>
      </c>
      <c r="D75" s="80">
        <f t="shared" si="0"/>
        <v>638.14078124999992</v>
      </c>
      <c r="E75" s="81">
        <f t="shared" si="3"/>
        <v>3563</v>
      </c>
      <c r="F75" s="82">
        <f t="shared" si="1"/>
        <v>1495.0327256506848</v>
      </c>
      <c r="G75" s="88">
        <v>31</v>
      </c>
      <c r="H75" s="83">
        <f t="shared" si="4"/>
        <v>6.5753424657534248E-4</v>
      </c>
      <c r="I75" s="89"/>
      <c r="L75" s="16"/>
    </row>
    <row r="76" spans="1:12" s="1" customFormat="1" ht="17.25">
      <c r="A76" s="77" t="s">
        <v>38</v>
      </c>
      <c r="B76" s="78">
        <v>638.14078124999992</v>
      </c>
      <c r="C76" s="79">
        <v>0</v>
      </c>
      <c r="D76" s="80">
        <f t="shared" si="0"/>
        <v>638.14078124999992</v>
      </c>
      <c r="E76" s="81">
        <f t="shared" si="3"/>
        <v>3532</v>
      </c>
      <c r="F76" s="82">
        <f t="shared" si="1"/>
        <v>1482.02514369863</v>
      </c>
      <c r="G76" s="88">
        <v>31</v>
      </c>
      <c r="H76" s="83">
        <f t="shared" si="4"/>
        <v>6.5753424657534248E-4</v>
      </c>
      <c r="I76" s="89"/>
    </row>
    <row r="77" spans="1:12" s="1" customFormat="1" ht="17.25">
      <c r="A77" s="77" t="s">
        <v>39</v>
      </c>
      <c r="B77" s="78">
        <v>638.14078124999992</v>
      </c>
      <c r="C77" s="79">
        <v>0</v>
      </c>
      <c r="D77" s="80">
        <f t="shared" si="0"/>
        <v>638.14078124999992</v>
      </c>
      <c r="E77" s="81">
        <f t="shared" si="3"/>
        <v>3501</v>
      </c>
      <c r="F77" s="82">
        <f t="shared" si="1"/>
        <v>1469.0175617465752</v>
      </c>
      <c r="G77" s="88">
        <v>30</v>
      </c>
      <c r="H77" s="83">
        <f t="shared" si="4"/>
        <v>6.5753424657534248E-4</v>
      </c>
      <c r="I77" s="89"/>
    </row>
    <row r="78" spans="1:12" s="1" customFormat="1" ht="17.25">
      <c r="A78" s="90" t="s">
        <v>40</v>
      </c>
      <c r="B78" s="78">
        <v>638.14078124999992</v>
      </c>
      <c r="C78" s="79">
        <v>0</v>
      </c>
      <c r="D78" s="80">
        <f t="shared" si="0"/>
        <v>638.14078124999992</v>
      </c>
      <c r="E78" s="81">
        <f t="shared" si="3"/>
        <v>3471</v>
      </c>
      <c r="F78" s="82">
        <f t="shared" si="1"/>
        <v>1456.4295792123287</v>
      </c>
      <c r="G78" s="91">
        <v>31</v>
      </c>
      <c r="H78" s="83">
        <f t="shared" si="4"/>
        <v>6.5753424657534248E-4</v>
      </c>
      <c r="I78" s="92"/>
    </row>
    <row r="79" spans="1:12" s="1" customFormat="1" ht="17.25">
      <c r="A79" s="77" t="s">
        <v>41</v>
      </c>
      <c r="B79" s="78">
        <v>638.14078124999992</v>
      </c>
      <c r="C79" s="79">
        <v>0</v>
      </c>
      <c r="D79" s="80">
        <f t="shared" ref="D79:D142" si="5">B79-C79</f>
        <v>638.14078124999992</v>
      </c>
      <c r="E79" s="81">
        <f t="shared" si="3"/>
        <v>3440</v>
      </c>
      <c r="F79" s="82">
        <f t="shared" si="1"/>
        <v>1443.4219972602737</v>
      </c>
      <c r="G79" s="88">
        <v>30</v>
      </c>
      <c r="H79" s="83">
        <f t="shared" si="4"/>
        <v>6.5753424657534248E-4</v>
      </c>
      <c r="I79" s="89"/>
    </row>
    <row r="80" spans="1:12" s="1" customFormat="1" ht="17.25">
      <c r="A80" s="77" t="s">
        <v>42</v>
      </c>
      <c r="B80" s="78">
        <v>638.14078124999992</v>
      </c>
      <c r="C80" s="79">
        <v>0</v>
      </c>
      <c r="D80" s="80">
        <f t="shared" si="5"/>
        <v>638.14078124999992</v>
      </c>
      <c r="E80" s="81">
        <f t="shared" ref="E80:E143" si="6">E79-G79</f>
        <v>3410</v>
      </c>
      <c r="F80" s="82">
        <f t="shared" ref="F80:F143" si="7">(D80*E80*H80)</f>
        <v>1430.8340147260274</v>
      </c>
      <c r="G80" s="88">
        <v>31</v>
      </c>
      <c r="H80" s="83">
        <f t="shared" si="4"/>
        <v>6.5753424657534248E-4</v>
      </c>
      <c r="I80" s="89"/>
    </row>
    <row r="81" spans="1:9" s="1" customFormat="1" ht="17.25">
      <c r="A81" s="77" t="s">
        <v>43</v>
      </c>
      <c r="B81" s="78">
        <v>638.14078124999992</v>
      </c>
      <c r="C81" s="93">
        <v>0</v>
      </c>
      <c r="D81" s="80">
        <f t="shared" si="5"/>
        <v>638.14078124999992</v>
      </c>
      <c r="E81" s="81">
        <f t="shared" si="6"/>
        <v>3379</v>
      </c>
      <c r="F81" s="82">
        <f t="shared" si="7"/>
        <v>1417.8264327739726</v>
      </c>
      <c r="G81" s="88">
        <v>31</v>
      </c>
      <c r="H81" s="83">
        <f t="shared" si="4"/>
        <v>6.5753424657534248E-4</v>
      </c>
      <c r="I81" s="89"/>
    </row>
    <row r="82" spans="1:9" s="1" customFormat="1" ht="17.25">
      <c r="A82" s="77" t="s">
        <v>44</v>
      </c>
      <c r="B82" s="78">
        <v>638.14078124999992</v>
      </c>
      <c r="C82" s="93">
        <v>0</v>
      </c>
      <c r="D82" s="80">
        <f t="shared" si="5"/>
        <v>638.14078124999992</v>
      </c>
      <c r="E82" s="81">
        <f t="shared" si="6"/>
        <v>3348</v>
      </c>
      <c r="F82" s="82">
        <f t="shared" si="7"/>
        <v>1404.8188508219177</v>
      </c>
      <c r="G82" s="88">
        <v>28</v>
      </c>
      <c r="H82" s="83">
        <f t="shared" si="4"/>
        <v>6.5753424657534248E-4</v>
      </c>
      <c r="I82" s="89"/>
    </row>
    <row r="83" spans="1:9" s="1" customFormat="1" ht="17.25">
      <c r="A83" s="77" t="s">
        <v>45</v>
      </c>
      <c r="B83" s="78">
        <v>638.14078124999992</v>
      </c>
      <c r="C83" s="93">
        <v>0</v>
      </c>
      <c r="D83" s="80">
        <f t="shared" si="5"/>
        <v>638.14078124999992</v>
      </c>
      <c r="E83" s="81">
        <f t="shared" si="6"/>
        <v>3320</v>
      </c>
      <c r="F83" s="82">
        <f t="shared" si="7"/>
        <v>1393.0700671232876</v>
      </c>
      <c r="G83" s="88">
        <v>31</v>
      </c>
      <c r="H83" s="83">
        <f t="shared" si="4"/>
        <v>6.5753424657534248E-4</v>
      </c>
      <c r="I83" s="89"/>
    </row>
    <row r="84" spans="1:9" s="1" customFormat="1" ht="17.25">
      <c r="A84" s="77" t="s">
        <v>46</v>
      </c>
      <c r="B84" s="78">
        <v>638.14078124999992</v>
      </c>
      <c r="C84" s="93">
        <v>0</v>
      </c>
      <c r="D84" s="80">
        <f t="shared" si="5"/>
        <v>638.14078124999992</v>
      </c>
      <c r="E84" s="81">
        <f t="shared" si="6"/>
        <v>3289</v>
      </c>
      <c r="F84" s="82">
        <f t="shared" si="7"/>
        <v>1380.0624851712328</v>
      </c>
      <c r="G84" s="88">
        <v>30</v>
      </c>
      <c r="H84" s="83">
        <f t="shared" si="4"/>
        <v>6.5753424657534248E-4</v>
      </c>
      <c r="I84" s="89"/>
    </row>
    <row r="85" spans="1:9" s="1" customFormat="1" ht="17.25">
      <c r="A85" s="77" t="s">
        <v>47</v>
      </c>
      <c r="B85" s="78">
        <v>638.14078124999992</v>
      </c>
      <c r="C85" s="93">
        <v>0</v>
      </c>
      <c r="D85" s="80">
        <f t="shared" si="5"/>
        <v>638.14078124999992</v>
      </c>
      <c r="E85" s="81">
        <f t="shared" si="6"/>
        <v>3259</v>
      </c>
      <c r="F85" s="82">
        <f t="shared" si="7"/>
        <v>1367.4745026369862</v>
      </c>
      <c r="G85" s="88">
        <v>31</v>
      </c>
      <c r="H85" s="83">
        <f t="shared" si="4"/>
        <v>6.5753424657534248E-4</v>
      </c>
      <c r="I85" s="89"/>
    </row>
    <row r="86" spans="1:9" s="1" customFormat="1" ht="17.25">
      <c r="A86" s="77" t="s">
        <v>48</v>
      </c>
      <c r="B86" s="78">
        <v>638.14078124999992</v>
      </c>
      <c r="C86" s="93">
        <v>0</v>
      </c>
      <c r="D86" s="80">
        <f t="shared" si="5"/>
        <v>638.14078124999992</v>
      </c>
      <c r="E86" s="81">
        <f>E85-G85</f>
        <v>3228</v>
      </c>
      <c r="F86" s="82">
        <f t="shared" si="7"/>
        <v>1354.4669206849314</v>
      </c>
      <c r="G86" s="88">
        <v>30</v>
      </c>
      <c r="H86" s="83">
        <f t="shared" si="4"/>
        <v>6.5753424657534248E-4</v>
      </c>
      <c r="I86" s="89"/>
    </row>
    <row r="87" spans="1:9" s="1" customFormat="1" ht="17.25">
      <c r="A87" s="77" t="s">
        <v>49</v>
      </c>
      <c r="B87" s="78">
        <v>670.04782031249988</v>
      </c>
      <c r="C87" s="93">
        <v>0</v>
      </c>
      <c r="D87" s="80">
        <f t="shared" si="5"/>
        <v>670.04782031249988</v>
      </c>
      <c r="E87" s="81">
        <f t="shared" si="6"/>
        <v>3198</v>
      </c>
      <c r="F87" s="82">
        <f t="shared" si="7"/>
        <v>1408.9728850582189</v>
      </c>
      <c r="G87" s="88">
        <v>31</v>
      </c>
      <c r="H87" s="83">
        <f t="shared" si="4"/>
        <v>6.5753424657534248E-4</v>
      </c>
      <c r="I87" s="89"/>
    </row>
    <row r="88" spans="1:9" s="1" customFormat="1" ht="17.25">
      <c r="A88" s="77" t="s">
        <v>50</v>
      </c>
      <c r="B88" s="78">
        <v>670.04782031249988</v>
      </c>
      <c r="C88" s="93">
        <v>0</v>
      </c>
      <c r="D88" s="80">
        <f t="shared" si="5"/>
        <v>670.04782031249988</v>
      </c>
      <c r="E88" s="81">
        <f t="shared" si="6"/>
        <v>3167</v>
      </c>
      <c r="F88" s="82">
        <f t="shared" si="7"/>
        <v>1395.3149240085615</v>
      </c>
      <c r="G88" s="88">
        <v>31</v>
      </c>
      <c r="H88" s="83">
        <f t="shared" si="4"/>
        <v>6.5753424657534248E-4</v>
      </c>
      <c r="I88" s="89"/>
    </row>
    <row r="89" spans="1:9" s="1" customFormat="1" ht="17.25">
      <c r="A89" s="77" t="s">
        <v>51</v>
      </c>
      <c r="B89" s="78">
        <v>670.04782031249988</v>
      </c>
      <c r="C89" s="93">
        <v>0</v>
      </c>
      <c r="D89" s="80">
        <f t="shared" si="5"/>
        <v>670.04782031249988</v>
      </c>
      <c r="E89" s="81">
        <f t="shared" si="6"/>
        <v>3136</v>
      </c>
      <c r="F89" s="82">
        <f t="shared" si="7"/>
        <v>1381.6569629589039</v>
      </c>
      <c r="G89" s="88">
        <v>30</v>
      </c>
      <c r="H89" s="83">
        <f t="shared" si="4"/>
        <v>6.5753424657534248E-4</v>
      </c>
      <c r="I89" s="89"/>
    </row>
    <row r="90" spans="1:9" s="1" customFormat="1" ht="17.25">
      <c r="A90" s="77" t="s">
        <v>52</v>
      </c>
      <c r="B90" s="78">
        <v>670.04782031249988</v>
      </c>
      <c r="C90" s="93">
        <v>0</v>
      </c>
      <c r="D90" s="80">
        <f t="shared" si="5"/>
        <v>670.04782031249988</v>
      </c>
      <c r="E90" s="81">
        <f t="shared" si="6"/>
        <v>3106</v>
      </c>
      <c r="F90" s="82">
        <f t="shared" si="7"/>
        <v>1368.4395812979449</v>
      </c>
      <c r="G90" s="88">
        <v>31</v>
      </c>
      <c r="H90" s="83">
        <f t="shared" si="4"/>
        <v>6.5753424657534248E-4</v>
      </c>
      <c r="I90" s="89"/>
    </row>
    <row r="91" spans="1:9" s="1" customFormat="1" ht="17.25">
      <c r="A91" s="77" t="s">
        <v>53</v>
      </c>
      <c r="B91" s="78">
        <v>670.04782031249988</v>
      </c>
      <c r="C91" s="93">
        <v>0</v>
      </c>
      <c r="D91" s="80">
        <f t="shared" si="5"/>
        <v>670.04782031249988</v>
      </c>
      <c r="E91" s="81">
        <f t="shared" si="6"/>
        <v>3075</v>
      </c>
      <c r="F91" s="82">
        <f t="shared" si="7"/>
        <v>1354.7816202482875</v>
      </c>
      <c r="G91" s="88">
        <v>30</v>
      </c>
      <c r="H91" s="83">
        <f t="shared" si="4"/>
        <v>6.5753424657534248E-4</v>
      </c>
      <c r="I91" s="89"/>
    </row>
    <row r="92" spans="1:9" s="1" customFormat="1" ht="17.25">
      <c r="A92" s="77" t="s">
        <v>54</v>
      </c>
      <c r="B92" s="78">
        <v>670.04782031249988</v>
      </c>
      <c r="C92" s="93">
        <v>0</v>
      </c>
      <c r="D92" s="80">
        <f t="shared" si="5"/>
        <v>670.04782031249988</v>
      </c>
      <c r="E92" s="81">
        <f t="shared" si="6"/>
        <v>3045</v>
      </c>
      <c r="F92" s="82">
        <f t="shared" si="7"/>
        <v>1341.5642385873286</v>
      </c>
      <c r="G92" s="88">
        <v>31</v>
      </c>
      <c r="H92" s="83">
        <f t="shared" si="4"/>
        <v>6.5753424657534248E-4</v>
      </c>
      <c r="I92" s="89"/>
    </row>
    <row r="93" spans="1:9" s="1" customFormat="1" ht="17.25">
      <c r="A93" s="77" t="s">
        <v>55</v>
      </c>
      <c r="B93" s="78">
        <v>670.04782031249988</v>
      </c>
      <c r="C93" s="93">
        <v>0</v>
      </c>
      <c r="D93" s="80">
        <f t="shared" si="5"/>
        <v>670.04782031249988</v>
      </c>
      <c r="E93" s="81">
        <f t="shared" si="6"/>
        <v>3014</v>
      </c>
      <c r="F93" s="82">
        <f t="shared" si="7"/>
        <v>1327.906277537671</v>
      </c>
      <c r="G93" s="88">
        <v>31</v>
      </c>
      <c r="H93" s="83">
        <f t="shared" si="4"/>
        <v>6.5753424657534248E-4</v>
      </c>
      <c r="I93" s="89"/>
    </row>
    <row r="94" spans="1:9" s="1" customFormat="1" ht="17.25">
      <c r="A94" s="77" t="s">
        <v>56</v>
      </c>
      <c r="B94" s="78">
        <v>670.04782031249988</v>
      </c>
      <c r="C94" s="93">
        <v>0</v>
      </c>
      <c r="D94" s="80">
        <f t="shared" si="5"/>
        <v>670.04782031249988</v>
      </c>
      <c r="E94" s="81">
        <f t="shared" si="6"/>
        <v>2983</v>
      </c>
      <c r="F94" s="82">
        <f t="shared" si="7"/>
        <v>1314.2483164880134</v>
      </c>
      <c r="G94" s="88">
        <v>29</v>
      </c>
      <c r="H94" s="83">
        <f t="shared" si="4"/>
        <v>6.5753424657534248E-4</v>
      </c>
      <c r="I94" s="89"/>
    </row>
    <row r="95" spans="1:9" s="1" customFormat="1" ht="17.25">
      <c r="A95" s="77" t="s">
        <v>57</v>
      </c>
      <c r="B95" s="78">
        <v>670.04782031249988</v>
      </c>
      <c r="C95" s="93">
        <v>0</v>
      </c>
      <c r="D95" s="80">
        <f t="shared" si="5"/>
        <v>670.04782031249988</v>
      </c>
      <c r="E95" s="81">
        <f t="shared" si="6"/>
        <v>2954</v>
      </c>
      <c r="F95" s="82">
        <f t="shared" si="7"/>
        <v>1301.4715142157531</v>
      </c>
      <c r="G95" s="88">
        <v>31</v>
      </c>
      <c r="H95" s="83">
        <f t="shared" si="4"/>
        <v>6.5753424657534248E-4</v>
      </c>
      <c r="I95" s="89"/>
    </row>
    <row r="96" spans="1:9" s="1" customFormat="1" ht="17.25">
      <c r="A96" s="77" t="s">
        <v>58</v>
      </c>
      <c r="B96" s="78">
        <v>670.04782031249988</v>
      </c>
      <c r="C96" s="93">
        <v>0</v>
      </c>
      <c r="D96" s="80">
        <f t="shared" si="5"/>
        <v>670.04782031249988</v>
      </c>
      <c r="E96" s="81">
        <f t="shared" si="6"/>
        <v>2923</v>
      </c>
      <c r="F96" s="82">
        <f t="shared" si="7"/>
        <v>1287.8135531660957</v>
      </c>
      <c r="G96" s="88">
        <v>30</v>
      </c>
      <c r="H96" s="83">
        <f t="shared" si="4"/>
        <v>6.5753424657534248E-4</v>
      </c>
      <c r="I96" s="89"/>
    </row>
    <row r="97" spans="1:9" s="1" customFormat="1" ht="17.25">
      <c r="A97" s="77" t="s">
        <v>59</v>
      </c>
      <c r="B97" s="78">
        <v>670.04782031249988</v>
      </c>
      <c r="C97" s="93">
        <v>0</v>
      </c>
      <c r="D97" s="80">
        <f t="shared" si="5"/>
        <v>670.04782031249988</v>
      </c>
      <c r="E97" s="81">
        <f t="shared" si="6"/>
        <v>2893</v>
      </c>
      <c r="F97" s="82">
        <f t="shared" si="7"/>
        <v>1274.5961715051367</v>
      </c>
      <c r="G97" s="88">
        <v>31</v>
      </c>
      <c r="H97" s="83">
        <f t="shared" si="4"/>
        <v>6.5753424657534248E-4</v>
      </c>
      <c r="I97" s="89"/>
    </row>
    <row r="98" spans="1:9" s="1" customFormat="1" ht="17.25">
      <c r="A98" s="77" t="s">
        <v>60</v>
      </c>
      <c r="B98" s="78">
        <v>670.04782031249988</v>
      </c>
      <c r="C98" s="93">
        <v>0</v>
      </c>
      <c r="D98" s="80">
        <f t="shared" si="5"/>
        <v>670.04782031249988</v>
      </c>
      <c r="E98" s="81">
        <f t="shared" si="6"/>
        <v>2862</v>
      </c>
      <c r="F98" s="82">
        <f t="shared" si="7"/>
        <v>1260.9382104554793</v>
      </c>
      <c r="G98" s="88">
        <v>30</v>
      </c>
      <c r="H98" s="83">
        <f t="shared" si="4"/>
        <v>6.5753424657534248E-4</v>
      </c>
      <c r="I98" s="89"/>
    </row>
    <row r="99" spans="1:9" s="1" customFormat="1" ht="17.25">
      <c r="A99" s="77" t="s">
        <v>61</v>
      </c>
      <c r="B99" s="78">
        <v>703.55021132812487</v>
      </c>
      <c r="C99" s="93">
        <v>0</v>
      </c>
      <c r="D99" s="80">
        <f t="shared" si="5"/>
        <v>703.55021132812487</v>
      </c>
      <c r="E99" s="81">
        <f t="shared" si="6"/>
        <v>2832</v>
      </c>
      <c r="F99" s="82">
        <f t="shared" si="7"/>
        <v>1310.1068702342463</v>
      </c>
      <c r="G99" s="88">
        <v>31</v>
      </c>
      <c r="H99" s="83">
        <f t="shared" si="4"/>
        <v>6.5753424657534248E-4</v>
      </c>
      <c r="I99" s="89"/>
    </row>
    <row r="100" spans="1:9" s="1" customFormat="1" ht="17.25">
      <c r="A100" s="77" t="s">
        <v>62</v>
      </c>
      <c r="B100" s="78">
        <v>703.55021132812487</v>
      </c>
      <c r="C100" s="93">
        <v>0</v>
      </c>
      <c r="D100" s="80">
        <f t="shared" si="5"/>
        <v>703.55021132812487</v>
      </c>
      <c r="E100" s="81">
        <f t="shared" si="6"/>
        <v>2801</v>
      </c>
      <c r="F100" s="82">
        <f t="shared" si="7"/>
        <v>1295.7660111321059</v>
      </c>
      <c r="G100" s="88">
        <v>31</v>
      </c>
      <c r="H100" s="83">
        <f t="shared" si="4"/>
        <v>6.5753424657534248E-4</v>
      </c>
      <c r="I100" s="89"/>
    </row>
    <row r="101" spans="1:9" s="1" customFormat="1" ht="17.25">
      <c r="A101" s="77" t="s">
        <v>63</v>
      </c>
      <c r="B101" s="78">
        <v>703.55021132812487</v>
      </c>
      <c r="C101" s="93">
        <v>0</v>
      </c>
      <c r="D101" s="80">
        <f t="shared" si="5"/>
        <v>703.55021132812487</v>
      </c>
      <c r="E101" s="81">
        <f t="shared" si="6"/>
        <v>2770</v>
      </c>
      <c r="F101" s="82">
        <f t="shared" si="7"/>
        <v>1281.4251520299656</v>
      </c>
      <c r="G101" s="88">
        <v>30</v>
      </c>
      <c r="H101" s="83">
        <f t="shared" si="4"/>
        <v>6.5753424657534248E-4</v>
      </c>
      <c r="I101" s="89"/>
    </row>
    <row r="102" spans="1:9" s="1" customFormat="1" ht="17.25">
      <c r="A102" s="77" t="s">
        <v>64</v>
      </c>
      <c r="B102" s="78">
        <v>703.55021132812487</v>
      </c>
      <c r="C102" s="93">
        <v>0</v>
      </c>
      <c r="D102" s="80">
        <f t="shared" si="5"/>
        <v>703.55021132812487</v>
      </c>
      <c r="E102" s="81">
        <f t="shared" si="6"/>
        <v>2740</v>
      </c>
      <c r="F102" s="82">
        <f t="shared" si="7"/>
        <v>1267.5469012859587</v>
      </c>
      <c r="G102" s="88">
        <v>31</v>
      </c>
      <c r="H102" s="83">
        <f t="shared" si="4"/>
        <v>6.5753424657534248E-4</v>
      </c>
      <c r="I102" s="89"/>
    </row>
    <row r="103" spans="1:9" s="1" customFormat="1" ht="17.25">
      <c r="A103" s="77" t="s">
        <v>65</v>
      </c>
      <c r="B103" s="78">
        <v>703.55021132812487</v>
      </c>
      <c r="C103" s="93">
        <v>0</v>
      </c>
      <c r="D103" s="80">
        <f t="shared" si="5"/>
        <v>703.55021132812487</v>
      </c>
      <c r="E103" s="81">
        <f t="shared" si="6"/>
        <v>2709</v>
      </c>
      <c r="F103" s="82">
        <f t="shared" si="7"/>
        <v>1253.2060421838182</v>
      </c>
      <c r="G103" s="88">
        <v>30</v>
      </c>
      <c r="H103" s="83">
        <f t="shared" si="4"/>
        <v>6.5753424657534248E-4</v>
      </c>
      <c r="I103" s="89"/>
    </row>
    <row r="104" spans="1:9" s="1" customFormat="1" ht="17.25">
      <c r="A104" s="77" t="s">
        <v>66</v>
      </c>
      <c r="B104" s="78">
        <v>703.55021132812487</v>
      </c>
      <c r="C104" s="93">
        <v>0</v>
      </c>
      <c r="D104" s="80">
        <f t="shared" si="5"/>
        <v>703.55021132812487</v>
      </c>
      <c r="E104" s="81">
        <f t="shared" si="6"/>
        <v>2679</v>
      </c>
      <c r="F104" s="82">
        <f t="shared" si="7"/>
        <v>1239.3277914398116</v>
      </c>
      <c r="G104" s="88">
        <v>31</v>
      </c>
      <c r="H104" s="83">
        <f t="shared" si="4"/>
        <v>6.5753424657534248E-4</v>
      </c>
      <c r="I104" s="89"/>
    </row>
    <row r="105" spans="1:9" s="1" customFormat="1" ht="17.25">
      <c r="A105" s="99" t="s">
        <v>67</v>
      </c>
      <c r="B105" s="78">
        <v>703.55021132812487</v>
      </c>
      <c r="C105" s="93">
        <v>0</v>
      </c>
      <c r="D105" s="80">
        <f t="shared" si="5"/>
        <v>703.55021132812487</v>
      </c>
      <c r="E105" s="81">
        <f t="shared" si="6"/>
        <v>2648</v>
      </c>
      <c r="F105" s="82">
        <f t="shared" si="7"/>
        <v>1224.9869323376711</v>
      </c>
      <c r="G105" s="88">
        <v>31</v>
      </c>
      <c r="H105" s="83">
        <f t="shared" si="4"/>
        <v>6.5753424657534248E-4</v>
      </c>
      <c r="I105" s="89"/>
    </row>
    <row r="106" spans="1:9" s="1" customFormat="1" ht="17.25">
      <c r="A106" s="99" t="s">
        <v>68</v>
      </c>
      <c r="B106" s="78">
        <v>703.55021132812487</v>
      </c>
      <c r="C106" s="93">
        <v>0</v>
      </c>
      <c r="D106" s="80">
        <f t="shared" si="5"/>
        <v>703.55021132812487</v>
      </c>
      <c r="E106" s="81">
        <f t="shared" si="6"/>
        <v>2617</v>
      </c>
      <c r="F106" s="82">
        <f t="shared" si="7"/>
        <v>1210.6460732355306</v>
      </c>
      <c r="G106" s="88">
        <v>28</v>
      </c>
      <c r="H106" s="83">
        <f t="shared" si="4"/>
        <v>6.5753424657534248E-4</v>
      </c>
      <c r="I106" s="89"/>
    </row>
    <row r="107" spans="1:9" s="1" customFormat="1" ht="17.25">
      <c r="A107" s="99" t="s">
        <v>69</v>
      </c>
      <c r="B107" s="78">
        <v>703.55021132812487</v>
      </c>
      <c r="C107" s="93">
        <v>0</v>
      </c>
      <c r="D107" s="80">
        <f t="shared" si="5"/>
        <v>703.55021132812487</v>
      </c>
      <c r="E107" s="81">
        <f t="shared" si="6"/>
        <v>2589</v>
      </c>
      <c r="F107" s="82">
        <f t="shared" si="7"/>
        <v>1197.6930392077909</v>
      </c>
      <c r="G107" s="88">
        <v>31</v>
      </c>
      <c r="H107" s="83">
        <f t="shared" si="4"/>
        <v>6.5753424657534248E-4</v>
      </c>
      <c r="I107" s="89"/>
    </row>
    <row r="108" spans="1:9" s="1" customFormat="1" ht="17.25">
      <c r="A108" s="99" t="s">
        <v>70</v>
      </c>
      <c r="B108" s="78">
        <v>703.55021132812487</v>
      </c>
      <c r="C108" s="93">
        <v>0</v>
      </c>
      <c r="D108" s="80">
        <f t="shared" si="5"/>
        <v>703.55021132812487</v>
      </c>
      <c r="E108" s="81">
        <f t="shared" si="6"/>
        <v>2558</v>
      </c>
      <c r="F108" s="82">
        <f t="shared" si="7"/>
        <v>1183.3521801056504</v>
      </c>
      <c r="G108" s="88">
        <v>30</v>
      </c>
      <c r="H108" s="83">
        <f t="shared" si="4"/>
        <v>6.5753424657534248E-4</v>
      </c>
      <c r="I108" s="89"/>
    </row>
    <row r="109" spans="1:9" s="1" customFormat="1" ht="17.25">
      <c r="A109" s="99" t="s">
        <v>71</v>
      </c>
      <c r="B109" s="78">
        <v>703.55021132812487</v>
      </c>
      <c r="C109" s="93">
        <v>0</v>
      </c>
      <c r="D109" s="80">
        <f t="shared" si="5"/>
        <v>703.55021132812487</v>
      </c>
      <c r="E109" s="81">
        <f t="shared" si="6"/>
        <v>2528</v>
      </c>
      <c r="F109" s="82">
        <f t="shared" si="7"/>
        <v>1169.4739293616437</v>
      </c>
      <c r="G109" s="88">
        <v>31</v>
      </c>
      <c r="H109" s="83">
        <f t="shared" si="4"/>
        <v>6.5753424657534248E-4</v>
      </c>
      <c r="I109" s="89"/>
    </row>
    <row r="110" spans="1:9" s="1" customFormat="1" ht="17.25">
      <c r="A110" s="99" t="s">
        <v>72</v>
      </c>
      <c r="B110" s="78">
        <v>703.55021132812487</v>
      </c>
      <c r="C110" s="93">
        <v>0</v>
      </c>
      <c r="D110" s="80">
        <f t="shared" si="5"/>
        <v>703.55021132812487</v>
      </c>
      <c r="E110" s="81">
        <f t="shared" si="6"/>
        <v>2497</v>
      </c>
      <c r="F110" s="82">
        <f t="shared" si="7"/>
        <v>1155.1330702595033</v>
      </c>
      <c r="G110" s="88">
        <v>30</v>
      </c>
      <c r="H110" s="83">
        <f t="shared" si="4"/>
        <v>6.5753424657534248E-4</v>
      </c>
      <c r="I110" s="89"/>
    </row>
    <row r="111" spans="1:9" s="1" customFormat="1" ht="17.25">
      <c r="A111" s="99" t="s">
        <v>73</v>
      </c>
      <c r="B111" s="78">
        <v>738.7277218945311</v>
      </c>
      <c r="C111" s="93">
        <v>0</v>
      </c>
      <c r="D111" s="80">
        <f t="shared" si="5"/>
        <v>738.7277218945311</v>
      </c>
      <c r="E111" s="81">
        <f t="shared" si="6"/>
        <v>2467</v>
      </c>
      <c r="F111" s="82">
        <f t="shared" si="7"/>
        <v>1198.3175604912713</v>
      </c>
      <c r="G111" s="88">
        <v>31</v>
      </c>
      <c r="H111" s="83">
        <f t="shared" si="4"/>
        <v>6.5753424657534248E-4</v>
      </c>
      <c r="I111" s="89"/>
    </row>
    <row r="112" spans="1:9" s="1" customFormat="1" ht="17.25">
      <c r="A112" s="99" t="s">
        <v>74</v>
      </c>
      <c r="B112" s="78">
        <v>738.7277218945311</v>
      </c>
      <c r="C112" s="93">
        <v>0</v>
      </c>
      <c r="D112" s="80">
        <f t="shared" si="5"/>
        <v>738.7277218945311</v>
      </c>
      <c r="E112" s="81">
        <f t="shared" si="6"/>
        <v>2436</v>
      </c>
      <c r="F112" s="82">
        <f t="shared" si="7"/>
        <v>1183.2596584340238</v>
      </c>
      <c r="G112" s="88">
        <v>31</v>
      </c>
      <c r="H112" s="83">
        <f t="shared" si="4"/>
        <v>6.5753424657534248E-4</v>
      </c>
      <c r="I112" s="89"/>
    </row>
    <row r="113" spans="1:9" s="1" customFormat="1" ht="17.25">
      <c r="A113" s="99" t="s">
        <v>75</v>
      </c>
      <c r="B113" s="78">
        <v>738.7277218945311</v>
      </c>
      <c r="C113" s="93">
        <v>0</v>
      </c>
      <c r="D113" s="80">
        <f t="shared" si="5"/>
        <v>738.7277218945311</v>
      </c>
      <c r="E113" s="81">
        <f t="shared" si="6"/>
        <v>2405</v>
      </c>
      <c r="F113" s="82">
        <f t="shared" si="7"/>
        <v>1168.2017563767763</v>
      </c>
      <c r="G113" s="88">
        <v>30</v>
      </c>
      <c r="H113" s="83">
        <f t="shared" si="4"/>
        <v>6.5753424657534248E-4</v>
      </c>
      <c r="I113" s="89"/>
    </row>
    <row r="114" spans="1:9" s="1" customFormat="1" ht="17.25">
      <c r="A114" s="99" t="s">
        <v>76</v>
      </c>
      <c r="B114" s="78">
        <v>738.7277218945311</v>
      </c>
      <c r="C114" s="93">
        <v>0</v>
      </c>
      <c r="D114" s="80">
        <f t="shared" si="5"/>
        <v>738.7277218945311</v>
      </c>
      <c r="E114" s="81">
        <f t="shared" si="6"/>
        <v>2375</v>
      </c>
      <c r="F114" s="82">
        <f t="shared" si="7"/>
        <v>1153.6295930955691</v>
      </c>
      <c r="G114" s="88">
        <v>31</v>
      </c>
      <c r="H114" s="83">
        <f t="shared" si="4"/>
        <v>6.5753424657534248E-4</v>
      </c>
      <c r="I114" s="89"/>
    </row>
    <row r="115" spans="1:9" s="1" customFormat="1" ht="17.25">
      <c r="A115" s="99" t="s">
        <v>77</v>
      </c>
      <c r="B115" s="78">
        <v>738.7277218945311</v>
      </c>
      <c r="C115" s="93">
        <v>0</v>
      </c>
      <c r="D115" s="80">
        <f t="shared" si="5"/>
        <v>738.7277218945311</v>
      </c>
      <c r="E115" s="81">
        <f t="shared" si="6"/>
        <v>2344</v>
      </c>
      <c r="F115" s="82">
        <f t="shared" si="7"/>
        <v>1138.5716910383217</v>
      </c>
      <c r="G115" s="100">
        <v>30</v>
      </c>
      <c r="H115" s="83">
        <f t="shared" si="4"/>
        <v>6.5753424657534248E-4</v>
      </c>
      <c r="I115" s="89"/>
    </row>
    <row r="116" spans="1:9" s="1" customFormat="1" ht="17.25">
      <c r="A116" s="99" t="s">
        <v>78</v>
      </c>
      <c r="B116" s="78">
        <v>738.7277218945311</v>
      </c>
      <c r="C116" s="93">
        <v>0</v>
      </c>
      <c r="D116" s="80">
        <f t="shared" si="5"/>
        <v>738.7277218945311</v>
      </c>
      <c r="E116" s="81">
        <f t="shared" si="6"/>
        <v>2314</v>
      </c>
      <c r="F116" s="82">
        <f t="shared" si="7"/>
        <v>1123.9995277571145</v>
      </c>
      <c r="G116" s="88">
        <v>31</v>
      </c>
      <c r="H116" s="83">
        <f t="shared" si="4"/>
        <v>6.5753424657534248E-4</v>
      </c>
      <c r="I116" s="89"/>
    </row>
    <row r="117" spans="1:9" s="1" customFormat="1" ht="17.25">
      <c r="A117" s="99" t="s">
        <v>79</v>
      </c>
      <c r="B117" s="78">
        <v>738.7277218945311</v>
      </c>
      <c r="C117" s="93">
        <v>0</v>
      </c>
      <c r="D117" s="80">
        <f t="shared" si="5"/>
        <v>738.7277218945311</v>
      </c>
      <c r="E117" s="81">
        <f t="shared" si="6"/>
        <v>2283</v>
      </c>
      <c r="F117" s="82">
        <f t="shared" si="7"/>
        <v>1108.9416256998672</v>
      </c>
      <c r="G117" s="88">
        <v>31</v>
      </c>
      <c r="H117" s="83">
        <f t="shared" si="4"/>
        <v>6.5753424657534248E-4</v>
      </c>
      <c r="I117" s="89"/>
    </row>
    <row r="118" spans="1:9" s="1" customFormat="1" ht="17.25">
      <c r="A118" s="99" t="s">
        <v>80</v>
      </c>
      <c r="B118" s="78">
        <v>738.7277218945311</v>
      </c>
      <c r="C118" s="93">
        <v>0</v>
      </c>
      <c r="D118" s="80">
        <f t="shared" si="5"/>
        <v>738.7277218945311</v>
      </c>
      <c r="E118" s="81">
        <f t="shared" si="6"/>
        <v>2252</v>
      </c>
      <c r="F118" s="82">
        <f t="shared" si="7"/>
        <v>1093.8837236426195</v>
      </c>
      <c r="G118" s="88">
        <v>28</v>
      </c>
      <c r="H118" s="83">
        <f t="shared" si="4"/>
        <v>6.5753424657534248E-4</v>
      </c>
      <c r="I118" s="89"/>
    </row>
    <row r="119" spans="1:9" s="1" customFormat="1" ht="17.25">
      <c r="A119" s="99" t="s">
        <v>81</v>
      </c>
      <c r="B119" s="78">
        <v>738.7277218945311</v>
      </c>
      <c r="C119" s="93">
        <v>0</v>
      </c>
      <c r="D119" s="80">
        <f t="shared" si="5"/>
        <v>738.7277218945311</v>
      </c>
      <c r="E119" s="81">
        <f t="shared" si="6"/>
        <v>2224</v>
      </c>
      <c r="F119" s="82">
        <f t="shared" si="7"/>
        <v>1080.283037913493</v>
      </c>
      <c r="G119" s="88">
        <v>31</v>
      </c>
      <c r="H119" s="83">
        <f t="shared" si="4"/>
        <v>6.5753424657534248E-4</v>
      </c>
      <c r="I119" s="89"/>
    </row>
    <row r="120" spans="1:9" s="1" customFormat="1" ht="17.25">
      <c r="A120" s="99" t="s">
        <v>82</v>
      </c>
      <c r="B120" s="78">
        <v>738.7277218945311</v>
      </c>
      <c r="C120" s="93">
        <v>0</v>
      </c>
      <c r="D120" s="80">
        <f t="shared" si="5"/>
        <v>738.7277218945311</v>
      </c>
      <c r="E120" s="81">
        <f t="shared" si="6"/>
        <v>2193</v>
      </c>
      <c r="F120" s="82">
        <f t="shared" si="7"/>
        <v>1065.2251358562455</v>
      </c>
      <c r="G120" s="88">
        <v>30</v>
      </c>
      <c r="H120" s="83">
        <f t="shared" si="4"/>
        <v>6.5753424657534248E-4</v>
      </c>
      <c r="I120" s="89"/>
    </row>
    <row r="121" spans="1:9" s="1" customFormat="1" ht="17.25">
      <c r="A121" s="99" t="s">
        <v>83</v>
      </c>
      <c r="B121" s="78">
        <v>738.7277218945311</v>
      </c>
      <c r="C121" s="93">
        <v>0</v>
      </c>
      <c r="D121" s="80">
        <f t="shared" si="5"/>
        <v>738.7277218945311</v>
      </c>
      <c r="E121" s="81">
        <f t="shared" si="6"/>
        <v>2163</v>
      </c>
      <c r="F121" s="82">
        <f t="shared" si="7"/>
        <v>1050.6529725750383</v>
      </c>
      <c r="G121" s="88">
        <v>31</v>
      </c>
      <c r="H121" s="83">
        <f t="shared" si="4"/>
        <v>6.5753424657534248E-4</v>
      </c>
      <c r="I121" s="89"/>
    </row>
    <row r="122" spans="1:9" s="1" customFormat="1" ht="17.25">
      <c r="A122" s="99" t="s">
        <v>84</v>
      </c>
      <c r="B122" s="78">
        <v>738.7277218945311</v>
      </c>
      <c r="C122" s="93">
        <v>0</v>
      </c>
      <c r="D122" s="80">
        <f t="shared" si="5"/>
        <v>738.7277218945311</v>
      </c>
      <c r="E122" s="81">
        <f t="shared" si="6"/>
        <v>2132</v>
      </c>
      <c r="F122" s="82">
        <f t="shared" si="7"/>
        <v>1035.5950705177909</v>
      </c>
      <c r="G122" s="88">
        <v>30</v>
      </c>
      <c r="H122" s="83">
        <f t="shared" si="4"/>
        <v>6.5753424657534248E-4</v>
      </c>
      <c r="I122" s="89"/>
    </row>
    <row r="123" spans="1:9" s="1" customFormat="1" ht="17.25">
      <c r="A123" s="99" t="s">
        <v>85</v>
      </c>
      <c r="B123" s="78">
        <v>775.66410798925767</v>
      </c>
      <c r="C123" s="93">
        <v>0</v>
      </c>
      <c r="D123" s="80">
        <f t="shared" si="5"/>
        <v>775.66410798925767</v>
      </c>
      <c r="E123" s="81">
        <f t="shared" si="6"/>
        <v>2102</v>
      </c>
      <c r="F123" s="82">
        <f t="shared" si="7"/>
        <v>1072.0740525984129</v>
      </c>
      <c r="G123" s="88">
        <v>31</v>
      </c>
      <c r="H123" s="83">
        <f t="shared" si="4"/>
        <v>6.5753424657534248E-4</v>
      </c>
      <c r="I123" s="89"/>
    </row>
    <row r="124" spans="1:9" s="1" customFormat="1" ht="17.25">
      <c r="A124" s="99" t="s">
        <v>86</v>
      </c>
      <c r="B124" s="78">
        <v>775.66410798925767</v>
      </c>
      <c r="C124" s="93">
        <v>0</v>
      </c>
      <c r="D124" s="80">
        <f t="shared" si="5"/>
        <v>775.66410798925767</v>
      </c>
      <c r="E124" s="81">
        <f t="shared" si="6"/>
        <v>2071</v>
      </c>
      <c r="F124" s="82">
        <f t="shared" si="7"/>
        <v>1056.2632554383031</v>
      </c>
      <c r="G124" s="88">
        <v>31</v>
      </c>
      <c r="H124" s="83">
        <f t="shared" si="4"/>
        <v>6.5753424657534248E-4</v>
      </c>
      <c r="I124" s="89"/>
    </row>
    <row r="125" spans="1:9" s="1" customFormat="1" ht="17.25">
      <c r="A125" s="99" t="s">
        <v>87</v>
      </c>
      <c r="B125" s="78">
        <v>775.66410798925767</v>
      </c>
      <c r="C125" s="93">
        <v>0</v>
      </c>
      <c r="D125" s="80">
        <f t="shared" si="5"/>
        <v>775.66410798925767</v>
      </c>
      <c r="E125" s="81">
        <f t="shared" si="6"/>
        <v>2040</v>
      </c>
      <c r="F125" s="82">
        <f t="shared" si="7"/>
        <v>1040.4524582781933</v>
      </c>
      <c r="G125" s="88">
        <v>30</v>
      </c>
      <c r="H125" s="83">
        <f t="shared" si="4"/>
        <v>6.5753424657534248E-4</v>
      </c>
      <c r="I125" s="89"/>
    </row>
    <row r="126" spans="1:9" s="1" customFormat="1" ht="17.25">
      <c r="A126" s="99" t="s">
        <v>88</v>
      </c>
      <c r="B126" s="78">
        <v>775.66410798925767</v>
      </c>
      <c r="C126" s="93">
        <v>0</v>
      </c>
      <c r="D126" s="80">
        <f t="shared" si="5"/>
        <v>775.66410798925767</v>
      </c>
      <c r="E126" s="81">
        <f t="shared" si="6"/>
        <v>2010</v>
      </c>
      <c r="F126" s="82">
        <f t="shared" si="7"/>
        <v>1025.1516868329259</v>
      </c>
      <c r="G126" s="88">
        <v>31</v>
      </c>
      <c r="H126" s="83">
        <f t="shared" si="4"/>
        <v>6.5753424657534248E-4</v>
      </c>
      <c r="I126" s="89"/>
    </row>
    <row r="127" spans="1:9" s="1" customFormat="1" ht="17.25">
      <c r="A127" s="99" t="s">
        <v>89</v>
      </c>
      <c r="B127" s="78">
        <v>775.66410798925767</v>
      </c>
      <c r="C127" s="93">
        <v>0</v>
      </c>
      <c r="D127" s="80">
        <f t="shared" si="5"/>
        <v>775.66410798925767</v>
      </c>
      <c r="E127" s="81">
        <f t="shared" si="6"/>
        <v>1979</v>
      </c>
      <c r="F127" s="82">
        <f t="shared" si="7"/>
        <v>1009.340889672816</v>
      </c>
      <c r="G127" s="88">
        <v>30</v>
      </c>
      <c r="H127" s="83">
        <f t="shared" si="4"/>
        <v>6.5753424657534248E-4</v>
      </c>
      <c r="I127" s="89"/>
    </row>
    <row r="128" spans="1:9" s="1" customFormat="1" ht="17.25">
      <c r="A128" s="99" t="s">
        <v>90</v>
      </c>
      <c r="B128" s="78">
        <v>775.66410798925767</v>
      </c>
      <c r="C128" s="93">
        <v>0</v>
      </c>
      <c r="D128" s="80">
        <f t="shared" si="5"/>
        <v>775.66410798925767</v>
      </c>
      <c r="E128" s="81">
        <f t="shared" si="6"/>
        <v>1949</v>
      </c>
      <c r="F128" s="82">
        <f t="shared" si="7"/>
        <v>994.04011822754842</v>
      </c>
      <c r="G128" s="88">
        <v>31</v>
      </c>
      <c r="H128" s="83">
        <f t="shared" si="4"/>
        <v>6.5753424657534248E-4</v>
      </c>
      <c r="I128" s="89"/>
    </row>
    <row r="129" spans="1:9" s="1" customFormat="1" ht="17.25">
      <c r="A129" s="99" t="s">
        <v>91</v>
      </c>
      <c r="B129" s="78">
        <v>775.66410798925767</v>
      </c>
      <c r="C129" s="93">
        <v>0</v>
      </c>
      <c r="D129" s="80">
        <f t="shared" si="5"/>
        <v>775.66410798925767</v>
      </c>
      <c r="E129" s="81">
        <f t="shared" si="6"/>
        <v>1918</v>
      </c>
      <c r="F129" s="82">
        <f t="shared" si="7"/>
        <v>978.2293210674386</v>
      </c>
      <c r="G129" s="88">
        <v>31</v>
      </c>
      <c r="H129" s="83">
        <f t="shared" si="4"/>
        <v>6.5753424657534248E-4</v>
      </c>
      <c r="I129" s="89"/>
    </row>
    <row r="130" spans="1:9" s="1" customFormat="1" ht="17.25">
      <c r="A130" s="99" t="s">
        <v>92</v>
      </c>
      <c r="B130" s="78">
        <v>775.66410798925767</v>
      </c>
      <c r="C130" s="93">
        <v>0</v>
      </c>
      <c r="D130" s="80">
        <f t="shared" si="5"/>
        <v>775.66410798925767</v>
      </c>
      <c r="E130" s="81">
        <f t="shared" si="6"/>
        <v>1887</v>
      </c>
      <c r="F130" s="82">
        <f t="shared" si="7"/>
        <v>962.41852390732879</v>
      </c>
      <c r="G130" s="88">
        <v>28</v>
      </c>
      <c r="H130" s="83">
        <f t="shared" si="4"/>
        <v>6.5753424657534248E-4</v>
      </c>
      <c r="I130" s="89"/>
    </row>
    <row r="131" spans="1:9" s="1" customFormat="1" ht="17.25">
      <c r="A131" s="99" t="s">
        <v>93</v>
      </c>
      <c r="B131" s="78">
        <v>775.66410798925767</v>
      </c>
      <c r="C131" s="93">
        <v>0</v>
      </c>
      <c r="D131" s="80">
        <f t="shared" si="5"/>
        <v>775.66410798925767</v>
      </c>
      <c r="E131" s="81">
        <f t="shared" si="6"/>
        <v>1859</v>
      </c>
      <c r="F131" s="82">
        <f t="shared" si="7"/>
        <v>948.13780389174576</v>
      </c>
      <c r="G131" s="88">
        <v>31</v>
      </c>
      <c r="H131" s="83">
        <f t="shared" si="4"/>
        <v>6.5753424657534248E-4</v>
      </c>
      <c r="I131" s="89"/>
    </row>
    <row r="132" spans="1:9" s="1" customFormat="1" ht="17.25">
      <c r="A132" s="99" t="s">
        <v>94</v>
      </c>
      <c r="B132" s="78">
        <v>775.66410798925767</v>
      </c>
      <c r="C132" s="93">
        <v>0</v>
      </c>
      <c r="D132" s="80">
        <f t="shared" si="5"/>
        <v>775.66410798925767</v>
      </c>
      <c r="E132" s="81">
        <f t="shared" si="6"/>
        <v>1828</v>
      </c>
      <c r="F132" s="82">
        <f t="shared" si="7"/>
        <v>932.32700673163606</v>
      </c>
      <c r="G132" s="88">
        <v>30</v>
      </c>
      <c r="H132" s="83">
        <f t="shared" si="4"/>
        <v>6.5753424657534248E-4</v>
      </c>
      <c r="I132" s="89"/>
    </row>
    <row r="133" spans="1:9" s="1" customFormat="1" ht="17.25">
      <c r="A133" s="99" t="s">
        <v>95</v>
      </c>
      <c r="B133" s="78">
        <v>775.66410798925767</v>
      </c>
      <c r="C133" s="93">
        <v>0</v>
      </c>
      <c r="D133" s="80">
        <f t="shared" si="5"/>
        <v>775.66410798925767</v>
      </c>
      <c r="E133" s="81">
        <f t="shared" si="6"/>
        <v>1798</v>
      </c>
      <c r="F133" s="82">
        <f t="shared" si="7"/>
        <v>917.02623528636832</v>
      </c>
      <c r="G133" s="88">
        <v>31</v>
      </c>
      <c r="H133" s="83">
        <f t="shared" si="4"/>
        <v>6.5753424657534248E-4</v>
      </c>
      <c r="I133" s="89"/>
    </row>
    <row r="134" spans="1:9" s="1" customFormat="1" ht="17.25">
      <c r="A134" s="99" t="s">
        <v>96</v>
      </c>
      <c r="B134" s="78">
        <v>775.66410798925767</v>
      </c>
      <c r="C134" s="93">
        <v>0</v>
      </c>
      <c r="D134" s="80">
        <f t="shared" si="5"/>
        <v>775.66410798925767</v>
      </c>
      <c r="E134" s="81">
        <f t="shared" si="6"/>
        <v>1767</v>
      </c>
      <c r="F134" s="82">
        <f t="shared" si="7"/>
        <v>901.21543812625862</v>
      </c>
      <c r="G134" s="88">
        <v>30</v>
      </c>
      <c r="H134" s="83">
        <f t="shared" si="4"/>
        <v>6.5753424657534248E-4</v>
      </c>
      <c r="I134" s="89"/>
    </row>
    <row r="135" spans="1:9" s="1" customFormat="1" ht="17.25">
      <c r="A135" s="99" t="s">
        <v>97</v>
      </c>
      <c r="B135" s="78">
        <v>814.44731338872054</v>
      </c>
      <c r="C135" s="93">
        <v>0</v>
      </c>
      <c r="D135" s="80">
        <f t="shared" si="5"/>
        <v>814.44731338872054</v>
      </c>
      <c r="E135" s="81">
        <f t="shared" si="6"/>
        <v>1737</v>
      </c>
      <c r="F135" s="82">
        <f t="shared" si="7"/>
        <v>930.21040001504059</v>
      </c>
      <c r="G135" s="88">
        <v>31</v>
      </c>
      <c r="H135" s="83">
        <f t="shared" si="4"/>
        <v>6.5753424657534248E-4</v>
      </c>
      <c r="I135" s="89"/>
    </row>
    <row r="136" spans="1:9" s="1" customFormat="1" ht="17.25">
      <c r="A136" s="99" t="s">
        <v>98</v>
      </c>
      <c r="B136" s="78">
        <v>814.44731338872054</v>
      </c>
      <c r="C136" s="93">
        <v>0</v>
      </c>
      <c r="D136" s="80">
        <f t="shared" si="5"/>
        <v>814.44731338872054</v>
      </c>
      <c r="E136" s="81">
        <f t="shared" si="6"/>
        <v>1706</v>
      </c>
      <c r="F136" s="82">
        <f t="shared" si="7"/>
        <v>913.60906299692533</v>
      </c>
      <c r="G136" s="88">
        <v>31</v>
      </c>
      <c r="H136" s="83">
        <f t="shared" ref="H136:H146" si="8">0.24/365</f>
        <v>6.5753424657534248E-4</v>
      </c>
      <c r="I136" s="89"/>
    </row>
    <row r="137" spans="1:9" s="1" customFormat="1" ht="17.25">
      <c r="A137" s="99" t="s">
        <v>99</v>
      </c>
      <c r="B137" s="78">
        <v>814.44731338872054</v>
      </c>
      <c r="C137" s="93">
        <v>0</v>
      </c>
      <c r="D137" s="80">
        <f t="shared" si="5"/>
        <v>814.44731338872054</v>
      </c>
      <c r="E137" s="81">
        <f t="shared" si="6"/>
        <v>1675</v>
      </c>
      <c r="F137" s="82">
        <f t="shared" si="7"/>
        <v>897.00772597881007</v>
      </c>
      <c r="G137" s="88">
        <v>30</v>
      </c>
      <c r="H137" s="83">
        <f t="shared" si="8"/>
        <v>6.5753424657534248E-4</v>
      </c>
      <c r="I137" s="89"/>
    </row>
    <row r="138" spans="1:9" s="1" customFormat="1" ht="17.25">
      <c r="A138" s="99" t="s">
        <v>100</v>
      </c>
      <c r="B138" s="78">
        <v>814.44731338872054</v>
      </c>
      <c r="C138" s="93">
        <v>0</v>
      </c>
      <c r="D138" s="80">
        <f t="shared" si="5"/>
        <v>814.44731338872054</v>
      </c>
      <c r="E138" s="81">
        <f t="shared" si="6"/>
        <v>1645</v>
      </c>
      <c r="F138" s="82">
        <f t="shared" si="7"/>
        <v>880.94191596127916</v>
      </c>
      <c r="G138" s="88">
        <v>31</v>
      </c>
      <c r="H138" s="83">
        <f t="shared" si="8"/>
        <v>6.5753424657534248E-4</v>
      </c>
      <c r="I138" s="89"/>
    </row>
    <row r="139" spans="1:9" s="1" customFormat="1" ht="17.25">
      <c r="A139" s="99" t="s">
        <v>101</v>
      </c>
      <c r="B139" s="78">
        <v>814.44731338872054</v>
      </c>
      <c r="C139" s="93">
        <v>0</v>
      </c>
      <c r="D139" s="80">
        <f t="shared" si="5"/>
        <v>814.44731338872054</v>
      </c>
      <c r="E139" s="81">
        <f t="shared" si="6"/>
        <v>1614</v>
      </c>
      <c r="F139" s="82">
        <f t="shared" si="7"/>
        <v>864.34057894316379</v>
      </c>
      <c r="G139" s="88">
        <v>30</v>
      </c>
      <c r="H139" s="83">
        <f t="shared" si="8"/>
        <v>6.5753424657534248E-4</v>
      </c>
      <c r="I139" s="89"/>
    </row>
    <row r="140" spans="1:9" s="1" customFormat="1" ht="17.25">
      <c r="A140" s="99" t="s">
        <v>102</v>
      </c>
      <c r="B140" s="78">
        <v>814.44731338872054</v>
      </c>
      <c r="C140" s="93">
        <v>0</v>
      </c>
      <c r="D140" s="80">
        <f t="shared" si="5"/>
        <v>814.44731338872054</v>
      </c>
      <c r="E140" s="81">
        <f>E139-G139</f>
        <v>1584</v>
      </c>
      <c r="F140" s="82">
        <f t="shared" si="7"/>
        <v>848.27476892563288</v>
      </c>
      <c r="G140" s="88">
        <v>31</v>
      </c>
      <c r="H140" s="83">
        <f t="shared" si="8"/>
        <v>6.5753424657534248E-4</v>
      </c>
      <c r="I140" s="89"/>
    </row>
    <row r="141" spans="1:9" s="1" customFormat="1" ht="17.25">
      <c r="A141" s="99" t="s">
        <v>103</v>
      </c>
      <c r="B141" s="78">
        <v>814.44731338872054</v>
      </c>
      <c r="C141" s="93">
        <v>0</v>
      </c>
      <c r="D141" s="80">
        <f t="shared" si="5"/>
        <v>814.44731338872054</v>
      </c>
      <c r="E141" s="81">
        <f t="shared" si="6"/>
        <v>1553</v>
      </c>
      <c r="F141" s="82">
        <f t="shared" si="7"/>
        <v>831.67343190751762</v>
      </c>
      <c r="G141" s="88">
        <v>31</v>
      </c>
      <c r="H141" s="83">
        <f t="shared" si="8"/>
        <v>6.5753424657534248E-4</v>
      </c>
      <c r="I141" s="89"/>
    </row>
    <row r="142" spans="1:9" s="1" customFormat="1" ht="17.25">
      <c r="A142" s="99" t="s">
        <v>104</v>
      </c>
      <c r="B142" s="78">
        <v>814.44731338872054</v>
      </c>
      <c r="C142" s="93">
        <v>0</v>
      </c>
      <c r="D142" s="80">
        <f t="shared" si="5"/>
        <v>814.44731338872054</v>
      </c>
      <c r="E142" s="81">
        <f>E141-G141</f>
        <v>1522</v>
      </c>
      <c r="F142" s="82">
        <f t="shared" si="7"/>
        <v>815.07209488940236</v>
      </c>
      <c r="G142" s="88">
        <v>29</v>
      </c>
      <c r="H142" s="83">
        <f t="shared" si="8"/>
        <v>6.5753424657534248E-4</v>
      </c>
      <c r="I142" s="89"/>
    </row>
    <row r="143" spans="1:9" s="1" customFormat="1" ht="17.25">
      <c r="A143" s="99" t="s">
        <v>105</v>
      </c>
      <c r="B143" s="78">
        <v>814.44731338872054</v>
      </c>
      <c r="C143" s="93">
        <v>0</v>
      </c>
      <c r="D143" s="80">
        <f t="shared" ref="D143:D159" si="9">B143-C143</f>
        <v>814.44731338872054</v>
      </c>
      <c r="E143" s="81">
        <f t="shared" si="6"/>
        <v>1493</v>
      </c>
      <c r="F143" s="82">
        <f t="shared" si="7"/>
        <v>799.5418118724557</v>
      </c>
      <c r="G143" s="88">
        <v>31</v>
      </c>
      <c r="H143" s="83">
        <f t="shared" si="8"/>
        <v>6.5753424657534248E-4</v>
      </c>
      <c r="I143" s="89"/>
    </row>
    <row r="144" spans="1:9" s="1" customFormat="1" ht="17.25">
      <c r="A144" s="99" t="s">
        <v>106</v>
      </c>
      <c r="B144" s="78">
        <v>814.44731338872054</v>
      </c>
      <c r="C144" s="93">
        <v>0</v>
      </c>
      <c r="D144" s="80">
        <f t="shared" si="9"/>
        <v>814.44731338872054</v>
      </c>
      <c r="E144" s="81">
        <f t="shared" ref="E144:E201" si="10">E143-G143</f>
        <v>1462</v>
      </c>
      <c r="F144" s="82">
        <f t="shared" ref="F144:F201" si="11">(D144*E144*H144)</f>
        <v>782.94047485434044</v>
      </c>
      <c r="G144" s="88">
        <v>30</v>
      </c>
      <c r="H144" s="83">
        <f t="shared" si="8"/>
        <v>6.5753424657534248E-4</v>
      </c>
      <c r="I144" s="89"/>
    </row>
    <row r="145" spans="1:9" s="1" customFormat="1" ht="17.25">
      <c r="A145" s="99" t="s">
        <v>107</v>
      </c>
      <c r="B145" s="78">
        <v>814.44731338872054</v>
      </c>
      <c r="C145" s="93">
        <v>0</v>
      </c>
      <c r="D145" s="80">
        <f t="shared" si="9"/>
        <v>814.44731338872054</v>
      </c>
      <c r="E145" s="81">
        <f t="shared" si="10"/>
        <v>1432</v>
      </c>
      <c r="F145" s="82">
        <f t="shared" si="11"/>
        <v>766.87466483680964</v>
      </c>
      <c r="G145" s="88">
        <v>31</v>
      </c>
      <c r="H145" s="83">
        <f t="shared" si="8"/>
        <v>6.5753424657534248E-4</v>
      </c>
      <c r="I145" s="89"/>
    </row>
    <row r="146" spans="1:9" s="1" customFormat="1" ht="18" thickBot="1">
      <c r="A146" s="99" t="s">
        <v>108</v>
      </c>
      <c r="B146" s="78">
        <v>814.44731338872054</v>
      </c>
      <c r="C146" s="93">
        <v>0</v>
      </c>
      <c r="D146" s="80">
        <f t="shared" si="9"/>
        <v>814.44731338872054</v>
      </c>
      <c r="E146" s="81">
        <f t="shared" si="10"/>
        <v>1401</v>
      </c>
      <c r="F146" s="82">
        <f t="shared" si="11"/>
        <v>750.27332781869416</v>
      </c>
      <c r="G146" s="88">
        <v>30</v>
      </c>
      <c r="H146" s="83">
        <f t="shared" si="8"/>
        <v>6.5753424657534248E-4</v>
      </c>
      <c r="I146" s="89"/>
    </row>
    <row r="147" spans="1:9" s="1" customFormat="1" ht="33">
      <c r="A147" s="94" t="s">
        <v>159</v>
      </c>
      <c r="B147" s="95" t="s">
        <v>160</v>
      </c>
      <c r="C147" s="95" t="s">
        <v>161</v>
      </c>
      <c r="D147" s="95" t="s">
        <v>162</v>
      </c>
      <c r="E147" s="96" t="s">
        <v>163</v>
      </c>
      <c r="F147" s="95" t="s">
        <v>165</v>
      </c>
      <c r="G147" s="96" t="s">
        <v>19</v>
      </c>
      <c r="H147" s="97" t="s">
        <v>164</v>
      </c>
      <c r="I147" s="113" t="s">
        <v>170</v>
      </c>
    </row>
    <row r="148" spans="1:9" s="1" customFormat="1" ht="17.25">
      <c r="A148" s="99" t="s">
        <v>109</v>
      </c>
      <c r="B148" s="78">
        <v>855.16967905815659</v>
      </c>
      <c r="C148" s="93">
        <v>0</v>
      </c>
      <c r="D148" s="80">
        <f t="shared" si="9"/>
        <v>855.16967905815659</v>
      </c>
      <c r="E148" s="81">
        <f>E146-G146</f>
        <v>1371</v>
      </c>
      <c r="F148" s="82">
        <f t="shared" si="11"/>
        <v>770.91789369122159</v>
      </c>
      <c r="G148" s="88">
        <v>31</v>
      </c>
      <c r="H148" s="83">
        <f t="shared" ref="H148:H201" si="12">0.24/365</f>
        <v>6.5753424657534248E-4</v>
      </c>
      <c r="I148" s="89"/>
    </row>
    <row r="149" spans="1:9" s="1" customFormat="1" ht="17.25">
      <c r="A149" s="99" t="s">
        <v>110</v>
      </c>
      <c r="B149" s="78">
        <v>855.16967905815659</v>
      </c>
      <c r="C149" s="93">
        <v>0</v>
      </c>
      <c r="D149" s="80">
        <f t="shared" si="9"/>
        <v>855.16967905815659</v>
      </c>
      <c r="E149" s="81">
        <f t="shared" si="10"/>
        <v>1340</v>
      </c>
      <c r="F149" s="82">
        <f t="shared" si="11"/>
        <v>753.48648982220038</v>
      </c>
      <c r="G149" s="88">
        <v>31</v>
      </c>
      <c r="H149" s="83">
        <f t="shared" si="12"/>
        <v>6.5753424657534248E-4</v>
      </c>
      <c r="I149" s="89"/>
    </row>
    <row r="150" spans="1:9" s="1" customFormat="1" ht="17.25">
      <c r="A150" s="99" t="s">
        <v>111</v>
      </c>
      <c r="B150" s="78">
        <v>855.16967905815659</v>
      </c>
      <c r="C150" s="93">
        <v>0</v>
      </c>
      <c r="D150" s="80">
        <f t="shared" si="9"/>
        <v>855.16967905815659</v>
      </c>
      <c r="E150" s="81">
        <f t="shared" si="10"/>
        <v>1309</v>
      </c>
      <c r="F150" s="82">
        <f t="shared" si="11"/>
        <v>736.05508595317951</v>
      </c>
      <c r="G150" s="88">
        <v>30</v>
      </c>
      <c r="H150" s="83">
        <f t="shared" si="12"/>
        <v>6.5753424657534248E-4</v>
      </c>
      <c r="I150" s="89"/>
    </row>
    <row r="151" spans="1:9" s="1" customFormat="1" ht="17.25">
      <c r="A151" s="99" t="s">
        <v>112</v>
      </c>
      <c r="B151" s="78">
        <v>855.16967905815659</v>
      </c>
      <c r="C151" s="93">
        <v>0</v>
      </c>
      <c r="D151" s="80">
        <f t="shared" si="9"/>
        <v>855.16967905815659</v>
      </c>
      <c r="E151" s="81">
        <f t="shared" si="10"/>
        <v>1279</v>
      </c>
      <c r="F151" s="82">
        <f t="shared" si="11"/>
        <v>719.18598543477196</v>
      </c>
      <c r="G151" s="88">
        <v>31</v>
      </c>
      <c r="H151" s="83">
        <f t="shared" si="12"/>
        <v>6.5753424657534248E-4</v>
      </c>
      <c r="I151" s="89"/>
    </row>
    <row r="152" spans="1:9" s="1" customFormat="1" ht="17.25">
      <c r="A152" s="99" t="s">
        <v>113</v>
      </c>
      <c r="B152" s="78">
        <v>855.16967905815659</v>
      </c>
      <c r="C152" s="93">
        <v>0</v>
      </c>
      <c r="D152" s="80">
        <f t="shared" si="9"/>
        <v>855.16967905815659</v>
      </c>
      <c r="E152" s="81">
        <f t="shared" si="10"/>
        <v>1248</v>
      </c>
      <c r="F152" s="82">
        <f t="shared" si="11"/>
        <v>701.75458156575087</v>
      </c>
      <c r="G152" s="88">
        <v>30</v>
      </c>
      <c r="H152" s="83">
        <f t="shared" si="12"/>
        <v>6.5753424657534248E-4</v>
      </c>
      <c r="I152" s="89"/>
    </row>
    <row r="153" spans="1:9" s="1" customFormat="1" ht="17.25">
      <c r="A153" s="99" t="s">
        <v>114</v>
      </c>
      <c r="B153" s="78">
        <v>855.16967905815659</v>
      </c>
      <c r="C153" s="93">
        <v>0</v>
      </c>
      <c r="D153" s="101">
        <f t="shared" si="9"/>
        <v>855.16967905815659</v>
      </c>
      <c r="E153" s="81">
        <f t="shared" si="10"/>
        <v>1218</v>
      </c>
      <c r="F153" s="82">
        <f t="shared" si="11"/>
        <v>684.88548104734343</v>
      </c>
      <c r="G153" s="88">
        <v>31</v>
      </c>
      <c r="H153" s="83">
        <f t="shared" si="12"/>
        <v>6.5753424657534248E-4</v>
      </c>
      <c r="I153" s="89"/>
    </row>
    <row r="154" spans="1:9" s="1" customFormat="1" ht="17.25">
      <c r="A154" s="99" t="s">
        <v>115</v>
      </c>
      <c r="B154" s="78">
        <v>855.16967905815659</v>
      </c>
      <c r="C154" s="93">
        <v>0</v>
      </c>
      <c r="D154" s="101">
        <f t="shared" si="9"/>
        <v>855.16967905815659</v>
      </c>
      <c r="E154" s="81">
        <f t="shared" si="10"/>
        <v>1187</v>
      </c>
      <c r="F154" s="82">
        <f t="shared" si="11"/>
        <v>667.45407717832234</v>
      </c>
      <c r="G154" s="88">
        <v>31</v>
      </c>
      <c r="H154" s="83">
        <f t="shared" si="12"/>
        <v>6.5753424657534248E-4</v>
      </c>
      <c r="I154" s="89"/>
    </row>
    <row r="155" spans="1:9" s="1" customFormat="1" ht="17.25">
      <c r="A155" s="99" t="s">
        <v>116</v>
      </c>
      <c r="B155" s="78">
        <v>855.16967905815659</v>
      </c>
      <c r="C155" s="93">
        <v>0</v>
      </c>
      <c r="D155" s="80">
        <f t="shared" si="9"/>
        <v>855.16967905815659</v>
      </c>
      <c r="E155" s="81">
        <f t="shared" si="10"/>
        <v>1156</v>
      </c>
      <c r="F155" s="82">
        <f t="shared" si="11"/>
        <v>650.02267330930124</v>
      </c>
      <c r="G155" s="88">
        <v>28</v>
      </c>
      <c r="H155" s="83">
        <f t="shared" si="12"/>
        <v>6.5753424657534248E-4</v>
      </c>
      <c r="I155" s="89"/>
    </row>
    <row r="156" spans="1:9" s="1" customFormat="1" ht="17.25">
      <c r="A156" s="99" t="s">
        <v>117</v>
      </c>
      <c r="B156" s="78">
        <v>855.16967905815659</v>
      </c>
      <c r="C156" s="93">
        <v>0</v>
      </c>
      <c r="D156" s="80">
        <f t="shared" si="9"/>
        <v>855.16967905815659</v>
      </c>
      <c r="E156" s="81">
        <f t="shared" si="10"/>
        <v>1128</v>
      </c>
      <c r="F156" s="82">
        <f t="shared" si="11"/>
        <v>634.27817949212101</v>
      </c>
      <c r="G156" s="88">
        <v>31</v>
      </c>
      <c r="H156" s="83">
        <f t="shared" si="12"/>
        <v>6.5753424657534248E-4</v>
      </c>
      <c r="I156" s="89"/>
    </row>
    <row r="157" spans="1:9" s="1" customFormat="1" ht="17.25">
      <c r="A157" s="99" t="s">
        <v>118</v>
      </c>
      <c r="B157" s="78">
        <v>855.16967905815659</v>
      </c>
      <c r="C157" s="93">
        <v>0</v>
      </c>
      <c r="D157" s="101">
        <f t="shared" si="9"/>
        <v>855.16967905815659</v>
      </c>
      <c r="E157" s="81">
        <f t="shared" si="10"/>
        <v>1097</v>
      </c>
      <c r="F157" s="82">
        <f t="shared" si="11"/>
        <v>616.84677562309992</v>
      </c>
      <c r="G157" s="88">
        <v>30</v>
      </c>
      <c r="H157" s="83">
        <f t="shared" si="12"/>
        <v>6.5753424657534248E-4</v>
      </c>
      <c r="I157" s="89"/>
    </row>
    <row r="158" spans="1:9" s="1" customFormat="1" ht="17.25">
      <c r="A158" s="99" t="s">
        <v>119</v>
      </c>
      <c r="B158" s="78">
        <v>855.16967905815659</v>
      </c>
      <c r="C158" s="93">
        <v>0</v>
      </c>
      <c r="D158" s="101">
        <f t="shared" si="9"/>
        <v>855.16967905815659</v>
      </c>
      <c r="E158" s="81">
        <f t="shared" si="10"/>
        <v>1067</v>
      </c>
      <c r="F158" s="82">
        <f t="shared" si="11"/>
        <v>599.97767510469237</v>
      </c>
      <c r="G158" s="88">
        <v>31</v>
      </c>
      <c r="H158" s="83">
        <f t="shared" si="12"/>
        <v>6.5753424657534248E-4</v>
      </c>
      <c r="I158" s="89"/>
    </row>
    <row r="159" spans="1:9" s="1" customFormat="1" ht="17.25">
      <c r="A159" s="99" t="s">
        <v>120</v>
      </c>
      <c r="B159" s="78">
        <v>855.16967905815659</v>
      </c>
      <c r="C159" s="93">
        <v>0</v>
      </c>
      <c r="D159" s="101">
        <f t="shared" si="9"/>
        <v>855.16967905815659</v>
      </c>
      <c r="E159" s="81">
        <f t="shared" si="10"/>
        <v>1036</v>
      </c>
      <c r="F159" s="82">
        <f t="shared" si="11"/>
        <v>582.54627123567138</v>
      </c>
      <c r="G159" s="88">
        <v>30</v>
      </c>
      <c r="H159" s="83">
        <f t="shared" si="12"/>
        <v>6.5753424657534248E-4</v>
      </c>
      <c r="I159" s="89"/>
    </row>
    <row r="160" spans="1:9" s="1" customFormat="1" ht="17.25">
      <c r="A160" s="99" t="s">
        <v>121</v>
      </c>
      <c r="B160" s="78">
        <v>897.92816301106438</v>
      </c>
      <c r="C160" s="93">
        <v>0</v>
      </c>
      <c r="D160" s="101">
        <f>B160-C160</f>
        <v>897.92816301106438</v>
      </c>
      <c r="E160" s="81">
        <f t="shared" si="10"/>
        <v>1006</v>
      </c>
      <c r="F160" s="82">
        <f t="shared" si="11"/>
        <v>593.96102925312709</v>
      </c>
      <c r="G160" s="88">
        <v>31</v>
      </c>
      <c r="H160" s="83">
        <f t="shared" si="12"/>
        <v>6.5753424657534248E-4</v>
      </c>
      <c r="I160" s="89"/>
    </row>
    <row r="161" spans="1:9" s="1" customFormat="1" ht="17.25">
      <c r="A161" s="99" t="s">
        <v>122</v>
      </c>
      <c r="B161" s="78">
        <v>897.92816301106438</v>
      </c>
      <c r="C161" s="93">
        <v>0</v>
      </c>
      <c r="D161" s="101">
        <f>B161-C161</f>
        <v>897.92816301106438</v>
      </c>
      <c r="E161" s="81">
        <f t="shared" si="10"/>
        <v>975</v>
      </c>
      <c r="F161" s="82">
        <f t="shared" si="11"/>
        <v>575.65805519065498</v>
      </c>
      <c r="G161" s="88">
        <v>31</v>
      </c>
      <c r="H161" s="83">
        <f t="shared" si="12"/>
        <v>6.5753424657534248E-4</v>
      </c>
      <c r="I161" s="89"/>
    </row>
    <row r="162" spans="1:9" s="1" customFormat="1" ht="17.25">
      <c r="A162" s="99" t="s">
        <v>123</v>
      </c>
      <c r="B162" s="78">
        <v>897.92816301106438</v>
      </c>
      <c r="C162" s="93">
        <v>0</v>
      </c>
      <c r="D162" s="101">
        <f t="shared" ref="D162:D165" si="13">B162-C162</f>
        <v>897.92816301106438</v>
      </c>
      <c r="E162" s="81">
        <f t="shared" si="10"/>
        <v>944</v>
      </c>
      <c r="F162" s="82">
        <f t="shared" si="11"/>
        <v>557.35508112818286</v>
      </c>
      <c r="G162" s="88">
        <v>30</v>
      </c>
      <c r="H162" s="83">
        <f t="shared" si="12"/>
        <v>6.5753424657534248E-4</v>
      </c>
      <c r="I162" s="89"/>
    </row>
    <row r="163" spans="1:9" s="1" customFormat="1" ht="17.25">
      <c r="A163" s="99" t="s">
        <v>124</v>
      </c>
      <c r="B163" s="78">
        <v>897.92816301106438</v>
      </c>
      <c r="C163" s="93">
        <v>0</v>
      </c>
      <c r="D163" s="101">
        <f t="shared" si="13"/>
        <v>897.92816301106438</v>
      </c>
      <c r="E163" s="81">
        <f t="shared" si="10"/>
        <v>914</v>
      </c>
      <c r="F163" s="82">
        <f t="shared" si="11"/>
        <v>539.6425255838551</v>
      </c>
      <c r="G163" s="88">
        <v>31</v>
      </c>
      <c r="H163" s="83">
        <f t="shared" si="12"/>
        <v>6.5753424657534248E-4</v>
      </c>
      <c r="I163" s="89"/>
    </row>
    <row r="164" spans="1:9" s="1" customFormat="1" ht="17.25">
      <c r="A164" s="99" t="s">
        <v>125</v>
      </c>
      <c r="B164" s="78">
        <v>897.92816301106438</v>
      </c>
      <c r="C164" s="93">
        <v>0</v>
      </c>
      <c r="D164" s="101">
        <f t="shared" si="13"/>
        <v>897.92816301106438</v>
      </c>
      <c r="E164" s="81">
        <f t="shared" si="10"/>
        <v>883</v>
      </c>
      <c r="F164" s="82">
        <f t="shared" si="11"/>
        <v>521.33955152138287</v>
      </c>
      <c r="G164" s="88">
        <v>30</v>
      </c>
      <c r="H164" s="83">
        <f t="shared" si="12"/>
        <v>6.5753424657534248E-4</v>
      </c>
      <c r="I164" s="89"/>
    </row>
    <row r="165" spans="1:9" s="1" customFormat="1" ht="17.25">
      <c r="A165" s="99" t="s">
        <v>126</v>
      </c>
      <c r="B165" s="78">
        <v>897.92816301106438</v>
      </c>
      <c r="C165" s="93">
        <v>0</v>
      </c>
      <c r="D165" s="101">
        <f t="shared" si="13"/>
        <v>897.92816301106438</v>
      </c>
      <c r="E165" s="81">
        <f t="shared" si="10"/>
        <v>853</v>
      </c>
      <c r="F165" s="82">
        <f t="shared" si="11"/>
        <v>503.62699597705512</v>
      </c>
      <c r="G165" s="88">
        <v>31</v>
      </c>
      <c r="H165" s="83">
        <f t="shared" si="12"/>
        <v>6.5753424657534248E-4</v>
      </c>
      <c r="I165" s="89"/>
    </row>
    <row r="166" spans="1:9" s="1" customFormat="1" ht="17.25">
      <c r="A166" s="99" t="s">
        <v>127</v>
      </c>
      <c r="B166" s="78">
        <v>897.92816301106438</v>
      </c>
      <c r="C166" s="93">
        <v>0</v>
      </c>
      <c r="D166" s="101">
        <f>B166-C166</f>
        <v>897.92816301106438</v>
      </c>
      <c r="E166" s="81">
        <f t="shared" si="10"/>
        <v>822</v>
      </c>
      <c r="F166" s="82">
        <f t="shared" si="11"/>
        <v>485.32402191458294</v>
      </c>
      <c r="G166" s="88">
        <v>31</v>
      </c>
      <c r="H166" s="83">
        <f t="shared" si="12"/>
        <v>6.5753424657534248E-4</v>
      </c>
      <c r="I166" s="89"/>
    </row>
    <row r="167" spans="1:9" s="1" customFormat="1" ht="17.25">
      <c r="A167" s="99" t="s">
        <v>128</v>
      </c>
      <c r="B167" s="78">
        <v>897.92816301106438</v>
      </c>
      <c r="C167" s="93">
        <v>0</v>
      </c>
      <c r="D167" s="101">
        <f>B167-C167</f>
        <v>897.92816301106438</v>
      </c>
      <c r="E167" s="81">
        <f t="shared" si="10"/>
        <v>791</v>
      </c>
      <c r="F167" s="82">
        <f t="shared" si="11"/>
        <v>467.02104785211088</v>
      </c>
      <c r="G167" s="88">
        <v>28</v>
      </c>
      <c r="H167" s="83">
        <f t="shared" si="12"/>
        <v>6.5753424657534248E-4</v>
      </c>
      <c r="I167" s="89"/>
    </row>
    <row r="168" spans="1:9" s="1" customFormat="1" ht="17.25">
      <c r="A168" s="99" t="s">
        <v>129</v>
      </c>
      <c r="B168" s="78">
        <v>897.92816301106438</v>
      </c>
      <c r="C168" s="93">
        <v>0</v>
      </c>
      <c r="D168" s="101">
        <f t="shared" ref="D168:D196" si="14">B168-C168</f>
        <v>897.92816301106438</v>
      </c>
      <c r="E168" s="81">
        <f t="shared" si="10"/>
        <v>763</v>
      </c>
      <c r="F168" s="82">
        <f t="shared" si="11"/>
        <v>450.48932934407151</v>
      </c>
      <c r="G168" s="88">
        <v>31</v>
      </c>
      <c r="H168" s="83">
        <f t="shared" si="12"/>
        <v>6.5753424657534248E-4</v>
      </c>
      <c r="I168" s="89"/>
    </row>
    <row r="169" spans="1:9" s="1" customFormat="1" ht="17.25">
      <c r="A169" s="99" t="s">
        <v>130</v>
      </c>
      <c r="B169" s="78">
        <v>897.92816301106438</v>
      </c>
      <c r="C169" s="93">
        <v>0</v>
      </c>
      <c r="D169" s="101">
        <f t="shared" si="14"/>
        <v>897.92816301106438</v>
      </c>
      <c r="E169" s="81">
        <f t="shared" si="10"/>
        <v>732</v>
      </c>
      <c r="F169" s="82">
        <f t="shared" si="11"/>
        <v>432.18635528159945</v>
      </c>
      <c r="G169" s="88">
        <v>30</v>
      </c>
      <c r="H169" s="83">
        <f t="shared" si="12"/>
        <v>6.5753424657534248E-4</v>
      </c>
      <c r="I169" s="89"/>
    </row>
    <row r="170" spans="1:9" s="1" customFormat="1" ht="17.25">
      <c r="A170" s="99" t="s">
        <v>131</v>
      </c>
      <c r="B170" s="78">
        <v>897.92816301106438</v>
      </c>
      <c r="C170" s="102">
        <v>13800</v>
      </c>
      <c r="D170" s="101">
        <f t="shared" si="14"/>
        <v>-12902.071836988936</v>
      </c>
      <c r="E170" s="81">
        <f t="shared" si="10"/>
        <v>702</v>
      </c>
      <c r="F170" s="82">
        <f t="shared" si="11"/>
        <v>-5955.4549673860156</v>
      </c>
      <c r="G170" s="79">
        <v>15</v>
      </c>
      <c r="H170" s="83">
        <f t="shared" si="12"/>
        <v>6.5753424657534248E-4</v>
      </c>
      <c r="I170" s="84" t="s">
        <v>231</v>
      </c>
    </row>
    <row r="171" spans="1:9" s="1" customFormat="1" ht="17.25">
      <c r="A171" s="99" t="s">
        <v>132</v>
      </c>
      <c r="B171" s="78">
        <v>897.92816301106438</v>
      </c>
      <c r="C171" s="102">
        <v>14000</v>
      </c>
      <c r="D171" s="101">
        <f t="shared" si="14"/>
        <v>-13102.071836988936</v>
      </c>
      <c r="E171" s="81">
        <f t="shared" si="10"/>
        <v>687</v>
      </c>
      <c r="F171" s="82">
        <f t="shared" si="11"/>
        <v>-5918.5468615965365</v>
      </c>
      <c r="G171" s="79">
        <v>25</v>
      </c>
      <c r="H171" s="83">
        <f t="shared" si="12"/>
        <v>6.5753424657534248E-4</v>
      </c>
      <c r="I171" s="84" t="s">
        <v>232</v>
      </c>
    </row>
    <row r="172" spans="1:9" s="1" customFormat="1" ht="17.25">
      <c r="A172" s="99" t="s">
        <v>133</v>
      </c>
      <c r="B172" s="78">
        <v>942.82457116161765</v>
      </c>
      <c r="C172" s="102">
        <v>0</v>
      </c>
      <c r="D172" s="101">
        <f t="shared" si="14"/>
        <v>942.82457116161765</v>
      </c>
      <c r="E172" s="81">
        <f t="shared" si="10"/>
        <v>662</v>
      </c>
      <c r="F172" s="82">
        <f t="shared" si="11"/>
        <v>410.3999119620762</v>
      </c>
      <c r="G172" s="79">
        <v>31</v>
      </c>
      <c r="H172" s="83">
        <f t="shared" si="12"/>
        <v>6.5753424657534248E-4</v>
      </c>
      <c r="I172" s="103"/>
    </row>
    <row r="173" spans="1:9" s="1" customFormat="1" ht="17.25">
      <c r="A173" s="99" t="s">
        <v>134</v>
      </c>
      <c r="B173" s="78">
        <v>942.82457116161765</v>
      </c>
      <c r="C173" s="171">
        <v>14000</v>
      </c>
      <c r="D173" s="101">
        <f t="shared" si="14"/>
        <v>-13057.175428838382</v>
      </c>
      <c r="E173" s="81">
        <f t="shared" si="10"/>
        <v>631</v>
      </c>
      <c r="F173" s="82">
        <f t="shared" si="11"/>
        <v>-5417.4757450500947</v>
      </c>
      <c r="G173" s="170">
        <v>0</v>
      </c>
      <c r="H173" s="83">
        <f t="shared" si="12"/>
        <v>6.5753424657534248E-4</v>
      </c>
      <c r="I173" s="189" t="s">
        <v>233</v>
      </c>
    </row>
    <row r="174" spans="1:9" s="1" customFormat="1" ht="17.25">
      <c r="A174" s="99" t="s">
        <v>135</v>
      </c>
      <c r="B174" s="78">
        <v>942.82457116161765</v>
      </c>
      <c r="C174" s="102">
        <v>0</v>
      </c>
      <c r="D174" s="101">
        <f t="shared" si="14"/>
        <v>942.82457116161765</v>
      </c>
      <c r="E174" s="81">
        <f>E173-G173</f>
        <v>631</v>
      </c>
      <c r="F174" s="82">
        <f t="shared" si="11"/>
        <v>391.18178919648051</v>
      </c>
      <c r="G174" s="79">
        <v>30</v>
      </c>
      <c r="H174" s="83">
        <f t="shared" si="12"/>
        <v>6.5753424657534248E-4</v>
      </c>
      <c r="I174" s="84"/>
    </row>
    <row r="175" spans="1:9" s="1" customFormat="1" ht="17.25">
      <c r="A175" s="99" t="s">
        <v>136</v>
      </c>
      <c r="B175" s="78">
        <v>942.82457116161765</v>
      </c>
      <c r="C175" s="102">
        <v>14000</v>
      </c>
      <c r="D175" s="101">
        <f t="shared" si="14"/>
        <v>-13057.175428838382</v>
      </c>
      <c r="E175" s="81">
        <f t="shared" si="10"/>
        <v>601</v>
      </c>
      <c r="F175" s="82">
        <f t="shared" si="11"/>
        <v>-5159.9095448099952</v>
      </c>
      <c r="G175" s="79">
        <v>15</v>
      </c>
      <c r="H175" s="83">
        <f t="shared" si="12"/>
        <v>6.5753424657534248E-4</v>
      </c>
      <c r="I175" s="84" t="s">
        <v>234</v>
      </c>
    </row>
    <row r="176" spans="1:9" s="1" customFormat="1" ht="17.25">
      <c r="A176" s="99" t="s">
        <v>137</v>
      </c>
      <c r="B176" s="78">
        <v>942.82457116161765</v>
      </c>
      <c r="C176" s="102">
        <v>0</v>
      </c>
      <c r="D176" s="101">
        <f t="shared" si="14"/>
        <v>942.82457116161765</v>
      </c>
      <c r="E176" s="81">
        <f t="shared" si="10"/>
        <v>586</v>
      </c>
      <c r="F176" s="82">
        <f t="shared" si="11"/>
        <v>363.28451421416418</v>
      </c>
      <c r="G176" s="79">
        <v>30</v>
      </c>
      <c r="H176" s="83">
        <f t="shared" si="12"/>
        <v>6.5753424657534248E-4</v>
      </c>
      <c r="I176" s="84"/>
    </row>
    <row r="177" spans="1:9" s="1" customFormat="1" ht="17.25">
      <c r="A177" s="99" t="s">
        <v>138</v>
      </c>
      <c r="B177" s="78">
        <v>942.82457116161765</v>
      </c>
      <c r="C177" s="102">
        <v>0</v>
      </c>
      <c r="D177" s="101">
        <f t="shared" si="14"/>
        <v>942.82457116161765</v>
      </c>
      <c r="E177" s="81">
        <f t="shared" si="10"/>
        <v>556</v>
      </c>
      <c r="F177" s="82">
        <f t="shared" si="11"/>
        <v>344.68633089261994</v>
      </c>
      <c r="G177" s="79">
        <v>31</v>
      </c>
      <c r="H177" s="83">
        <f t="shared" si="12"/>
        <v>6.5753424657534248E-4</v>
      </c>
      <c r="I177" s="84"/>
    </row>
    <row r="178" spans="1:9" s="1" customFormat="1" ht="17.25">
      <c r="A178" s="99" t="s">
        <v>139</v>
      </c>
      <c r="B178" s="78">
        <v>942.824571161618</v>
      </c>
      <c r="C178" s="102">
        <v>49087</v>
      </c>
      <c r="D178" s="101">
        <f t="shared" si="14"/>
        <v>-48144.175428838382</v>
      </c>
      <c r="E178" s="81">
        <f t="shared" si="10"/>
        <v>525</v>
      </c>
      <c r="F178" s="82">
        <f t="shared" si="11"/>
        <v>-16619.63316173599</v>
      </c>
      <c r="G178" s="79">
        <v>29</v>
      </c>
      <c r="H178" s="83">
        <f t="shared" si="12"/>
        <v>6.5753424657534248E-4</v>
      </c>
      <c r="I178" s="84" t="s">
        <v>235</v>
      </c>
    </row>
    <row r="179" spans="1:9" s="1" customFormat="1" ht="17.25">
      <c r="A179" s="99" t="s">
        <v>140</v>
      </c>
      <c r="B179" s="78">
        <v>942.82457116161765</v>
      </c>
      <c r="C179" s="102">
        <v>0</v>
      </c>
      <c r="D179" s="101">
        <f t="shared" si="14"/>
        <v>942.82457116161765</v>
      </c>
      <c r="E179" s="81">
        <f t="shared" si="10"/>
        <v>496</v>
      </c>
      <c r="F179" s="82">
        <f t="shared" si="11"/>
        <v>307.4899642495314</v>
      </c>
      <c r="G179" s="79">
        <v>28</v>
      </c>
      <c r="H179" s="83">
        <f t="shared" si="12"/>
        <v>6.5753424657534248E-4</v>
      </c>
      <c r="I179" s="84"/>
    </row>
    <row r="180" spans="1:9" s="1" customFormat="1" ht="17.25">
      <c r="A180" s="99" t="s">
        <v>141</v>
      </c>
      <c r="B180" s="78">
        <v>942.82457116161765</v>
      </c>
      <c r="C180" s="102">
        <v>0</v>
      </c>
      <c r="D180" s="101">
        <f t="shared" si="14"/>
        <v>942.82457116161765</v>
      </c>
      <c r="E180" s="81">
        <f t="shared" si="10"/>
        <v>468</v>
      </c>
      <c r="F180" s="82">
        <f t="shared" si="11"/>
        <v>290.13165981609012</v>
      </c>
      <c r="G180" s="79">
        <v>10</v>
      </c>
      <c r="H180" s="83">
        <f t="shared" si="12"/>
        <v>6.5753424657534248E-4</v>
      </c>
      <c r="I180" s="84"/>
    </row>
    <row r="181" spans="1:9" s="1" customFormat="1" ht="17.25">
      <c r="A181" s="99" t="s">
        <v>142</v>
      </c>
      <c r="B181" s="78">
        <v>942.82457116161765</v>
      </c>
      <c r="C181" s="102">
        <v>5700</v>
      </c>
      <c r="D181" s="101">
        <f t="shared" si="14"/>
        <v>-4757.1754288383827</v>
      </c>
      <c r="E181" s="81">
        <f t="shared" si="10"/>
        <v>458</v>
      </c>
      <c r="F181" s="82">
        <f t="shared" si="11"/>
        <v>-1432.6266387340138</v>
      </c>
      <c r="G181" s="79">
        <v>0</v>
      </c>
      <c r="H181" s="83">
        <f t="shared" si="12"/>
        <v>6.5753424657534248E-4</v>
      </c>
      <c r="I181" s="84" t="s">
        <v>236</v>
      </c>
    </row>
    <row r="182" spans="1:9" s="1" customFormat="1" ht="17.25">
      <c r="A182" s="99" t="s">
        <v>143</v>
      </c>
      <c r="B182" s="78">
        <v>942.82457116161765</v>
      </c>
      <c r="C182" s="102">
        <v>0</v>
      </c>
      <c r="D182" s="101">
        <f t="shared" si="14"/>
        <v>942.82457116161765</v>
      </c>
      <c r="E182" s="81">
        <f t="shared" si="10"/>
        <v>458</v>
      </c>
      <c r="F182" s="82">
        <f t="shared" si="11"/>
        <v>283.93226537557541</v>
      </c>
      <c r="G182" s="79">
        <v>31</v>
      </c>
      <c r="H182" s="83">
        <f t="shared" si="12"/>
        <v>6.5753424657534248E-4</v>
      </c>
      <c r="I182" s="84"/>
    </row>
    <row r="183" spans="1:9" s="1" customFormat="1" ht="17.25">
      <c r="A183" s="99" t="s">
        <v>144</v>
      </c>
      <c r="B183" s="78">
        <v>942.82457116161765</v>
      </c>
      <c r="C183" s="102">
        <v>0</v>
      </c>
      <c r="D183" s="101">
        <f t="shared" si="14"/>
        <v>942.82457116161765</v>
      </c>
      <c r="E183" s="81">
        <f t="shared" si="10"/>
        <v>427</v>
      </c>
      <c r="F183" s="82">
        <f t="shared" si="11"/>
        <v>264.71414260997966</v>
      </c>
      <c r="G183" s="79">
        <v>30</v>
      </c>
      <c r="H183" s="83">
        <f t="shared" si="12"/>
        <v>6.5753424657534248E-4</v>
      </c>
      <c r="I183" s="84"/>
    </row>
    <row r="184" spans="1:9" s="1" customFormat="1" ht="17.25">
      <c r="A184" s="99" t="s">
        <v>145</v>
      </c>
      <c r="B184" s="78">
        <v>989.96579971969857</v>
      </c>
      <c r="C184" s="102">
        <v>0</v>
      </c>
      <c r="D184" s="101">
        <f t="shared" si="14"/>
        <v>989.96579971969857</v>
      </c>
      <c r="E184" s="81">
        <f t="shared" si="10"/>
        <v>397</v>
      </c>
      <c r="F184" s="82">
        <f t="shared" si="11"/>
        <v>258.42175725285722</v>
      </c>
      <c r="G184" s="79">
        <v>31</v>
      </c>
      <c r="H184" s="83">
        <f t="shared" si="12"/>
        <v>6.5753424657534248E-4</v>
      </c>
      <c r="I184" s="84"/>
    </row>
    <row r="185" spans="1:9" s="1" customFormat="1" ht="17.25">
      <c r="A185" s="99" t="s">
        <v>146</v>
      </c>
      <c r="B185" s="78">
        <v>989.96579971969857</v>
      </c>
      <c r="C185" s="102">
        <v>0</v>
      </c>
      <c r="D185" s="101">
        <f t="shared" si="14"/>
        <v>989.96579971969857</v>
      </c>
      <c r="E185" s="81">
        <f t="shared" si="10"/>
        <v>366</v>
      </c>
      <c r="F185" s="82">
        <f t="shared" si="11"/>
        <v>238.24272834898173</v>
      </c>
      <c r="G185" s="79">
        <v>31</v>
      </c>
      <c r="H185" s="83">
        <f t="shared" si="12"/>
        <v>6.5753424657534248E-4</v>
      </c>
      <c r="I185" s="84"/>
    </row>
    <row r="186" spans="1:9" s="1" customFormat="1" ht="17.25">
      <c r="A186" s="99" t="s">
        <v>147</v>
      </c>
      <c r="B186" s="78">
        <v>989.96579971969857</v>
      </c>
      <c r="C186" s="102">
        <v>0</v>
      </c>
      <c r="D186" s="101">
        <f t="shared" si="14"/>
        <v>989.96579971969857</v>
      </c>
      <c r="E186" s="81">
        <f t="shared" si="10"/>
        <v>335</v>
      </c>
      <c r="F186" s="82">
        <f t="shared" si="11"/>
        <v>218.06369944510621</v>
      </c>
      <c r="G186" s="79">
        <v>30</v>
      </c>
      <c r="H186" s="83">
        <f t="shared" si="12"/>
        <v>6.5753424657534248E-4</v>
      </c>
      <c r="I186" s="89"/>
    </row>
    <row r="187" spans="1:9" s="1" customFormat="1" ht="17.25">
      <c r="A187" s="99" t="s">
        <v>148</v>
      </c>
      <c r="B187" s="78">
        <v>989.96579971969857</v>
      </c>
      <c r="C187" s="102">
        <v>0</v>
      </c>
      <c r="D187" s="101">
        <f t="shared" si="14"/>
        <v>989.96579971969857</v>
      </c>
      <c r="E187" s="81">
        <f t="shared" si="10"/>
        <v>305</v>
      </c>
      <c r="F187" s="82">
        <f t="shared" si="11"/>
        <v>198.53560695748473</v>
      </c>
      <c r="G187" s="79">
        <v>31</v>
      </c>
      <c r="H187" s="83">
        <f t="shared" si="12"/>
        <v>6.5753424657534248E-4</v>
      </c>
      <c r="I187" s="89"/>
    </row>
    <row r="188" spans="1:9" s="1" customFormat="1" ht="17.25">
      <c r="A188" s="99" t="s">
        <v>149</v>
      </c>
      <c r="B188" s="78">
        <v>989.96579971969857</v>
      </c>
      <c r="C188" s="102">
        <v>0</v>
      </c>
      <c r="D188" s="101">
        <f t="shared" si="14"/>
        <v>989.96579971969857</v>
      </c>
      <c r="E188" s="81">
        <f t="shared" si="10"/>
        <v>274</v>
      </c>
      <c r="F188" s="82">
        <f t="shared" si="11"/>
        <v>178.35657805360927</v>
      </c>
      <c r="G188" s="79">
        <v>30</v>
      </c>
      <c r="H188" s="83">
        <f t="shared" si="12"/>
        <v>6.5753424657534248E-4</v>
      </c>
      <c r="I188" s="89"/>
    </row>
    <row r="189" spans="1:9" s="1" customFormat="1" ht="17.25">
      <c r="A189" s="99" t="s">
        <v>150</v>
      </c>
      <c r="B189" s="78">
        <v>989.96579971969857</v>
      </c>
      <c r="C189" s="102">
        <v>0</v>
      </c>
      <c r="D189" s="101">
        <f t="shared" si="14"/>
        <v>989.96579971969857</v>
      </c>
      <c r="E189" s="81">
        <f t="shared" si="10"/>
        <v>244</v>
      </c>
      <c r="F189" s="82">
        <f t="shared" si="11"/>
        <v>158.82848556598779</v>
      </c>
      <c r="G189" s="79">
        <v>31</v>
      </c>
      <c r="H189" s="83">
        <f t="shared" si="12"/>
        <v>6.5753424657534248E-4</v>
      </c>
      <c r="I189" s="89"/>
    </row>
    <row r="190" spans="1:9" s="1" customFormat="1" ht="17.25">
      <c r="A190" s="99" t="s">
        <v>151</v>
      </c>
      <c r="B190" s="78">
        <v>989.96579971969857</v>
      </c>
      <c r="C190" s="102">
        <v>0</v>
      </c>
      <c r="D190" s="101">
        <f t="shared" si="14"/>
        <v>989.96579971969857</v>
      </c>
      <c r="E190" s="81">
        <f t="shared" si="10"/>
        <v>213</v>
      </c>
      <c r="F190" s="82">
        <f t="shared" si="11"/>
        <v>138.64945666211233</v>
      </c>
      <c r="G190" s="88">
        <v>31</v>
      </c>
      <c r="H190" s="83">
        <f t="shared" si="12"/>
        <v>6.5753424657534248E-4</v>
      </c>
      <c r="I190" s="89"/>
    </row>
    <row r="191" spans="1:9" s="1" customFormat="1" ht="17.25">
      <c r="A191" s="99" t="s">
        <v>152</v>
      </c>
      <c r="B191" s="78">
        <v>989.96579971969857</v>
      </c>
      <c r="C191" s="102">
        <v>0</v>
      </c>
      <c r="D191" s="101">
        <f t="shared" si="14"/>
        <v>989.96579971969857</v>
      </c>
      <c r="E191" s="81">
        <f t="shared" si="10"/>
        <v>182</v>
      </c>
      <c r="F191" s="82">
        <f t="shared" si="11"/>
        <v>118.47042775823681</v>
      </c>
      <c r="G191" s="88">
        <v>29</v>
      </c>
      <c r="H191" s="83">
        <f t="shared" si="12"/>
        <v>6.5753424657534248E-4</v>
      </c>
      <c r="I191" s="89"/>
    </row>
    <row r="192" spans="1:9" s="1" customFormat="1" ht="17.25">
      <c r="A192" s="99" t="s">
        <v>153</v>
      </c>
      <c r="B192" s="78">
        <v>989.96579971969857</v>
      </c>
      <c r="C192" s="102">
        <v>0</v>
      </c>
      <c r="D192" s="101">
        <f t="shared" si="14"/>
        <v>989.96579971969857</v>
      </c>
      <c r="E192" s="81">
        <f t="shared" si="10"/>
        <v>153</v>
      </c>
      <c r="F192" s="82">
        <f t="shared" si="11"/>
        <v>99.593271686869414</v>
      </c>
      <c r="G192" s="88">
        <v>31</v>
      </c>
      <c r="H192" s="83">
        <f t="shared" si="12"/>
        <v>6.5753424657534248E-4</v>
      </c>
      <c r="I192" s="89"/>
    </row>
    <row r="193" spans="1:9" s="1" customFormat="1" ht="17.25">
      <c r="A193" s="99" t="s">
        <v>154</v>
      </c>
      <c r="B193" s="78">
        <v>989.96579971969857</v>
      </c>
      <c r="C193" s="102">
        <v>0</v>
      </c>
      <c r="D193" s="101">
        <f t="shared" si="14"/>
        <v>989.96579971969857</v>
      </c>
      <c r="E193" s="81">
        <f t="shared" si="10"/>
        <v>122</v>
      </c>
      <c r="F193" s="82">
        <f t="shared" si="11"/>
        <v>79.414242782993895</v>
      </c>
      <c r="G193" s="88">
        <v>30</v>
      </c>
      <c r="H193" s="83">
        <f t="shared" si="12"/>
        <v>6.5753424657534248E-4</v>
      </c>
      <c r="I193" s="89"/>
    </row>
    <row r="194" spans="1:9" s="1" customFormat="1" ht="17.25">
      <c r="A194" s="99" t="s">
        <v>155</v>
      </c>
      <c r="B194" s="78">
        <v>989.96579971969857</v>
      </c>
      <c r="C194" s="102">
        <v>0</v>
      </c>
      <c r="D194" s="101">
        <f t="shared" si="14"/>
        <v>989.96579971969857</v>
      </c>
      <c r="E194" s="81">
        <f t="shared" si="10"/>
        <v>92</v>
      </c>
      <c r="F194" s="82">
        <f t="shared" si="11"/>
        <v>59.886150295372445</v>
      </c>
      <c r="G194" s="88">
        <v>31</v>
      </c>
      <c r="H194" s="83">
        <f t="shared" si="12"/>
        <v>6.5753424657534248E-4</v>
      </c>
      <c r="I194" s="89"/>
    </row>
    <row r="195" spans="1:9" s="1" customFormat="1" ht="17.25">
      <c r="A195" s="99" t="s">
        <v>156</v>
      </c>
      <c r="B195" s="78">
        <v>989.96579971969857</v>
      </c>
      <c r="C195" s="102">
        <v>0</v>
      </c>
      <c r="D195" s="101">
        <f t="shared" si="14"/>
        <v>989.96579971969857</v>
      </c>
      <c r="E195" s="81">
        <f t="shared" si="10"/>
        <v>61</v>
      </c>
      <c r="F195" s="82">
        <f t="shared" si="11"/>
        <v>39.707121391496948</v>
      </c>
      <c r="G195" s="88">
        <v>30</v>
      </c>
      <c r="H195" s="83">
        <f t="shared" si="12"/>
        <v>6.5753424657534248E-4</v>
      </c>
      <c r="I195" s="89"/>
    </row>
    <row r="196" spans="1:9" s="1" customFormat="1" ht="17.25">
      <c r="A196" s="99" t="s">
        <v>157</v>
      </c>
      <c r="B196" s="78">
        <v>1039.4640897056836</v>
      </c>
      <c r="C196" s="105"/>
      <c r="D196" s="101">
        <f t="shared" si="14"/>
        <v>1039.4640897056836</v>
      </c>
      <c r="E196" s="81">
        <f t="shared" si="10"/>
        <v>31</v>
      </c>
      <c r="F196" s="82">
        <f t="shared" si="11"/>
        <v>21.187980349069274</v>
      </c>
      <c r="G196" s="88">
        <v>31</v>
      </c>
      <c r="H196" s="83">
        <f t="shared" si="12"/>
        <v>6.5753424657534248E-4</v>
      </c>
      <c r="I196" s="89"/>
    </row>
    <row r="197" spans="1:9" s="1" customFormat="1" ht="17.25">
      <c r="A197" s="99" t="s">
        <v>158</v>
      </c>
      <c r="B197" s="78">
        <v>1039.46408970568</v>
      </c>
      <c r="C197" s="105"/>
      <c r="D197" s="101">
        <f>B197-C197</f>
        <v>1039.46408970568</v>
      </c>
      <c r="E197" s="81">
        <f t="shared" si="10"/>
        <v>0</v>
      </c>
      <c r="F197" s="82">
        <f t="shared" si="11"/>
        <v>0</v>
      </c>
      <c r="G197" s="88">
        <v>0</v>
      </c>
      <c r="H197" s="83">
        <f t="shared" si="12"/>
        <v>6.5753424657534248E-4</v>
      </c>
      <c r="I197" s="89"/>
    </row>
    <row r="198" spans="1:9" s="1" customFormat="1" ht="17.25">
      <c r="A198" s="99" t="s">
        <v>166</v>
      </c>
      <c r="B198" s="78">
        <v>1039.46408970568</v>
      </c>
      <c r="C198" s="105"/>
      <c r="D198" s="101">
        <f t="shared" ref="D198:D201" si="15">B198-C198</f>
        <v>1039.46408970568</v>
      </c>
      <c r="E198" s="81">
        <f t="shared" si="10"/>
        <v>0</v>
      </c>
      <c r="F198" s="82">
        <f t="shared" si="11"/>
        <v>0</v>
      </c>
      <c r="G198" s="100">
        <v>0</v>
      </c>
      <c r="H198" s="83">
        <f t="shared" si="12"/>
        <v>6.5753424657534248E-4</v>
      </c>
      <c r="I198" s="89"/>
    </row>
    <row r="199" spans="1:9" s="1" customFormat="1" ht="17.25">
      <c r="A199" s="99" t="s">
        <v>167</v>
      </c>
      <c r="B199" s="78">
        <v>1039.46408970568</v>
      </c>
      <c r="C199" s="105"/>
      <c r="D199" s="101">
        <f t="shared" si="15"/>
        <v>1039.46408970568</v>
      </c>
      <c r="E199" s="81">
        <f t="shared" si="10"/>
        <v>0</v>
      </c>
      <c r="F199" s="82">
        <f t="shared" si="11"/>
        <v>0</v>
      </c>
      <c r="G199" s="100">
        <v>0</v>
      </c>
      <c r="H199" s="83">
        <f t="shared" si="12"/>
        <v>6.5753424657534248E-4</v>
      </c>
      <c r="I199" s="89"/>
    </row>
    <row r="200" spans="1:9" s="1" customFormat="1" ht="17.25">
      <c r="A200" s="99" t="s">
        <v>168</v>
      </c>
      <c r="B200" s="78">
        <v>1039.46408970568</v>
      </c>
      <c r="C200" s="105"/>
      <c r="D200" s="101">
        <f t="shared" si="15"/>
        <v>1039.46408970568</v>
      </c>
      <c r="E200" s="81">
        <f t="shared" si="10"/>
        <v>0</v>
      </c>
      <c r="F200" s="82">
        <f t="shared" si="11"/>
        <v>0</v>
      </c>
      <c r="G200" s="100">
        <v>0</v>
      </c>
      <c r="H200" s="83">
        <f t="shared" si="12"/>
        <v>6.5753424657534248E-4</v>
      </c>
      <c r="I200" s="89"/>
    </row>
    <row r="201" spans="1:9" s="1" customFormat="1" ht="17.25">
      <c r="A201" s="99" t="s">
        <v>169</v>
      </c>
      <c r="B201" s="78">
        <v>1039.46408970568</v>
      </c>
      <c r="C201" s="105"/>
      <c r="D201" s="101">
        <f t="shared" si="15"/>
        <v>1039.46408970568</v>
      </c>
      <c r="E201" s="81">
        <f t="shared" si="10"/>
        <v>0</v>
      </c>
      <c r="F201" s="82">
        <f t="shared" si="11"/>
        <v>0</v>
      </c>
      <c r="G201" s="100">
        <v>0</v>
      </c>
      <c r="H201" s="83">
        <f t="shared" si="12"/>
        <v>6.5753424657534248E-4</v>
      </c>
      <c r="I201" s="89"/>
    </row>
    <row r="202" spans="1:9" s="4" customFormat="1" ht="17.25" thickBot="1">
      <c r="A202" s="106" t="s">
        <v>12</v>
      </c>
      <c r="B202" s="107">
        <f>SUM(B14:B197)</f>
        <v>131576.5597087754</v>
      </c>
      <c r="C202" s="107">
        <f>SUM(C14:C197)</f>
        <v>117637</v>
      </c>
      <c r="D202" s="108">
        <f>B202-C202</f>
        <v>13939.559708775399</v>
      </c>
      <c r="E202" s="109">
        <f>SUM(E58:E197)</f>
        <v>273602</v>
      </c>
      <c r="F202" s="110">
        <f>SUM(F14:F197)</f>
        <v>133680.42789050052</v>
      </c>
      <c r="G202" s="109">
        <f>SUM(G14:G198)</f>
        <v>5157</v>
      </c>
      <c r="H202" s="111">
        <f>D202+F202</f>
        <v>147619.98759927592</v>
      </c>
      <c r="I202" s="112"/>
    </row>
    <row r="203" spans="1:9" s="70" customFormat="1" ht="15"/>
    <row r="204" spans="1:9" s="70" customFormat="1" ht="15"/>
    <row r="205" spans="1:9" s="70" customFormat="1" ht="15"/>
    <row r="206" spans="1:9" s="70" customFormat="1" ht="15"/>
    <row r="207" spans="1:9" s="1" customFormat="1" ht="17.25">
      <c r="A207" s="5"/>
      <c r="B207" s="25"/>
      <c r="C207" s="25"/>
      <c r="D207" s="25"/>
      <c r="E207" s="6"/>
      <c r="F207" s="176"/>
      <c r="G207" s="70"/>
      <c r="H207" s="70"/>
      <c r="I207" s="70"/>
    </row>
    <row r="208" spans="1:9" s="35" customFormat="1" ht="20.25">
      <c r="A208" s="32"/>
      <c r="B208" s="33"/>
      <c r="C208" s="33"/>
      <c r="D208" s="33"/>
      <c r="E208" s="32"/>
      <c r="F208" s="34"/>
      <c r="G208" s="70"/>
      <c r="H208" s="70"/>
      <c r="I208" s="70"/>
    </row>
    <row r="209" spans="1:9" s="35" customFormat="1" ht="18.75">
      <c r="A209" s="498" t="s">
        <v>294</v>
      </c>
      <c r="B209" s="498"/>
      <c r="C209" s="197"/>
      <c r="D209" s="197" t="s">
        <v>295</v>
      </c>
      <c r="E209" s="196"/>
      <c r="F209" s="198" t="s">
        <v>296</v>
      </c>
      <c r="G209" s="196"/>
      <c r="H209" s="199" t="s">
        <v>297</v>
      </c>
      <c r="I209" s="3"/>
    </row>
    <row r="210" spans="1:9" s="35" customFormat="1" ht="17.25">
      <c r="A210" s="38"/>
      <c r="B210" s="37"/>
      <c r="C210" s="37"/>
      <c r="D210" s="37"/>
      <c r="E210" s="38"/>
      <c r="F210" s="39"/>
      <c r="I210" s="3"/>
    </row>
    <row r="211" spans="1:9" s="35" customFormat="1" ht="17.25">
      <c r="A211" s="38"/>
      <c r="B211" s="37"/>
      <c r="C211" s="37"/>
      <c r="D211" s="37"/>
      <c r="E211" s="38"/>
      <c r="F211" s="39"/>
      <c r="I211" s="3"/>
    </row>
    <row r="212" spans="1:9" s="40" customFormat="1">
      <c r="A212" s="490"/>
      <c r="B212" s="490"/>
      <c r="C212" s="490"/>
      <c r="D212" s="490"/>
      <c r="E212" s="490"/>
      <c r="F212" s="490"/>
      <c r="G212" s="490"/>
      <c r="H212" s="490"/>
      <c r="I212" s="41"/>
    </row>
    <row r="213" spans="1:9" s="40" customFormat="1">
      <c r="A213" s="491"/>
      <c r="B213" s="491"/>
      <c r="C213" s="491"/>
      <c r="D213" s="491"/>
      <c r="E213" s="491"/>
      <c r="F213" s="491"/>
      <c r="G213" s="491"/>
      <c r="H213" s="491"/>
      <c r="I213" s="41"/>
    </row>
    <row r="214" spans="1:9" s="40" customFormat="1">
      <c r="A214" s="491"/>
      <c r="B214" s="491"/>
      <c r="C214" s="491"/>
      <c r="D214" s="491"/>
      <c r="E214" s="491"/>
      <c r="F214" s="491"/>
      <c r="G214" s="491"/>
      <c r="H214" s="491"/>
      <c r="I214" s="41"/>
    </row>
    <row r="215" spans="1:9" s="40" customFormat="1">
      <c r="A215" s="491"/>
      <c r="B215" s="491"/>
      <c r="C215" s="491"/>
      <c r="D215" s="491"/>
      <c r="E215" s="491"/>
      <c r="F215" s="491"/>
      <c r="G215" s="491"/>
      <c r="H215" s="491"/>
      <c r="I215" s="41"/>
    </row>
    <row r="216" spans="1:9" s="40" customFormat="1">
      <c r="A216" s="175"/>
      <c r="B216" s="42"/>
      <c r="C216" s="42"/>
      <c r="D216" s="42"/>
      <c r="E216" s="175"/>
      <c r="F216" s="42"/>
      <c r="G216" s="175"/>
      <c r="H216" s="175"/>
      <c r="I216" s="41"/>
    </row>
    <row r="217" spans="1:9" s="40" customFormat="1">
      <c r="A217" s="492"/>
      <c r="B217" s="492"/>
      <c r="C217" s="492"/>
      <c r="D217" s="492"/>
      <c r="E217" s="492"/>
      <c r="F217" s="492"/>
      <c r="G217" s="492"/>
      <c r="H217" s="492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9"/>
      <c r="B359" s="50"/>
      <c r="C359" s="50"/>
      <c r="D359" s="50"/>
      <c r="E359" s="51"/>
      <c r="F359" s="493"/>
      <c r="G359" s="493"/>
      <c r="H359" s="19"/>
      <c r="I359" s="41"/>
    </row>
    <row r="360" spans="1:9" s="40" customFormat="1" ht="16.5">
      <c r="A360" s="49"/>
      <c r="B360" s="50"/>
      <c r="C360" s="50"/>
      <c r="D360" s="50"/>
      <c r="E360" s="51"/>
      <c r="F360" s="176"/>
      <c r="G360" s="176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76"/>
      <c r="G361" s="176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76"/>
      <c r="G362" s="176"/>
      <c r="H362" s="19"/>
      <c r="I362" s="41"/>
    </row>
    <row r="363" spans="1:9" s="40" customFormat="1" ht="20.25">
      <c r="A363" s="36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490"/>
      <c r="B365" s="490"/>
      <c r="C365" s="490"/>
      <c r="D365" s="490"/>
      <c r="E365" s="490"/>
      <c r="F365" s="490"/>
      <c r="G365" s="490"/>
      <c r="H365" s="490"/>
      <c r="I365" s="41"/>
    </row>
    <row r="366" spans="1:9" s="40" customFormat="1">
      <c r="A366" s="494"/>
      <c r="B366" s="494"/>
      <c r="C366" s="494"/>
      <c r="D366" s="494"/>
      <c r="E366" s="494"/>
      <c r="F366" s="494"/>
      <c r="G366" s="494"/>
      <c r="H366" s="494"/>
      <c r="I366" s="41"/>
    </row>
    <row r="367" spans="1:9" s="40" customFormat="1">
      <c r="A367" s="54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173"/>
      <c r="B368" s="23"/>
      <c r="C368" s="23"/>
      <c r="D368" s="23"/>
      <c r="E368" s="174"/>
      <c r="F368" s="174"/>
      <c r="G368" s="174"/>
      <c r="H368" s="174"/>
      <c r="I368" s="41"/>
    </row>
    <row r="369" spans="1:9" s="40" customFormat="1">
      <c r="A369" s="172"/>
      <c r="B369" s="57"/>
      <c r="C369" s="57"/>
      <c r="D369" s="57"/>
      <c r="E369" s="172"/>
      <c r="F369" s="57"/>
      <c r="G369" s="172"/>
      <c r="H369" s="172"/>
      <c r="I369" s="41"/>
    </row>
    <row r="370" spans="1:9" s="40" customFormat="1">
      <c r="A370" s="489"/>
      <c r="B370" s="489"/>
      <c r="C370" s="489"/>
      <c r="D370" s="489"/>
      <c r="E370" s="489"/>
      <c r="F370" s="489"/>
      <c r="G370" s="489"/>
      <c r="H370" s="489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67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68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8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69"/>
      <c r="B464" s="52"/>
      <c r="C464" s="52"/>
      <c r="D464" s="52"/>
      <c r="F464" s="53"/>
      <c r="I464" s="41"/>
    </row>
  </sheetData>
  <mergeCells count="29">
    <mergeCell ref="B9:C9"/>
    <mergeCell ref="D9:G9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  <mergeCell ref="B10:C10"/>
    <mergeCell ref="D10:G10"/>
    <mergeCell ref="B11:C11"/>
    <mergeCell ref="D11:G11"/>
    <mergeCell ref="A365:H365"/>
    <mergeCell ref="A209:B209"/>
    <mergeCell ref="A366:H366"/>
    <mergeCell ref="A370:H370"/>
    <mergeCell ref="A212:H212"/>
    <mergeCell ref="A213:H213"/>
    <mergeCell ref="A214:H214"/>
    <mergeCell ref="A215:H215"/>
    <mergeCell ref="A217:H217"/>
    <mergeCell ref="F359:G3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64"/>
  <sheetViews>
    <sheetView workbookViewId="0">
      <selection activeCell="G45" sqref="G45"/>
    </sheetView>
  </sheetViews>
  <sheetFormatPr defaultColWidth="10.5703125" defaultRowHeight="15.75"/>
  <cols>
    <col min="1" max="1" width="8.8554687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9" s="7" customFormat="1" ht="18">
      <c r="A1" s="488" t="s">
        <v>237</v>
      </c>
      <c r="B1" s="488"/>
      <c r="C1" s="488"/>
      <c r="D1" s="488"/>
      <c r="E1" s="488"/>
      <c r="F1" s="488"/>
      <c r="G1" s="488"/>
      <c r="H1" s="488"/>
      <c r="I1" s="488"/>
    </row>
    <row r="2" spans="1:9" s="7" customFormat="1" ht="18">
      <c r="A2" s="488"/>
      <c r="B2" s="488"/>
      <c r="C2" s="488"/>
      <c r="D2" s="488"/>
      <c r="E2" s="488"/>
      <c r="F2" s="488"/>
      <c r="G2" s="488"/>
      <c r="H2" s="488"/>
      <c r="I2" s="488"/>
    </row>
    <row r="3" spans="1:9" s="7" customFormat="1" ht="18.75">
      <c r="B3" s="519" t="s">
        <v>1</v>
      </c>
      <c r="C3" s="519"/>
      <c r="D3" s="523" t="s">
        <v>248</v>
      </c>
      <c r="E3" s="524"/>
      <c r="F3" s="524"/>
      <c r="G3" s="525"/>
      <c r="H3" s="181"/>
    </row>
    <row r="4" spans="1:9" s="7" customFormat="1" ht="18.75">
      <c r="B4" s="541" t="s">
        <v>181</v>
      </c>
      <c r="C4" s="542"/>
      <c r="D4" s="528">
        <v>38534</v>
      </c>
      <c r="E4" s="529"/>
      <c r="F4" s="529"/>
      <c r="G4" s="530"/>
      <c r="H4" s="181"/>
    </row>
    <row r="5" spans="1:9" s="7" customFormat="1" ht="18.75">
      <c r="B5" s="519" t="s">
        <v>182</v>
      </c>
      <c r="C5" s="519"/>
      <c r="D5" s="520">
        <v>505</v>
      </c>
      <c r="E5" s="521"/>
      <c r="F5" s="521"/>
      <c r="G5" s="522"/>
      <c r="H5" s="181"/>
    </row>
    <row r="6" spans="1:9" s="7" customFormat="1" ht="18.75">
      <c r="B6" s="519" t="s">
        <v>2</v>
      </c>
      <c r="C6" s="519"/>
      <c r="D6" s="520" t="s">
        <v>3</v>
      </c>
      <c r="E6" s="521"/>
      <c r="F6" s="521"/>
      <c r="G6" s="522"/>
      <c r="H6" s="181"/>
    </row>
    <row r="7" spans="1:9" s="7" customFormat="1" ht="36" customHeight="1">
      <c r="B7" s="519" t="s">
        <v>0</v>
      </c>
      <c r="C7" s="519"/>
      <c r="D7" s="535" t="s">
        <v>17</v>
      </c>
      <c r="E7" s="536"/>
      <c r="F7" s="536"/>
      <c r="G7" s="537"/>
      <c r="H7" s="181"/>
    </row>
    <row r="8" spans="1:9" s="7" customFormat="1" ht="44.25" customHeight="1">
      <c r="B8" s="531" t="s">
        <v>4</v>
      </c>
      <c r="C8" s="531"/>
      <c r="D8" s="538" t="s">
        <v>183</v>
      </c>
      <c r="E8" s="539"/>
      <c r="F8" s="539"/>
      <c r="G8" s="540"/>
      <c r="H8" s="181"/>
    </row>
    <row r="9" spans="1:9" s="7" customFormat="1" ht="18.75">
      <c r="B9" s="531" t="s">
        <v>18</v>
      </c>
      <c r="C9" s="531"/>
      <c r="D9" s="532">
        <v>0.05</v>
      </c>
      <c r="E9" s="533"/>
      <c r="F9" s="533"/>
      <c r="G9" s="534"/>
      <c r="H9" s="181"/>
    </row>
    <row r="10" spans="1:9" s="7" customFormat="1" ht="18.75">
      <c r="B10" s="519" t="s">
        <v>16</v>
      </c>
      <c r="C10" s="519"/>
      <c r="D10" s="520">
        <v>500</v>
      </c>
      <c r="E10" s="521"/>
      <c r="F10" s="521"/>
      <c r="G10" s="522"/>
      <c r="H10" s="181"/>
    </row>
    <row r="11" spans="1:9" s="7" customFormat="1" ht="38.25" customHeight="1">
      <c r="B11" s="519" t="s">
        <v>14</v>
      </c>
      <c r="C11" s="519"/>
      <c r="D11" s="523" t="s">
        <v>15</v>
      </c>
      <c r="E11" s="524"/>
      <c r="F11" s="524"/>
      <c r="G11" s="525"/>
      <c r="H11" s="181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7" t="s">
        <v>184</v>
      </c>
      <c r="B14" s="78">
        <v>500</v>
      </c>
      <c r="C14" s="79">
        <v>0</v>
      </c>
      <c r="D14" s="80">
        <f>B14-C14</f>
        <v>500</v>
      </c>
      <c r="E14" s="81">
        <f>G202</f>
        <v>5330</v>
      </c>
      <c r="F14" s="82">
        <f>(D14*E14*H14)</f>
        <v>1752.3287671232877</v>
      </c>
      <c r="G14" s="79">
        <v>31</v>
      </c>
      <c r="H14" s="83">
        <f>0.24/365</f>
        <v>6.5753424657534248E-4</v>
      </c>
      <c r="I14" s="84"/>
    </row>
    <row r="15" spans="1:9" s="1" customFormat="1" ht="17.25">
      <c r="A15" s="85">
        <v>38565</v>
      </c>
      <c r="B15" s="78">
        <v>500</v>
      </c>
      <c r="C15" s="79">
        <v>0</v>
      </c>
      <c r="D15" s="80">
        <f t="shared" ref="D15:D78" si="0">B15-C15</f>
        <v>500</v>
      </c>
      <c r="E15" s="81">
        <f>E14-G14</f>
        <v>5299</v>
      </c>
      <c r="F15" s="82">
        <f t="shared" ref="F15:F79" si="1">(D15*E15*H15)</f>
        <v>1742.1369863013699</v>
      </c>
      <c r="G15" s="79">
        <v>31</v>
      </c>
      <c r="H15" s="83">
        <f t="shared" ref="H15:H70" si="2">0.24/365</f>
        <v>6.5753424657534248E-4</v>
      </c>
      <c r="I15" s="84"/>
    </row>
    <row r="16" spans="1:9" s="1" customFormat="1" ht="17.25">
      <c r="A16" s="85">
        <v>38596</v>
      </c>
      <c r="B16" s="78">
        <v>500</v>
      </c>
      <c r="C16" s="79">
        <v>0</v>
      </c>
      <c r="D16" s="80">
        <f t="shared" si="0"/>
        <v>500</v>
      </c>
      <c r="E16" s="81">
        <f t="shared" ref="E16:E79" si="3">E15-G15</f>
        <v>5268</v>
      </c>
      <c r="F16" s="82">
        <f t="shared" si="1"/>
        <v>1731.9452054794522</v>
      </c>
      <c r="G16" s="79">
        <v>30</v>
      </c>
      <c r="H16" s="83">
        <f t="shared" si="2"/>
        <v>6.5753424657534248E-4</v>
      </c>
      <c r="I16" s="84"/>
    </row>
    <row r="17" spans="1:9" s="1" customFormat="1" ht="17.25">
      <c r="A17" s="85">
        <v>38626</v>
      </c>
      <c r="B17" s="78">
        <v>500</v>
      </c>
      <c r="C17" s="79">
        <v>0</v>
      </c>
      <c r="D17" s="80">
        <f t="shared" si="0"/>
        <v>500</v>
      </c>
      <c r="E17" s="81">
        <f t="shared" si="3"/>
        <v>5238</v>
      </c>
      <c r="F17" s="82">
        <f t="shared" si="1"/>
        <v>1722.0821917808219</v>
      </c>
      <c r="G17" s="79">
        <v>31</v>
      </c>
      <c r="H17" s="83">
        <f t="shared" si="2"/>
        <v>6.5753424657534248E-4</v>
      </c>
      <c r="I17" s="84"/>
    </row>
    <row r="18" spans="1:9" s="1" customFormat="1" ht="17.25">
      <c r="A18" s="85">
        <v>38657</v>
      </c>
      <c r="B18" s="78">
        <v>500</v>
      </c>
      <c r="C18" s="79">
        <v>0</v>
      </c>
      <c r="D18" s="80">
        <f t="shared" si="0"/>
        <v>500</v>
      </c>
      <c r="E18" s="81">
        <f t="shared" si="3"/>
        <v>5207</v>
      </c>
      <c r="F18" s="82">
        <f t="shared" si="1"/>
        <v>1711.8904109589041</v>
      </c>
      <c r="G18" s="79">
        <v>30</v>
      </c>
      <c r="H18" s="83">
        <f t="shared" si="2"/>
        <v>6.5753424657534248E-4</v>
      </c>
      <c r="I18" s="84"/>
    </row>
    <row r="19" spans="1:9" s="1" customFormat="1" ht="17.25">
      <c r="A19" s="85">
        <v>38687</v>
      </c>
      <c r="B19" s="78">
        <v>500</v>
      </c>
      <c r="C19" s="79">
        <v>0</v>
      </c>
      <c r="D19" s="80">
        <f t="shared" si="0"/>
        <v>500</v>
      </c>
      <c r="E19" s="81">
        <f t="shared" si="3"/>
        <v>5177</v>
      </c>
      <c r="F19" s="82">
        <f t="shared" si="1"/>
        <v>1702.027397260274</v>
      </c>
      <c r="G19" s="79">
        <v>31</v>
      </c>
      <c r="H19" s="83">
        <f t="shared" si="2"/>
        <v>6.5753424657534248E-4</v>
      </c>
      <c r="I19" s="84"/>
    </row>
    <row r="20" spans="1:9" s="1" customFormat="1" ht="17.25">
      <c r="A20" s="85">
        <v>38718</v>
      </c>
      <c r="B20" s="78">
        <v>500</v>
      </c>
      <c r="C20" s="79">
        <v>0</v>
      </c>
      <c r="D20" s="80">
        <f t="shared" si="0"/>
        <v>500</v>
      </c>
      <c r="E20" s="81">
        <f t="shared" si="3"/>
        <v>5146</v>
      </c>
      <c r="F20" s="82">
        <f t="shared" si="1"/>
        <v>1691.8356164383563</v>
      </c>
      <c r="G20" s="79">
        <v>31</v>
      </c>
      <c r="H20" s="83">
        <f t="shared" si="2"/>
        <v>6.5753424657534248E-4</v>
      </c>
      <c r="I20" s="84"/>
    </row>
    <row r="21" spans="1:9" s="1" customFormat="1" ht="17.25">
      <c r="A21" s="85">
        <v>38749</v>
      </c>
      <c r="B21" s="78">
        <v>500</v>
      </c>
      <c r="C21" s="79">
        <v>0</v>
      </c>
      <c r="D21" s="80">
        <f t="shared" si="0"/>
        <v>500</v>
      </c>
      <c r="E21" s="81">
        <f t="shared" si="3"/>
        <v>5115</v>
      </c>
      <c r="F21" s="82">
        <f t="shared" si="1"/>
        <v>1681.6438356164383</v>
      </c>
      <c r="G21" s="79">
        <v>28</v>
      </c>
      <c r="H21" s="83">
        <f t="shared" si="2"/>
        <v>6.5753424657534248E-4</v>
      </c>
      <c r="I21" s="84"/>
    </row>
    <row r="22" spans="1:9" s="1" customFormat="1" ht="17.25">
      <c r="A22" s="85">
        <v>38777</v>
      </c>
      <c r="B22" s="78">
        <v>500</v>
      </c>
      <c r="C22" s="79">
        <v>0</v>
      </c>
      <c r="D22" s="80">
        <f t="shared" si="0"/>
        <v>500</v>
      </c>
      <c r="E22" s="81">
        <f t="shared" si="3"/>
        <v>5087</v>
      </c>
      <c r="F22" s="82">
        <f t="shared" si="1"/>
        <v>1672.4383561643835</v>
      </c>
      <c r="G22" s="79">
        <v>31</v>
      </c>
      <c r="H22" s="83">
        <f t="shared" si="2"/>
        <v>6.5753424657534248E-4</v>
      </c>
      <c r="I22" s="84"/>
    </row>
    <row r="23" spans="1:9" s="1" customFormat="1" ht="17.25">
      <c r="A23" s="85">
        <v>38808</v>
      </c>
      <c r="B23" s="78">
        <v>500</v>
      </c>
      <c r="C23" s="79">
        <v>0</v>
      </c>
      <c r="D23" s="80">
        <f t="shared" si="0"/>
        <v>500</v>
      </c>
      <c r="E23" s="81">
        <f t="shared" si="3"/>
        <v>5056</v>
      </c>
      <c r="F23" s="82">
        <f t="shared" si="1"/>
        <v>1662.2465753424658</v>
      </c>
      <c r="G23" s="79">
        <v>30</v>
      </c>
      <c r="H23" s="83">
        <f t="shared" si="2"/>
        <v>6.5753424657534248E-4</v>
      </c>
      <c r="I23" s="84"/>
    </row>
    <row r="24" spans="1:9" s="1" customFormat="1" ht="17.25">
      <c r="A24" s="85">
        <v>38838</v>
      </c>
      <c r="B24" s="78">
        <v>500</v>
      </c>
      <c r="C24" s="79">
        <v>0</v>
      </c>
      <c r="D24" s="80">
        <f t="shared" si="0"/>
        <v>500</v>
      </c>
      <c r="E24" s="81">
        <f t="shared" si="3"/>
        <v>5026</v>
      </c>
      <c r="F24" s="82">
        <f t="shared" si="1"/>
        <v>1652.3835616438357</v>
      </c>
      <c r="G24" s="79">
        <v>31</v>
      </c>
      <c r="H24" s="83">
        <f t="shared" si="2"/>
        <v>6.5753424657534248E-4</v>
      </c>
      <c r="I24" s="84"/>
    </row>
    <row r="25" spans="1:9" s="1" customFormat="1" ht="17.25">
      <c r="A25" s="85">
        <v>38869</v>
      </c>
      <c r="B25" s="78">
        <v>500</v>
      </c>
      <c r="C25" s="79">
        <v>6000</v>
      </c>
      <c r="D25" s="80">
        <f t="shared" si="0"/>
        <v>-5500</v>
      </c>
      <c r="E25" s="81">
        <f t="shared" si="3"/>
        <v>4995</v>
      </c>
      <c r="F25" s="82">
        <f t="shared" si="1"/>
        <v>-18064.109589041098</v>
      </c>
      <c r="G25" s="79">
        <v>0</v>
      </c>
      <c r="H25" s="83">
        <f t="shared" si="2"/>
        <v>6.5753424657534248E-4</v>
      </c>
      <c r="I25" s="84" t="s">
        <v>303</v>
      </c>
    </row>
    <row r="26" spans="1:9" s="1" customFormat="1" ht="17.25">
      <c r="A26" s="85">
        <v>38899</v>
      </c>
      <c r="B26" s="78">
        <v>525</v>
      </c>
      <c r="C26" s="79">
        <v>0</v>
      </c>
      <c r="D26" s="80">
        <f t="shared" si="0"/>
        <v>525</v>
      </c>
      <c r="E26" s="81">
        <f t="shared" si="3"/>
        <v>4995</v>
      </c>
      <c r="F26" s="82">
        <f t="shared" si="1"/>
        <v>1724.3013698630136</v>
      </c>
      <c r="G26" s="79">
        <v>31</v>
      </c>
      <c r="H26" s="83">
        <f t="shared" si="2"/>
        <v>6.5753424657534248E-4</v>
      </c>
      <c r="I26" s="84"/>
    </row>
    <row r="27" spans="1:9" s="1" customFormat="1" ht="17.25">
      <c r="A27" s="85">
        <v>38930</v>
      </c>
      <c r="B27" s="78">
        <v>525</v>
      </c>
      <c r="C27" s="79">
        <v>0</v>
      </c>
      <c r="D27" s="80">
        <f t="shared" si="0"/>
        <v>525</v>
      </c>
      <c r="E27" s="81">
        <f t="shared" si="3"/>
        <v>4964</v>
      </c>
      <c r="F27" s="82">
        <f t="shared" si="1"/>
        <v>1713.6000000000001</v>
      </c>
      <c r="G27" s="86">
        <v>31</v>
      </c>
      <c r="H27" s="83">
        <f t="shared" si="2"/>
        <v>6.5753424657534248E-4</v>
      </c>
      <c r="I27" s="84"/>
    </row>
    <row r="28" spans="1:9" s="1" customFormat="1" ht="17.25">
      <c r="A28" s="85">
        <v>38961</v>
      </c>
      <c r="B28" s="78">
        <v>525</v>
      </c>
      <c r="C28" s="79">
        <v>0</v>
      </c>
      <c r="D28" s="80">
        <f t="shared" si="0"/>
        <v>525</v>
      </c>
      <c r="E28" s="81">
        <f t="shared" si="3"/>
        <v>4933</v>
      </c>
      <c r="F28" s="82">
        <f t="shared" si="1"/>
        <v>1702.8986301369864</v>
      </c>
      <c r="G28" s="79">
        <v>12</v>
      </c>
      <c r="H28" s="83">
        <f t="shared" si="2"/>
        <v>6.5753424657534248E-4</v>
      </c>
      <c r="I28" s="84"/>
    </row>
    <row r="29" spans="1:9" s="1" customFormat="1" ht="17.25">
      <c r="A29" s="85">
        <v>38991</v>
      </c>
      <c r="B29" s="78">
        <v>525</v>
      </c>
      <c r="C29" s="79">
        <v>0</v>
      </c>
      <c r="D29" s="80">
        <f t="shared" si="0"/>
        <v>525</v>
      </c>
      <c r="E29" s="81">
        <f t="shared" si="3"/>
        <v>4921</v>
      </c>
      <c r="F29" s="82">
        <f t="shared" si="1"/>
        <v>1698.7561643835618</v>
      </c>
      <c r="G29" s="79">
        <v>31</v>
      </c>
      <c r="H29" s="83">
        <f t="shared" si="2"/>
        <v>6.5753424657534248E-4</v>
      </c>
      <c r="I29" s="87"/>
    </row>
    <row r="30" spans="1:9" s="1" customFormat="1" ht="17.25">
      <c r="A30" s="85">
        <v>39022</v>
      </c>
      <c r="B30" s="78">
        <v>525</v>
      </c>
      <c r="C30" s="79">
        <v>0</v>
      </c>
      <c r="D30" s="80">
        <f t="shared" si="0"/>
        <v>525</v>
      </c>
      <c r="E30" s="81">
        <f t="shared" si="3"/>
        <v>4890</v>
      </c>
      <c r="F30" s="82">
        <f t="shared" si="1"/>
        <v>1688.0547945205481</v>
      </c>
      <c r="G30" s="79">
        <v>30</v>
      </c>
      <c r="H30" s="83">
        <f t="shared" si="2"/>
        <v>6.5753424657534248E-4</v>
      </c>
      <c r="I30" s="87"/>
    </row>
    <row r="31" spans="1:9" s="1" customFormat="1" ht="17.25">
      <c r="A31" s="85">
        <v>39052</v>
      </c>
      <c r="B31" s="78">
        <v>525</v>
      </c>
      <c r="C31" s="79">
        <v>0</v>
      </c>
      <c r="D31" s="80">
        <f t="shared" si="0"/>
        <v>525</v>
      </c>
      <c r="E31" s="81">
        <f t="shared" si="3"/>
        <v>4860</v>
      </c>
      <c r="F31" s="82">
        <f t="shared" si="1"/>
        <v>1677.6986301369864</v>
      </c>
      <c r="G31" s="79">
        <v>31</v>
      </c>
      <c r="H31" s="83">
        <f t="shared" si="2"/>
        <v>6.5753424657534248E-4</v>
      </c>
      <c r="I31" s="87"/>
    </row>
    <row r="32" spans="1:9" s="1" customFormat="1" ht="17.25">
      <c r="A32" s="85">
        <v>39083</v>
      </c>
      <c r="B32" s="78">
        <v>525</v>
      </c>
      <c r="C32" s="79">
        <v>0</v>
      </c>
      <c r="D32" s="80">
        <f t="shared" si="0"/>
        <v>525</v>
      </c>
      <c r="E32" s="81">
        <f t="shared" si="3"/>
        <v>4829</v>
      </c>
      <c r="F32" s="82">
        <f t="shared" si="1"/>
        <v>1666.9972602739726</v>
      </c>
      <c r="G32" s="79">
        <v>31</v>
      </c>
      <c r="H32" s="83">
        <f t="shared" si="2"/>
        <v>6.5753424657534248E-4</v>
      </c>
      <c r="I32" s="87"/>
    </row>
    <row r="33" spans="1:9" s="1" customFormat="1" ht="17.25">
      <c r="A33" s="85">
        <v>39114</v>
      </c>
      <c r="B33" s="78">
        <v>525</v>
      </c>
      <c r="C33" s="79">
        <v>0</v>
      </c>
      <c r="D33" s="80">
        <f t="shared" si="0"/>
        <v>525</v>
      </c>
      <c r="E33" s="81">
        <f t="shared" si="3"/>
        <v>4798</v>
      </c>
      <c r="F33" s="82">
        <f t="shared" si="1"/>
        <v>1656.2958904109589</v>
      </c>
      <c r="G33" s="79">
        <v>28</v>
      </c>
      <c r="H33" s="83">
        <f t="shared" si="2"/>
        <v>6.5753424657534248E-4</v>
      </c>
      <c r="I33" s="87"/>
    </row>
    <row r="34" spans="1:9" s="1" customFormat="1" ht="17.25">
      <c r="A34" s="85">
        <v>39142</v>
      </c>
      <c r="B34" s="78">
        <v>525</v>
      </c>
      <c r="C34" s="79">
        <v>0</v>
      </c>
      <c r="D34" s="80">
        <f t="shared" si="0"/>
        <v>525</v>
      </c>
      <c r="E34" s="81">
        <f t="shared" si="3"/>
        <v>4770</v>
      </c>
      <c r="F34" s="82">
        <f t="shared" si="1"/>
        <v>1646.6301369863015</v>
      </c>
      <c r="G34" s="79">
        <v>31</v>
      </c>
      <c r="H34" s="83">
        <f t="shared" si="2"/>
        <v>6.5753424657534248E-4</v>
      </c>
      <c r="I34" s="87"/>
    </row>
    <row r="35" spans="1:9" s="1" customFormat="1" ht="17.25">
      <c r="A35" s="85">
        <v>39173</v>
      </c>
      <c r="B35" s="78">
        <v>525</v>
      </c>
      <c r="C35" s="79">
        <v>0</v>
      </c>
      <c r="D35" s="80">
        <f t="shared" si="0"/>
        <v>525</v>
      </c>
      <c r="E35" s="81">
        <f t="shared" si="3"/>
        <v>4739</v>
      </c>
      <c r="F35" s="82">
        <f t="shared" si="1"/>
        <v>1635.9287671232878</v>
      </c>
      <c r="G35" s="79">
        <v>30</v>
      </c>
      <c r="H35" s="83">
        <f t="shared" si="2"/>
        <v>6.5753424657534248E-4</v>
      </c>
      <c r="I35" s="87"/>
    </row>
    <row r="36" spans="1:9" s="1" customFormat="1" ht="17.25">
      <c r="A36" s="85">
        <v>39203</v>
      </c>
      <c r="B36" s="78">
        <v>525</v>
      </c>
      <c r="C36" s="79">
        <v>0</v>
      </c>
      <c r="D36" s="80">
        <f t="shared" si="0"/>
        <v>525</v>
      </c>
      <c r="E36" s="81">
        <f t="shared" si="3"/>
        <v>4709</v>
      </c>
      <c r="F36" s="82">
        <f t="shared" si="1"/>
        <v>1625.5726027397261</v>
      </c>
      <c r="G36" s="79">
        <v>31</v>
      </c>
      <c r="H36" s="83">
        <f t="shared" si="2"/>
        <v>6.5753424657534248E-4</v>
      </c>
      <c r="I36" s="87"/>
    </row>
    <row r="37" spans="1:9" s="1" customFormat="1" ht="17.25">
      <c r="A37" s="85">
        <v>39234</v>
      </c>
      <c r="B37" s="78">
        <v>551.25</v>
      </c>
      <c r="C37" s="79">
        <v>0</v>
      </c>
      <c r="D37" s="80">
        <f t="shared" si="0"/>
        <v>551.25</v>
      </c>
      <c r="E37" s="81">
        <f t="shared" si="3"/>
        <v>4678</v>
      </c>
      <c r="F37" s="82">
        <f t="shared" si="1"/>
        <v>1695.614794520548</v>
      </c>
      <c r="G37" s="79">
        <v>30</v>
      </c>
      <c r="H37" s="83">
        <f t="shared" si="2"/>
        <v>6.5753424657534248E-4</v>
      </c>
      <c r="I37" s="87"/>
    </row>
    <row r="38" spans="1:9" s="1" customFormat="1" ht="17.25">
      <c r="A38" s="85">
        <v>39264</v>
      </c>
      <c r="B38" s="78">
        <v>551.25</v>
      </c>
      <c r="C38" s="79">
        <v>0</v>
      </c>
      <c r="D38" s="80">
        <f t="shared" si="0"/>
        <v>551.25</v>
      </c>
      <c r="E38" s="81">
        <f t="shared" si="3"/>
        <v>4648</v>
      </c>
      <c r="F38" s="82">
        <f t="shared" si="1"/>
        <v>1684.7408219178083</v>
      </c>
      <c r="G38" s="79">
        <v>31</v>
      </c>
      <c r="H38" s="83">
        <f t="shared" si="2"/>
        <v>6.5753424657534248E-4</v>
      </c>
      <c r="I38" s="87"/>
    </row>
    <row r="39" spans="1:9" s="1" customFormat="1" ht="17.25">
      <c r="A39" s="85">
        <v>39295</v>
      </c>
      <c r="B39" s="78">
        <v>551.25</v>
      </c>
      <c r="C39" s="79">
        <v>0</v>
      </c>
      <c r="D39" s="80">
        <f t="shared" si="0"/>
        <v>551.25</v>
      </c>
      <c r="E39" s="81">
        <f t="shared" si="3"/>
        <v>4617</v>
      </c>
      <c r="F39" s="82">
        <f t="shared" si="1"/>
        <v>1673.5043835616439</v>
      </c>
      <c r="G39" s="79">
        <v>31</v>
      </c>
      <c r="H39" s="83">
        <f t="shared" si="2"/>
        <v>6.5753424657534248E-4</v>
      </c>
      <c r="I39" s="87"/>
    </row>
    <row r="40" spans="1:9" s="1" customFormat="1" ht="17.25">
      <c r="A40" s="85">
        <v>39326</v>
      </c>
      <c r="B40" s="78">
        <v>551.25</v>
      </c>
      <c r="C40" s="79">
        <v>0</v>
      </c>
      <c r="D40" s="80">
        <f t="shared" si="0"/>
        <v>551.25</v>
      </c>
      <c r="E40" s="81">
        <f t="shared" si="3"/>
        <v>4586</v>
      </c>
      <c r="F40" s="82">
        <f t="shared" si="1"/>
        <v>1662.2679452054795</v>
      </c>
      <c r="G40" s="79">
        <v>30</v>
      </c>
      <c r="H40" s="83">
        <f t="shared" si="2"/>
        <v>6.5753424657534248E-4</v>
      </c>
      <c r="I40" s="87"/>
    </row>
    <row r="41" spans="1:9" s="1" customFormat="1" ht="17.25">
      <c r="A41" s="85">
        <v>39356</v>
      </c>
      <c r="B41" s="78">
        <v>551.25</v>
      </c>
      <c r="C41" s="79">
        <v>0</v>
      </c>
      <c r="D41" s="80">
        <f t="shared" si="0"/>
        <v>551.25</v>
      </c>
      <c r="E41" s="81">
        <f t="shared" si="3"/>
        <v>4556</v>
      </c>
      <c r="F41" s="82">
        <f t="shared" si="1"/>
        <v>1651.3939726027397</v>
      </c>
      <c r="G41" s="79">
        <v>31</v>
      </c>
      <c r="H41" s="83">
        <f t="shared" si="2"/>
        <v>6.5753424657534248E-4</v>
      </c>
      <c r="I41" s="87"/>
    </row>
    <row r="42" spans="1:9" s="1" customFormat="1" ht="17.25">
      <c r="A42" s="85">
        <v>39387</v>
      </c>
      <c r="B42" s="78">
        <v>551.25</v>
      </c>
      <c r="C42" s="79">
        <v>0</v>
      </c>
      <c r="D42" s="80">
        <f t="shared" si="0"/>
        <v>551.25</v>
      </c>
      <c r="E42" s="81">
        <f t="shared" si="3"/>
        <v>4525</v>
      </c>
      <c r="F42" s="82">
        <f t="shared" si="1"/>
        <v>1640.1575342465753</v>
      </c>
      <c r="G42" s="79">
        <v>30</v>
      </c>
      <c r="H42" s="83">
        <f t="shared" si="2"/>
        <v>6.5753424657534248E-4</v>
      </c>
      <c r="I42" s="87"/>
    </row>
    <row r="43" spans="1:9" s="1" customFormat="1" ht="17.25">
      <c r="A43" s="85">
        <v>39417</v>
      </c>
      <c r="B43" s="78">
        <v>551.25</v>
      </c>
      <c r="C43" s="79">
        <v>0</v>
      </c>
      <c r="D43" s="80">
        <f t="shared" si="0"/>
        <v>551.25</v>
      </c>
      <c r="E43" s="81">
        <f t="shared" si="3"/>
        <v>4495</v>
      </c>
      <c r="F43" s="82">
        <f t="shared" si="1"/>
        <v>1629.2835616438356</v>
      </c>
      <c r="G43" s="79">
        <v>31</v>
      </c>
      <c r="H43" s="83">
        <f t="shared" si="2"/>
        <v>6.5753424657534248E-4</v>
      </c>
      <c r="I43" s="87"/>
    </row>
    <row r="44" spans="1:9" s="1" customFormat="1" ht="17.25">
      <c r="A44" s="85">
        <v>39448</v>
      </c>
      <c r="B44" s="78">
        <v>551.25</v>
      </c>
      <c r="C44" s="79">
        <v>0</v>
      </c>
      <c r="D44" s="80">
        <f t="shared" si="0"/>
        <v>551.25</v>
      </c>
      <c r="E44" s="81">
        <f t="shared" si="3"/>
        <v>4464</v>
      </c>
      <c r="F44" s="82">
        <f t="shared" si="1"/>
        <v>1618.0471232876712</v>
      </c>
      <c r="G44" s="79">
        <v>31</v>
      </c>
      <c r="H44" s="83">
        <f t="shared" si="2"/>
        <v>6.5753424657534248E-4</v>
      </c>
      <c r="I44" s="87"/>
    </row>
    <row r="45" spans="1:9" s="1" customFormat="1" ht="17.25">
      <c r="A45" s="85">
        <v>39479</v>
      </c>
      <c r="B45" s="78">
        <v>551.25</v>
      </c>
      <c r="C45" s="79">
        <v>0</v>
      </c>
      <c r="D45" s="80">
        <f t="shared" si="0"/>
        <v>551.25</v>
      </c>
      <c r="E45" s="81">
        <f t="shared" si="3"/>
        <v>4433</v>
      </c>
      <c r="F45" s="82">
        <f t="shared" si="1"/>
        <v>1606.8106849315068</v>
      </c>
      <c r="G45" s="79">
        <v>29</v>
      </c>
      <c r="H45" s="83">
        <f t="shared" si="2"/>
        <v>6.5753424657534248E-4</v>
      </c>
      <c r="I45" s="87"/>
    </row>
    <row r="46" spans="1:9" s="1" customFormat="1" ht="17.25">
      <c r="A46" s="85">
        <v>39508</v>
      </c>
      <c r="B46" s="78">
        <v>551.25</v>
      </c>
      <c r="C46" s="79">
        <v>0</v>
      </c>
      <c r="D46" s="80">
        <f t="shared" si="0"/>
        <v>551.25</v>
      </c>
      <c r="E46" s="81">
        <f t="shared" si="3"/>
        <v>4404</v>
      </c>
      <c r="F46" s="82">
        <f t="shared" si="1"/>
        <v>1596.2991780821919</v>
      </c>
      <c r="G46" s="79">
        <v>31</v>
      </c>
      <c r="H46" s="83">
        <f t="shared" si="2"/>
        <v>6.5753424657534248E-4</v>
      </c>
      <c r="I46" s="87"/>
    </row>
    <row r="47" spans="1:9" s="1" customFormat="1" ht="17.25">
      <c r="A47" s="85">
        <v>39539</v>
      </c>
      <c r="B47" s="78">
        <v>551.25</v>
      </c>
      <c r="C47" s="79">
        <v>0</v>
      </c>
      <c r="D47" s="80">
        <f t="shared" si="0"/>
        <v>551.25</v>
      </c>
      <c r="E47" s="81">
        <f t="shared" si="3"/>
        <v>4373</v>
      </c>
      <c r="F47" s="82">
        <f t="shared" si="1"/>
        <v>1585.0627397260275</v>
      </c>
      <c r="G47" s="79">
        <v>30</v>
      </c>
      <c r="H47" s="83">
        <f t="shared" si="2"/>
        <v>6.5753424657534248E-4</v>
      </c>
      <c r="I47" s="87"/>
    </row>
    <row r="48" spans="1:9" s="1" customFormat="1" ht="17.25">
      <c r="A48" s="85">
        <v>39569</v>
      </c>
      <c r="B48" s="78">
        <v>551.25</v>
      </c>
      <c r="C48" s="79">
        <v>0</v>
      </c>
      <c r="D48" s="80">
        <f t="shared" si="0"/>
        <v>551.25</v>
      </c>
      <c r="E48" s="81">
        <f t="shared" si="3"/>
        <v>4343</v>
      </c>
      <c r="F48" s="82">
        <f t="shared" si="1"/>
        <v>1574.1887671232878</v>
      </c>
      <c r="G48" s="79">
        <v>31</v>
      </c>
      <c r="H48" s="83">
        <f t="shared" si="2"/>
        <v>6.5753424657534248E-4</v>
      </c>
      <c r="I48" s="87"/>
    </row>
    <row r="49" spans="1:10" s="1" customFormat="1" ht="17.25">
      <c r="A49" s="85">
        <v>39600</v>
      </c>
      <c r="B49" s="78">
        <v>551.25</v>
      </c>
      <c r="C49" s="79">
        <v>0</v>
      </c>
      <c r="D49" s="80">
        <f t="shared" si="0"/>
        <v>551.25</v>
      </c>
      <c r="E49" s="81">
        <f t="shared" si="3"/>
        <v>4312</v>
      </c>
      <c r="F49" s="82">
        <f t="shared" si="1"/>
        <v>1562.9523287671234</v>
      </c>
      <c r="G49" s="79">
        <v>30</v>
      </c>
      <c r="H49" s="83">
        <f t="shared" si="2"/>
        <v>6.5753424657534248E-4</v>
      </c>
      <c r="I49" s="87"/>
    </row>
    <row r="50" spans="1:10" s="1" customFormat="1" ht="17.25">
      <c r="A50" s="85">
        <v>39630</v>
      </c>
      <c r="B50" s="78">
        <v>578.8125</v>
      </c>
      <c r="C50" s="79">
        <v>0</v>
      </c>
      <c r="D50" s="80">
        <f t="shared" si="0"/>
        <v>578.8125</v>
      </c>
      <c r="E50" s="81">
        <f t="shared" si="3"/>
        <v>4282</v>
      </c>
      <c r="F50" s="82">
        <f t="shared" si="1"/>
        <v>1629.6822739726028</v>
      </c>
      <c r="G50" s="79">
        <v>31</v>
      </c>
      <c r="H50" s="83">
        <f t="shared" si="2"/>
        <v>6.5753424657534248E-4</v>
      </c>
      <c r="I50" s="87"/>
    </row>
    <row r="51" spans="1:10" s="1" customFormat="1" ht="17.25">
      <c r="A51" s="85">
        <v>39661</v>
      </c>
      <c r="B51" s="78">
        <v>578.8125</v>
      </c>
      <c r="C51" s="79">
        <v>0</v>
      </c>
      <c r="D51" s="80">
        <f t="shared" si="0"/>
        <v>578.8125</v>
      </c>
      <c r="E51" s="81">
        <f t="shared" si="3"/>
        <v>4251</v>
      </c>
      <c r="F51" s="82">
        <f t="shared" si="1"/>
        <v>1617.8840136986303</v>
      </c>
      <c r="G51" s="79">
        <v>31</v>
      </c>
      <c r="H51" s="83">
        <f t="shared" si="2"/>
        <v>6.5753424657534248E-4</v>
      </c>
      <c r="I51" s="87"/>
    </row>
    <row r="52" spans="1:10" s="1" customFormat="1" ht="17.25">
      <c r="A52" s="85">
        <v>39692</v>
      </c>
      <c r="B52" s="78">
        <v>578.8125</v>
      </c>
      <c r="C52" s="79">
        <v>0</v>
      </c>
      <c r="D52" s="80">
        <f t="shared" si="0"/>
        <v>578.8125</v>
      </c>
      <c r="E52" s="81">
        <f t="shared" si="3"/>
        <v>4220</v>
      </c>
      <c r="F52" s="82">
        <f t="shared" si="1"/>
        <v>1606.0857534246575</v>
      </c>
      <c r="G52" s="79">
        <v>30</v>
      </c>
      <c r="H52" s="83">
        <f t="shared" si="2"/>
        <v>6.5753424657534248E-4</v>
      </c>
      <c r="I52" s="87"/>
    </row>
    <row r="53" spans="1:10" s="1" customFormat="1" ht="17.25">
      <c r="A53" s="85">
        <v>39722</v>
      </c>
      <c r="B53" s="78">
        <v>578.8125</v>
      </c>
      <c r="C53" s="79">
        <v>0</v>
      </c>
      <c r="D53" s="80">
        <f t="shared" si="0"/>
        <v>578.8125</v>
      </c>
      <c r="E53" s="81">
        <f t="shared" si="3"/>
        <v>4190</v>
      </c>
      <c r="F53" s="82">
        <f t="shared" si="1"/>
        <v>1594.668082191781</v>
      </c>
      <c r="G53" s="79">
        <v>31</v>
      </c>
      <c r="H53" s="83">
        <f t="shared" si="2"/>
        <v>6.5753424657534248E-4</v>
      </c>
      <c r="I53" s="87"/>
    </row>
    <row r="54" spans="1:10" s="1" customFormat="1" ht="17.25">
      <c r="A54" s="85">
        <v>39753</v>
      </c>
      <c r="B54" s="78">
        <v>578.8125</v>
      </c>
      <c r="C54" s="79">
        <v>0</v>
      </c>
      <c r="D54" s="80">
        <f t="shared" si="0"/>
        <v>578.8125</v>
      </c>
      <c r="E54" s="81">
        <f t="shared" si="3"/>
        <v>4159</v>
      </c>
      <c r="F54" s="82">
        <f t="shared" si="1"/>
        <v>1582.8698219178082</v>
      </c>
      <c r="G54" s="79">
        <v>30</v>
      </c>
      <c r="H54" s="83">
        <f t="shared" si="2"/>
        <v>6.5753424657534248E-4</v>
      </c>
      <c r="I54" s="87"/>
    </row>
    <row r="55" spans="1:10" s="1" customFormat="1" ht="17.25">
      <c r="A55" s="85">
        <v>39783</v>
      </c>
      <c r="B55" s="78">
        <v>578.8125</v>
      </c>
      <c r="C55" s="79">
        <v>0</v>
      </c>
      <c r="D55" s="80">
        <f t="shared" si="0"/>
        <v>578.8125</v>
      </c>
      <c r="E55" s="81">
        <f t="shared" si="3"/>
        <v>4129</v>
      </c>
      <c r="F55" s="82">
        <f t="shared" si="1"/>
        <v>1571.4521506849314</v>
      </c>
      <c r="G55" s="79">
        <v>31</v>
      </c>
      <c r="H55" s="83">
        <f t="shared" si="2"/>
        <v>6.5753424657534248E-4</v>
      </c>
      <c r="I55" s="87"/>
    </row>
    <row r="56" spans="1:10" s="1" customFormat="1" ht="17.25">
      <c r="A56" s="85">
        <v>39814</v>
      </c>
      <c r="B56" s="78">
        <v>578.8125</v>
      </c>
      <c r="C56" s="79">
        <v>0</v>
      </c>
      <c r="D56" s="80">
        <f t="shared" si="0"/>
        <v>578.8125</v>
      </c>
      <c r="E56" s="81">
        <f t="shared" si="3"/>
        <v>4098</v>
      </c>
      <c r="F56" s="82">
        <f t="shared" si="1"/>
        <v>1559.6538904109589</v>
      </c>
      <c r="G56" s="79">
        <v>31</v>
      </c>
      <c r="H56" s="83">
        <f t="shared" si="2"/>
        <v>6.5753424657534248E-4</v>
      </c>
      <c r="I56" s="87"/>
    </row>
    <row r="57" spans="1:10" s="1" customFormat="1" ht="17.25">
      <c r="A57" s="77" t="s">
        <v>20</v>
      </c>
      <c r="B57" s="78">
        <v>578.8125</v>
      </c>
      <c r="C57" s="79">
        <v>0</v>
      </c>
      <c r="D57" s="80">
        <f t="shared" si="0"/>
        <v>578.8125</v>
      </c>
      <c r="E57" s="81">
        <f t="shared" si="3"/>
        <v>4067</v>
      </c>
      <c r="F57" s="82">
        <f t="shared" si="1"/>
        <v>1547.8556301369863</v>
      </c>
      <c r="G57" s="81">
        <v>28</v>
      </c>
      <c r="H57" s="83">
        <f t="shared" si="2"/>
        <v>6.5753424657534248E-4</v>
      </c>
      <c r="I57" s="87"/>
    </row>
    <row r="58" spans="1:10" s="1" customFormat="1" ht="17.25">
      <c r="A58" s="77" t="s">
        <v>21</v>
      </c>
      <c r="B58" s="78">
        <v>578.8125</v>
      </c>
      <c r="C58" s="79">
        <v>0</v>
      </c>
      <c r="D58" s="80">
        <f t="shared" si="0"/>
        <v>578.8125</v>
      </c>
      <c r="E58" s="81">
        <f t="shared" si="3"/>
        <v>4039</v>
      </c>
      <c r="F58" s="82">
        <f t="shared" si="1"/>
        <v>1537.1991369863015</v>
      </c>
      <c r="G58" s="88">
        <v>31</v>
      </c>
      <c r="H58" s="83">
        <f t="shared" si="2"/>
        <v>6.5753424657534248E-4</v>
      </c>
      <c r="I58" s="89"/>
      <c r="J58" s="15"/>
    </row>
    <row r="59" spans="1:10" s="1" customFormat="1" ht="17.25">
      <c r="A59" s="77" t="s">
        <v>22</v>
      </c>
      <c r="B59" s="78">
        <v>578.8125</v>
      </c>
      <c r="C59" s="79">
        <v>0</v>
      </c>
      <c r="D59" s="80">
        <f t="shared" si="0"/>
        <v>578.8125</v>
      </c>
      <c r="E59" s="81">
        <f t="shared" si="3"/>
        <v>4008</v>
      </c>
      <c r="F59" s="82">
        <f t="shared" si="1"/>
        <v>1525.4008767123289</v>
      </c>
      <c r="G59" s="88">
        <v>30</v>
      </c>
      <c r="H59" s="83">
        <f t="shared" si="2"/>
        <v>6.5753424657534248E-4</v>
      </c>
      <c r="I59" s="89"/>
    </row>
    <row r="60" spans="1:10" s="1" customFormat="1" ht="17.25">
      <c r="A60" s="77" t="s">
        <v>23</v>
      </c>
      <c r="B60" s="78">
        <v>578.8125</v>
      </c>
      <c r="C60" s="79">
        <v>0</v>
      </c>
      <c r="D60" s="80">
        <f t="shared" si="0"/>
        <v>578.8125</v>
      </c>
      <c r="E60" s="81">
        <f t="shared" si="3"/>
        <v>3978</v>
      </c>
      <c r="F60" s="82">
        <f t="shared" si="1"/>
        <v>1513.9832054794522</v>
      </c>
      <c r="G60" s="88">
        <v>31</v>
      </c>
      <c r="H60" s="83">
        <f t="shared" si="2"/>
        <v>6.5753424657534248E-4</v>
      </c>
      <c r="I60" s="89"/>
    </row>
    <row r="61" spans="1:10" s="1" customFormat="1" ht="17.25">
      <c r="A61" s="77" t="s">
        <v>24</v>
      </c>
      <c r="B61" s="78">
        <v>578.8125</v>
      </c>
      <c r="C61" s="79">
        <v>0</v>
      </c>
      <c r="D61" s="80">
        <f t="shared" si="0"/>
        <v>578.8125</v>
      </c>
      <c r="E61" s="81">
        <f t="shared" si="3"/>
        <v>3947</v>
      </c>
      <c r="F61" s="82">
        <f t="shared" si="1"/>
        <v>1502.1849452054794</v>
      </c>
      <c r="G61" s="88">
        <v>30</v>
      </c>
      <c r="H61" s="83">
        <f t="shared" si="2"/>
        <v>6.5753424657534248E-4</v>
      </c>
      <c r="I61" s="89"/>
    </row>
    <row r="62" spans="1:10" s="1" customFormat="1" ht="17.25">
      <c r="A62" s="77" t="s">
        <v>25</v>
      </c>
      <c r="B62" s="78">
        <v>607.75312499999995</v>
      </c>
      <c r="C62" s="79">
        <v>0</v>
      </c>
      <c r="D62" s="80">
        <f t="shared" si="0"/>
        <v>607.75312499999995</v>
      </c>
      <c r="E62" s="81">
        <f t="shared" si="3"/>
        <v>3917</v>
      </c>
      <c r="F62" s="82">
        <f t="shared" si="1"/>
        <v>1565.3056376712327</v>
      </c>
      <c r="G62" s="88">
        <v>31</v>
      </c>
      <c r="H62" s="83">
        <f t="shared" si="2"/>
        <v>6.5753424657534248E-4</v>
      </c>
      <c r="I62" s="89"/>
    </row>
    <row r="63" spans="1:10" s="1" customFormat="1" ht="17.25">
      <c r="A63" s="77" t="s">
        <v>26</v>
      </c>
      <c r="B63" s="78">
        <v>607.75312499999995</v>
      </c>
      <c r="C63" s="79">
        <v>0</v>
      </c>
      <c r="D63" s="80">
        <f t="shared" si="0"/>
        <v>607.75312499999995</v>
      </c>
      <c r="E63" s="81">
        <f t="shared" si="3"/>
        <v>3886</v>
      </c>
      <c r="F63" s="82">
        <f t="shared" si="1"/>
        <v>1552.9174643835615</v>
      </c>
      <c r="G63" s="88">
        <v>31</v>
      </c>
      <c r="H63" s="83">
        <f t="shared" si="2"/>
        <v>6.5753424657534248E-4</v>
      </c>
      <c r="I63" s="89"/>
    </row>
    <row r="64" spans="1:10" s="1" customFormat="1" ht="17.25">
      <c r="A64" s="77" t="s">
        <v>27</v>
      </c>
      <c r="B64" s="78">
        <v>607.75312499999995</v>
      </c>
      <c r="C64" s="79">
        <v>0</v>
      </c>
      <c r="D64" s="80">
        <f t="shared" si="0"/>
        <v>607.75312499999995</v>
      </c>
      <c r="E64" s="81">
        <f t="shared" si="3"/>
        <v>3855</v>
      </c>
      <c r="F64" s="82">
        <f t="shared" si="1"/>
        <v>1540.5292910958904</v>
      </c>
      <c r="G64" s="88">
        <v>30</v>
      </c>
      <c r="H64" s="83">
        <f t="shared" si="2"/>
        <v>6.5753424657534248E-4</v>
      </c>
      <c r="I64" s="89"/>
    </row>
    <row r="65" spans="1:12" s="1" customFormat="1" ht="17.25">
      <c r="A65" s="77" t="s">
        <v>28</v>
      </c>
      <c r="B65" s="78">
        <v>607.75312499999995</v>
      </c>
      <c r="C65" s="79">
        <v>0</v>
      </c>
      <c r="D65" s="80">
        <f t="shared" si="0"/>
        <v>607.75312499999995</v>
      </c>
      <c r="E65" s="81">
        <f t="shared" si="3"/>
        <v>3825</v>
      </c>
      <c r="F65" s="82">
        <f t="shared" si="1"/>
        <v>1528.5407363013699</v>
      </c>
      <c r="G65" s="88">
        <v>31</v>
      </c>
      <c r="H65" s="83">
        <f t="shared" si="2"/>
        <v>6.5753424657534248E-4</v>
      </c>
      <c r="I65" s="89"/>
    </row>
    <row r="66" spans="1:12" s="1" customFormat="1" ht="17.25">
      <c r="A66" s="77" t="s">
        <v>29</v>
      </c>
      <c r="B66" s="78">
        <v>607.75312499999995</v>
      </c>
      <c r="C66" s="79">
        <v>0</v>
      </c>
      <c r="D66" s="80">
        <f t="shared" si="0"/>
        <v>607.75312499999995</v>
      </c>
      <c r="E66" s="81">
        <f t="shared" si="3"/>
        <v>3794</v>
      </c>
      <c r="F66" s="82">
        <f t="shared" si="1"/>
        <v>1516.1525630136985</v>
      </c>
      <c r="G66" s="88">
        <v>30</v>
      </c>
      <c r="H66" s="83">
        <f t="shared" si="2"/>
        <v>6.5753424657534248E-4</v>
      </c>
      <c r="I66" s="89"/>
    </row>
    <row r="67" spans="1:12" s="1" customFormat="1" ht="17.25">
      <c r="A67" s="77" t="s">
        <v>30</v>
      </c>
      <c r="B67" s="78">
        <v>607.75312499999995</v>
      </c>
      <c r="C67" s="79">
        <v>0</v>
      </c>
      <c r="D67" s="80">
        <f t="shared" si="0"/>
        <v>607.75312499999995</v>
      </c>
      <c r="E67" s="81">
        <f t="shared" si="3"/>
        <v>3764</v>
      </c>
      <c r="F67" s="82">
        <f t="shared" si="1"/>
        <v>1504.164008219178</v>
      </c>
      <c r="G67" s="88">
        <v>31</v>
      </c>
      <c r="H67" s="83">
        <f t="shared" si="2"/>
        <v>6.5753424657534248E-4</v>
      </c>
      <c r="I67" s="89"/>
    </row>
    <row r="68" spans="1:12" s="1" customFormat="1" ht="17.25">
      <c r="A68" s="77" t="s">
        <v>31</v>
      </c>
      <c r="B68" s="78">
        <v>607.75312499999995</v>
      </c>
      <c r="C68" s="79">
        <v>0</v>
      </c>
      <c r="D68" s="80">
        <f t="shared" si="0"/>
        <v>607.75312499999995</v>
      </c>
      <c r="E68" s="81">
        <f t="shared" si="3"/>
        <v>3733</v>
      </c>
      <c r="F68" s="82">
        <f t="shared" si="1"/>
        <v>1491.7758349315068</v>
      </c>
      <c r="G68" s="88">
        <v>31</v>
      </c>
      <c r="H68" s="83">
        <f t="shared" si="2"/>
        <v>6.5753424657534248E-4</v>
      </c>
      <c r="I68" s="89"/>
    </row>
    <row r="69" spans="1:12" s="1" customFormat="1" ht="17.25">
      <c r="A69" s="77" t="s">
        <v>32</v>
      </c>
      <c r="B69" s="78">
        <v>607.75312499999995</v>
      </c>
      <c r="C69" s="79">
        <v>0</v>
      </c>
      <c r="D69" s="80">
        <f t="shared" si="0"/>
        <v>607.75312499999995</v>
      </c>
      <c r="E69" s="81">
        <f>E68-G68</f>
        <v>3702</v>
      </c>
      <c r="F69" s="82">
        <f t="shared" si="1"/>
        <v>1479.3876616438354</v>
      </c>
      <c r="G69" s="88">
        <v>28</v>
      </c>
      <c r="H69" s="83">
        <f t="shared" si="2"/>
        <v>6.5753424657534248E-4</v>
      </c>
      <c r="I69" s="89"/>
    </row>
    <row r="70" spans="1:12" s="1" customFormat="1" ht="18" thickBot="1">
      <c r="A70" s="77" t="s">
        <v>33</v>
      </c>
      <c r="B70" s="78">
        <v>607.75312499999995</v>
      </c>
      <c r="C70" s="79">
        <v>0</v>
      </c>
      <c r="D70" s="80">
        <f t="shared" si="0"/>
        <v>607.75312499999995</v>
      </c>
      <c r="E70" s="81">
        <f t="shared" si="3"/>
        <v>3674</v>
      </c>
      <c r="F70" s="82">
        <f t="shared" si="1"/>
        <v>1468.1983438356162</v>
      </c>
      <c r="G70" s="88">
        <v>31</v>
      </c>
      <c r="H70" s="83">
        <f t="shared" si="2"/>
        <v>6.5753424657534248E-4</v>
      </c>
      <c r="I70" s="89"/>
    </row>
    <row r="71" spans="1:12" s="1" customFormat="1" ht="33">
      <c r="A71" s="94" t="s">
        <v>159</v>
      </c>
      <c r="B71" s="95" t="s">
        <v>160</v>
      </c>
      <c r="C71" s="95" t="s">
        <v>161</v>
      </c>
      <c r="D71" s="95" t="s">
        <v>162</v>
      </c>
      <c r="E71" s="96" t="s">
        <v>163</v>
      </c>
      <c r="F71" s="95" t="s">
        <v>165</v>
      </c>
      <c r="G71" s="96" t="s">
        <v>19</v>
      </c>
      <c r="H71" s="97" t="s">
        <v>164</v>
      </c>
      <c r="I71" s="98" t="s">
        <v>170</v>
      </c>
    </row>
    <row r="72" spans="1:12" s="1" customFormat="1" ht="17.25">
      <c r="A72" s="77" t="s">
        <v>34</v>
      </c>
      <c r="B72" s="78">
        <v>607.75312499999995</v>
      </c>
      <c r="C72" s="79">
        <v>0</v>
      </c>
      <c r="D72" s="80">
        <f t="shared" si="0"/>
        <v>607.75312499999995</v>
      </c>
      <c r="E72" s="81">
        <f>E70-G70</f>
        <v>3643</v>
      </c>
      <c r="F72" s="82">
        <f t="shared" si="1"/>
        <v>1455.8101705479453</v>
      </c>
      <c r="G72" s="88">
        <v>30</v>
      </c>
      <c r="H72" s="83">
        <f t="shared" ref="H72:H135" si="4">0.24/365</f>
        <v>6.5753424657534248E-4</v>
      </c>
      <c r="I72" s="89"/>
    </row>
    <row r="73" spans="1:12" s="1" customFormat="1" ht="17.25">
      <c r="A73" s="77" t="s">
        <v>35</v>
      </c>
      <c r="B73" s="78">
        <v>607.75312499999995</v>
      </c>
      <c r="C73" s="79">
        <v>0</v>
      </c>
      <c r="D73" s="80">
        <f t="shared" si="0"/>
        <v>607.75312499999995</v>
      </c>
      <c r="E73" s="81">
        <f t="shared" si="3"/>
        <v>3613</v>
      </c>
      <c r="F73" s="82">
        <f t="shared" si="1"/>
        <v>1443.8216157534246</v>
      </c>
      <c r="G73" s="88">
        <v>31</v>
      </c>
      <c r="H73" s="83">
        <f t="shared" si="4"/>
        <v>6.5753424657534248E-4</v>
      </c>
      <c r="I73" s="89"/>
    </row>
    <row r="74" spans="1:12" s="1" customFormat="1" ht="17.25">
      <c r="A74" s="77" t="s">
        <v>36</v>
      </c>
      <c r="B74" s="78">
        <v>607.75312499999995</v>
      </c>
      <c r="C74" s="79">
        <v>0</v>
      </c>
      <c r="D74" s="80">
        <f t="shared" si="0"/>
        <v>607.75312499999995</v>
      </c>
      <c r="E74" s="81">
        <f t="shared" si="3"/>
        <v>3582</v>
      </c>
      <c r="F74" s="82">
        <f t="shared" si="1"/>
        <v>1431.4334424657532</v>
      </c>
      <c r="G74" s="88">
        <v>30</v>
      </c>
      <c r="H74" s="83">
        <f t="shared" si="4"/>
        <v>6.5753424657534248E-4</v>
      </c>
      <c r="I74" s="89"/>
    </row>
    <row r="75" spans="1:12" s="1" customFormat="1" ht="17.25">
      <c r="A75" s="77" t="s">
        <v>37</v>
      </c>
      <c r="B75" s="78">
        <v>638.14078124999992</v>
      </c>
      <c r="C75" s="79">
        <v>0</v>
      </c>
      <c r="D75" s="80">
        <f t="shared" si="0"/>
        <v>638.14078124999992</v>
      </c>
      <c r="E75" s="81">
        <f t="shared" si="3"/>
        <v>3552</v>
      </c>
      <c r="F75" s="82">
        <f t="shared" si="1"/>
        <v>1490.4171320547944</v>
      </c>
      <c r="G75" s="88">
        <v>31</v>
      </c>
      <c r="H75" s="83">
        <f t="shared" si="4"/>
        <v>6.5753424657534248E-4</v>
      </c>
      <c r="I75" s="89"/>
      <c r="L75" s="16"/>
    </row>
    <row r="76" spans="1:12" s="1" customFormat="1" ht="17.25">
      <c r="A76" s="77" t="s">
        <v>38</v>
      </c>
      <c r="B76" s="78">
        <v>638.14078124999992</v>
      </c>
      <c r="C76" s="79">
        <v>0</v>
      </c>
      <c r="D76" s="80">
        <f t="shared" si="0"/>
        <v>638.14078124999992</v>
      </c>
      <c r="E76" s="81">
        <f t="shared" si="3"/>
        <v>3521</v>
      </c>
      <c r="F76" s="82">
        <f t="shared" si="1"/>
        <v>1477.4095501027396</v>
      </c>
      <c r="G76" s="88">
        <v>31</v>
      </c>
      <c r="H76" s="83">
        <f t="shared" si="4"/>
        <v>6.5753424657534248E-4</v>
      </c>
      <c r="I76" s="89"/>
    </row>
    <row r="77" spans="1:12" s="1" customFormat="1" ht="17.25">
      <c r="A77" s="77" t="s">
        <v>39</v>
      </c>
      <c r="B77" s="78">
        <v>638.14078124999992</v>
      </c>
      <c r="C77" s="79">
        <v>0</v>
      </c>
      <c r="D77" s="80">
        <f t="shared" si="0"/>
        <v>638.14078124999992</v>
      </c>
      <c r="E77" s="81">
        <f t="shared" si="3"/>
        <v>3490</v>
      </c>
      <c r="F77" s="82">
        <f t="shared" si="1"/>
        <v>1464.4019681506848</v>
      </c>
      <c r="G77" s="88">
        <v>30</v>
      </c>
      <c r="H77" s="83">
        <f t="shared" si="4"/>
        <v>6.5753424657534248E-4</v>
      </c>
      <c r="I77" s="89"/>
    </row>
    <row r="78" spans="1:12" s="1" customFormat="1" ht="17.25">
      <c r="A78" s="90" t="s">
        <v>40</v>
      </c>
      <c r="B78" s="78">
        <v>638.14078124999992</v>
      </c>
      <c r="C78" s="79">
        <v>0</v>
      </c>
      <c r="D78" s="80">
        <f t="shared" si="0"/>
        <v>638.14078124999992</v>
      </c>
      <c r="E78" s="81">
        <f t="shared" si="3"/>
        <v>3460</v>
      </c>
      <c r="F78" s="82">
        <f t="shared" si="1"/>
        <v>1451.8139856164382</v>
      </c>
      <c r="G78" s="91">
        <v>31</v>
      </c>
      <c r="H78" s="83">
        <f t="shared" si="4"/>
        <v>6.5753424657534248E-4</v>
      </c>
      <c r="I78" s="92"/>
    </row>
    <row r="79" spans="1:12" s="1" customFormat="1" ht="17.25">
      <c r="A79" s="77" t="s">
        <v>41</v>
      </c>
      <c r="B79" s="78">
        <v>638.14078124999992</v>
      </c>
      <c r="C79" s="79">
        <v>0</v>
      </c>
      <c r="D79" s="80">
        <f t="shared" ref="D79:D142" si="5">B79-C79</f>
        <v>638.14078124999992</v>
      </c>
      <c r="E79" s="81">
        <f t="shared" si="3"/>
        <v>3429</v>
      </c>
      <c r="F79" s="82">
        <f t="shared" si="1"/>
        <v>1438.8064036643834</v>
      </c>
      <c r="G79" s="88">
        <v>30</v>
      </c>
      <c r="H79" s="83">
        <f t="shared" si="4"/>
        <v>6.5753424657534248E-4</v>
      </c>
      <c r="I79" s="89"/>
    </row>
    <row r="80" spans="1:12" s="1" customFormat="1" ht="17.25">
      <c r="A80" s="77" t="s">
        <v>42</v>
      </c>
      <c r="B80" s="78">
        <v>638.14078124999992</v>
      </c>
      <c r="C80" s="79">
        <v>0</v>
      </c>
      <c r="D80" s="80">
        <f t="shared" si="5"/>
        <v>638.14078124999992</v>
      </c>
      <c r="E80" s="81">
        <f t="shared" ref="E80:E143" si="6">E79-G79</f>
        <v>3399</v>
      </c>
      <c r="F80" s="82">
        <f t="shared" ref="F80:F143" si="7">(D80*E80*H80)</f>
        <v>1426.2184211301369</v>
      </c>
      <c r="G80" s="88">
        <v>31</v>
      </c>
      <c r="H80" s="83">
        <f t="shared" si="4"/>
        <v>6.5753424657534248E-4</v>
      </c>
      <c r="I80" s="89"/>
    </row>
    <row r="81" spans="1:9" s="1" customFormat="1" ht="17.25">
      <c r="A81" s="77" t="s">
        <v>43</v>
      </c>
      <c r="B81" s="78">
        <v>638.14078124999992</v>
      </c>
      <c r="C81" s="93">
        <v>0</v>
      </c>
      <c r="D81" s="80">
        <f t="shared" si="5"/>
        <v>638.14078124999992</v>
      </c>
      <c r="E81" s="81">
        <f t="shared" si="6"/>
        <v>3368</v>
      </c>
      <c r="F81" s="82">
        <f t="shared" si="7"/>
        <v>1413.2108391780821</v>
      </c>
      <c r="G81" s="88">
        <v>31</v>
      </c>
      <c r="H81" s="83">
        <f t="shared" si="4"/>
        <v>6.5753424657534248E-4</v>
      </c>
      <c r="I81" s="89"/>
    </row>
    <row r="82" spans="1:9" s="1" customFormat="1" ht="17.25">
      <c r="A82" s="77" t="s">
        <v>44</v>
      </c>
      <c r="B82" s="78">
        <v>638.14078124999992</v>
      </c>
      <c r="C82" s="93">
        <v>0</v>
      </c>
      <c r="D82" s="80">
        <f t="shared" si="5"/>
        <v>638.14078124999992</v>
      </c>
      <c r="E82" s="81">
        <f t="shared" si="6"/>
        <v>3337</v>
      </c>
      <c r="F82" s="82">
        <f t="shared" si="7"/>
        <v>1400.2032572260273</v>
      </c>
      <c r="G82" s="88">
        <v>28</v>
      </c>
      <c r="H82" s="83">
        <f t="shared" si="4"/>
        <v>6.5753424657534248E-4</v>
      </c>
      <c r="I82" s="89"/>
    </row>
    <row r="83" spans="1:9" s="1" customFormat="1" ht="17.25">
      <c r="A83" s="77" t="s">
        <v>45</v>
      </c>
      <c r="B83" s="78">
        <v>638.14078124999992</v>
      </c>
      <c r="C83" s="93">
        <v>0</v>
      </c>
      <c r="D83" s="80">
        <f t="shared" si="5"/>
        <v>638.14078124999992</v>
      </c>
      <c r="E83" s="81">
        <f t="shared" si="6"/>
        <v>3309</v>
      </c>
      <c r="F83" s="82">
        <f t="shared" si="7"/>
        <v>1388.4544735273971</v>
      </c>
      <c r="G83" s="88">
        <v>31</v>
      </c>
      <c r="H83" s="83">
        <f t="shared" si="4"/>
        <v>6.5753424657534248E-4</v>
      </c>
      <c r="I83" s="89"/>
    </row>
    <row r="84" spans="1:9" s="1" customFormat="1" ht="17.25">
      <c r="A84" s="77" t="s">
        <v>46</v>
      </c>
      <c r="B84" s="78">
        <v>638.14078124999992</v>
      </c>
      <c r="C84" s="93">
        <v>0</v>
      </c>
      <c r="D84" s="80">
        <f t="shared" si="5"/>
        <v>638.14078124999992</v>
      </c>
      <c r="E84" s="81">
        <f t="shared" si="6"/>
        <v>3278</v>
      </c>
      <c r="F84" s="82">
        <f t="shared" si="7"/>
        <v>1375.4468915753423</v>
      </c>
      <c r="G84" s="88">
        <v>30</v>
      </c>
      <c r="H84" s="83">
        <f t="shared" si="4"/>
        <v>6.5753424657534248E-4</v>
      </c>
      <c r="I84" s="89"/>
    </row>
    <row r="85" spans="1:9" s="1" customFormat="1" ht="17.25">
      <c r="A85" s="77" t="s">
        <v>47</v>
      </c>
      <c r="B85" s="78">
        <v>638.14078124999992</v>
      </c>
      <c r="C85" s="93">
        <v>0</v>
      </c>
      <c r="D85" s="80">
        <f t="shared" si="5"/>
        <v>638.14078124999992</v>
      </c>
      <c r="E85" s="81">
        <f t="shared" si="6"/>
        <v>3248</v>
      </c>
      <c r="F85" s="82">
        <f t="shared" si="7"/>
        <v>1362.8589090410958</v>
      </c>
      <c r="G85" s="88">
        <v>31</v>
      </c>
      <c r="H85" s="83">
        <f t="shared" si="4"/>
        <v>6.5753424657534248E-4</v>
      </c>
      <c r="I85" s="89"/>
    </row>
    <row r="86" spans="1:9" s="1" customFormat="1" ht="17.25">
      <c r="A86" s="77" t="s">
        <v>48</v>
      </c>
      <c r="B86" s="78">
        <v>638.14078124999992</v>
      </c>
      <c r="C86" s="93">
        <v>0</v>
      </c>
      <c r="D86" s="80">
        <f t="shared" si="5"/>
        <v>638.14078124999992</v>
      </c>
      <c r="E86" s="81">
        <f>E85-G85</f>
        <v>3217</v>
      </c>
      <c r="F86" s="82">
        <f t="shared" si="7"/>
        <v>1349.851327089041</v>
      </c>
      <c r="G86" s="88">
        <v>30</v>
      </c>
      <c r="H86" s="83">
        <f t="shared" si="4"/>
        <v>6.5753424657534248E-4</v>
      </c>
      <c r="I86" s="89"/>
    </row>
    <row r="87" spans="1:9" s="1" customFormat="1" ht="17.25">
      <c r="A87" s="77" t="s">
        <v>49</v>
      </c>
      <c r="B87" s="78">
        <v>670.04782031249988</v>
      </c>
      <c r="C87" s="93">
        <v>0</v>
      </c>
      <c r="D87" s="80">
        <f t="shared" si="5"/>
        <v>670.04782031249988</v>
      </c>
      <c r="E87" s="81">
        <f t="shared" si="6"/>
        <v>3187</v>
      </c>
      <c r="F87" s="82">
        <f t="shared" si="7"/>
        <v>1404.1265117825342</v>
      </c>
      <c r="G87" s="88">
        <v>31</v>
      </c>
      <c r="H87" s="83">
        <f t="shared" si="4"/>
        <v>6.5753424657534248E-4</v>
      </c>
      <c r="I87" s="89"/>
    </row>
    <row r="88" spans="1:9" s="1" customFormat="1" ht="17.25">
      <c r="A88" s="77" t="s">
        <v>50</v>
      </c>
      <c r="B88" s="78">
        <v>670.04782031249988</v>
      </c>
      <c r="C88" s="93">
        <v>0</v>
      </c>
      <c r="D88" s="80">
        <f t="shared" si="5"/>
        <v>670.04782031249988</v>
      </c>
      <c r="E88" s="81">
        <f t="shared" si="6"/>
        <v>3156</v>
      </c>
      <c r="F88" s="82">
        <f t="shared" si="7"/>
        <v>1390.4685507328763</v>
      </c>
      <c r="G88" s="88">
        <v>31</v>
      </c>
      <c r="H88" s="83">
        <f t="shared" si="4"/>
        <v>6.5753424657534248E-4</v>
      </c>
      <c r="I88" s="89"/>
    </row>
    <row r="89" spans="1:9" s="1" customFormat="1" ht="17.25">
      <c r="A89" s="77" t="s">
        <v>51</v>
      </c>
      <c r="B89" s="78">
        <v>670.04782031249988</v>
      </c>
      <c r="C89" s="93">
        <v>0</v>
      </c>
      <c r="D89" s="80">
        <f t="shared" si="5"/>
        <v>670.04782031249988</v>
      </c>
      <c r="E89" s="81">
        <f t="shared" si="6"/>
        <v>3125</v>
      </c>
      <c r="F89" s="82">
        <f t="shared" si="7"/>
        <v>1376.810589683219</v>
      </c>
      <c r="G89" s="88">
        <v>30</v>
      </c>
      <c r="H89" s="83">
        <f t="shared" si="4"/>
        <v>6.5753424657534248E-4</v>
      </c>
      <c r="I89" s="89"/>
    </row>
    <row r="90" spans="1:9" s="1" customFormat="1" ht="17.25">
      <c r="A90" s="77" t="s">
        <v>52</v>
      </c>
      <c r="B90" s="78">
        <v>670.04782031249988</v>
      </c>
      <c r="C90" s="93">
        <v>0</v>
      </c>
      <c r="D90" s="80">
        <f t="shared" si="5"/>
        <v>670.04782031249988</v>
      </c>
      <c r="E90" s="81">
        <f t="shared" si="6"/>
        <v>3095</v>
      </c>
      <c r="F90" s="82">
        <f t="shared" si="7"/>
        <v>1363.5932080222601</v>
      </c>
      <c r="G90" s="88">
        <v>31</v>
      </c>
      <c r="H90" s="83">
        <f t="shared" si="4"/>
        <v>6.5753424657534248E-4</v>
      </c>
      <c r="I90" s="89"/>
    </row>
    <row r="91" spans="1:9" s="1" customFormat="1" ht="17.25">
      <c r="A91" s="77" t="s">
        <v>53</v>
      </c>
      <c r="B91" s="78">
        <v>670.04782031249988</v>
      </c>
      <c r="C91" s="93">
        <v>0</v>
      </c>
      <c r="D91" s="80">
        <f t="shared" si="5"/>
        <v>670.04782031249988</v>
      </c>
      <c r="E91" s="81">
        <f t="shared" si="6"/>
        <v>3064</v>
      </c>
      <c r="F91" s="82">
        <f t="shared" si="7"/>
        <v>1349.9352469726025</v>
      </c>
      <c r="G91" s="88">
        <v>30</v>
      </c>
      <c r="H91" s="83">
        <f t="shared" si="4"/>
        <v>6.5753424657534248E-4</v>
      </c>
      <c r="I91" s="89"/>
    </row>
    <row r="92" spans="1:9" s="1" customFormat="1" ht="17.25">
      <c r="A92" s="77" t="s">
        <v>54</v>
      </c>
      <c r="B92" s="78">
        <v>670.04782031249988</v>
      </c>
      <c r="C92" s="93">
        <v>0</v>
      </c>
      <c r="D92" s="80">
        <f t="shared" si="5"/>
        <v>670.04782031249988</v>
      </c>
      <c r="E92" s="81">
        <f t="shared" si="6"/>
        <v>3034</v>
      </c>
      <c r="F92" s="82">
        <f t="shared" si="7"/>
        <v>1336.7178653116437</v>
      </c>
      <c r="G92" s="88">
        <v>31</v>
      </c>
      <c r="H92" s="83">
        <f t="shared" si="4"/>
        <v>6.5753424657534248E-4</v>
      </c>
      <c r="I92" s="89"/>
    </row>
    <row r="93" spans="1:9" s="1" customFormat="1" ht="17.25">
      <c r="A93" s="77" t="s">
        <v>55</v>
      </c>
      <c r="B93" s="78">
        <v>670.04782031249988</v>
      </c>
      <c r="C93" s="93">
        <v>0</v>
      </c>
      <c r="D93" s="80">
        <f t="shared" si="5"/>
        <v>670.04782031249988</v>
      </c>
      <c r="E93" s="81">
        <f t="shared" si="6"/>
        <v>3003</v>
      </c>
      <c r="F93" s="82">
        <f t="shared" si="7"/>
        <v>1323.059904261986</v>
      </c>
      <c r="G93" s="88">
        <v>31</v>
      </c>
      <c r="H93" s="83">
        <f t="shared" si="4"/>
        <v>6.5753424657534248E-4</v>
      </c>
      <c r="I93" s="89"/>
    </row>
    <row r="94" spans="1:9" s="1" customFormat="1" ht="17.25">
      <c r="A94" s="77" t="s">
        <v>56</v>
      </c>
      <c r="B94" s="78">
        <v>670.04782031249988</v>
      </c>
      <c r="C94" s="93">
        <v>0</v>
      </c>
      <c r="D94" s="80">
        <f t="shared" si="5"/>
        <v>670.04782031249988</v>
      </c>
      <c r="E94" s="81">
        <f t="shared" si="6"/>
        <v>2972</v>
      </c>
      <c r="F94" s="82">
        <f t="shared" si="7"/>
        <v>1309.4019432123287</v>
      </c>
      <c r="G94" s="88">
        <v>29</v>
      </c>
      <c r="H94" s="83">
        <f t="shared" si="4"/>
        <v>6.5753424657534248E-4</v>
      </c>
      <c r="I94" s="89"/>
    </row>
    <row r="95" spans="1:9" s="1" customFormat="1" ht="17.25">
      <c r="A95" s="77" t="s">
        <v>57</v>
      </c>
      <c r="B95" s="78">
        <v>670.04782031249988</v>
      </c>
      <c r="C95" s="93">
        <v>0</v>
      </c>
      <c r="D95" s="80">
        <f t="shared" si="5"/>
        <v>670.04782031249988</v>
      </c>
      <c r="E95" s="81">
        <f t="shared" si="6"/>
        <v>2943</v>
      </c>
      <c r="F95" s="82">
        <f t="shared" si="7"/>
        <v>1296.6251409400684</v>
      </c>
      <c r="G95" s="88">
        <v>31</v>
      </c>
      <c r="H95" s="83">
        <f t="shared" si="4"/>
        <v>6.5753424657534248E-4</v>
      </c>
      <c r="I95" s="89"/>
    </row>
    <row r="96" spans="1:9" s="1" customFormat="1" ht="17.25">
      <c r="A96" s="77" t="s">
        <v>58</v>
      </c>
      <c r="B96" s="78">
        <v>670.04782031249988</v>
      </c>
      <c r="C96" s="93">
        <v>0</v>
      </c>
      <c r="D96" s="80">
        <f t="shared" si="5"/>
        <v>670.04782031249988</v>
      </c>
      <c r="E96" s="81">
        <f t="shared" si="6"/>
        <v>2912</v>
      </c>
      <c r="F96" s="82">
        <f t="shared" si="7"/>
        <v>1282.9671798904108</v>
      </c>
      <c r="G96" s="88">
        <v>30</v>
      </c>
      <c r="H96" s="83">
        <f t="shared" si="4"/>
        <v>6.5753424657534248E-4</v>
      </c>
      <c r="I96" s="89"/>
    </row>
    <row r="97" spans="1:9" s="1" customFormat="1" ht="17.25">
      <c r="A97" s="77" t="s">
        <v>59</v>
      </c>
      <c r="B97" s="78">
        <v>670.04782031249988</v>
      </c>
      <c r="C97" s="93">
        <v>0</v>
      </c>
      <c r="D97" s="80">
        <f t="shared" si="5"/>
        <v>670.04782031249988</v>
      </c>
      <c r="E97" s="81">
        <f t="shared" si="6"/>
        <v>2882</v>
      </c>
      <c r="F97" s="82">
        <f t="shared" si="7"/>
        <v>1269.7497982294517</v>
      </c>
      <c r="G97" s="88">
        <v>31</v>
      </c>
      <c r="H97" s="83">
        <f t="shared" si="4"/>
        <v>6.5753424657534248E-4</v>
      </c>
      <c r="I97" s="89"/>
    </row>
    <row r="98" spans="1:9" s="1" customFormat="1" ht="17.25">
      <c r="A98" s="77" t="s">
        <v>60</v>
      </c>
      <c r="B98" s="78">
        <v>670.04782031249988</v>
      </c>
      <c r="C98" s="93">
        <v>0</v>
      </c>
      <c r="D98" s="80">
        <f t="shared" si="5"/>
        <v>670.04782031249988</v>
      </c>
      <c r="E98" s="81">
        <f t="shared" si="6"/>
        <v>2851</v>
      </c>
      <c r="F98" s="82">
        <f t="shared" si="7"/>
        <v>1256.0918371797943</v>
      </c>
      <c r="G98" s="88">
        <v>30</v>
      </c>
      <c r="H98" s="83">
        <f t="shared" si="4"/>
        <v>6.5753424657534248E-4</v>
      </c>
      <c r="I98" s="89"/>
    </row>
    <row r="99" spans="1:9" s="1" customFormat="1" ht="17.25">
      <c r="A99" s="77" t="s">
        <v>61</v>
      </c>
      <c r="B99" s="78">
        <v>703.55021132812487</v>
      </c>
      <c r="C99" s="93">
        <v>0</v>
      </c>
      <c r="D99" s="80">
        <f t="shared" si="5"/>
        <v>703.55021132812487</v>
      </c>
      <c r="E99" s="81">
        <f t="shared" si="6"/>
        <v>2821</v>
      </c>
      <c r="F99" s="82">
        <f t="shared" si="7"/>
        <v>1305.0181782947773</v>
      </c>
      <c r="G99" s="88">
        <v>31</v>
      </c>
      <c r="H99" s="83">
        <f t="shared" si="4"/>
        <v>6.5753424657534248E-4</v>
      </c>
      <c r="I99" s="89"/>
    </row>
    <row r="100" spans="1:9" s="1" customFormat="1" ht="17.25">
      <c r="A100" s="77" t="s">
        <v>62</v>
      </c>
      <c r="B100" s="78">
        <v>703.55021132812487</v>
      </c>
      <c r="C100" s="93">
        <v>0</v>
      </c>
      <c r="D100" s="80">
        <f t="shared" si="5"/>
        <v>703.55021132812487</v>
      </c>
      <c r="E100" s="81">
        <f t="shared" si="6"/>
        <v>2790</v>
      </c>
      <c r="F100" s="82">
        <f t="shared" si="7"/>
        <v>1290.6773191926368</v>
      </c>
      <c r="G100" s="88">
        <v>31</v>
      </c>
      <c r="H100" s="83">
        <f t="shared" si="4"/>
        <v>6.5753424657534248E-4</v>
      </c>
      <c r="I100" s="89"/>
    </row>
    <row r="101" spans="1:9" s="1" customFormat="1" ht="17.25">
      <c r="A101" s="77" t="s">
        <v>63</v>
      </c>
      <c r="B101" s="78">
        <v>703.55021132812487</v>
      </c>
      <c r="C101" s="93">
        <v>0</v>
      </c>
      <c r="D101" s="80">
        <f t="shared" si="5"/>
        <v>703.55021132812487</v>
      </c>
      <c r="E101" s="81">
        <f t="shared" si="6"/>
        <v>2759</v>
      </c>
      <c r="F101" s="82">
        <f t="shared" si="7"/>
        <v>1276.3364600904965</v>
      </c>
      <c r="G101" s="88">
        <v>30</v>
      </c>
      <c r="H101" s="83">
        <f t="shared" si="4"/>
        <v>6.5753424657534248E-4</v>
      </c>
      <c r="I101" s="89"/>
    </row>
    <row r="102" spans="1:9" s="1" customFormat="1" ht="17.25">
      <c r="A102" s="77" t="s">
        <v>64</v>
      </c>
      <c r="B102" s="78">
        <v>703.55021132812487</v>
      </c>
      <c r="C102" s="93">
        <v>0</v>
      </c>
      <c r="D102" s="80">
        <f t="shared" si="5"/>
        <v>703.55021132812487</v>
      </c>
      <c r="E102" s="81">
        <f t="shared" si="6"/>
        <v>2729</v>
      </c>
      <c r="F102" s="82">
        <f t="shared" si="7"/>
        <v>1262.4582093464896</v>
      </c>
      <c r="G102" s="88">
        <v>31</v>
      </c>
      <c r="H102" s="83">
        <f t="shared" si="4"/>
        <v>6.5753424657534248E-4</v>
      </c>
      <c r="I102" s="89"/>
    </row>
    <row r="103" spans="1:9" s="1" customFormat="1" ht="17.25">
      <c r="A103" s="77" t="s">
        <v>65</v>
      </c>
      <c r="B103" s="78">
        <v>703.55021132812487</v>
      </c>
      <c r="C103" s="93">
        <v>0</v>
      </c>
      <c r="D103" s="80">
        <f t="shared" si="5"/>
        <v>703.55021132812487</v>
      </c>
      <c r="E103" s="81">
        <f t="shared" si="6"/>
        <v>2698</v>
      </c>
      <c r="F103" s="82">
        <f t="shared" si="7"/>
        <v>1248.1173502443492</v>
      </c>
      <c r="G103" s="88">
        <v>30</v>
      </c>
      <c r="H103" s="83">
        <f t="shared" si="4"/>
        <v>6.5753424657534248E-4</v>
      </c>
      <c r="I103" s="89"/>
    </row>
    <row r="104" spans="1:9" s="1" customFormat="1" ht="17.25">
      <c r="A104" s="77" t="s">
        <v>66</v>
      </c>
      <c r="B104" s="78">
        <v>703.55021132812487</v>
      </c>
      <c r="C104" s="93">
        <v>0</v>
      </c>
      <c r="D104" s="80">
        <f t="shared" si="5"/>
        <v>703.55021132812487</v>
      </c>
      <c r="E104" s="81">
        <f t="shared" si="6"/>
        <v>2668</v>
      </c>
      <c r="F104" s="82">
        <f t="shared" si="7"/>
        <v>1234.2390995003423</v>
      </c>
      <c r="G104" s="88">
        <v>31</v>
      </c>
      <c r="H104" s="83">
        <f t="shared" si="4"/>
        <v>6.5753424657534248E-4</v>
      </c>
      <c r="I104" s="89"/>
    </row>
    <row r="105" spans="1:9" s="1" customFormat="1" ht="17.25">
      <c r="A105" s="99" t="s">
        <v>67</v>
      </c>
      <c r="B105" s="78">
        <v>703.55021132812487</v>
      </c>
      <c r="C105" s="93">
        <v>0</v>
      </c>
      <c r="D105" s="80">
        <f t="shared" si="5"/>
        <v>703.55021132812487</v>
      </c>
      <c r="E105" s="81">
        <f t="shared" si="6"/>
        <v>2637</v>
      </c>
      <c r="F105" s="82">
        <f t="shared" si="7"/>
        <v>1219.8982403982018</v>
      </c>
      <c r="G105" s="88">
        <v>31</v>
      </c>
      <c r="H105" s="83">
        <f t="shared" si="4"/>
        <v>6.5753424657534248E-4</v>
      </c>
      <c r="I105" s="89"/>
    </row>
    <row r="106" spans="1:9" s="1" customFormat="1" ht="17.25">
      <c r="A106" s="99" t="s">
        <v>68</v>
      </c>
      <c r="B106" s="78">
        <v>703.55021132812487</v>
      </c>
      <c r="C106" s="93">
        <v>0</v>
      </c>
      <c r="D106" s="80">
        <f t="shared" si="5"/>
        <v>703.55021132812487</v>
      </c>
      <c r="E106" s="81">
        <f t="shared" si="6"/>
        <v>2606</v>
      </c>
      <c r="F106" s="82">
        <f t="shared" si="7"/>
        <v>1205.5573812960615</v>
      </c>
      <c r="G106" s="88">
        <v>28</v>
      </c>
      <c r="H106" s="83">
        <f t="shared" si="4"/>
        <v>6.5753424657534248E-4</v>
      </c>
      <c r="I106" s="89"/>
    </row>
    <row r="107" spans="1:9" s="1" customFormat="1" ht="17.25">
      <c r="A107" s="99" t="s">
        <v>69</v>
      </c>
      <c r="B107" s="78">
        <v>703.55021132812487</v>
      </c>
      <c r="C107" s="93">
        <v>0</v>
      </c>
      <c r="D107" s="80">
        <f t="shared" si="5"/>
        <v>703.55021132812487</v>
      </c>
      <c r="E107" s="81">
        <f t="shared" si="6"/>
        <v>2578</v>
      </c>
      <c r="F107" s="82">
        <f t="shared" si="7"/>
        <v>1192.6043472683218</v>
      </c>
      <c r="G107" s="88">
        <v>31</v>
      </c>
      <c r="H107" s="83">
        <f t="shared" si="4"/>
        <v>6.5753424657534248E-4</v>
      </c>
      <c r="I107" s="89"/>
    </row>
    <row r="108" spans="1:9" s="1" customFormat="1" ht="17.25">
      <c r="A108" s="99" t="s">
        <v>70</v>
      </c>
      <c r="B108" s="78">
        <v>703.55021132812487</v>
      </c>
      <c r="C108" s="93">
        <v>0</v>
      </c>
      <c r="D108" s="80">
        <f t="shared" si="5"/>
        <v>703.55021132812487</v>
      </c>
      <c r="E108" s="81">
        <f t="shared" si="6"/>
        <v>2547</v>
      </c>
      <c r="F108" s="82">
        <f t="shared" si="7"/>
        <v>1178.2634881661813</v>
      </c>
      <c r="G108" s="88">
        <v>30</v>
      </c>
      <c r="H108" s="83">
        <f t="shared" si="4"/>
        <v>6.5753424657534248E-4</v>
      </c>
      <c r="I108" s="89"/>
    </row>
    <row r="109" spans="1:9" s="1" customFormat="1" ht="17.25">
      <c r="A109" s="99" t="s">
        <v>71</v>
      </c>
      <c r="B109" s="78">
        <v>703.55021132812487</v>
      </c>
      <c r="C109" s="93">
        <v>0</v>
      </c>
      <c r="D109" s="80">
        <f t="shared" si="5"/>
        <v>703.55021132812487</v>
      </c>
      <c r="E109" s="81">
        <f t="shared" si="6"/>
        <v>2517</v>
      </c>
      <c r="F109" s="82">
        <f t="shared" si="7"/>
        <v>1164.3852374221744</v>
      </c>
      <c r="G109" s="88">
        <v>31</v>
      </c>
      <c r="H109" s="83">
        <f t="shared" si="4"/>
        <v>6.5753424657534248E-4</v>
      </c>
      <c r="I109" s="89"/>
    </row>
    <row r="110" spans="1:9" s="1" customFormat="1" ht="17.25">
      <c r="A110" s="99" t="s">
        <v>72</v>
      </c>
      <c r="B110" s="78">
        <v>703.55021132812487</v>
      </c>
      <c r="C110" s="93">
        <v>0</v>
      </c>
      <c r="D110" s="80">
        <f t="shared" si="5"/>
        <v>703.55021132812487</v>
      </c>
      <c r="E110" s="81">
        <f t="shared" si="6"/>
        <v>2486</v>
      </c>
      <c r="F110" s="82">
        <f t="shared" si="7"/>
        <v>1150.044378320034</v>
      </c>
      <c r="G110" s="88">
        <v>30</v>
      </c>
      <c r="H110" s="83">
        <f t="shared" si="4"/>
        <v>6.5753424657534248E-4</v>
      </c>
      <c r="I110" s="89"/>
    </row>
    <row r="111" spans="1:9" s="1" customFormat="1" ht="17.25">
      <c r="A111" s="99" t="s">
        <v>73</v>
      </c>
      <c r="B111" s="78">
        <v>738.7277218945311</v>
      </c>
      <c r="C111" s="93">
        <v>0</v>
      </c>
      <c r="D111" s="80">
        <f t="shared" si="5"/>
        <v>738.7277218945311</v>
      </c>
      <c r="E111" s="81">
        <f t="shared" si="6"/>
        <v>2456</v>
      </c>
      <c r="F111" s="82">
        <f t="shared" si="7"/>
        <v>1192.9744339548286</v>
      </c>
      <c r="G111" s="88">
        <v>31</v>
      </c>
      <c r="H111" s="83">
        <f t="shared" si="4"/>
        <v>6.5753424657534248E-4</v>
      </c>
      <c r="I111" s="89"/>
    </row>
    <row r="112" spans="1:9" s="1" customFormat="1" ht="17.25">
      <c r="A112" s="99" t="s">
        <v>74</v>
      </c>
      <c r="B112" s="78">
        <v>738.7277218945311</v>
      </c>
      <c r="C112" s="93">
        <v>0</v>
      </c>
      <c r="D112" s="80">
        <f t="shared" si="5"/>
        <v>738.7277218945311</v>
      </c>
      <c r="E112" s="81">
        <f t="shared" si="6"/>
        <v>2425</v>
      </c>
      <c r="F112" s="82">
        <f t="shared" si="7"/>
        <v>1177.9165318975811</v>
      </c>
      <c r="G112" s="88">
        <v>31</v>
      </c>
      <c r="H112" s="83">
        <f t="shared" si="4"/>
        <v>6.5753424657534248E-4</v>
      </c>
      <c r="I112" s="89"/>
    </row>
    <row r="113" spans="1:9" s="1" customFormat="1" ht="17.25">
      <c r="A113" s="99" t="s">
        <v>75</v>
      </c>
      <c r="B113" s="78">
        <v>738.7277218945311</v>
      </c>
      <c r="C113" s="93">
        <v>0</v>
      </c>
      <c r="D113" s="80">
        <f t="shared" si="5"/>
        <v>738.7277218945311</v>
      </c>
      <c r="E113" s="81">
        <f t="shared" si="6"/>
        <v>2394</v>
      </c>
      <c r="F113" s="82">
        <f t="shared" si="7"/>
        <v>1162.8586298403338</v>
      </c>
      <c r="G113" s="88">
        <v>30</v>
      </c>
      <c r="H113" s="83">
        <f t="shared" si="4"/>
        <v>6.5753424657534248E-4</v>
      </c>
      <c r="I113" s="89"/>
    </row>
    <row r="114" spans="1:9" s="1" customFormat="1" ht="17.25">
      <c r="A114" s="99" t="s">
        <v>76</v>
      </c>
      <c r="B114" s="78">
        <v>738.7277218945311</v>
      </c>
      <c r="C114" s="93">
        <v>0</v>
      </c>
      <c r="D114" s="80">
        <f t="shared" si="5"/>
        <v>738.7277218945311</v>
      </c>
      <c r="E114" s="81">
        <f t="shared" si="6"/>
        <v>2364</v>
      </c>
      <c r="F114" s="82">
        <f t="shared" si="7"/>
        <v>1148.2864665591264</v>
      </c>
      <c r="G114" s="88">
        <v>31</v>
      </c>
      <c r="H114" s="83">
        <f t="shared" si="4"/>
        <v>6.5753424657534248E-4</v>
      </c>
      <c r="I114" s="89"/>
    </row>
    <row r="115" spans="1:9" s="1" customFormat="1" ht="17.25">
      <c r="A115" s="99" t="s">
        <v>77</v>
      </c>
      <c r="B115" s="78">
        <v>738.7277218945311</v>
      </c>
      <c r="C115" s="93">
        <v>0</v>
      </c>
      <c r="D115" s="80">
        <f t="shared" si="5"/>
        <v>738.7277218945311</v>
      </c>
      <c r="E115" s="81">
        <f t="shared" si="6"/>
        <v>2333</v>
      </c>
      <c r="F115" s="82">
        <f t="shared" si="7"/>
        <v>1133.228564501879</v>
      </c>
      <c r="G115" s="100">
        <v>30</v>
      </c>
      <c r="H115" s="83">
        <f t="shared" si="4"/>
        <v>6.5753424657534248E-4</v>
      </c>
      <c r="I115" s="89"/>
    </row>
    <row r="116" spans="1:9" s="1" customFormat="1" ht="17.25">
      <c r="A116" s="99" t="s">
        <v>78</v>
      </c>
      <c r="B116" s="78">
        <v>738.7277218945311</v>
      </c>
      <c r="C116" s="93">
        <v>0</v>
      </c>
      <c r="D116" s="80">
        <f t="shared" si="5"/>
        <v>738.7277218945311</v>
      </c>
      <c r="E116" s="81">
        <f t="shared" si="6"/>
        <v>2303</v>
      </c>
      <c r="F116" s="82">
        <f t="shared" si="7"/>
        <v>1118.656401220672</v>
      </c>
      <c r="G116" s="88">
        <v>31</v>
      </c>
      <c r="H116" s="83">
        <f t="shared" si="4"/>
        <v>6.5753424657534248E-4</v>
      </c>
      <c r="I116" s="89"/>
    </row>
    <row r="117" spans="1:9" s="1" customFormat="1" ht="17.25">
      <c r="A117" s="99" t="s">
        <v>79</v>
      </c>
      <c r="B117" s="78">
        <v>738.7277218945311</v>
      </c>
      <c r="C117" s="93">
        <v>0</v>
      </c>
      <c r="D117" s="80">
        <f t="shared" si="5"/>
        <v>738.7277218945311</v>
      </c>
      <c r="E117" s="81">
        <f t="shared" si="6"/>
        <v>2272</v>
      </c>
      <c r="F117" s="82">
        <f t="shared" si="7"/>
        <v>1103.5984991634245</v>
      </c>
      <c r="G117" s="88">
        <v>31</v>
      </c>
      <c r="H117" s="83">
        <f t="shared" si="4"/>
        <v>6.5753424657534248E-4</v>
      </c>
      <c r="I117" s="89"/>
    </row>
    <row r="118" spans="1:9" s="1" customFormat="1" ht="17.25">
      <c r="A118" s="99" t="s">
        <v>80</v>
      </c>
      <c r="B118" s="78">
        <v>738.7277218945311</v>
      </c>
      <c r="C118" s="93">
        <v>0</v>
      </c>
      <c r="D118" s="80">
        <f t="shared" si="5"/>
        <v>738.7277218945311</v>
      </c>
      <c r="E118" s="81">
        <f t="shared" si="6"/>
        <v>2241</v>
      </c>
      <c r="F118" s="82">
        <f t="shared" si="7"/>
        <v>1088.5405971061771</v>
      </c>
      <c r="G118" s="88">
        <v>28</v>
      </c>
      <c r="H118" s="83">
        <f t="shared" si="4"/>
        <v>6.5753424657534248E-4</v>
      </c>
      <c r="I118" s="89"/>
    </row>
    <row r="119" spans="1:9" s="1" customFormat="1" ht="17.25">
      <c r="A119" s="99" t="s">
        <v>81</v>
      </c>
      <c r="B119" s="78">
        <v>738.7277218945311</v>
      </c>
      <c r="C119" s="93">
        <v>0</v>
      </c>
      <c r="D119" s="80">
        <f t="shared" si="5"/>
        <v>738.7277218945311</v>
      </c>
      <c r="E119" s="81">
        <f t="shared" si="6"/>
        <v>2213</v>
      </c>
      <c r="F119" s="82">
        <f t="shared" si="7"/>
        <v>1074.9399113770503</v>
      </c>
      <c r="G119" s="88">
        <v>31</v>
      </c>
      <c r="H119" s="83">
        <f t="shared" si="4"/>
        <v>6.5753424657534248E-4</v>
      </c>
      <c r="I119" s="89"/>
    </row>
    <row r="120" spans="1:9" s="1" customFormat="1" ht="17.25">
      <c r="A120" s="99" t="s">
        <v>82</v>
      </c>
      <c r="B120" s="78">
        <v>738.7277218945311</v>
      </c>
      <c r="C120" s="93">
        <v>0</v>
      </c>
      <c r="D120" s="80">
        <f t="shared" si="5"/>
        <v>738.7277218945311</v>
      </c>
      <c r="E120" s="81">
        <f t="shared" si="6"/>
        <v>2182</v>
      </c>
      <c r="F120" s="82">
        <f t="shared" si="7"/>
        <v>1059.882009319803</v>
      </c>
      <c r="G120" s="88">
        <v>30</v>
      </c>
      <c r="H120" s="83">
        <f t="shared" si="4"/>
        <v>6.5753424657534248E-4</v>
      </c>
      <c r="I120" s="89"/>
    </row>
    <row r="121" spans="1:9" s="1" customFormat="1" ht="17.25">
      <c r="A121" s="99" t="s">
        <v>83</v>
      </c>
      <c r="B121" s="78">
        <v>738.7277218945311</v>
      </c>
      <c r="C121" s="93">
        <v>0</v>
      </c>
      <c r="D121" s="80">
        <f t="shared" si="5"/>
        <v>738.7277218945311</v>
      </c>
      <c r="E121" s="81">
        <f t="shared" si="6"/>
        <v>2152</v>
      </c>
      <c r="F121" s="82">
        <f t="shared" si="7"/>
        <v>1045.3098460385957</v>
      </c>
      <c r="G121" s="88">
        <v>31</v>
      </c>
      <c r="H121" s="83">
        <f t="shared" si="4"/>
        <v>6.5753424657534248E-4</v>
      </c>
      <c r="I121" s="89"/>
    </row>
    <row r="122" spans="1:9" s="1" customFormat="1" ht="17.25">
      <c r="A122" s="99" t="s">
        <v>84</v>
      </c>
      <c r="B122" s="78">
        <v>738.7277218945311</v>
      </c>
      <c r="C122" s="93">
        <v>0</v>
      </c>
      <c r="D122" s="80">
        <f t="shared" si="5"/>
        <v>738.7277218945311</v>
      </c>
      <c r="E122" s="81">
        <f t="shared" si="6"/>
        <v>2121</v>
      </c>
      <c r="F122" s="82">
        <f t="shared" si="7"/>
        <v>1030.2519439813482</v>
      </c>
      <c r="G122" s="88">
        <v>30</v>
      </c>
      <c r="H122" s="83">
        <f t="shared" si="4"/>
        <v>6.5753424657534248E-4</v>
      </c>
      <c r="I122" s="89"/>
    </row>
    <row r="123" spans="1:9" s="1" customFormat="1" ht="17.25">
      <c r="A123" s="99" t="s">
        <v>85</v>
      </c>
      <c r="B123" s="78">
        <v>775.66410798925767</v>
      </c>
      <c r="C123" s="93">
        <v>0</v>
      </c>
      <c r="D123" s="80">
        <f t="shared" si="5"/>
        <v>775.66410798925767</v>
      </c>
      <c r="E123" s="81">
        <f t="shared" si="6"/>
        <v>2091</v>
      </c>
      <c r="F123" s="82">
        <f t="shared" si="7"/>
        <v>1066.4637697351482</v>
      </c>
      <c r="G123" s="88">
        <v>31</v>
      </c>
      <c r="H123" s="83">
        <f t="shared" si="4"/>
        <v>6.5753424657534248E-4</v>
      </c>
      <c r="I123" s="89"/>
    </row>
    <row r="124" spans="1:9" s="1" customFormat="1" ht="17.25">
      <c r="A124" s="99" t="s">
        <v>86</v>
      </c>
      <c r="B124" s="78">
        <v>775.66410798925767</v>
      </c>
      <c r="C124" s="93">
        <v>0</v>
      </c>
      <c r="D124" s="80">
        <f t="shared" si="5"/>
        <v>775.66410798925767</v>
      </c>
      <c r="E124" s="81">
        <f t="shared" si="6"/>
        <v>2060</v>
      </c>
      <c r="F124" s="82">
        <f t="shared" si="7"/>
        <v>1050.6529725750383</v>
      </c>
      <c r="G124" s="88">
        <v>31</v>
      </c>
      <c r="H124" s="83">
        <f t="shared" si="4"/>
        <v>6.5753424657534248E-4</v>
      </c>
      <c r="I124" s="89"/>
    </row>
    <row r="125" spans="1:9" s="1" customFormat="1" ht="17.25">
      <c r="A125" s="99" t="s">
        <v>87</v>
      </c>
      <c r="B125" s="78">
        <v>775.66410798925767</v>
      </c>
      <c r="C125" s="93">
        <v>0</v>
      </c>
      <c r="D125" s="80">
        <f t="shared" si="5"/>
        <v>775.66410798925767</v>
      </c>
      <c r="E125" s="81">
        <f t="shared" si="6"/>
        <v>2029</v>
      </c>
      <c r="F125" s="82">
        <f t="shared" si="7"/>
        <v>1034.8421754149285</v>
      </c>
      <c r="G125" s="88">
        <v>30</v>
      </c>
      <c r="H125" s="83">
        <f t="shared" si="4"/>
        <v>6.5753424657534248E-4</v>
      </c>
      <c r="I125" s="89"/>
    </row>
    <row r="126" spans="1:9" s="1" customFormat="1" ht="17.25">
      <c r="A126" s="99" t="s">
        <v>88</v>
      </c>
      <c r="B126" s="78">
        <v>775.66410798925767</v>
      </c>
      <c r="C126" s="93">
        <v>0</v>
      </c>
      <c r="D126" s="80">
        <f t="shared" si="5"/>
        <v>775.66410798925767</v>
      </c>
      <c r="E126" s="81">
        <f t="shared" si="6"/>
        <v>1999</v>
      </c>
      <c r="F126" s="82">
        <f t="shared" si="7"/>
        <v>1019.541403969661</v>
      </c>
      <c r="G126" s="88">
        <v>31</v>
      </c>
      <c r="H126" s="83">
        <f t="shared" si="4"/>
        <v>6.5753424657534248E-4</v>
      </c>
      <c r="I126" s="89"/>
    </row>
    <row r="127" spans="1:9" s="1" customFormat="1" ht="17.25">
      <c r="A127" s="99" t="s">
        <v>89</v>
      </c>
      <c r="B127" s="78">
        <v>775.66410798925767</v>
      </c>
      <c r="C127" s="93">
        <v>0</v>
      </c>
      <c r="D127" s="80">
        <f t="shared" si="5"/>
        <v>775.66410798925767</v>
      </c>
      <c r="E127" s="81">
        <f t="shared" si="6"/>
        <v>1968</v>
      </c>
      <c r="F127" s="82">
        <f t="shared" si="7"/>
        <v>1003.7306068095512</v>
      </c>
      <c r="G127" s="88">
        <v>30</v>
      </c>
      <c r="H127" s="83">
        <f t="shared" si="4"/>
        <v>6.5753424657534248E-4</v>
      </c>
      <c r="I127" s="89"/>
    </row>
    <row r="128" spans="1:9" s="1" customFormat="1" ht="17.25">
      <c r="A128" s="99" t="s">
        <v>90</v>
      </c>
      <c r="B128" s="78">
        <v>775.66410798925767</v>
      </c>
      <c r="C128" s="93">
        <v>0</v>
      </c>
      <c r="D128" s="80">
        <f t="shared" si="5"/>
        <v>775.66410798925767</v>
      </c>
      <c r="E128" s="81">
        <f t="shared" si="6"/>
        <v>1938</v>
      </c>
      <c r="F128" s="82">
        <f t="shared" si="7"/>
        <v>988.42983536428369</v>
      </c>
      <c r="G128" s="88">
        <v>31</v>
      </c>
      <c r="H128" s="83">
        <f t="shared" si="4"/>
        <v>6.5753424657534248E-4</v>
      </c>
      <c r="I128" s="89"/>
    </row>
    <row r="129" spans="1:9" s="1" customFormat="1" ht="17.25">
      <c r="A129" s="99" t="s">
        <v>91</v>
      </c>
      <c r="B129" s="78">
        <v>775.66410798925767</v>
      </c>
      <c r="C129" s="93">
        <v>0</v>
      </c>
      <c r="D129" s="80">
        <f t="shared" si="5"/>
        <v>775.66410798925767</v>
      </c>
      <c r="E129" s="81">
        <f t="shared" si="6"/>
        <v>1907</v>
      </c>
      <c r="F129" s="82">
        <f t="shared" si="7"/>
        <v>972.61903820417388</v>
      </c>
      <c r="G129" s="88">
        <v>31</v>
      </c>
      <c r="H129" s="83">
        <f t="shared" si="4"/>
        <v>6.5753424657534248E-4</v>
      </c>
      <c r="I129" s="89"/>
    </row>
    <row r="130" spans="1:9" s="1" customFormat="1" ht="17.25">
      <c r="A130" s="99" t="s">
        <v>92</v>
      </c>
      <c r="B130" s="78">
        <v>775.66410798925767</v>
      </c>
      <c r="C130" s="93">
        <v>0</v>
      </c>
      <c r="D130" s="80">
        <f t="shared" si="5"/>
        <v>775.66410798925767</v>
      </c>
      <c r="E130" s="81">
        <f t="shared" si="6"/>
        <v>1876</v>
      </c>
      <c r="F130" s="82">
        <f t="shared" si="7"/>
        <v>956.80824104406406</v>
      </c>
      <c r="G130" s="88">
        <v>28</v>
      </c>
      <c r="H130" s="83">
        <f t="shared" si="4"/>
        <v>6.5753424657534248E-4</v>
      </c>
      <c r="I130" s="89"/>
    </row>
    <row r="131" spans="1:9" s="1" customFormat="1" ht="17.25">
      <c r="A131" s="99" t="s">
        <v>93</v>
      </c>
      <c r="B131" s="78">
        <v>775.66410798925767</v>
      </c>
      <c r="C131" s="93">
        <v>0</v>
      </c>
      <c r="D131" s="80">
        <f t="shared" si="5"/>
        <v>775.66410798925767</v>
      </c>
      <c r="E131" s="81">
        <f t="shared" si="6"/>
        <v>1848</v>
      </c>
      <c r="F131" s="82">
        <f t="shared" si="7"/>
        <v>942.52752102848103</v>
      </c>
      <c r="G131" s="88">
        <v>31</v>
      </c>
      <c r="H131" s="83">
        <f t="shared" si="4"/>
        <v>6.5753424657534248E-4</v>
      </c>
      <c r="I131" s="89"/>
    </row>
    <row r="132" spans="1:9" s="1" customFormat="1" ht="17.25">
      <c r="A132" s="99" t="s">
        <v>94</v>
      </c>
      <c r="B132" s="78">
        <v>775.66410798925767</v>
      </c>
      <c r="C132" s="93">
        <v>0</v>
      </c>
      <c r="D132" s="80">
        <f t="shared" si="5"/>
        <v>775.66410798925767</v>
      </c>
      <c r="E132" s="81">
        <f t="shared" si="6"/>
        <v>1817</v>
      </c>
      <c r="F132" s="82">
        <f t="shared" si="7"/>
        <v>926.71672386837122</v>
      </c>
      <c r="G132" s="88">
        <v>30</v>
      </c>
      <c r="H132" s="83">
        <f t="shared" si="4"/>
        <v>6.5753424657534248E-4</v>
      </c>
      <c r="I132" s="89"/>
    </row>
    <row r="133" spans="1:9" s="1" customFormat="1" ht="17.25">
      <c r="A133" s="99" t="s">
        <v>95</v>
      </c>
      <c r="B133" s="78">
        <v>775.66410798925767</v>
      </c>
      <c r="C133" s="93">
        <v>0</v>
      </c>
      <c r="D133" s="80">
        <f t="shared" si="5"/>
        <v>775.66410798925767</v>
      </c>
      <c r="E133" s="81">
        <f t="shared" si="6"/>
        <v>1787</v>
      </c>
      <c r="F133" s="82">
        <f t="shared" si="7"/>
        <v>911.4159524231037</v>
      </c>
      <c r="G133" s="88">
        <v>31</v>
      </c>
      <c r="H133" s="83">
        <f t="shared" si="4"/>
        <v>6.5753424657534248E-4</v>
      </c>
      <c r="I133" s="89"/>
    </row>
    <row r="134" spans="1:9" s="1" customFormat="1" ht="17.25">
      <c r="A134" s="99" t="s">
        <v>96</v>
      </c>
      <c r="B134" s="78">
        <v>775.66410798925767</v>
      </c>
      <c r="C134" s="93">
        <v>0</v>
      </c>
      <c r="D134" s="80">
        <f t="shared" si="5"/>
        <v>775.66410798925767</v>
      </c>
      <c r="E134" s="81">
        <f t="shared" si="6"/>
        <v>1756</v>
      </c>
      <c r="F134" s="82">
        <f t="shared" si="7"/>
        <v>895.60515526299389</v>
      </c>
      <c r="G134" s="88">
        <v>30</v>
      </c>
      <c r="H134" s="83">
        <f t="shared" si="4"/>
        <v>6.5753424657534248E-4</v>
      </c>
      <c r="I134" s="89"/>
    </row>
    <row r="135" spans="1:9" s="1" customFormat="1" ht="17.25">
      <c r="A135" s="99" t="s">
        <v>97</v>
      </c>
      <c r="B135" s="78">
        <v>814.44731338872054</v>
      </c>
      <c r="C135" s="93">
        <v>0</v>
      </c>
      <c r="D135" s="80">
        <f t="shared" si="5"/>
        <v>814.44731338872054</v>
      </c>
      <c r="E135" s="81">
        <f t="shared" si="6"/>
        <v>1726</v>
      </c>
      <c r="F135" s="82">
        <f t="shared" si="7"/>
        <v>924.3196030086126</v>
      </c>
      <c r="G135" s="88">
        <v>31</v>
      </c>
      <c r="H135" s="83">
        <f t="shared" si="4"/>
        <v>6.5753424657534248E-4</v>
      </c>
      <c r="I135" s="89"/>
    </row>
    <row r="136" spans="1:9" s="1" customFormat="1" ht="17.25">
      <c r="A136" s="99" t="s">
        <v>98</v>
      </c>
      <c r="B136" s="78">
        <v>814.44731338872054</v>
      </c>
      <c r="C136" s="93">
        <v>0</v>
      </c>
      <c r="D136" s="80">
        <f t="shared" si="5"/>
        <v>814.44731338872054</v>
      </c>
      <c r="E136" s="81">
        <f t="shared" si="6"/>
        <v>1695</v>
      </c>
      <c r="F136" s="82">
        <f t="shared" si="7"/>
        <v>907.71826599049734</v>
      </c>
      <c r="G136" s="88">
        <v>31</v>
      </c>
      <c r="H136" s="83">
        <f t="shared" ref="H136:H146" si="8">0.24/365</f>
        <v>6.5753424657534248E-4</v>
      </c>
      <c r="I136" s="89"/>
    </row>
    <row r="137" spans="1:9" s="1" customFormat="1" ht="17.25">
      <c r="A137" s="99" t="s">
        <v>99</v>
      </c>
      <c r="B137" s="78">
        <v>814.44731338872054</v>
      </c>
      <c r="C137" s="93">
        <v>0</v>
      </c>
      <c r="D137" s="80">
        <f t="shared" si="5"/>
        <v>814.44731338872054</v>
      </c>
      <c r="E137" s="81">
        <f t="shared" si="6"/>
        <v>1664</v>
      </c>
      <c r="F137" s="82">
        <f t="shared" si="7"/>
        <v>891.11692897238208</v>
      </c>
      <c r="G137" s="88">
        <v>30</v>
      </c>
      <c r="H137" s="83">
        <f t="shared" si="8"/>
        <v>6.5753424657534248E-4</v>
      </c>
      <c r="I137" s="89"/>
    </row>
    <row r="138" spans="1:9" s="1" customFormat="1" ht="17.25">
      <c r="A138" s="99" t="s">
        <v>100</v>
      </c>
      <c r="B138" s="78">
        <v>814.44731338872054</v>
      </c>
      <c r="C138" s="93">
        <v>0</v>
      </c>
      <c r="D138" s="80">
        <f t="shared" si="5"/>
        <v>814.44731338872054</v>
      </c>
      <c r="E138" s="81">
        <f t="shared" si="6"/>
        <v>1634</v>
      </c>
      <c r="F138" s="82">
        <f t="shared" si="7"/>
        <v>875.05111895485106</v>
      </c>
      <c r="G138" s="88">
        <v>31</v>
      </c>
      <c r="H138" s="83">
        <f t="shared" si="8"/>
        <v>6.5753424657534248E-4</v>
      </c>
      <c r="I138" s="89"/>
    </row>
    <row r="139" spans="1:9" s="1" customFormat="1" ht="17.25">
      <c r="A139" s="99" t="s">
        <v>101</v>
      </c>
      <c r="B139" s="78">
        <v>814.44731338872054</v>
      </c>
      <c r="C139" s="93">
        <v>0</v>
      </c>
      <c r="D139" s="80">
        <f t="shared" si="5"/>
        <v>814.44731338872054</v>
      </c>
      <c r="E139" s="81">
        <f t="shared" si="6"/>
        <v>1603</v>
      </c>
      <c r="F139" s="82">
        <f t="shared" si="7"/>
        <v>858.4497819367358</v>
      </c>
      <c r="G139" s="88">
        <v>30</v>
      </c>
      <c r="H139" s="83">
        <f t="shared" si="8"/>
        <v>6.5753424657534248E-4</v>
      </c>
      <c r="I139" s="89"/>
    </row>
    <row r="140" spans="1:9" s="1" customFormat="1" ht="17.25">
      <c r="A140" s="99" t="s">
        <v>102</v>
      </c>
      <c r="B140" s="78">
        <v>814.44731338872054</v>
      </c>
      <c r="C140" s="93">
        <v>0</v>
      </c>
      <c r="D140" s="80">
        <f t="shared" si="5"/>
        <v>814.44731338872054</v>
      </c>
      <c r="E140" s="81">
        <f>E139-G139</f>
        <v>1573</v>
      </c>
      <c r="F140" s="82">
        <f t="shared" si="7"/>
        <v>842.38397191920501</v>
      </c>
      <c r="G140" s="88">
        <v>31</v>
      </c>
      <c r="H140" s="83">
        <f t="shared" si="8"/>
        <v>6.5753424657534248E-4</v>
      </c>
      <c r="I140" s="89"/>
    </row>
    <row r="141" spans="1:9" s="1" customFormat="1" ht="17.25">
      <c r="A141" s="99" t="s">
        <v>103</v>
      </c>
      <c r="B141" s="78">
        <v>814.44731338872054</v>
      </c>
      <c r="C141" s="93">
        <v>0</v>
      </c>
      <c r="D141" s="80">
        <f t="shared" si="5"/>
        <v>814.44731338872054</v>
      </c>
      <c r="E141" s="81">
        <f t="shared" si="6"/>
        <v>1542</v>
      </c>
      <c r="F141" s="82">
        <f t="shared" si="7"/>
        <v>825.78263490108952</v>
      </c>
      <c r="G141" s="88">
        <v>31</v>
      </c>
      <c r="H141" s="83">
        <f t="shared" si="8"/>
        <v>6.5753424657534248E-4</v>
      </c>
      <c r="I141" s="89"/>
    </row>
    <row r="142" spans="1:9" s="1" customFormat="1" ht="17.25">
      <c r="A142" s="99" t="s">
        <v>104</v>
      </c>
      <c r="B142" s="78">
        <v>814.44731338872054</v>
      </c>
      <c r="C142" s="93">
        <v>0</v>
      </c>
      <c r="D142" s="80">
        <f t="shared" si="5"/>
        <v>814.44731338872054</v>
      </c>
      <c r="E142" s="81">
        <f>E141-G141</f>
        <v>1511</v>
      </c>
      <c r="F142" s="82">
        <f t="shared" si="7"/>
        <v>809.18129788297426</v>
      </c>
      <c r="G142" s="88">
        <v>29</v>
      </c>
      <c r="H142" s="83">
        <f t="shared" si="8"/>
        <v>6.5753424657534248E-4</v>
      </c>
      <c r="I142" s="89"/>
    </row>
    <row r="143" spans="1:9" s="1" customFormat="1" ht="17.25">
      <c r="A143" s="99" t="s">
        <v>105</v>
      </c>
      <c r="B143" s="78">
        <v>814.44731338872054</v>
      </c>
      <c r="C143" s="93">
        <v>0</v>
      </c>
      <c r="D143" s="80">
        <f t="shared" ref="D143:D159" si="9">B143-C143</f>
        <v>814.44731338872054</v>
      </c>
      <c r="E143" s="81">
        <f t="shared" si="6"/>
        <v>1482</v>
      </c>
      <c r="F143" s="82">
        <f t="shared" si="7"/>
        <v>793.65101486602771</v>
      </c>
      <c r="G143" s="88">
        <v>31</v>
      </c>
      <c r="H143" s="83">
        <f t="shared" si="8"/>
        <v>6.5753424657534248E-4</v>
      </c>
      <c r="I143" s="89"/>
    </row>
    <row r="144" spans="1:9" s="1" customFormat="1" ht="17.25">
      <c r="A144" s="99" t="s">
        <v>106</v>
      </c>
      <c r="B144" s="78">
        <v>814.44731338872054</v>
      </c>
      <c r="C144" s="93">
        <v>0</v>
      </c>
      <c r="D144" s="80">
        <f t="shared" si="9"/>
        <v>814.44731338872054</v>
      </c>
      <c r="E144" s="81">
        <f t="shared" ref="E144:E201" si="10">E143-G143</f>
        <v>1451</v>
      </c>
      <c r="F144" s="82">
        <f t="shared" ref="F144:F201" si="11">(D144*E144*H144)</f>
        <v>777.04967784791245</v>
      </c>
      <c r="G144" s="88">
        <v>30</v>
      </c>
      <c r="H144" s="83">
        <f t="shared" si="8"/>
        <v>6.5753424657534248E-4</v>
      </c>
      <c r="I144" s="89"/>
    </row>
    <row r="145" spans="1:9" s="1" customFormat="1" ht="17.25">
      <c r="A145" s="99" t="s">
        <v>107</v>
      </c>
      <c r="B145" s="78">
        <v>814.44731338872054</v>
      </c>
      <c r="C145" s="93">
        <v>0</v>
      </c>
      <c r="D145" s="80">
        <f t="shared" si="9"/>
        <v>814.44731338872054</v>
      </c>
      <c r="E145" s="81">
        <f t="shared" si="10"/>
        <v>1421</v>
      </c>
      <c r="F145" s="82">
        <f t="shared" si="11"/>
        <v>760.98386783038154</v>
      </c>
      <c r="G145" s="88">
        <v>31</v>
      </c>
      <c r="H145" s="83">
        <f t="shared" si="8"/>
        <v>6.5753424657534248E-4</v>
      </c>
      <c r="I145" s="89"/>
    </row>
    <row r="146" spans="1:9" s="1" customFormat="1" ht="18" thickBot="1">
      <c r="A146" s="99" t="s">
        <v>108</v>
      </c>
      <c r="B146" s="78">
        <v>814.44731338872054</v>
      </c>
      <c r="C146" s="93">
        <v>0</v>
      </c>
      <c r="D146" s="80">
        <f t="shared" si="9"/>
        <v>814.44731338872054</v>
      </c>
      <c r="E146" s="81">
        <f t="shared" si="10"/>
        <v>1390</v>
      </c>
      <c r="F146" s="82">
        <f t="shared" si="11"/>
        <v>744.38253081226628</v>
      </c>
      <c r="G146" s="88">
        <v>30</v>
      </c>
      <c r="H146" s="83">
        <f t="shared" si="8"/>
        <v>6.5753424657534248E-4</v>
      </c>
      <c r="I146" s="89"/>
    </row>
    <row r="147" spans="1:9" s="1" customFormat="1" ht="33">
      <c r="A147" s="94" t="s">
        <v>159</v>
      </c>
      <c r="B147" s="95" t="s">
        <v>160</v>
      </c>
      <c r="C147" s="95" t="s">
        <v>161</v>
      </c>
      <c r="D147" s="95" t="s">
        <v>162</v>
      </c>
      <c r="E147" s="96" t="s">
        <v>163</v>
      </c>
      <c r="F147" s="95" t="s">
        <v>165</v>
      </c>
      <c r="G147" s="96" t="s">
        <v>19</v>
      </c>
      <c r="H147" s="97" t="s">
        <v>164</v>
      </c>
      <c r="I147" s="113" t="s">
        <v>170</v>
      </c>
    </row>
    <row r="148" spans="1:9" s="1" customFormat="1" ht="17.25">
      <c r="A148" s="99" t="s">
        <v>109</v>
      </c>
      <c r="B148" s="78">
        <v>855.16967905815659</v>
      </c>
      <c r="C148" s="93">
        <v>0</v>
      </c>
      <c r="D148" s="80">
        <f t="shared" si="9"/>
        <v>855.16967905815659</v>
      </c>
      <c r="E148" s="81">
        <f>E146-G146</f>
        <v>1360</v>
      </c>
      <c r="F148" s="82">
        <f t="shared" si="11"/>
        <v>764.73255683447212</v>
      </c>
      <c r="G148" s="88">
        <v>31</v>
      </c>
      <c r="H148" s="83">
        <f t="shared" ref="H148:H201" si="12">0.24/365</f>
        <v>6.5753424657534248E-4</v>
      </c>
      <c r="I148" s="89"/>
    </row>
    <row r="149" spans="1:9" s="1" customFormat="1" ht="17.25">
      <c r="A149" s="99" t="s">
        <v>110</v>
      </c>
      <c r="B149" s="78">
        <v>855.16967905815659</v>
      </c>
      <c r="C149" s="93">
        <v>0</v>
      </c>
      <c r="D149" s="80">
        <f t="shared" si="9"/>
        <v>855.16967905815659</v>
      </c>
      <c r="E149" s="81">
        <f t="shared" si="10"/>
        <v>1329</v>
      </c>
      <c r="F149" s="82">
        <f t="shared" si="11"/>
        <v>747.30115296545114</v>
      </c>
      <c r="G149" s="88">
        <v>31</v>
      </c>
      <c r="H149" s="83">
        <f t="shared" si="12"/>
        <v>6.5753424657534248E-4</v>
      </c>
      <c r="I149" s="89"/>
    </row>
    <row r="150" spans="1:9" s="1" customFormat="1" ht="17.25">
      <c r="A150" s="99" t="s">
        <v>111</v>
      </c>
      <c r="B150" s="78">
        <v>855.16967905815659</v>
      </c>
      <c r="C150" s="93">
        <v>0</v>
      </c>
      <c r="D150" s="80">
        <f t="shared" si="9"/>
        <v>855.16967905815659</v>
      </c>
      <c r="E150" s="81">
        <f t="shared" si="10"/>
        <v>1298</v>
      </c>
      <c r="F150" s="82">
        <f t="shared" si="11"/>
        <v>729.86974909643004</v>
      </c>
      <c r="G150" s="88">
        <v>30</v>
      </c>
      <c r="H150" s="83">
        <f t="shared" si="12"/>
        <v>6.5753424657534248E-4</v>
      </c>
      <c r="I150" s="89"/>
    </row>
    <row r="151" spans="1:9" s="1" customFormat="1" ht="17.25">
      <c r="A151" s="99" t="s">
        <v>112</v>
      </c>
      <c r="B151" s="78">
        <v>855.16967905815659</v>
      </c>
      <c r="C151" s="93">
        <v>0</v>
      </c>
      <c r="D151" s="80">
        <f t="shared" si="9"/>
        <v>855.16967905815659</v>
      </c>
      <c r="E151" s="81">
        <f t="shared" si="10"/>
        <v>1268</v>
      </c>
      <c r="F151" s="82">
        <f t="shared" si="11"/>
        <v>713.00064857802249</v>
      </c>
      <c r="G151" s="88">
        <v>31</v>
      </c>
      <c r="H151" s="83">
        <f t="shared" si="12"/>
        <v>6.5753424657534248E-4</v>
      </c>
      <c r="I151" s="89"/>
    </row>
    <row r="152" spans="1:9" s="1" customFormat="1" ht="17.25">
      <c r="A152" s="99" t="s">
        <v>113</v>
      </c>
      <c r="B152" s="78">
        <v>855.16967905815659</v>
      </c>
      <c r="C152" s="93">
        <v>0</v>
      </c>
      <c r="D152" s="80">
        <f t="shared" si="9"/>
        <v>855.16967905815659</v>
      </c>
      <c r="E152" s="81">
        <f t="shared" si="10"/>
        <v>1237</v>
      </c>
      <c r="F152" s="82">
        <f t="shared" si="11"/>
        <v>695.56924470900151</v>
      </c>
      <c r="G152" s="88">
        <v>30</v>
      </c>
      <c r="H152" s="83">
        <f t="shared" si="12"/>
        <v>6.5753424657534248E-4</v>
      </c>
      <c r="I152" s="89"/>
    </row>
    <row r="153" spans="1:9" s="1" customFormat="1" ht="17.25">
      <c r="A153" s="99" t="s">
        <v>114</v>
      </c>
      <c r="B153" s="78">
        <v>855.16967905815659</v>
      </c>
      <c r="C153" s="93">
        <v>0</v>
      </c>
      <c r="D153" s="101">
        <f t="shared" si="9"/>
        <v>855.16967905815659</v>
      </c>
      <c r="E153" s="81">
        <f t="shared" si="10"/>
        <v>1207</v>
      </c>
      <c r="F153" s="82">
        <f t="shared" si="11"/>
        <v>678.70014419059396</v>
      </c>
      <c r="G153" s="88">
        <v>31</v>
      </c>
      <c r="H153" s="83">
        <f t="shared" si="12"/>
        <v>6.5753424657534248E-4</v>
      </c>
      <c r="I153" s="89"/>
    </row>
    <row r="154" spans="1:9" s="1" customFormat="1" ht="17.25">
      <c r="A154" s="99" t="s">
        <v>115</v>
      </c>
      <c r="B154" s="78">
        <v>855.16967905815659</v>
      </c>
      <c r="C154" s="93">
        <v>0</v>
      </c>
      <c r="D154" s="101">
        <f t="shared" si="9"/>
        <v>855.16967905815659</v>
      </c>
      <c r="E154" s="81">
        <f t="shared" si="10"/>
        <v>1176</v>
      </c>
      <c r="F154" s="82">
        <f t="shared" si="11"/>
        <v>661.26874032157298</v>
      </c>
      <c r="G154" s="88">
        <v>31</v>
      </c>
      <c r="H154" s="83">
        <f t="shared" si="12"/>
        <v>6.5753424657534248E-4</v>
      </c>
      <c r="I154" s="89"/>
    </row>
    <row r="155" spans="1:9" s="1" customFormat="1" ht="17.25">
      <c r="A155" s="99" t="s">
        <v>116</v>
      </c>
      <c r="B155" s="78">
        <v>855.16967905815659</v>
      </c>
      <c r="C155" s="93">
        <v>0</v>
      </c>
      <c r="D155" s="80">
        <f t="shared" si="9"/>
        <v>855.16967905815659</v>
      </c>
      <c r="E155" s="81">
        <f t="shared" si="10"/>
        <v>1145</v>
      </c>
      <c r="F155" s="82">
        <f t="shared" si="11"/>
        <v>643.83733645255188</v>
      </c>
      <c r="G155" s="88">
        <v>28</v>
      </c>
      <c r="H155" s="83">
        <f t="shared" si="12"/>
        <v>6.5753424657534248E-4</v>
      </c>
      <c r="I155" s="89"/>
    </row>
    <row r="156" spans="1:9" s="1" customFormat="1" ht="17.25">
      <c r="A156" s="99" t="s">
        <v>117</v>
      </c>
      <c r="B156" s="78">
        <v>855.16967905815659</v>
      </c>
      <c r="C156" s="93">
        <v>0</v>
      </c>
      <c r="D156" s="80">
        <f t="shared" si="9"/>
        <v>855.16967905815659</v>
      </c>
      <c r="E156" s="81">
        <f t="shared" si="10"/>
        <v>1117</v>
      </c>
      <c r="F156" s="82">
        <f t="shared" si="11"/>
        <v>628.09284263537154</v>
      </c>
      <c r="G156" s="88">
        <v>31</v>
      </c>
      <c r="H156" s="83">
        <f t="shared" si="12"/>
        <v>6.5753424657534248E-4</v>
      </c>
      <c r="I156" s="89"/>
    </row>
    <row r="157" spans="1:9" s="1" customFormat="1" ht="17.25">
      <c r="A157" s="99" t="s">
        <v>118</v>
      </c>
      <c r="B157" s="78">
        <v>855.16967905815659</v>
      </c>
      <c r="C157" s="93">
        <v>0</v>
      </c>
      <c r="D157" s="101">
        <f t="shared" si="9"/>
        <v>855.16967905815659</v>
      </c>
      <c r="E157" s="81">
        <f t="shared" si="10"/>
        <v>1086</v>
      </c>
      <c r="F157" s="82">
        <f t="shared" si="11"/>
        <v>610.66143876635056</v>
      </c>
      <c r="G157" s="88">
        <v>30</v>
      </c>
      <c r="H157" s="83">
        <f t="shared" si="12"/>
        <v>6.5753424657534248E-4</v>
      </c>
      <c r="I157" s="89"/>
    </row>
    <row r="158" spans="1:9" s="1" customFormat="1" ht="17.25">
      <c r="A158" s="99" t="s">
        <v>119</v>
      </c>
      <c r="B158" s="78">
        <v>855.16967905815659</v>
      </c>
      <c r="C158" s="93">
        <v>0</v>
      </c>
      <c r="D158" s="101">
        <f t="shared" si="9"/>
        <v>855.16967905815659</v>
      </c>
      <c r="E158" s="81">
        <f t="shared" si="10"/>
        <v>1056</v>
      </c>
      <c r="F158" s="82">
        <f t="shared" si="11"/>
        <v>593.79233824794301</v>
      </c>
      <c r="G158" s="88">
        <v>31</v>
      </c>
      <c r="H158" s="83">
        <f t="shared" si="12"/>
        <v>6.5753424657534248E-4</v>
      </c>
      <c r="I158" s="89"/>
    </row>
    <row r="159" spans="1:9" s="1" customFormat="1" ht="17.25">
      <c r="A159" s="99" t="s">
        <v>120</v>
      </c>
      <c r="B159" s="78">
        <v>855.16967905815659</v>
      </c>
      <c r="C159" s="93">
        <v>0</v>
      </c>
      <c r="D159" s="101">
        <f t="shared" si="9"/>
        <v>855.16967905815659</v>
      </c>
      <c r="E159" s="81">
        <f t="shared" si="10"/>
        <v>1025</v>
      </c>
      <c r="F159" s="82">
        <f t="shared" si="11"/>
        <v>576.36093437892202</v>
      </c>
      <c r="G159" s="88">
        <v>30</v>
      </c>
      <c r="H159" s="83">
        <f t="shared" si="12"/>
        <v>6.5753424657534248E-4</v>
      </c>
      <c r="I159" s="89"/>
    </row>
    <row r="160" spans="1:9" s="1" customFormat="1" ht="17.25">
      <c r="A160" s="99" t="s">
        <v>121</v>
      </c>
      <c r="B160" s="78">
        <v>897.92816301106438</v>
      </c>
      <c r="C160" s="93">
        <v>0</v>
      </c>
      <c r="D160" s="101">
        <f>B160-C160</f>
        <v>897.92816301106438</v>
      </c>
      <c r="E160" s="81">
        <f t="shared" si="10"/>
        <v>995</v>
      </c>
      <c r="F160" s="82">
        <f t="shared" si="11"/>
        <v>587.46642555354026</v>
      </c>
      <c r="G160" s="88">
        <v>31</v>
      </c>
      <c r="H160" s="83">
        <f t="shared" si="12"/>
        <v>6.5753424657534248E-4</v>
      </c>
      <c r="I160" s="89"/>
    </row>
    <row r="161" spans="1:9" s="1" customFormat="1" ht="17.25">
      <c r="A161" s="99" t="s">
        <v>122</v>
      </c>
      <c r="B161" s="78">
        <v>897.92816301106438</v>
      </c>
      <c r="C161" s="93">
        <v>0</v>
      </c>
      <c r="D161" s="101">
        <f>B161-C161</f>
        <v>897.92816301106438</v>
      </c>
      <c r="E161" s="81">
        <f t="shared" si="10"/>
        <v>964</v>
      </c>
      <c r="F161" s="82">
        <f t="shared" si="11"/>
        <v>569.16345149106814</v>
      </c>
      <c r="G161" s="88">
        <v>31</v>
      </c>
      <c r="H161" s="83">
        <f t="shared" si="12"/>
        <v>6.5753424657534248E-4</v>
      </c>
      <c r="I161" s="89"/>
    </row>
    <row r="162" spans="1:9" s="1" customFormat="1" ht="17.25">
      <c r="A162" s="99" t="s">
        <v>123</v>
      </c>
      <c r="B162" s="78">
        <v>897.92816301106438</v>
      </c>
      <c r="C162" s="93">
        <v>0</v>
      </c>
      <c r="D162" s="101">
        <f t="shared" ref="D162:D165" si="13">B162-C162</f>
        <v>897.92816301106438</v>
      </c>
      <c r="E162" s="81">
        <f t="shared" si="10"/>
        <v>933</v>
      </c>
      <c r="F162" s="82">
        <f t="shared" si="11"/>
        <v>550.86047742859603</v>
      </c>
      <c r="G162" s="88">
        <v>30</v>
      </c>
      <c r="H162" s="83">
        <f t="shared" si="12"/>
        <v>6.5753424657534248E-4</v>
      </c>
      <c r="I162" s="89"/>
    </row>
    <row r="163" spans="1:9" s="1" customFormat="1" ht="17.25">
      <c r="A163" s="99" t="s">
        <v>124</v>
      </c>
      <c r="B163" s="78">
        <v>897.92816301106438</v>
      </c>
      <c r="C163" s="93">
        <v>0</v>
      </c>
      <c r="D163" s="101">
        <f t="shared" si="13"/>
        <v>897.92816301106438</v>
      </c>
      <c r="E163" s="81">
        <f t="shared" si="10"/>
        <v>903</v>
      </c>
      <c r="F163" s="82">
        <f t="shared" si="11"/>
        <v>533.14792188426816</v>
      </c>
      <c r="G163" s="88">
        <v>31</v>
      </c>
      <c r="H163" s="83">
        <f t="shared" si="12"/>
        <v>6.5753424657534248E-4</v>
      </c>
      <c r="I163" s="89"/>
    </row>
    <row r="164" spans="1:9" s="1" customFormat="1" ht="17.25">
      <c r="A164" s="99" t="s">
        <v>125</v>
      </c>
      <c r="B164" s="78">
        <v>897.92816301106438</v>
      </c>
      <c r="C164" s="93">
        <v>0</v>
      </c>
      <c r="D164" s="101">
        <f t="shared" si="13"/>
        <v>897.92816301106438</v>
      </c>
      <c r="E164" s="81">
        <f t="shared" si="10"/>
        <v>872</v>
      </c>
      <c r="F164" s="82">
        <f t="shared" si="11"/>
        <v>514.84494782179604</v>
      </c>
      <c r="G164" s="88">
        <v>30</v>
      </c>
      <c r="H164" s="83">
        <f t="shared" si="12"/>
        <v>6.5753424657534248E-4</v>
      </c>
      <c r="I164" s="89"/>
    </row>
    <row r="165" spans="1:9" s="1" customFormat="1" ht="17.25">
      <c r="A165" s="99" t="s">
        <v>126</v>
      </c>
      <c r="B165" s="78">
        <v>897.92816301106438</v>
      </c>
      <c r="C165" s="93">
        <v>0</v>
      </c>
      <c r="D165" s="101">
        <f t="shared" si="13"/>
        <v>897.92816301106438</v>
      </c>
      <c r="E165" s="81">
        <f t="shared" si="10"/>
        <v>842</v>
      </c>
      <c r="F165" s="82">
        <f t="shared" si="11"/>
        <v>497.13239227746817</v>
      </c>
      <c r="G165" s="88">
        <v>31</v>
      </c>
      <c r="H165" s="83">
        <f t="shared" si="12"/>
        <v>6.5753424657534248E-4</v>
      </c>
      <c r="I165" s="89"/>
    </row>
    <row r="166" spans="1:9" s="1" customFormat="1" ht="17.25">
      <c r="A166" s="99" t="s">
        <v>127</v>
      </c>
      <c r="B166" s="78">
        <v>897.92816301106438</v>
      </c>
      <c r="C166" s="93">
        <v>0</v>
      </c>
      <c r="D166" s="101">
        <f>B166-C166</f>
        <v>897.92816301106438</v>
      </c>
      <c r="E166" s="81">
        <f t="shared" si="10"/>
        <v>811</v>
      </c>
      <c r="F166" s="82">
        <f t="shared" si="11"/>
        <v>478.82941821499611</v>
      </c>
      <c r="G166" s="88">
        <v>31</v>
      </c>
      <c r="H166" s="83">
        <f t="shared" si="12"/>
        <v>6.5753424657534248E-4</v>
      </c>
      <c r="I166" s="89"/>
    </row>
    <row r="167" spans="1:9" s="1" customFormat="1" ht="17.25">
      <c r="A167" s="99" t="s">
        <v>128</v>
      </c>
      <c r="B167" s="78">
        <v>897.92816301106438</v>
      </c>
      <c r="C167" s="93">
        <v>0</v>
      </c>
      <c r="D167" s="101">
        <f>B167-C167</f>
        <v>897.92816301106438</v>
      </c>
      <c r="E167" s="81">
        <f t="shared" si="10"/>
        <v>780</v>
      </c>
      <c r="F167" s="82">
        <f t="shared" si="11"/>
        <v>460.52644415252399</v>
      </c>
      <c r="G167" s="88">
        <v>28</v>
      </c>
      <c r="H167" s="83">
        <f t="shared" si="12"/>
        <v>6.5753424657534248E-4</v>
      </c>
      <c r="I167" s="89"/>
    </row>
    <row r="168" spans="1:9" s="1" customFormat="1" ht="17.25">
      <c r="A168" s="99" t="s">
        <v>129</v>
      </c>
      <c r="B168" s="78">
        <v>897.92816301106438</v>
      </c>
      <c r="C168" s="93">
        <v>0</v>
      </c>
      <c r="D168" s="101">
        <f t="shared" ref="D168:D196" si="14">B168-C168</f>
        <v>897.92816301106438</v>
      </c>
      <c r="E168" s="81">
        <f t="shared" si="10"/>
        <v>752</v>
      </c>
      <c r="F168" s="82">
        <f t="shared" si="11"/>
        <v>443.99472564448467</v>
      </c>
      <c r="G168" s="88">
        <v>31</v>
      </c>
      <c r="H168" s="83">
        <f t="shared" si="12"/>
        <v>6.5753424657534248E-4</v>
      </c>
      <c r="I168" s="89"/>
    </row>
    <row r="169" spans="1:9" s="1" customFormat="1" ht="17.25">
      <c r="A169" s="99" t="s">
        <v>130</v>
      </c>
      <c r="B169" s="78">
        <v>897.92816301106438</v>
      </c>
      <c r="C169" s="93">
        <v>0</v>
      </c>
      <c r="D169" s="101">
        <f t="shared" si="14"/>
        <v>897.92816301106438</v>
      </c>
      <c r="E169" s="81">
        <f t="shared" si="10"/>
        <v>721</v>
      </c>
      <c r="F169" s="82">
        <f t="shared" si="11"/>
        <v>425.69175158201261</v>
      </c>
      <c r="G169" s="88">
        <v>30</v>
      </c>
      <c r="H169" s="83">
        <f t="shared" si="12"/>
        <v>6.5753424657534248E-4</v>
      </c>
      <c r="I169" s="89"/>
    </row>
    <row r="170" spans="1:9" s="1" customFormat="1" ht="17.25">
      <c r="A170" s="99" t="s">
        <v>131</v>
      </c>
      <c r="B170" s="78">
        <v>897.92816301106438</v>
      </c>
      <c r="C170" s="102">
        <v>15000</v>
      </c>
      <c r="D170" s="101">
        <f t="shared" si="14"/>
        <v>-14102.071836988936</v>
      </c>
      <c r="E170" s="81">
        <f t="shared" si="10"/>
        <v>691</v>
      </c>
      <c r="F170" s="82">
        <f t="shared" si="11"/>
        <v>-6407.36326971574</v>
      </c>
      <c r="G170" s="79">
        <v>15</v>
      </c>
      <c r="H170" s="83">
        <f t="shared" si="12"/>
        <v>6.5753424657534248E-4</v>
      </c>
      <c r="I170" s="84" t="s">
        <v>238</v>
      </c>
    </row>
    <row r="171" spans="1:9" s="1" customFormat="1" ht="17.25">
      <c r="A171" s="99" t="s">
        <v>132</v>
      </c>
      <c r="B171" s="78">
        <v>897.92816301106438</v>
      </c>
      <c r="C171" s="102">
        <v>15000</v>
      </c>
      <c r="D171" s="101">
        <f t="shared" si="14"/>
        <v>-14102.071836988936</v>
      </c>
      <c r="E171" s="81">
        <f t="shared" si="10"/>
        <v>676</v>
      </c>
      <c r="F171" s="82">
        <f t="shared" si="11"/>
        <v>-6268.2743420084525</v>
      </c>
      <c r="G171" s="79">
        <v>27</v>
      </c>
      <c r="H171" s="83">
        <f t="shared" si="12"/>
        <v>6.5753424657534248E-4</v>
      </c>
      <c r="I171" s="84" t="s">
        <v>239</v>
      </c>
    </row>
    <row r="172" spans="1:9" s="1" customFormat="1" ht="17.25">
      <c r="A172" s="99" t="s">
        <v>133</v>
      </c>
      <c r="B172" s="78">
        <v>942.82457116161765</v>
      </c>
      <c r="C172" s="102">
        <v>0</v>
      </c>
      <c r="D172" s="101">
        <f t="shared" si="14"/>
        <v>942.82457116161765</v>
      </c>
      <c r="E172" s="81">
        <f t="shared" si="10"/>
        <v>649</v>
      </c>
      <c r="F172" s="82">
        <f t="shared" si="11"/>
        <v>402.34069918940708</v>
      </c>
      <c r="G172" s="79">
        <v>31</v>
      </c>
      <c r="H172" s="83">
        <f t="shared" si="12"/>
        <v>6.5753424657534248E-4</v>
      </c>
      <c r="I172" s="103"/>
    </row>
    <row r="173" spans="1:9" s="1" customFormat="1" ht="33.75">
      <c r="A173" s="99" t="s">
        <v>134</v>
      </c>
      <c r="B173" s="78">
        <v>942.82457116161765</v>
      </c>
      <c r="C173" s="171">
        <v>28000</v>
      </c>
      <c r="D173" s="101">
        <f t="shared" si="14"/>
        <v>-27057.175428838382</v>
      </c>
      <c r="E173" s="81">
        <f t="shared" si="10"/>
        <v>618</v>
      </c>
      <c r="F173" s="82">
        <f t="shared" si="11"/>
        <v>-10994.850026315915</v>
      </c>
      <c r="G173" s="170">
        <v>0</v>
      </c>
      <c r="H173" s="83">
        <f t="shared" si="12"/>
        <v>6.5753424657534248E-4</v>
      </c>
      <c r="I173" s="104" t="s">
        <v>240</v>
      </c>
    </row>
    <row r="174" spans="1:9" s="1" customFormat="1" ht="17.25">
      <c r="A174" s="99" t="s">
        <v>135</v>
      </c>
      <c r="B174" s="78">
        <v>942.824571161618</v>
      </c>
      <c r="C174" s="102">
        <v>13372</v>
      </c>
      <c r="D174" s="101">
        <f t="shared" si="14"/>
        <v>-12429.175428838382</v>
      </c>
      <c r="E174" s="81">
        <f>E173-G173</f>
        <v>618</v>
      </c>
      <c r="F174" s="82">
        <f t="shared" si="11"/>
        <v>-5050.672053713175</v>
      </c>
      <c r="G174" s="79">
        <v>19</v>
      </c>
      <c r="H174" s="83">
        <f t="shared" si="12"/>
        <v>6.5753424657534248E-4</v>
      </c>
      <c r="I174" s="84" t="s">
        <v>241</v>
      </c>
    </row>
    <row r="175" spans="1:9" s="1" customFormat="1" ht="17.25">
      <c r="A175" s="99" t="s">
        <v>136</v>
      </c>
      <c r="B175" s="78">
        <v>942.82457116161765</v>
      </c>
      <c r="C175" s="102">
        <v>0</v>
      </c>
      <c r="D175" s="101">
        <f t="shared" si="14"/>
        <v>942.82457116161765</v>
      </c>
      <c r="E175" s="81">
        <f t="shared" si="10"/>
        <v>599</v>
      </c>
      <c r="F175" s="82">
        <f t="shared" si="11"/>
        <v>371.3437269868333</v>
      </c>
      <c r="G175" s="79">
        <v>31</v>
      </c>
      <c r="H175" s="83">
        <f t="shared" si="12"/>
        <v>6.5753424657534248E-4</v>
      </c>
      <c r="I175" s="84"/>
    </row>
    <row r="176" spans="1:9" s="1" customFormat="1" ht="17.25">
      <c r="A176" s="99" t="s">
        <v>137</v>
      </c>
      <c r="B176" s="78">
        <v>942.82457116161765</v>
      </c>
      <c r="C176" s="102">
        <v>13000</v>
      </c>
      <c r="D176" s="101">
        <f t="shared" si="14"/>
        <v>-12057.175428838382</v>
      </c>
      <c r="E176" s="81">
        <f t="shared" si="10"/>
        <v>568</v>
      </c>
      <c r="F176" s="82">
        <f t="shared" si="11"/>
        <v>-4503.107272491091</v>
      </c>
      <c r="G176" s="79">
        <v>18</v>
      </c>
      <c r="H176" s="83">
        <f t="shared" si="12"/>
        <v>6.5753424657534248E-4</v>
      </c>
      <c r="I176" s="84" t="s">
        <v>242</v>
      </c>
    </row>
    <row r="177" spans="1:9" s="1" customFormat="1" ht="17.25">
      <c r="A177" s="99" t="s">
        <v>138</v>
      </c>
      <c r="B177" s="78">
        <v>942.82457116161765</v>
      </c>
      <c r="C177" s="102">
        <v>0</v>
      </c>
      <c r="D177" s="101">
        <f t="shared" si="14"/>
        <v>942.82457116161765</v>
      </c>
      <c r="E177" s="81">
        <f t="shared" si="10"/>
        <v>550</v>
      </c>
      <c r="F177" s="82">
        <f t="shared" si="11"/>
        <v>340.96669422831104</v>
      </c>
      <c r="G177" s="79">
        <v>31</v>
      </c>
      <c r="H177" s="83">
        <f t="shared" si="12"/>
        <v>6.5753424657534248E-4</v>
      </c>
      <c r="I177" s="84"/>
    </row>
    <row r="178" spans="1:9" s="1" customFormat="1" ht="17.25">
      <c r="A178" s="99" t="s">
        <v>139</v>
      </c>
      <c r="B178" s="78">
        <v>942.82457116161765</v>
      </c>
      <c r="C178" s="102">
        <v>21565</v>
      </c>
      <c r="D178" s="101">
        <f t="shared" si="14"/>
        <v>-20622.175428838382</v>
      </c>
      <c r="E178" s="81">
        <f t="shared" si="10"/>
        <v>519</v>
      </c>
      <c r="F178" s="82">
        <f t="shared" si="11"/>
        <v>-7037.5292367564625</v>
      </c>
      <c r="G178" s="79">
        <v>0</v>
      </c>
      <c r="H178" s="83">
        <f t="shared" si="12"/>
        <v>6.5753424657534248E-4</v>
      </c>
      <c r="I178" s="84" t="s">
        <v>243</v>
      </c>
    </row>
    <row r="179" spans="1:9" s="1" customFormat="1" ht="17.25">
      <c r="A179" s="99" t="s">
        <v>140</v>
      </c>
      <c r="B179" s="78">
        <v>942.82457116161765</v>
      </c>
      <c r="C179" s="102">
        <v>0</v>
      </c>
      <c r="D179" s="101">
        <f t="shared" si="14"/>
        <v>942.82457116161765</v>
      </c>
      <c r="E179" s="81">
        <f t="shared" si="10"/>
        <v>519</v>
      </c>
      <c r="F179" s="82">
        <f t="shared" si="11"/>
        <v>321.74857146271535</v>
      </c>
      <c r="G179" s="79">
        <v>28</v>
      </c>
      <c r="H179" s="83">
        <f t="shared" si="12"/>
        <v>6.5753424657534248E-4</v>
      </c>
      <c r="I179" s="190"/>
    </row>
    <row r="180" spans="1:9" s="1" customFormat="1" ht="17.25">
      <c r="A180" s="99" t="s">
        <v>141</v>
      </c>
      <c r="B180" s="78">
        <v>942.82457116161765</v>
      </c>
      <c r="C180" s="102">
        <v>0</v>
      </c>
      <c r="D180" s="101">
        <f t="shared" si="14"/>
        <v>942.82457116161765</v>
      </c>
      <c r="E180" s="81">
        <f t="shared" si="10"/>
        <v>491</v>
      </c>
      <c r="F180" s="82">
        <f t="shared" si="11"/>
        <v>304.39026702927407</v>
      </c>
      <c r="G180" s="79">
        <v>31</v>
      </c>
      <c r="H180" s="83">
        <f t="shared" si="12"/>
        <v>6.5753424657534248E-4</v>
      </c>
      <c r="I180" s="84"/>
    </row>
    <row r="181" spans="1:9" s="1" customFormat="1" ht="17.25">
      <c r="A181" s="99" t="s">
        <v>142</v>
      </c>
      <c r="B181" s="78">
        <v>942.82457116161765</v>
      </c>
      <c r="C181" s="102">
        <v>0</v>
      </c>
      <c r="D181" s="101">
        <f t="shared" si="14"/>
        <v>942.82457116161765</v>
      </c>
      <c r="E181" s="81">
        <f t="shared" si="10"/>
        <v>460</v>
      </c>
      <c r="F181" s="82">
        <f t="shared" si="11"/>
        <v>285.17214426367838</v>
      </c>
      <c r="G181" s="79">
        <v>30</v>
      </c>
      <c r="H181" s="83">
        <f t="shared" si="12"/>
        <v>6.5753424657534248E-4</v>
      </c>
      <c r="I181" s="84"/>
    </row>
    <row r="182" spans="1:9" s="1" customFormat="1" ht="17.25">
      <c r="A182" s="99" t="s">
        <v>143</v>
      </c>
      <c r="B182" s="78">
        <v>942.82457116161765</v>
      </c>
      <c r="C182" s="102">
        <v>0</v>
      </c>
      <c r="D182" s="101">
        <f t="shared" si="14"/>
        <v>942.82457116161765</v>
      </c>
      <c r="E182" s="81">
        <f t="shared" si="10"/>
        <v>430</v>
      </c>
      <c r="F182" s="82">
        <f t="shared" si="11"/>
        <v>266.57396094213408</v>
      </c>
      <c r="G182" s="79">
        <v>31</v>
      </c>
      <c r="H182" s="83">
        <f t="shared" si="12"/>
        <v>6.5753424657534248E-4</v>
      </c>
      <c r="I182" s="84"/>
    </row>
    <row r="183" spans="1:9" s="1" customFormat="1" ht="17.25">
      <c r="A183" s="99" t="s">
        <v>144</v>
      </c>
      <c r="B183" s="78">
        <v>942.82457116161765</v>
      </c>
      <c r="C183" s="102">
        <v>5658</v>
      </c>
      <c r="D183" s="101">
        <f t="shared" si="14"/>
        <v>-4715.1754288383827</v>
      </c>
      <c r="E183" s="81">
        <f t="shared" si="10"/>
        <v>399</v>
      </c>
      <c r="F183" s="82">
        <f t="shared" si="11"/>
        <v>-1237.0553399056535</v>
      </c>
      <c r="G183" s="79">
        <v>18</v>
      </c>
      <c r="H183" s="83">
        <f t="shared" si="12"/>
        <v>6.5753424657534248E-4</v>
      </c>
      <c r="I183" s="84" t="s">
        <v>244</v>
      </c>
    </row>
    <row r="184" spans="1:9" s="1" customFormat="1" ht="17.25">
      <c r="A184" s="99" t="s">
        <v>145</v>
      </c>
      <c r="B184" s="78">
        <v>989.96579971969857</v>
      </c>
      <c r="C184" s="102">
        <v>0</v>
      </c>
      <c r="D184" s="101">
        <f t="shared" si="14"/>
        <v>989.96579971969857</v>
      </c>
      <c r="E184" s="81">
        <f t="shared" si="10"/>
        <v>381</v>
      </c>
      <c r="F184" s="82">
        <f t="shared" si="11"/>
        <v>248.00677459279242</v>
      </c>
      <c r="G184" s="79">
        <v>31</v>
      </c>
      <c r="H184" s="83">
        <f t="shared" si="12"/>
        <v>6.5753424657534248E-4</v>
      </c>
      <c r="I184" s="84"/>
    </row>
    <row r="185" spans="1:9" s="1" customFormat="1" ht="17.25">
      <c r="A185" s="99" t="s">
        <v>146</v>
      </c>
      <c r="B185" s="78">
        <v>989.96579971969857</v>
      </c>
      <c r="C185" s="102">
        <v>0</v>
      </c>
      <c r="D185" s="101">
        <f t="shared" si="14"/>
        <v>989.96579971969857</v>
      </c>
      <c r="E185" s="81">
        <f t="shared" si="10"/>
        <v>350</v>
      </c>
      <c r="F185" s="82">
        <f t="shared" si="11"/>
        <v>227.82774568891693</v>
      </c>
      <c r="G185" s="79">
        <v>31</v>
      </c>
      <c r="H185" s="83">
        <f t="shared" si="12"/>
        <v>6.5753424657534248E-4</v>
      </c>
      <c r="I185" s="84"/>
    </row>
    <row r="186" spans="1:9" s="1" customFormat="1" ht="17.25">
      <c r="A186" s="99" t="s">
        <v>147</v>
      </c>
      <c r="B186" s="78">
        <v>989.96579971969857</v>
      </c>
      <c r="C186" s="102">
        <v>0</v>
      </c>
      <c r="D186" s="101">
        <f t="shared" si="14"/>
        <v>989.96579971969857</v>
      </c>
      <c r="E186" s="81">
        <f t="shared" si="10"/>
        <v>319</v>
      </c>
      <c r="F186" s="82">
        <f t="shared" si="11"/>
        <v>207.64871678504144</v>
      </c>
      <c r="G186" s="79">
        <v>30</v>
      </c>
      <c r="H186" s="83">
        <f t="shared" si="12"/>
        <v>6.5753424657534248E-4</v>
      </c>
      <c r="I186" s="89"/>
    </row>
    <row r="187" spans="1:9" s="1" customFormat="1" ht="17.25">
      <c r="A187" s="99" t="s">
        <v>148</v>
      </c>
      <c r="B187" s="78">
        <v>989.96579971969857</v>
      </c>
      <c r="C187" s="102">
        <v>0</v>
      </c>
      <c r="D187" s="101">
        <f t="shared" si="14"/>
        <v>989.96579971969857</v>
      </c>
      <c r="E187" s="81">
        <f t="shared" si="10"/>
        <v>289</v>
      </c>
      <c r="F187" s="82">
        <f t="shared" si="11"/>
        <v>188.12062429741999</v>
      </c>
      <c r="G187" s="79">
        <v>31</v>
      </c>
      <c r="H187" s="83">
        <f t="shared" si="12"/>
        <v>6.5753424657534248E-4</v>
      </c>
      <c r="I187" s="89"/>
    </row>
    <row r="188" spans="1:9" s="1" customFormat="1" ht="17.25">
      <c r="A188" s="99" t="s">
        <v>149</v>
      </c>
      <c r="B188" s="78">
        <v>989.96579971969857</v>
      </c>
      <c r="C188" s="102">
        <v>5940</v>
      </c>
      <c r="D188" s="101">
        <f t="shared" si="14"/>
        <v>-4950.0342002803018</v>
      </c>
      <c r="E188" s="81">
        <f t="shared" si="10"/>
        <v>258</v>
      </c>
      <c r="F188" s="82">
        <f t="shared" si="11"/>
        <v>-839.74278816809942</v>
      </c>
      <c r="G188" s="79">
        <v>14</v>
      </c>
      <c r="H188" s="83">
        <f t="shared" si="12"/>
        <v>6.5753424657534248E-4</v>
      </c>
      <c r="I188" s="89" t="s">
        <v>245</v>
      </c>
    </row>
    <row r="189" spans="1:9" s="1" customFormat="1" ht="17.25">
      <c r="A189" s="99" t="s">
        <v>150</v>
      </c>
      <c r="B189" s="78">
        <v>989.96579971969857</v>
      </c>
      <c r="C189" s="102">
        <v>0</v>
      </c>
      <c r="D189" s="101">
        <f t="shared" si="14"/>
        <v>989.96579971969857</v>
      </c>
      <c r="E189" s="81">
        <f t="shared" si="10"/>
        <v>244</v>
      </c>
      <c r="F189" s="82">
        <f t="shared" si="11"/>
        <v>158.82848556598779</v>
      </c>
      <c r="G189" s="79">
        <v>31</v>
      </c>
      <c r="H189" s="83">
        <f t="shared" si="12"/>
        <v>6.5753424657534248E-4</v>
      </c>
      <c r="I189" s="89"/>
    </row>
    <row r="190" spans="1:9" s="1" customFormat="1" ht="17.25">
      <c r="A190" s="99" t="s">
        <v>151</v>
      </c>
      <c r="B190" s="78">
        <v>989.96579971969857</v>
      </c>
      <c r="C190" s="102">
        <v>0</v>
      </c>
      <c r="D190" s="101">
        <f t="shared" si="14"/>
        <v>989.96579971969857</v>
      </c>
      <c r="E190" s="81">
        <f t="shared" si="10"/>
        <v>213</v>
      </c>
      <c r="F190" s="82">
        <f t="shared" si="11"/>
        <v>138.64945666211233</v>
      </c>
      <c r="G190" s="88">
        <v>31</v>
      </c>
      <c r="H190" s="83">
        <f t="shared" si="12"/>
        <v>6.5753424657534248E-4</v>
      </c>
      <c r="I190" s="89"/>
    </row>
    <row r="191" spans="1:9" s="1" customFormat="1" ht="17.25">
      <c r="A191" s="99" t="s">
        <v>152</v>
      </c>
      <c r="B191" s="78">
        <v>989.96579971969857</v>
      </c>
      <c r="C191" s="102">
        <v>0</v>
      </c>
      <c r="D191" s="101">
        <f t="shared" si="14"/>
        <v>989.96579971969857</v>
      </c>
      <c r="E191" s="81">
        <f t="shared" si="10"/>
        <v>182</v>
      </c>
      <c r="F191" s="82">
        <f t="shared" si="11"/>
        <v>118.47042775823681</v>
      </c>
      <c r="G191" s="88">
        <v>29</v>
      </c>
      <c r="H191" s="83">
        <f t="shared" si="12"/>
        <v>6.5753424657534248E-4</v>
      </c>
      <c r="I191" s="89"/>
    </row>
    <row r="192" spans="1:9" s="1" customFormat="1" ht="17.25">
      <c r="A192" s="99" t="s">
        <v>153</v>
      </c>
      <c r="B192" s="78">
        <v>989.96579971969857</v>
      </c>
      <c r="C192" s="102">
        <v>0</v>
      </c>
      <c r="D192" s="101">
        <f t="shared" si="14"/>
        <v>989.96579971969857</v>
      </c>
      <c r="E192" s="81">
        <f t="shared" si="10"/>
        <v>153</v>
      </c>
      <c r="F192" s="82">
        <f t="shared" si="11"/>
        <v>99.593271686869414</v>
      </c>
      <c r="G192" s="88">
        <v>31</v>
      </c>
      <c r="H192" s="83">
        <f t="shared" si="12"/>
        <v>6.5753424657534248E-4</v>
      </c>
      <c r="I192" s="89"/>
    </row>
    <row r="193" spans="1:9" s="1" customFormat="1" ht="17.25">
      <c r="A193" s="99" t="s">
        <v>154</v>
      </c>
      <c r="B193" s="78">
        <v>989.96579971969857</v>
      </c>
      <c r="C193" s="102">
        <v>0</v>
      </c>
      <c r="D193" s="101">
        <f t="shared" si="14"/>
        <v>989.96579971969857</v>
      </c>
      <c r="E193" s="81">
        <f t="shared" si="10"/>
        <v>122</v>
      </c>
      <c r="F193" s="82">
        <f t="shared" si="11"/>
        <v>79.414242782993895</v>
      </c>
      <c r="G193" s="88">
        <v>30</v>
      </c>
      <c r="H193" s="83">
        <f t="shared" si="12"/>
        <v>6.5753424657534248E-4</v>
      </c>
      <c r="I193" s="89"/>
    </row>
    <row r="194" spans="1:9" s="1" customFormat="1" ht="17.25">
      <c r="A194" s="99" t="s">
        <v>155</v>
      </c>
      <c r="B194" s="78">
        <v>989.96579971969857</v>
      </c>
      <c r="C194" s="102">
        <v>0</v>
      </c>
      <c r="D194" s="101">
        <f t="shared" si="14"/>
        <v>989.96579971969857</v>
      </c>
      <c r="E194" s="81">
        <f t="shared" si="10"/>
        <v>92</v>
      </c>
      <c r="F194" s="82">
        <f t="shared" si="11"/>
        <v>59.886150295372445</v>
      </c>
      <c r="G194" s="88">
        <v>31</v>
      </c>
      <c r="H194" s="83">
        <f t="shared" si="12"/>
        <v>6.5753424657534248E-4</v>
      </c>
      <c r="I194" s="89"/>
    </row>
    <row r="195" spans="1:9" s="1" customFormat="1" ht="17.25">
      <c r="A195" s="99" t="s">
        <v>156</v>
      </c>
      <c r="B195" s="78">
        <v>989.96579971969857</v>
      </c>
      <c r="C195" s="102">
        <v>0</v>
      </c>
      <c r="D195" s="101">
        <f t="shared" si="14"/>
        <v>989.96579971969857</v>
      </c>
      <c r="E195" s="81">
        <f t="shared" si="10"/>
        <v>61</v>
      </c>
      <c r="F195" s="82">
        <f t="shared" si="11"/>
        <v>39.707121391496948</v>
      </c>
      <c r="G195" s="88">
        <v>30</v>
      </c>
      <c r="H195" s="83">
        <f t="shared" si="12"/>
        <v>6.5753424657534248E-4</v>
      </c>
      <c r="I195" s="89"/>
    </row>
    <row r="196" spans="1:9" s="1" customFormat="1" ht="17.25">
      <c r="A196" s="99" t="s">
        <v>157</v>
      </c>
      <c r="B196" s="78">
        <v>1039.4640897056836</v>
      </c>
      <c r="C196" s="105"/>
      <c r="D196" s="101">
        <f t="shared" si="14"/>
        <v>1039.4640897056836</v>
      </c>
      <c r="E196" s="81">
        <f t="shared" si="10"/>
        <v>31</v>
      </c>
      <c r="F196" s="82">
        <f t="shared" si="11"/>
        <v>21.187980349069274</v>
      </c>
      <c r="G196" s="88">
        <v>31</v>
      </c>
      <c r="H196" s="83">
        <f t="shared" si="12"/>
        <v>6.5753424657534248E-4</v>
      </c>
      <c r="I196" s="89"/>
    </row>
    <row r="197" spans="1:9" s="1" customFormat="1" ht="17.25">
      <c r="A197" s="99" t="s">
        <v>158</v>
      </c>
      <c r="B197" s="78">
        <v>1039.46408970568</v>
      </c>
      <c r="C197" s="105"/>
      <c r="D197" s="101">
        <f>B197-C197</f>
        <v>1039.46408970568</v>
      </c>
      <c r="E197" s="81">
        <f t="shared" si="10"/>
        <v>0</v>
      </c>
      <c r="F197" s="82">
        <f t="shared" si="11"/>
        <v>0</v>
      </c>
      <c r="G197" s="88">
        <v>0</v>
      </c>
      <c r="H197" s="83">
        <f t="shared" si="12"/>
        <v>6.5753424657534248E-4</v>
      </c>
      <c r="I197" s="89"/>
    </row>
    <row r="198" spans="1:9" s="1" customFormat="1" ht="17.25">
      <c r="A198" s="99" t="s">
        <v>166</v>
      </c>
      <c r="B198" s="78">
        <v>1039.46408970568</v>
      </c>
      <c r="C198" s="105"/>
      <c r="D198" s="101">
        <f t="shared" ref="D198:D201" si="15">B198-C198</f>
        <v>1039.46408970568</v>
      </c>
      <c r="E198" s="81">
        <f t="shared" si="10"/>
        <v>0</v>
      </c>
      <c r="F198" s="82">
        <f t="shared" si="11"/>
        <v>0</v>
      </c>
      <c r="G198" s="100">
        <v>0</v>
      </c>
      <c r="H198" s="83">
        <f t="shared" si="12"/>
        <v>6.5753424657534248E-4</v>
      </c>
      <c r="I198" s="89"/>
    </row>
    <row r="199" spans="1:9" s="1" customFormat="1" ht="17.25">
      <c r="A199" s="99" t="s">
        <v>167</v>
      </c>
      <c r="B199" s="78">
        <v>1039.46408970568</v>
      </c>
      <c r="C199" s="105"/>
      <c r="D199" s="101">
        <f t="shared" si="15"/>
        <v>1039.46408970568</v>
      </c>
      <c r="E199" s="81">
        <f t="shared" si="10"/>
        <v>0</v>
      </c>
      <c r="F199" s="82">
        <f t="shared" si="11"/>
        <v>0</v>
      </c>
      <c r="G199" s="100">
        <v>0</v>
      </c>
      <c r="H199" s="83">
        <f t="shared" si="12"/>
        <v>6.5753424657534248E-4</v>
      </c>
      <c r="I199" s="89"/>
    </row>
    <row r="200" spans="1:9" s="1" customFormat="1" ht="17.25">
      <c r="A200" s="99" t="s">
        <v>168</v>
      </c>
      <c r="B200" s="78">
        <v>1039.46408970568</v>
      </c>
      <c r="C200" s="105"/>
      <c r="D200" s="101">
        <f t="shared" si="15"/>
        <v>1039.46408970568</v>
      </c>
      <c r="E200" s="81">
        <f t="shared" si="10"/>
        <v>0</v>
      </c>
      <c r="F200" s="82">
        <f t="shared" si="11"/>
        <v>0</v>
      </c>
      <c r="G200" s="100">
        <v>0</v>
      </c>
      <c r="H200" s="83">
        <f t="shared" si="12"/>
        <v>6.5753424657534248E-4</v>
      </c>
      <c r="I200" s="89"/>
    </row>
    <row r="201" spans="1:9" s="1" customFormat="1" ht="17.25">
      <c r="A201" s="99" t="s">
        <v>169</v>
      </c>
      <c r="B201" s="78">
        <v>1039.46408970568</v>
      </c>
      <c r="C201" s="105"/>
      <c r="D201" s="101">
        <f t="shared" si="15"/>
        <v>1039.46408970568</v>
      </c>
      <c r="E201" s="81">
        <f t="shared" si="10"/>
        <v>0</v>
      </c>
      <c r="F201" s="82">
        <f t="shared" si="11"/>
        <v>0</v>
      </c>
      <c r="G201" s="100">
        <v>0</v>
      </c>
      <c r="H201" s="83">
        <f t="shared" si="12"/>
        <v>6.5753424657534248E-4</v>
      </c>
      <c r="I201" s="89"/>
    </row>
    <row r="202" spans="1:9" s="4" customFormat="1" ht="17.25" thickBot="1">
      <c r="A202" s="106" t="s">
        <v>12</v>
      </c>
      <c r="B202" s="107">
        <f>SUM(B14:B197)</f>
        <v>131576.5597087754</v>
      </c>
      <c r="C202" s="107">
        <f>SUM(C14:C197)</f>
        <v>123535</v>
      </c>
      <c r="D202" s="108">
        <f>B202-C202</f>
        <v>8041.5597087753995</v>
      </c>
      <c r="E202" s="109">
        <f>SUM(E58:E197)</f>
        <v>272211</v>
      </c>
      <c r="F202" s="110">
        <f>SUM(F14:F197)</f>
        <v>134531.10031375577</v>
      </c>
      <c r="G202" s="109">
        <f>SUM(G14:G198)</f>
        <v>5330</v>
      </c>
      <c r="H202" s="111">
        <f>D202+F202</f>
        <v>142572.66002253117</v>
      </c>
      <c r="I202" s="112"/>
    </row>
    <row r="203" spans="1:9" s="70" customFormat="1" ht="15"/>
    <row r="204" spans="1:9" s="70" customFormat="1" ht="15"/>
    <row r="205" spans="1:9" s="70" customFormat="1" ht="15"/>
    <row r="206" spans="1:9" s="70" customFormat="1" ht="15"/>
    <row r="207" spans="1:9" s="1" customFormat="1" ht="17.25">
      <c r="A207" s="5"/>
      <c r="B207" s="25"/>
      <c r="C207" s="25"/>
      <c r="D207" s="25"/>
      <c r="E207" s="6"/>
      <c r="F207" s="183"/>
      <c r="G207" s="70"/>
      <c r="H207" s="70"/>
      <c r="I207" s="70"/>
    </row>
    <row r="208" spans="1:9" s="35" customFormat="1" ht="18.75">
      <c r="A208" s="498" t="s">
        <v>294</v>
      </c>
      <c r="B208" s="498"/>
      <c r="C208" s="197"/>
      <c r="D208" s="197" t="s">
        <v>295</v>
      </c>
      <c r="E208" s="196"/>
      <c r="F208" s="198" t="s">
        <v>296</v>
      </c>
      <c r="G208" s="196"/>
      <c r="H208" s="199" t="s">
        <v>297</v>
      </c>
      <c r="I208" s="70"/>
    </row>
    <row r="209" spans="1:9" s="35" customFormat="1" ht="20.25">
      <c r="A209" s="36"/>
      <c r="B209" s="33"/>
      <c r="C209" s="37"/>
      <c r="D209" s="33"/>
      <c r="G209" s="36"/>
      <c r="H209" s="36"/>
      <c r="I209" s="3"/>
    </row>
    <row r="210" spans="1:9" s="35" customFormat="1" ht="17.25">
      <c r="A210" s="38"/>
      <c r="B210" s="37"/>
      <c r="C210" s="37"/>
      <c r="D210" s="37"/>
      <c r="E210" s="38"/>
      <c r="F210" s="39"/>
      <c r="I210" s="3"/>
    </row>
    <row r="211" spans="1:9" s="35" customFormat="1" ht="17.25">
      <c r="A211" s="38"/>
      <c r="B211" s="37"/>
      <c r="C211" s="37"/>
      <c r="D211" s="37"/>
      <c r="E211" s="38"/>
      <c r="F211" s="39"/>
      <c r="I211" s="3"/>
    </row>
    <row r="212" spans="1:9" s="40" customFormat="1">
      <c r="A212" s="490"/>
      <c r="B212" s="490"/>
      <c r="C212" s="490"/>
      <c r="D212" s="490"/>
      <c r="E212" s="490"/>
      <c r="F212" s="490"/>
      <c r="G212" s="490"/>
      <c r="H212" s="490"/>
      <c r="I212" s="41"/>
    </row>
    <row r="213" spans="1:9" s="40" customFormat="1">
      <c r="A213" s="491"/>
      <c r="B213" s="491"/>
      <c r="C213" s="491"/>
      <c r="D213" s="491"/>
      <c r="E213" s="491"/>
      <c r="F213" s="491"/>
      <c r="G213" s="491"/>
      <c r="H213" s="491"/>
      <c r="I213" s="41"/>
    </row>
    <row r="214" spans="1:9" s="40" customFormat="1">
      <c r="A214" s="491"/>
      <c r="B214" s="491"/>
      <c r="C214" s="491"/>
      <c r="D214" s="491"/>
      <c r="E214" s="491"/>
      <c r="F214" s="491"/>
      <c r="G214" s="491"/>
      <c r="H214" s="491"/>
      <c r="I214" s="41"/>
    </row>
    <row r="215" spans="1:9" s="40" customFormat="1">
      <c r="A215" s="491"/>
      <c r="B215" s="491"/>
      <c r="C215" s="491"/>
      <c r="D215" s="491"/>
      <c r="E215" s="491"/>
      <c r="F215" s="491"/>
      <c r="G215" s="491"/>
      <c r="H215" s="491"/>
      <c r="I215" s="41"/>
    </row>
    <row r="216" spans="1:9" s="40" customFormat="1">
      <c r="A216" s="182"/>
      <c r="B216" s="42"/>
      <c r="C216" s="42"/>
      <c r="D216" s="42"/>
      <c r="E216" s="182"/>
      <c r="F216" s="42"/>
      <c r="G216" s="182"/>
      <c r="H216" s="182"/>
      <c r="I216" s="41"/>
    </row>
    <row r="217" spans="1:9" s="40" customFormat="1">
      <c r="A217" s="492"/>
      <c r="B217" s="492"/>
      <c r="C217" s="492"/>
      <c r="D217" s="492"/>
      <c r="E217" s="492"/>
      <c r="F217" s="492"/>
      <c r="G217" s="492"/>
      <c r="H217" s="492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9"/>
      <c r="B359" s="50"/>
      <c r="C359" s="50"/>
      <c r="D359" s="50"/>
      <c r="E359" s="51"/>
      <c r="F359" s="493"/>
      <c r="G359" s="493"/>
      <c r="H359" s="19"/>
      <c r="I359" s="41"/>
    </row>
    <row r="360" spans="1:9" s="40" customFormat="1" ht="16.5">
      <c r="A360" s="49"/>
      <c r="B360" s="50"/>
      <c r="C360" s="50"/>
      <c r="D360" s="50"/>
      <c r="E360" s="51"/>
      <c r="F360" s="183"/>
      <c r="G360" s="183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83"/>
      <c r="G361" s="183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83"/>
      <c r="G362" s="183"/>
      <c r="H362" s="19"/>
      <c r="I362" s="41"/>
    </row>
    <row r="363" spans="1:9" s="40" customFormat="1" ht="20.25">
      <c r="A363" s="36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490"/>
      <c r="B365" s="490"/>
      <c r="C365" s="490"/>
      <c r="D365" s="490"/>
      <c r="E365" s="490"/>
      <c r="F365" s="490"/>
      <c r="G365" s="490"/>
      <c r="H365" s="490"/>
      <c r="I365" s="41"/>
    </row>
    <row r="366" spans="1:9" s="40" customFormat="1">
      <c r="A366" s="494"/>
      <c r="B366" s="494"/>
      <c r="C366" s="494"/>
      <c r="D366" s="494"/>
      <c r="E366" s="494"/>
      <c r="F366" s="494"/>
      <c r="G366" s="494"/>
      <c r="H366" s="494"/>
      <c r="I366" s="41"/>
    </row>
    <row r="367" spans="1:9" s="40" customFormat="1">
      <c r="A367" s="54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180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179"/>
      <c r="B369" s="57"/>
      <c r="C369" s="57"/>
      <c r="D369" s="57"/>
      <c r="E369" s="179"/>
      <c r="F369" s="57"/>
      <c r="G369" s="179"/>
      <c r="H369" s="179"/>
      <c r="I369" s="41"/>
    </row>
    <row r="370" spans="1:9" s="40" customFormat="1">
      <c r="A370" s="489"/>
      <c r="B370" s="489"/>
      <c r="C370" s="489"/>
      <c r="D370" s="489"/>
      <c r="E370" s="489"/>
      <c r="F370" s="489"/>
      <c r="G370" s="489"/>
      <c r="H370" s="489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67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68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8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69"/>
      <c r="B464" s="52"/>
      <c r="C464" s="52"/>
      <c r="D464" s="52"/>
      <c r="F464" s="53"/>
      <c r="I464" s="41"/>
    </row>
  </sheetData>
  <mergeCells count="29">
    <mergeCell ref="A208:B208"/>
    <mergeCell ref="A365:H365"/>
    <mergeCell ref="A366:H366"/>
    <mergeCell ref="A370:H370"/>
    <mergeCell ref="A212:H212"/>
    <mergeCell ref="A213:H213"/>
    <mergeCell ref="A214:H214"/>
    <mergeCell ref="A215:H215"/>
    <mergeCell ref="A217:H217"/>
    <mergeCell ref="F359:G359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64"/>
  <sheetViews>
    <sheetView workbookViewId="0">
      <selection activeCell="G46" sqref="G46"/>
    </sheetView>
  </sheetViews>
  <sheetFormatPr defaultColWidth="10.5703125" defaultRowHeight="15.75"/>
  <cols>
    <col min="1" max="1" width="8.8554687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9" s="7" customFormat="1" ht="18">
      <c r="A1" s="488" t="s">
        <v>246</v>
      </c>
      <c r="B1" s="488"/>
      <c r="C1" s="488"/>
      <c r="D1" s="488"/>
      <c r="E1" s="488"/>
      <c r="F1" s="488"/>
      <c r="G1" s="488"/>
      <c r="H1" s="488"/>
      <c r="I1" s="488"/>
    </row>
    <row r="2" spans="1:9" s="7" customFormat="1" ht="18">
      <c r="A2" s="488"/>
      <c r="B2" s="488"/>
      <c r="C2" s="488"/>
      <c r="D2" s="488"/>
      <c r="E2" s="488"/>
      <c r="F2" s="488"/>
      <c r="G2" s="488"/>
      <c r="H2" s="488"/>
      <c r="I2" s="488"/>
    </row>
    <row r="3" spans="1:9" s="7" customFormat="1" ht="18.75">
      <c r="B3" s="519" t="s">
        <v>1</v>
      </c>
      <c r="C3" s="519"/>
      <c r="D3" s="523" t="s">
        <v>247</v>
      </c>
      <c r="E3" s="524"/>
      <c r="F3" s="524"/>
      <c r="G3" s="525"/>
      <c r="H3" s="181"/>
    </row>
    <row r="4" spans="1:9" s="7" customFormat="1" ht="18.75">
      <c r="B4" s="541" t="s">
        <v>181</v>
      </c>
      <c r="C4" s="542"/>
      <c r="D4" s="528">
        <v>38534</v>
      </c>
      <c r="E4" s="529"/>
      <c r="F4" s="529"/>
      <c r="G4" s="530"/>
      <c r="H4" s="181"/>
    </row>
    <row r="5" spans="1:9" s="7" customFormat="1" ht="18.75">
      <c r="B5" s="519" t="s">
        <v>182</v>
      </c>
      <c r="C5" s="519"/>
      <c r="D5" s="520">
        <v>506</v>
      </c>
      <c r="E5" s="521"/>
      <c r="F5" s="521"/>
      <c r="G5" s="522"/>
      <c r="H5" s="181"/>
    </row>
    <row r="6" spans="1:9" s="7" customFormat="1" ht="18.75">
      <c r="B6" s="519" t="s">
        <v>2</v>
      </c>
      <c r="C6" s="519"/>
      <c r="D6" s="520" t="s">
        <v>3</v>
      </c>
      <c r="E6" s="521"/>
      <c r="F6" s="521"/>
      <c r="G6" s="522"/>
      <c r="H6" s="181"/>
    </row>
    <row r="7" spans="1:9" s="7" customFormat="1" ht="18.75">
      <c r="B7" s="519" t="s">
        <v>0</v>
      </c>
      <c r="C7" s="519"/>
      <c r="D7" s="535" t="s">
        <v>17</v>
      </c>
      <c r="E7" s="536"/>
      <c r="F7" s="536"/>
      <c r="G7" s="537"/>
      <c r="H7" s="181"/>
    </row>
    <row r="8" spans="1:9" s="7" customFormat="1" ht="42.75" customHeight="1">
      <c r="B8" s="531" t="s">
        <v>4</v>
      </c>
      <c r="C8" s="531"/>
      <c r="D8" s="538" t="s">
        <v>183</v>
      </c>
      <c r="E8" s="539"/>
      <c r="F8" s="539"/>
      <c r="G8" s="540"/>
      <c r="H8" s="181"/>
    </row>
    <row r="9" spans="1:9" s="7" customFormat="1" ht="42.75" customHeight="1">
      <c r="B9" s="531" t="s">
        <v>18</v>
      </c>
      <c r="C9" s="531"/>
      <c r="D9" s="532">
        <v>0.05</v>
      </c>
      <c r="E9" s="533"/>
      <c r="F9" s="533"/>
      <c r="G9" s="534"/>
      <c r="H9" s="181"/>
    </row>
    <row r="10" spans="1:9" s="7" customFormat="1" ht="18.75">
      <c r="B10" s="519" t="s">
        <v>16</v>
      </c>
      <c r="C10" s="519"/>
      <c r="D10" s="520">
        <v>500</v>
      </c>
      <c r="E10" s="521"/>
      <c r="F10" s="521"/>
      <c r="G10" s="522"/>
      <c r="H10" s="181"/>
    </row>
    <row r="11" spans="1:9" s="7" customFormat="1" ht="18.75">
      <c r="B11" s="519" t="s">
        <v>14</v>
      </c>
      <c r="C11" s="519"/>
      <c r="D11" s="523" t="s">
        <v>15</v>
      </c>
      <c r="E11" s="524"/>
      <c r="F11" s="524"/>
      <c r="G11" s="525"/>
      <c r="H11" s="181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7" t="s">
        <v>184</v>
      </c>
      <c r="B14" s="78">
        <v>500</v>
      </c>
      <c r="C14" s="79">
        <v>500</v>
      </c>
      <c r="D14" s="80">
        <f>B14-C14</f>
        <v>0</v>
      </c>
      <c r="E14" s="81">
        <f>G202</f>
        <v>5129</v>
      </c>
      <c r="F14" s="82">
        <f>(D14*E14*H14)</f>
        <v>0</v>
      </c>
      <c r="G14" s="79">
        <v>0</v>
      </c>
      <c r="H14" s="83">
        <f>0.24/365</f>
        <v>6.5753424657534248E-4</v>
      </c>
      <c r="I14" s="84" t="s">
        <v>249</v>
      </c>
    </row>
    <row r="15" spans="1:9" s="1" customFormat="1" ht="17.25">
      <c r="A15" s="85">
        <v>38565</v>
      </c>
      <c r="B15" s="78">
        <v>500</v>
      </c>
      <c r="C15" s="79">
        <v>500</v>
      </c>
      <c r="D15" s="80">
        <f t="shared" ref="D15:D78" si="0">B15-C15</f>
        <v>0</v>
      </c>
      <c r="E15" s="81">
        <f>E14-G14</f>
        <v>5129</v>
      </c>
      <c r="F15" s="82">
        <f t="shared" ref="F15:F79" si="1">(D15*E15*H15)</f>
        <v>0</v>
      </c>
      <c r="G15" s="79">
        <v>0</v>
      </c>
      <c r="H15" s="83">
        <f t="shared" ref="H15:H70" si="2">0.24/365</f>
        <v>6.5753424657534248E-4</v>
      </c>
      <c r="I15" s="84" t="s">
        <v>250</v>
      </c>
    </row>
    <row r="16" spans="1:9" s="1" customFormat="1" ht="17.25">
      <c r="A16" s="85">
        <v>38596</v>
      </c>
      <c r="B16" s="78">
        <v>500</v>
      </c>
      <c r="C16" s="79">
        <v>0</v>
      </c>
      <c r="D16" s="80">
        <f t="shared" si="0"/>
        <v>500</v>
      </c>
      <c r="E16" s="81">
        <f t="shared" ref="E16:E79" si="3">E15-G15</f>
        <v>5129</v>
      </c>
      <c r="F16" s="82">
        <f t="shared" si="1"/>
        <v>1686.2465753424658</v>
      </c>
      <c r="G16" s="79">
        <v>30</v>
      </c>
      <c r="H16" s="83">
        <f t="shared" si="2"/>
        <v>6.5753424657534248E-4</v>
      </c>
      <c r="I16" s="84"/>
    </row>
    <row r="17" spans="1:9" s="1" customFormat="1" ht="17.25">
      <c r="A17" s="85">
        <v>38626</v>
      </c>
      <c r="B17" s="78">
        <v>500</v>
      </c>
      <c r="C17" s="79">
        <v>1000</v>
      </c>
      <c r="D17" s="80">
        <f t="shared" si="0"/>
        <v>-500</v>
      </c>
      <c r="E17" s="81">
        <f t="shared" si="3"/>
        <v>5099</v>
      </c>
      <c r="F17" s="82">
        <f t="shared" si="1"/>
        <v>-1676.3835616438357</v>
      </c>
      <c r="G17" s="79">
        <v>0</v>
      </c>
      <c r="H17" s="83">
        <f t="shared" si="2"/>
        <v>6.5753424657534248E-4</v>
      </c>
      <c r="I17" s="84" t="s">
        <v>251</v>
      </c>
    </row>
    <row r="18" spans="1:9" s="1" customFormat="1" ht="17.25">
      <c r="A18" s="85">
        <v>38657</v>
      </c>
      <c r="B18" s="78">
        <v>500</v>
      </c>
      <c r="C18" s="79">
        <v>0</v>
      </c>
      <c r="D18" s="80">
        <f t="shared" si="0"/>
        <v>500</v>
      </c>
      <c r="E18" s="81">
        <f t="shared" si="3"/>
        <v>5099</v>
      </c>
      <c r="F18" s="82">
        <f t="shared" si="1"/>
        <v>1676.3835616438357</v>
      </c>
      <c r="G18" s="79">
        <v>30</v>
      </c>
      <c r="H18" s="83">
        <f t="shared" si="2"/>
        <v>6.5753424657534248E-4</v>
      </c>
      <c r="I18" s="84"/>
    </row>
    <row r="19" spans="1:9" s="1" customFormat="1" ht="17.25">
      <c r="A19" s="85">
        <v>38687</v>
      </c>
      <c r="B19" s="78">
        <v>500</v>
      </c>
      <c r="C19" s="79">
        <v>0</v>
      </c>
      <c r="D19" s="80">
        <f t="shared" si="0"/>
        <v>500</v>
      </c>
      <c r="E19" s="81">
        <f t="shared" si="3"/>
        <v>5069</v>
      </c>
      <c r="F19" s="82">
        <f t="shared" si="1"/>
        <v>1666.5205479452056</v>
      </c>
      <c r="G19" s="79">
        <v>31</v>
      </c>
      <c r="H19" s="83">
        <f t="shared" si="2"/>
        <v>6.5753424657534248E-4</v>
      </c>
      <c r="I19" s="84"/>
    </row>
    <row r="20" spans="1:9" s="1" customFormat="1" ht="17.25">
      <c r="A20" s="85">
        <v>38718</v>
      </c>
      <c r="B20" s="78">
        <v>500</v>
      </c>
      <c r="C20" s="79">
        <v>1000</v>
      </c>
      <c r="D20" s="80">
        <f t="shared" si="0"/>
        <v>-500</v>
      </c>
      <c r="E20" s="81">
        <f t="shared" si="3"/>
        <v>5038</v>
      </c>
      <c r="F20" s="82">
        <f t="shared" si="1"/>
        <v>-1656.3287671232877</v>
      </c>
      <c r="G20" s="79">
        <v>25</v>
      </c>
      <c r="H20" s="83">
        <f t="shared" si="2"/>
        <v>6.5753424657534248E-4</v>
      </c>
      <c r="I20" s="84" t="s">
        <v>252</v>
      </c>
    </row>
    <row r="21" spans="1:9" s="1" customFormat="1" ht="17.25">
      <c r="A21" s="85">
        <v>38749</v>
      </c>
      <c r="B21" s="78">
        <v>500</v>
      </c>
      <c r="C21" s="79">
        <v>0</v>
      </c>
      <c r="D21" s="80">
        <f t="shared" si="0"/>
        <v>500</v>
      </c>
      <c r="E21" s="81">
        <f t="shared" si="3"/>
        <v>5013</v>
      </c>
      <c r="F21" s="82">
        <f t="shared" si="1"/>
        <v>1648.1095890410959</v>
      </c>
      <c r="G21" s="79">
        <v>28</v>
      </c>
      <c r="H21" s="83">
        <f t="shared" si="2"/>
        <v>6.5753424657534248E-4</v>
      </c>
      <c r="I21" s="84"/>
    </row>
    <row r="22" spans="1:9" s="1" customFormat="1" ht="17.25">
      <c r="A22" s="85">
        <v>38777</v>
      </c>
      <c r="B22" s="78">
        <v>500</v>
      </c>
      <c r="C22" s="79">
        <v>0</v>
      </c>
      <c r="D22" s="80">
        <f t="shared" si="0"/>
        <v>500</v>
      </c>
      <c r="E22" s="81">
        <f t="shared" si="3"/>
        <v>4985</v>
      </c>
      <c r="F22" s="82">
        <f t="shared" si="1"/>
        <v>1638.9041095890411</v>
      </c>
      <c r="G22" s="79">
        <v>31</v>
      </c>
      <c r="H22" s="83">
        <f t="shared" si="2"/>
        <v>6.5753424657534248E-4</v>
      </c>
      <c r="I22" s="84"/>
    </row>
    <row r="23" spans="1:9" s="1" customFormat="1" ht="17.25">
      <c r="A23" s="85">
        <v>38808</v>
      </c>
      <c r="B23" s="78">
        <v>500</v>
      </c>
      <c r="C23" s="79">
        <v>0</v>
      </c>
      <c r="D23" s="80">
        <f t="shared" si="0"/>
        <v>500</v>
      </c>
      <c r="E23" s="81">
        <f t="shared" si="3"/>
        <v>4954</v>
      </c>
      <c r="F23" s="82">
        <f t="shared" si="1"/>
        <v>1628.7123287671234</v>
      </c>
      <c r="G23" s="79">
        <v>30</v>
      </c>
      <c r="H23" s="83">
        <f t="shared" si="2"/>
        <v>6.5753424657534248E-4</v>
      </c>
      <c r="I23" s="84"/>
    </row>
    <row r="24" spans="1:9" s="1" customFormat="1" ht="17.25">
      <c r="A24" s="85">
        <v>38838</v>
      </c>
      <c r="B24" s="78">
        <v>500</v>
      </c>
      <c r="C24" s="79">
        <v>0</v>
      </c>
      <c r="D24" s="80">
        <f t="shared" si="0"/>
        <v>500</v>
      </c>
      <c r="E24" s="81">
        <f t="shared" si="3"/>
        <v>4924</v>
      </c>
      <c r="F24" s="82">
        <f t="shared" si="1"/>
        <v>1618.8493150684933</v>
      </c>
      <c r="G24" s="79">
        <v>31</v>
      </c>
      <c r="H24" s="83">
        <f t="shared" si="2"/>
        <v>6.5753424657534248E-4</v>
      </c>
      <c r="I24" s="84"/>
    </row>
    <row r="25" spans="1:9" s="1" customFormat="1" ht="17.25">
      <c r="A25" s="85">
        <v>38869</v>
      </c>
      <c r="B25" s="78">
        <v>500</v>
      </c>
      <c r="C25" s="79">
        <v>3000</v>
      </c>
      <c r="D25" s="80">
        <f t="shared" si="0"/>
        <v>-2500</v>
      </c>
      <c r="E25" s="81">
        <f t="shared" si="3"/>
        <v>4893</v>
      </c>
      <c r="F25" s="82">
        <f t="shared" si="1"/>
        <v>-8043.2876712328771</v>
      </c>
      <c r="G25" s="79">
        <v>0</v>
      </c>
      <c r="H25" s="83">
        <f t="shared" si="2"/>
        <v>6.5753424657534248E-4</v>
      </c>
      <c r="I25" s="84" t="s">
        <v>253</v>
      </c>
    </row>
    <row r="26" spans="1:9" s="1" customFormat="1" ht="17.25">
      <c r="A26" s="85">
        <v>38899</v>
      </c>
      <c r="B26" s="78">
        <v>525</v>
      </c>
      <c r="C26" s="79">
        <v>525</v>
      </c>
      <c r="D26" s="80">
        <f t="shared" si="0"/>
        <v>0</v>
      </c>
      <c r="E26" s="81">
        <f t="shared" si="3"/>
        <v>4893</v>
      </c>
      <c r="F26" s="82">
        <f t="shared" si="1"/>
        <v>0</v>
      </c>
      <c r="G26" s="79">
        <v>0</v>
      </c>
      <c r="H26" s="83">
        <f t="shared" si="2"/>
        <v>6.5753424657534248E-4</v>
      </c>
      <c r="I26" s="84" t="s">
        <v>254</v>
      </c>
    </row>
    <row r="27" spans="1:9" s="1" customFormat="1" ht="17.25">
      <c r="A27" s="85">
        <v>38930</v>
      </c>
      <c r="B27" s="78">
        <v>525</v>
      </c>
      <c r="C27" s="79">
        <v>525</v>
      </c>
      <c r="D27" s="80">
        <f t="shared" si="0"/>
        <v>0</v>
      </c>
      <c r="E27" s="81">
        <f t="shared" si="3"/>
        <v>4893</v>
      </c>
      <c r="F27" s="82">
        <f t="shared" si="1"/>
        <v>0</v>
      </c>
      <c r="G27" s="86">
        <v>0</v>
      </c>
      <c r="H27" s="83">
        <f t="shared" si="2"/>
        <v>6.5753424657534248E-4</v>
      </c>
      <c r="I27" s="84" t="s">
        <v>255</v>
      </c>
    </row>
    <row r="28" spans="1:9" s="1" customFormat="1" ht="17.25">
      <c r="A28" s="85">
        <v>38961</v>
      </c>
      <c r="B28" s="78">
        <v>525</v>
      </c>
      <c r="C28" s="79">
        <v>525</v>
      </c>
      <c r="D28" s="80">
        <f t="shared" si="0"/>
        <v>0</v>
      </c>
      <c r="E28" s="81">
        <f t="shared" si="3"/>
        <v>4893</v>
      </c>
      <c r="F28" s="82">
        <f t="shared" si="1"/>
        <v>0</v>
      </c>
      <c r="G28" s="79">
        <v>0</v>
      </c>
      <c r="H28" s="83">
        <f t="shared" si="2"/>
        <v>6.5753424657534248E-4</v>
      </c>
      <c r="I28" s="84" t="s">
        <v>256</v>
      </c>
    </row>
    <row r="29" spans="1:9" s="1" customFormat="1" ht="17.25">
      <c r="A29" s="85">
        <v>38991</v>
      </c>
      <c r="B29" s="78">
        <v>525</v>
      </c>
      <c r="C29" s="79">
        <v>0</v>
      </c>
      <c r="D29" s="80">
        <f t="shared" si="0"/>
        <v>525</v>
      </c>
      <c r="E29" s="81">
        <f t="shared" si="3"/>
        <v>4893</v>
      </c>
      <c r="F29" s="82">
        <f t="shared" si="1"/>
        <v>1689.0904109589042</v>
      </c>
      <c r="G29" s="79">
        <v>31</v>
      </c>
      <c r="H29" s="83">
        <f t="shared" si="2"/>
        <v>6.5753424657534248E-4</v>
      </c>
      <c r="I29" s="87"/>
    </row>
    <row r="30" spans="1:9" s="1" customFormat="1" ht="17.25">
      <c r="A30" s="85">
        <v>39022</v>
      </c>
      <c r="B30" s="78">
        <v>525</v>
      </c>
      <c r="C30" s="79">
        <v>0</v>
      </c>
      <c r="D30" s="80">
        <f t="shared" si="0"/>
        <v>525</v>
      </c>
      <c r="E30" s="81">
        <f t="shared" si="3"/>
        <v>4862</v>
      </c>
      <c r="F30" s="82">
        <f t="shared" si="1"/>
        <v>1678.3890410958904</v>
      </c>
      <c r="G30" s="79">
        <v>30</v>
      </c>
      <c r="H30" s="83">
        <f t="shared" si="2"/>
        <v>6.5753424657534248E-4</v>
      </c>
      <c r="I30" s="87"/>
    </row>
    <row r="31" spans="1:9" s="1" customFormat="1" ht="17.25">
      <c r="A31" s="85">
        <v>39052</v>
      </c>
      <c r="B31" s="78">
        <v>525</v>
      </c>
      <c r="C31" s="79">
        <v>0</v>
      </c>
      <c r="D31" s="80">
        <f t="shared" si="0"/>
        <v>525</v>
      </c>
      <c r="E31" s="81">
        <f t="shared" si="3"/>
        <v>4832</v>
      </c>
      <c r="F31" s="82">
        <f t="shared" si="1"/>
        <v>1668.0328767123287</v>
      </c>
      <c r="G31" s="79">
        <v>31</v>
      </c>
      <c r="H31" s="83">
        <f t="shared" si="2"/>
        <v>6.5753424657534248E-4</v>
      </c>
      <c r="I31" s="87"/>
    </row>
    <row r="32" spans="1:9" s="1" customFormat="1" ht="17.25">
      <c r="A32" s="85">
        <v>39083</v>
      </c>
      <c r="B32" s="78">
        <v>525</v>
      </c>
      <c r="C32" s="79">
        <v>0</v>
      </c>
      <c r="D32" s="80">
        <f t="shared" si="0"/>
        <v>525</v>
      </c>
      <c r="E32" s="81">
        <f t="shared" si="3"/>
        <v>4801</v>
      </c>
      <c r="F32" s="82">
        <f t="shared" si="1"/>
        <v>1657.331506849315</v>
      </c>
      <c r="G32" s="79">
        <v>31</v>
      </c>
      <c r="H32" s="83">
        <f t="shared" si="2"/>
        <v>6.5753424657534248E-4</v>
      </c>
      <c r="I32" s="87"/>
    </row>
    <row r="33" spans="1:9" s="1" customFormat="1" ht="17.25">
      <c r="A33" s="85">
        <v>39114</v>
      </c>
      <c r="B33" s="78">
        <v>525</v>
      </c>
      <c r="C33" s="79">
        <v>0</v>
      </c>
      <c r="D33" s="80">
        <f t="shared" si="0"/>
        <v>525</v>
      </c>
      <c r="E33" s="81">
        <f t="shared" si="3"/>
        <v>4770</v>
      </c>
      <c r="F33" s="82">
        <f t="shared" si="1"/>
        <v>1646.6301369863015</v>
      </c>
      <c r="G33" s="79">
        <v>28</v>
      </c>
      <c r="H33" s="83">
        <f t="shared" si="2"/>
        <v>6.5753424657534248E-4</v>
      </c>
      <c r="I33" s="87"/>
    </row>
    <row r="34" spans="1:9" s="1" customFormat="1" ht="17.25">
      <c r="A34" s="85">
        <v>39142</v>
      </c>
      <c r="B34" s="78">
        <v>525</v>
      </c>
      <c r="C34" s="79">
        <v>0</v>
      </c>
      <c r="D34" s="80">
        <f t="shared" si="0"/>
        <v>525</v>
      </c>
      <c r="E34" s="81">
        <f t="shared" si="3"/>
        <v>4742</v>
      </c>
      <c r="F34" s="82">
        <f t="shared" si="1"/>
        <v>1636.9643835616439</v>
      </c>
      <c r="G34" s="79">
        <v>31</v>
      </c>
      <c r="H34" s="83">
        <f t="shared" si="2"/>
        <v>6.5753424657534248E-4</v>
      </c>
      <c r="I34" s="87"/>
    </row>
    <row r="35" spans="1:9" s="1" customFormat="1" ht="17.25">
      <c r="A35" s="85">
        <v>39173</v>
      </c>
      <c r="B35" s="78">
        <v>525</v>
      </c>
      <c r="C35" s="79">
        <v>0</v>
      </c>
      <c r="D35" s="80">
        <f t="shared" si="0"/>
        <v>525</v>
      </c>
      <c r="E35" s="81">
        <f t="shared" si="3"/>
        <v>4711</v>
      </c>
      <c r="F35" s="82">
        <f t="shared" si="1"/>
        <v>1626.2630136986302</v>
      </c>
      <c r="G35" s="79">
        <v>30</v>
      </c>
      <c r="H35" s="83">
        <f t="shared" si="2"/>
        <v>6.5753424657534248E-4</v>
      </c>
      <c r="I35" s="87"/>
    </row>
    <row r="36" spans="1:9" s="1" customFormat="1" ht="17.25">
      <c r="A36" s="85">
        <v>39203</v>
      </c>
      <c r="B36" s="78">
        <v>525</v>
      </c>
      <c r="C36" s="79">
        <v>0</v>
      </c>
      <c r="D36" s="80">
        <f t="shared" si="0"/>
        <v>525</v>
      </c>
      <c r="E36" s="81">
        <f t="shared" si="3"/>
        <v>4681</v>
      </c>
      <c r="F36" s="82">
        <f t="shared" si="1"/>
        <v>1615.9068493150685</v>
      </c>
      <c r="G36" s="79">
        <v>31</v>
      </c>
      <c r="H36" s="83">
        <f t="shared" si="2"/>
        <v>6.5753424657534248E-4</v>
      </c>
      <c r="I36" s="87"/>
    </row>
    <row r="37" spans="1:9" s="1" customFormat="1" ht="17.25">
      <c r="A37" s="85">
        <v>39234</v>
      </c>
      <c r="B37" s="78">
        <v>551.25</v>
      </c>
      <c r="C37" s="79">
        <v>0</v>
      </c>
      <c r="D37" s="80">
        <f t="shared" si="0"/>
        <v>551.25</v>
      </c>
      <c r="E37" s="81">
        <f t="shared" si="3"/>
        <v>4650</v>
      </c>
      <c r="F37" s="82">
        <f t="shared" si="1"/>
        <v>1685.4657534246576</v>
      </c>
      <c r="G37" s="79">
        <v>30</v>
      </c>
      <c r="H37" s="83">
        <f t="shared" si="2"/>
        <v>6.5753424657534248E-4</v>
      </c>
      <c r="I37" s="87"/>
    </row>
    <row r="38" spans="1:9" s="1" customFormat="1" ht="17.25">
      <c r="A38" s="85">
        <v>39264</v>
      </c>
      <c r="B38" s="78">
        <v>551.25</v>
      </c>
      <c r="C38" s="79">
        <v>0</v>
      </c>
      <c r="D38" s="80">
        <f t="shared" si="0"/>
        <v>551.25</v>
      </c>
      <c r="E38" s="81">
        <f t="shared" si="3"/>
        <v>4620</v>
      </c>
      <c r="F38" s="82">
        <f t="shared" si="1"/>
        <v>1674.5917808219178</v>
      </c>
      <c r="G38" s="79">
        <v>31</v>
      </c>
      <c r="H38" s="83">
        <f t="shared" si="2"/>
        <v>6.5753424657534248E-4</v>
      </c>
      <c r="I38" s="87"/>
    </row>
    <row r="39" spans="1:9" s="1" customFormat="1" ht="17.25">
      <c r="A39" s="85">
        <v>39295</v>
      </c>
      <c r="B39" s="78">
        <v>551.25</v>
      </c>
      <c r="C39" s="79">
        <v>0</v>
      </c>
      <c r="D39" s="80">
        <f t="shared" si="0"/>
        <v>551.25</v>
      </c>
      <c r="E39" s="81">
        <f t="shared" si="3"/>
        <v>4589</v>
      </c>
      <c r="F39" s="82">
        <f t="shared" si="1"/>
        <v>1663.3553424657534</v>
      </c>
      <c r="G39" s="79">
        <v>31</v>
      </c>
      <c r="H39" s="83">
        <f t="shared" si="2"/>
        <v>6.5753424657534248E-4</v>
      </c>
      <c r="I39" s="87"/>
    </row>
    <row r="40" spans="1:9" s="1" customFormat="1" ht="17.25">
      <c r="A40" s="85">
        <v>39326</v>
      </c>
      <c r="B40" s="78">
        <v>551.25</v>
      </c>
      <c r="C40" s="79">
        <v>0</v>
      </c>
      <c r="D40" s="80">
        <f t="shared" si="0"/>
        <v>551.25</v>
      </c>
      <c r="E40" s="81">
        <f t="shared" si="3"/>
        <v>4558</v>
      </c>
      <c r="F40" s="82">
        <f t="shared" si="1"/>
        <v>1652.118904109589</v>
      </c>
      <c r="G40" s="79">
        <v>30</v>
      </c>
      <c r="H40" s="83">
        <f t="shared" si="2"/>
        <v>6.5753424657534248E-4</v>
      </c>
      <c r="I40" s="87"/>
    </row>
    <row r="41" spans="1:9" s="1" customFormat="1" ht="17.25">
      <c r="A41" s="85">
        <v>39356</v>
      </c>
      <c r="B41" s="78">
        <v>551.25</v>
      </c>
      <c r="C41" s="79">
        <v>0</v>
      </c>
      <c r="D41" s="80">
        <f t="shared" si="0"/>
        <v>551.25</v>
      </c>
      <c r="E41" s="81">
        <f t="shared" si="3"/>
        <v>4528</v>
      </c>
      <c r="F41" s="82">
        <f t="shared" si="1"/>
        <v>1641.2449315068493</v>
      </c>
      <c r="G41" s="79">
        <v>31</v>
      </c>
      <c r="H41" s="83">
        <f t="shared" si="2"/>
        <v>6.5753424657534248E-4</v>
      </c>
      <c r="I41" s="87"/>
    </row>
    <row r="42" spans="1:9" s="1" customFormat="1" ht="17.25">
      <c r="A42" s="85">
        <v>39387</v>
      </c>
      <c r="B42" s="78">
        <v>551.25</v>
      </c>
      <c r="C42" s="79">
        <v>0</v>
      </c>
      <c r="D42" s="80">
        <f t="shared" si="0"/>
        <v>551.25</v>
      </c>
      <c r="E42" s="81">
        <f t="shared" si="3"/>
        <v>4497</v>
      </c>
      <c r="F42" s="82">
        <f t="shared" si="1"/>
        <v>1630.0084931506849</v>
      </c>
      <c r="G42" s="79">
        <v>30</v>
      </c>
      <c r="H42" s="83">
        <f t="shared" si="2"/>
        <v>6.5753424657534248E-4</v>
      </c>
      <c r="I42" s="87"/>
    </row>
    <row r="43" spans="1:9" s="1" customFormat="1" ht="17.25">
      <c r="A43" s="85">
        <v>39417</v>
      </c>
      <c r="B43" s="78">
        <v>551.25</v>
      </c>
      <c r="C43" s="79">
        <v>0</v>
      </c>
      <c r="D43" s="80">
        <f t="shared" si="0"/>
        <v>551.25</v>
      </c>
      <c r="E43" s="81">
        <f t="shared" si="3"/>
        <v>4467</v>
      </c>
      <c r="F43" s="82">
        <f t="shared" si="1"/>
        <v>1619.1345205479452</v>
      </c>
      <c r="G43" s="79">
        <v>31</v>
      </c>
      <c r="H43" s="83">
        <f t="shared" si="2"/>
        <v>6.5753424657534248E-4</v>
      </c>
      <c r="I43" s="87"/>
    </row>
    <row r="44" spans="1:9" s="1" customFormat="1" ht="17.25">
      <c r="A44" s="85">
        <v>39448</v>
      </c>
      <c r="B44" s="78">
        <v>551.25</v>
      </c>
      <c r="C44" s="79">
        <v>0</v>
      </c>
      <c r="D44" s="80">
        <f t="shared" si="0"/>
        <v>551.25</v>
      </c>
      <c r="E44" s="81">
        <f t="shared" si="3"/>
        <v>4436</v>
      </c>
      <c r="F44" s="82">
        <f t="shared" si="1"/>
        <v>1607.8980821917808</v>
      </c>
      <c r="G44" s="79">
        <v>31</v>
      </c>
      <c r="H44" s="83">
        <f t="shared" si="2"/>
        <v>6.5753424657534248E-4</v>
      </c>
      <c r="I44" s="87"/>
    </row>
    <row r="45" spans="1:9" s="1" customFormat="1" ht="17.25">
      <c r="A45" s="85">
        <v>39479</v>
      </c>
      <c r="B45" s="78">
        <v>551.25</v>
      </c>
      <c r="C45" s="79">
        <v>0</v>
      </c>
      <c r="D45" s="80">
        <f t="shared" si="0"/>
        <v>551.25</v>
      </c>
      <c r="E45" s="81">
        <f t="shared" si="3"/>
        <v>4405</v>
      </c>
      <c r="F45" s="82">
        <f t="shared" si="1"/>
        <v>1596.6616438356166</v>
      </c>
      <c r="G45" s="79">
        <v>29</v>
      </c>
      <c r="H45" s="83">
        <f t="shared" si="2"/>
        <v>6.5753424657534248E-4</v>
      </c>
      <c r="I45" s="87"/>
    </row>
    <row r="46" spans="1:9" s="1" customFormat="1" ht="17.25">
      <c r="A46" s="85">
        <v>39508</v>
      </c>
      <c r="B46" s="78">
        <v>551.25</v>
      </c>
      <c r="C46" s="79">
        <v>0</v>
      </c>
      <c r="D46" s="80">
        <f t="shared" si="0"/>
        <v>551.25</v>
      </c>
      <c r="E46" s="81">
        <f t="shared" si="3"/>
        <v>4376</v>
      </c>
      <c r="F46" s="82">
        <f t="shared" si="1"/>
        <v>1586.1501369863015</v>
      </c>
      <c r="G46" s="79">
        <v>31</v>
      </c>
      <c r="H46" s="83">
        <f t="shared" si="2"/>
        <v>6.5753424657534248E-4</v>
      </c>
      <c r="I46" s="87"/>
    </row>
    <row r="47" spans="1:9" s="1" customFormat="1" ht="17.25">
      <c r="A47" s="85">
        <v>39539</v>
      </c>
      <c r="B47" s="78">
        <v>551.25</v>
      </c>
      <c r="C47" s="79">
        <v>0</v>
      </c>
      <c r="D47" s="80">
        <f t="shared" si="0"/>
        <v>551.25</v>
      </c>
      <c r="E47" s="81">
        <f t="shared" si="3"/>
        <v>4345</v>
      </c>
      <c r="F47" s="82">
        <f t="shared" si="1"/>
        <v>1574.9136986301371</v>
      </c>
      <c r="G47" s="79">
        <v>30</v>
      </c>
      <c r="H47" s="83">
        <f t="shared" si="2"/>
        <v>6.5753424657534248E-4</v>
      </c>
      <c r="I47" s="87"/>
    </row>
    <row r="48" spans="1:9" s="1" customFormat="1" ht="17.25">
      <c r="A48" s="85">
        <v>39569</v>
      </c>
      <c r="B48" s="78">
        <v>551.25</v>
      </c>
      <c r="C48" s="79">
        <v>0</v>
      </c>
      <c r="D48" s="80">
        <f t="shared" si="0"/>
        <v>551.25</v>
      </c>
      <c r="E48" s="81">
        <f t="shared" si="3"/>
        <v>4315</v>
      </c>
      <c r="F48" s="82">
        <f t="shared" si="1"/>
        <v>1564.0397260273974</v>
      </c>
      <c r="G48" s="79">
        <v>31</v>
      </c>
      <c r="H48" s="83">
        <f t="shared" si="2"/>
        <v>6.5753424657534248E-4</v>
      </c>
      <c r="I48" s="87"/>
    </row>
    <row r="49" spans="1:10" s="1" customFormat="1" ht="17.25">
      <c r="A49" s="85">
        <v>39600</v>
      </c>
      <c r="B49" s="78">
        <v>551.25</v>
      </c>
      <c r="C49" s="79">
        <v>0</v>
      </c>
      <c r="D49" s="80">
        <f t="shared" si="0"/>
        <v>551.25</v>
      </c>
      <c r="E49" s="81">
        <f t="shared" si="3"/>
        <v>4284</v>
      </c>
      <c r="F49" s="82">
        <f t="shared" si="1"/>
        <v>1552.803287671233</v>
      </c>
      <c r="G49" s="79">
        <v>30</v>
      </c>
      <c r="H49" s="83">
        <f t="shared" si="2"/>
        <v>6.5753424657534248E-4</v>
      </c>
      <c r="I49" s="87"/>
    </row>
    <row r="50" spans="1:10" s="1" customFormat="1" ht="17.25">
      <c r="A50" s="85">
        <v>39630</v>
      </c>
      <c r="B50" s="78">
        <v>578.8125</v>
      </c>
      <c r="C50" s="79">
        <v>0</v>
      </c>
      <c r="D50" s="80">
        <f t="shared" si="0"/>
        <v>578.8125</v>
      </c>
      <c r="E50" s="81">
        <f t="shared" si="3"/>
        <v>4254</v>
      </c>
      <c r="F50" s="82">
        <f t="shared" si="1"/>
        <v>1619.0257808219178</v>
      </c>
      <c r="G50" s="79">
        <v>31</v>
      </c>
      <c r="H50" s="83">
        <f t="shared" si="2"/>
        <v>6.5753424657534248E-4</v>
      </c>
      <c r="I50" s="87"/>
    </row>
    <row r="51" spans="1:10" s="1" customFormat="1" ht="17.25">
      <c r="A51" s="85">
        <v>39661</v>
      </c>
      <c r="B51" s="78">
        <v>578.8125</v>
      </c>
      <c r="C51" s="79">
        <v>0</v>
      </c>
      <c r="D51" s="80">
        <f t="shared" si="0"/>
        <v>578.8125</v>
      </c>
      <c r="E51" s="81">
        <f t="shared" si="3"/>
        <v>4223</v>
      </c>
      <c r="F51" s="82">
        <f t="shared" si="1"/>
        <v>1607.2275205479452</v>
      </c>
      <c r="G51" s="79">
        <v>31</v>
      </c>
      <c r="H51" s="83">
        <f t="shared" si="2"/>
        <v>6.5753424657534248E-4</v>
      </c>
      <c r="I51" s="87"/>
    </row>
    <row r="52" spans="1:10" s="1" customFormat="1" ht="17.25">
      <c r="A52" s="85">
        <v>39692</v>
      </c>
      <c r="B52" s="78">
        <v>578.8125</v>
      </c>
      <c r="C52" s="79">
        <v>0</v>
      </c>
      <c r="D52" s="80">
        <f t="shared" si="0"/>
        <v>578.8125</v>
      </c>
      <c r="E52" s="81">
        <f t="shared" si="3"/>
        <v>4192</v>
      </c>
      <c r="F52" s="82">
        <f t="shared" si="1"/>
        <v>1595.4292602739727</v>
      </c>
      <c r="G52" s="79">
        <v>30</v>
      </c>
      <c r="H52" s="83">
        <f t="shared" si="2"/>
        <v>6.5753424657534248E-4</v>
      </c>
      <c r="I52" s="87"/>
    </row>
    <row r="53" spans="1:10" s="1" customFormat="1" ht="17.25">
      <c r="A53" s="85">
        <v>39722</v>
      </c>
      <c r="B53" s="78">
        <v>578.8125</v>
      </c>
      <c r="C53" s="79">
        <v>0</v>
      </c>
      <c r="D53" s="80">
        <f t="shared" si="0"/>
        <v>578.8125</v>
      </c>
      <c r="E53" s="81">
        <f t="shared" si="3"/>
        <v>4162</v>
      </c>
      <c r="F53" s="82">
        <f t="shared" si="1"/>
        <v>1584.0115890410959</v>
      </c>
      <c r="G53" s="79">
        <v>31</v>
      </c>
      <c r="H53" s="83">
        <f t="shared" si="2"/>
        <v>6.5753424657534248E-4</v>
      </c>
      <c r="I53" s="87"/>
    </row>
    <row r="54" spans="1:10" s="1" customFormat="1" ht="17.25">
      <c r="A54" s="85">
        <v>39753</v>
      </c>
      <c r="B54" s="78">
        <v>578.8125</v>
      </c>
      <c r="C54" s="79">
        <v>0</v>
      </c>
      <c r="D54" s="80">
        <f t="shared" si="0"/>
        <v>578.8125</v>
      </c>
      <c r="E54" s="81">
        <f t="shared" si="3"/>
        <v>4131</v>
      </c>
      <c r="F54" s="82">
        <f t="shared" si="1"/>
        <v>1572.2133287671234</v>
      </c>
      <c r="G54" s="79">
        <v>30</v>
      </c>
      <c r="H54" s="83">
        <f t="shared" si="2"/>
        <v>6.5753424657534248E-4</v>
      </c>
      <c r="I54" s="87"/>
    </row>
    <row r="55" spans="1:10" s="1" customFormat="1" ht="17.25">
      <c r="A55" s="85">
        <v>39783</v>
      </c>
      <c r="B55" s="78">
        <v>578.8125</v>
      </c>
      <c r="C55" s="79">
        <v>0</v>
      </c>
      <c r="D55" s="80">
        <f t="shared" si="0"/>
        <v>578.8125</v>
      </c>
      <c r="E55" s="81">
        <f t="shared" si="3"/>
        <v>4101</v>
      </c>
      <c r="F55" s="82">
        <f t="shared" si="1"/>
        <v>1560.7956575342466</v>
      </c>
      <c r="G55" s="79">
        <v>31</v>
      </c>
      <c r="H55" s="83">
        <f t="shared" si="2"/>
        <v>6.5753424657534248E-4</v>
      </c>
      <c r="I55" s="87"/>
    </row>
    <row r="56" spans="1:10" s="1" customFormat="1" ht="17.25">
      <c r="A56" s="85">
        <v>39814</v>
      </c>
      <c r="B56" s="78">
        <v>578.8125</v>
      </c>
      <c r="C56" s="79">
        <v>0</v>
      </c>
      <c r="D56" s="80">
        <f t="shared" si="0"/>
        <v>578.8125</v>
      </c>
      <c r="E56" s="81">
        <f t="shared" si="3"/>
        <v>4070</v>
      </c>
      <c r="F56" s="82">
        <f t="shared" si="1"/>
        <v>1548.9973972602741</v>
      </c>
      <c r="G56" s="79">
        <v>31</v>
      </c>
      <c r="H56" s="83">
        <f t="shared" si="2"/>
        <v>6.5753424657534248E-4</v>
      </c>
      <c r="I56" s="87"/>
    </row>
    <row r="57" spans="1:10" s="1" customFormat="1" ht="17.25">
      <c r="A57" s="77" t="s">
        <v>20</v>
      </c>
      <c r="B57" s="78">
        <v>578.8125</v>
      </c>
      <c r="C57" s="79">
        <v>0</v>
      </c>
      <c r="D57" s="80">
        <f t="shared" si="0"/>
        <v>578.8125</v>
      </c>
      <c r="E57" s="81">
        <f t="shared" si="3"/>
        <v>4039</v>
      </c>
      <c r="F57" s="82">
        <f t="shared" si="1"/>
        <v>1537.1991369863015</v>
      </c>
      <c r="G57" s="81">
        <v>28</v>
      </c>
      <c r="H57" s="83">
        <f t="shared" si="2"/>
        <v>6.5753424657534248E-4</v>
      </c>
      <c r="I57" s="87"/>
    </row>
    <row r="58" spans="1:10" s="1" customFormat="1" ht="17.25">
      <c r="A58" s="77" t="s">
        <v>21</v>
      </c>
      <c r="B58" s="78">
        <v>578.8125</v>
      </c>
      <c r="C58" s="79">
        <v>0</v>
      </c>
      <c r="D58" s="80">
        <f t="shared" si="0"/>
        <v>578.8125</v>
      </c>
      <c r="E58" s="81">
        <f t="shared" si="3"/>
        <v>4011</v>
      </c>
      <c r="F58" s="82">
        <f t="shared" si="1"/>
        <v>1526.5426438356164</v>
      </c>
      <c r="G58" s="88">
        <v>31</v>
      </c>
      <c r="H58" s="83">
        <f t="shared" si="2"/>
        <v>6.5753424657534248E-4</v>
      </c>
      <c r="I58" s="89"/>
      <c r="J58" s="15"/>
    </row>
    <row r="59" spans="1:10" s="1" customFormat="1" ht="17.25">
      <c r="A59" s="77" t="s">
        <v>22</v>
      </c>
      <c r="B59" s="78">
        <v>578.8125</v>
      </c>
      <c r="C59" s="79">
        <v>0</v>
      </c>
      <c r="D59" s="80">
        <f t="shared" si="0"/>
        <v>578.8125</v>
      </c>
      <c r="E59" s="81">
        <f t="shared" si="3"/>
        <v>3980</v>
      </c>
      <c r="F59" s="82">
        <f t="shared" si="1"/>
        <v>1514.7443835616439</v>
      </c>
      <c r="G59" s="88">
        <v>30</v>
      </c>
      <c r="H59" s="83">
        <f t="shared" si="2"/>
        <v>6.5753424657534248E-4</v>
      </c>
      <c r="I59" s="89"/>
    </row>
    <row r="60" spans="1:10" s="1" customFormat="1" ht="17.25">
      <c r="A60" s="77" t="s">
        <v>23</v>
      </c>
      <c r="B60" s="78">
        <v>578.8125</v>
      </c>
      <c r="C60" s="79">
        <v>0</v>
      </c>
      <c r="D60" s="80">
        <f t="shared" si="0"/>
        <v>578.8125</v>
      </c>
      <c r="E60" s="81">
        <f t="shared" si="3"/>
        <v>3950</v>
      </c>
      <c r="F60" s="82">
        <f t="shared" si="1"/>
        <v>1503.3267123287671</v>
      </c>
      <c r="G60" s="88">
        <v>31</v>
      </c>
      <c r="H60" s="83">
        <f t="shared" si="2"/>
        <v>6.5753424657534248E-4</v>
      </c>
      <c r="I60" s="89"/>
    </row>
    <row r="61" spans="1:10" s="1" customFormat="1" ht="17.25">
      <c r="A61" s="77" t="s">
        <v>24</v>
      </c>
      <c r="B61" s="78">
        <v>578.8125</v>
      </c>
      <c r="C61" s="79">
        <v>0</v>
      </c>
      <c r="D61" s="80">
        <f t="shared" si="0"/>
        <v>578.8125</v>
      </c>
      <c r="E61" s="81">
        <f t="shared" si="3"/>
        <v>3919</v>
      </c>
      <c r="F61" s="82">
        <f t="shared" si="1"/>
        <v>1491.5284520547946</v>
      </c>
      <c r="G61" s="88">
        <v>30</v>
      </c>
      <c r="H61" s="83">
        <f t="shared" si="2"/>
        <v>6.5753424657534248E-4</v>
      </c>
      <c r="I61" s="89"/>
    </row>
    <row r="62" spans="1:10" s="1" customFormat="1" ht="17.25">
      <c r="A62" s="77" t="s">
        <v>25</v>
      </c>
      <c r="B62" s="78">
        <v>607.75312499999995</v>
      </c>
      <c r="C62" s="79">
        <v>0</v>
      </c>
      <c r="D62" s="80">
        <f t="shared" si="0"/>
        <v>607.75312499999995</v>
      </c>
      <c r="E62" s="81">
        <f t="shared" si="3"/>
        <v>3889</v>
      </c>
      <c r="F62" s="82">
        <f t="shared" si="1"/>
        <v>1554.1163198630136</v>
      </c>
      <c r="G62" s="88">
        <v>31</v>
      </c>
      <c r="H62" s="83">
        <f t="shared" si="2"/>
        <v>6.5753424657534248E-4</v>
      </c>
      <c r="I62" s="89"/>
    </row>
    <row r="63" spans="1:10" s="1" customFormat="1" ht="17.25">
      <c r="A63" s="77" t="s">
        <v>26</v>
      </c>
      <c r="B63" s="78">
        <v>607.75312499999995</v>
      </c>
      <c r="C63" s="79">
        <v>0</v>
      </c>
      <c r="D63" s="80">
        <f t="shared" si="0"/>
        <v>607.75312499999995</v>
      </c>
      <c r="E63" s="81">
        <f t="shared" si="3"/>
        <v>3858</v>
      </c>
      <c r="F63" s="82">
        <f t="shared" si="1"/>
        <v>1541.7281465753424</v>
      </c>
      <c r="G63" s="88">
        <v>31</v>
      </c>
      <c r="H63" s="83">
        <f t="shared" si="2"/>
        <v>6.5753424657534248E-4</v>
      </c>
      <c r="I63" s="89"/>
    </row>
    <row r="64" spans="1:10" s="1" customFormat="1" ht="17.25">
      <c r="A64" s="77" t="s">
        <v>27</v>
      </c>
      <c r="B64" s="78">
        <v>607.75312499999995</v>
      </c>
      <c r="C64" s="79">
        <v>0</v>
      </c>
      <c r="D64" s="80">
        <f t="shared" si="0"/>
        <v>607.75312499999995</v>
      </c>
      <c r="E64" s="81">
        <f t="shared" si="3"/>
        <v>3827</v>
      </c>
      <c r="F64" s="82">
        <f t="shared" si="1"/>
        <v>1529.339973287671</v>
      </c>
      <c r="G64" s="88">
        <v>30</v>
      </c>
      <c r="H64" s="83">
        <f t="shared" si="2"/>
        <v>6.5753424657534248E-4</v>
      </c>
      <c r="I64" s="89"/>
    </row>
    <row r="65" spans="1:12" s="1" customFormat="1" ht="17.25">
      <c r="A65" s="77" t="s">
        <v>28</v>
      </c>
      <c r="B65" s="78">
        <v>607.75312499999995</v>
      </c>
      <c r="C65" s="79">
        <v>0</v>
      </c>
      <c r="D65" s="80">
        <f t="shared" si="0"/>
        <v>607.75312499999995</v>
      </c>
      <c r="E65" s="81">
        <f t="shared" si="3"/>
        <v>3797</v>
      </c>
      <c r="F65" s="82">
        <f t="shared" si="1"/>
        <v>1517.3514184931505</v>
      </c>
      <c r="G65" s="88">
        <v>31</v>
      </c>
      <c r="H65" s="83">
        <f t="shared" si="2"/>
        <v>6.5753424657534248E-4</v>
      </c>
      <c r="I65" s="89"/>
    </row>
    <row r="66" spans="1:12" s="1" customFormat="1" ht="17.25">
      <c r="A66" s="77" t="s">
        <v>29</v>
      </c>
      <c r="B66" s="78">
        <v>607.75312499999995</v>
      </c>
      <c r="C66" s="79">
        <v>0</v>
      </c>
      <c r="D66" s="80">
        <f t="shared" si="0"/>
        <v>607.75312499999995</v>
      </c>
      <c r="E66" s="81">
        <f t="shared" si="3"/>
        <v>3766</v>
      </c>
      <c r="F66" s="82">
        <f t="shared" si="1"/>
        <v>1504.9632452054793</v>
      </c>
      <c r="G66" s="88">
        <v>30</v>
      </c>
      <c r="H66" s="83">
        <f t="shared" si="2"/>
        <v>6.5753424657534248E-4</v>
      </c>
      <c r="I66" s="89"/>
    </row>
    <row r="67" spans="1:12" s="1" customFormat="1" ht="17.25">
      <c r="A67" s="77" t="s">
        <v>30</v>
      </c>
      <c r="B67" s="78">
        <v>607.75312499999995</v>
      </c>
      <c r="C67" s="79">
        <v>0</v>
      </c>
      <c r="D67" s="80">
        <f t="shared" si="0"/>
        <v>607.75312499999995</v>
      </c>
      <c r="E67" s="81">
        <f t="shared" si="3"/>
        <v>3736</v>
      </c>
      <c r="F67" s="82">
        <f t="shared" si="1"/>
        <v>1492.9746904109588</v>
      </c>
      <c r="G67" s="88">
        <v>31</v>
      </c>
      <c r="H67" s="83">
        <f t="shared" si="2"/>
        <v>6.5753424657534248E-4</v>
      </c>
      <c r="I67" s="89"/>
    </row>
    <row r="68" spans="1:12" s="1" customFormat="1" ht="17.25">
      <c r="A68" s="77" t="s">
        <v>31</v>
      </c>
      <c r="B68" s="78">
        <v>607.75312499999995</v>
      </c>
      <c r="C68" s="79">
        <v>0</v>
      </c>
      <c r="D68" s="80">
        <f t="shared" si="0"/>
        <v>607.75312499999995</v>
      </c>
      <c r="E68" s="81">
        <f t="shared" si="3"/>
        <v>3705</v>
      </c>
      <c r="F68" s="82">
        <f t="shared" si="1"/>
        <v>1480.5865171232876</v>
      </c>
      <c r="G68" s="88">
        <v>31</v>
      </c>
      <c r="H68" s="83">
        <f t="shared" si="2"/>
        <v>6.5753424657534248E-4</v>
      </c>
      <c r="I68" s="89"/>
    </row>
    <row r="69" spans="1:12" s="1" customFormat="1" ht="17.25">
      <c r="A69" s="77" t="s">
        <v>32</v>
      </c>
      <c r="B69" s="78">
        <v>607.75312499999995</v>
      </c>
      <c r="C69" s="79">
        <v>0</v>
      </c>
      <c r="D69" s="80">
        <f t="shared" si="0"/>
        <v>607.75312499999995</v>
      </c>
      <c r="E69" s="81">
        <f>E68-G68</f>
        <v>3674</v>
      </c>
      <c r="F69" s="82">
        <f t="shared" si="1"/>
        <v>1468.1983438356162</v>
      </c>
      <c r="G69" s="88">
        <v>28</v>
      </c>
      <c r="H69" s="83">
        <f t="shared" si="2"/>
        <v>6.5753424657534248E-4</v>
      </c>
      <c r="I69" s="89"/>
    </row>
    <row r="70" spans="1:12" s="1" customFormat="1" ht="18" thickBot="1">
      <c r="A70" s="77" t="s">
        <v>33</v>
      </c>
      <c r="B70" s="78">
        <v>607.75312499999995</v>
      </c>
      <c r="C70" s="79">
        <v>0</v>
      </c>
      <c r="D70" s="80">
        <f t="shared" si="0"/>
        <v>607.75312499999995</v>
      </c>
      <c r="E70" s="81">
        <f t="shared" si="3"/>
        <v>3646</v>
      </c>
      <c r="F70" s="82">
        <f t="shared" si="1"/>
        <v>1457.0090260273971</v>
      </c>
      <c r="G70" s="88">
        <v>31</v>
      </c>
      <c r="H70" s="83">
        <f t="shared" si="2"/>
        <v>6.5753424657534248E-4</v>
      </c>
      <c r="I70" s="89"/>
    </row>
    <row r="71" spans="1:12" s="1" customFormat="1" ht="33">
      <c r="A71" s="94" t="s">
        <v>159</v>
      </c>
      <c r="B71" s="95" t="s">
        <v>160</v>
      </c>
      <c r="C71" s="11" t="s">
        <v>161</v>
      </c>
      <c r="D71" s="95" t="s">
        <v>162</v>
      </c>
      <c r="E71" s="96" t="s">
        <v>163</v>
      </c>
      <c r="F71" s="95" t="s">
        <v>165</v>
      </c>
      <c r="G71" s="96" t="s">
        <v>19</v>
      </c>
      <c r="H71" s="97" t="s">
        <v>164</v>
      </c>
      <c r="I71" s="98" t="s">
        <v>170</v>
      </c>
    </row>
    <row r="72" spans="1:12" s="1" customFormat="1" ht="17.25">
      <c r="A72" s="77" t="s">
        <v>34</v>
      </c>
      <c r="B72" s="78">
        <v>607.75312499999995</v>
      </c>
      <c r="C72" s="79">
        <v>0</v>
      </c>
      <c r="D72" s="80">
        <f t="shared" si="0"/>
        <v>607.75312499999995</v>
      </c>
      <c r="E72" s="81">
        <f>E70-G70</f>
        <v>3615</v>
      </c>
      <c r="F72" s="82">
        <f t="shared" si="1"/>
        <v>1444.6208527397262</v>
      </c>
      <c r="G72" s="88">
        <v>30</v>
      </c>
      <c r="H72" s="83">
        <f t="shared" ref="H72:H135" si="4">0.24/365</f>
        <v>6.5753424657534248E-4</v>
      </c>
      <c r="I72" s="89"/>
    </row>
    <row r="73" spans="1:12" s="1" customFormat="1" ht="17.25">
      <c r="A73" s="77" t="s">
        <v>35</v>
      </c>
      <c r="B73" s="78">
        <v>607.75312499999995</v>
      </c>
      <c r="C73" s="79">
        <v>0</v>
      </c>
      <c r="D73" s="80">
        <f t="shared" si="0"/>
        <v>607.75312499999995</v>
      </c>
      <c r="E73" s="81">
        <f t="shared" si="3"/>
        <v>3585</v>
      </c>
      <c r="F73" s="82">
        <f t="shared" si="1"/>
        <v>1432.6322979452054</v>
      </c>
      <c r="G73" s="88">
        <v>31</v>
      </c>
      <c r="H73" s="83">
        <f t="shared" si="4"/>
        <v>6.5753424657534248E-4</v>
      </c>
      <c r="I73" s="89"/>
    </row>
    <row r="74" spans="1:12" s="1" customFormat="1" ht="17.25">
      <c r="A74" s="77" t="s">
        <v>36</v>
      </c>
      <c r="B74" s="78">
        <v>607.75312499999995</v>
      </c>
      <c r="C74" s="79">
        <v>0</v>
      </c>
      <c r="D74" s="80">
        <f t="shared" si="0"/>
        <v>607.75312499999995</v>
      </c>
      <c r="E74" s="81">
        <f t="shared" si="3"/>
        <v>3554</v>
      </c>
      <c r="F74" s="82">
        <f t="shared" si="1"/>
        <v>1420.244124657534</v>
      </c>
      <c r="G74" s="88">
        <v>30</v>
      </c>
      <c r="H74" s="83">
        <f t="shared" si="4"/>
        <v>6.5753424657534248E-4</v>
      </c>
      <c r="I74" s="89"/>
    </row>
    <row r="75" spans="1:12" s="1" customFormat="1" ht="17.25">
      <c r="A75" s="77" t="s">
        <v>37</v>
      </c>
      <c r="B75" s="78">
        <v>638.14078124999992</v>
      </c>
      <c r="C75" s="79">
        <v>0</v>
      </c>
      <c r="D75" s="80">
        <f t="shared" si="0"/>
        <v>638.14078124999992</v>
      </c>
      <c r="E75" s="81">
        <f t="shared" si="3"/>
        <v>3524</v>
      </c>
      <c r="F75" s="82">
        <f t="shared" si="1"/>
        <v>1478.6683483561642</v>
      </c>
      <c r="G75" s="88">
        <v>31</v>
      </c>
      <c r="H75" s="83">
        <f t="shared" si="4"/>
        <v>6.5753424657534248E-4</v>
      </c>
      <c r="I75" s="89"/>
      <c r="L75" s="16"/>
    </row>
    <row r="76" spans="1:12" s="1" customFormat="1" ht="17.25">
      <c r="A76" s="77" t="s">
        <v>38</v>
      </c>
      <c r="B76" s="78">
        <v>638.14078124999992</v>
      </c>
      <c r="C76" s="79">
        <v>0</v>
      </c>
      <c r="D76" s="80">
        <f t="shared" si="0"/>
        <v>638.14078124999992</v>
      </c>
      <c r="E76" s="81">
        <f t="shared" si="3"/>
        <v>3493</v>
      </c>
      <c r="F76" s="82">
        <f t="shared" si="1"/>
        <v>1465.6607664041094</v>
      </c>
      <c r="G76" s="88">
        <v>31</v>
      </c>
      <c r="H76" s="83">
        <f t="shared" si="4"/>
        <v>6.5753424657534248E-4</v>
      </c>
      <c r="I76" s="89"/>
    </row>
    <row r="77" spans="1:12" s="1" customFormat="1" ht="17.25">
      <c r="A77" s="77" t="s">
        <v>39</v>
      </c>
      <c r="B77" s="78">
        <v>638.14078124999992</v>
      </c>
      <c r="C77" s="79">
        <v>0</v>
      </c>
      <c r="D77" s="80">
        <f t="shared" si="0"/>
        <v>638.14078124999992</v>
      </c>
      <c r="E77" s="81">
        <f t="shared" si="3"/>
        <v>3462</v>
      </c>
      <c r="F77" s="82">
        <f t="shared" si="1"/>
        <v>1452.6531844520546</v>
      </c>
      <c r="G77" s="88">
        <v>30</v>
      </c>
      <c r="H77" s="83">
        <f t="shared" si="4"/>
        <v>6.5753424657534248E-4</v>
      </c>
      <c r="I77" s="89"/>
    </row>
    <row r="78" spans="1:12" s="1" customFormat="1" ht="17.25">
      <c r="A78" s="90" t="s">
        <v>40</v>
      </c>
      <c r="B78" s="78">
        <v>638.14078124999992</v>
      </c>
      <c r="C78" s="79">
        <v>0</v>
      </c>
      <c r="D78" s="80">
        <f t="shared" si="0"/>
        <v>638.14078124999992</v>
      </c>
      <c r="E78" s="81">
        <f t="shared" si="3"/>
        <v>3432</v>
      </c>
      <c r="F78" s="82">
        <f t="shared" si="1"/>
        <v>1440.0652019178083</v>
      </c>
      <c r="G78" s="91">
        <v>31</v>
      </c>
      <c r="H78" s="83">
        <f t="shared" si="4"/>
        <v>6.5753424657534248E-4</v>
      </c>
      <c r="I78" s="92"/>
    </row>
    <row r="79" spans="1:12" s="1" customFormat="1" ht="17.25">
      <c r="A79" s="77" t="s">
        <v>41</v>
      </c>
      <c r="B79" s="78">
        <v>638.14078124999992</v>
      </c>
      <c r="C79" s="79">
        <v>0</v>
      </c>
      <c r="D79" s="80">
        <f t="shared" ref="D79:D142" si="5">B79-C79</f>
        <v>638.14078124999992</v>
      </c>
      <c r="E79" s="81">
        <f t="shared" si="3"/>
        <v>3401</v>
      </c>
      <c r="F79" s="82">
        <f t="shared" si="1"/>
        <v>1427.0576199657535</v>
      </c>
      <c r="G79" s="88">
        <v>30</v>
      </c>
      <c r="H79" s="83">
        <f t="shared" si="4"/>
        <v>6.5753424657534248E-4</v>
      </c>
      <c r="I79" s="89"/>
    </row>
    <row r="80" spans="1:12" s="1" customFormat="1" ht="17.25">
      <c r="A80" s="77" t="s">
        <v>42</v>
      </c>
      <c r="B80" s="78">
        <v>638.14078124999992</v>
      </c>
      <c r="C80" s="79">
        <v>0</v>
      </c>
      <c r="D80" s="80">
        <f t="shared" si="5"/>
        <v>638.14078124999992</v>
      </c>
      <c r="E80" s="81">
        <f t="shared" ref="E80:E143" si="6">E79-G79</f>
        <v>3371</v>
      </c>
      <c r="F80" s="82">
        <f t="shared" ref="F80:F143" si="7">(D80*E80*H80)</f>
        <v>1414.4696374315067</v>
      </c>
      <c r="G80" s="88">
        <v>31</v>
      </c>
      <c r="H80" s="83">
        <f t="shared" si="4"/>
        <v>6.5753424657534248E-4</v>
      </c>
      <c r="I80" s="89"/>
    </row>
    <row r="81" spans="1:9" s="1" customFormat="1" ht="17.25">
      <c r="A81" s="77" t="s">
        <v>43</v>
      </c>
      <c r="B81" s="78">
        <v>638.14078124999992</v>
      </c>
      <c r="C81" s="93">
        <v>0</v>
      </c>
      <c r="D81" s="80">
        <f t="shared" si="5"/>
        <v>638.14078124999992</v>
      </c>
      <c r="E81" s="81">
        <f t="shared" si="6"/>
        <v>3340</v>
      </c>
      <c r="F81" s="82">
        <f t="shared" si="7"/>
        <v>1401.4620554794519</v>
      </c>
      <c r="G81" s="88">
        <v>31</v>
      </c>
      <c r="H81" s="83">
        <f t="shared" si="4"/>
        <v>6.5753424657534248E-4</v>
      </c>
      <c r="I81" s="89"/>
    </row>
    <row r="82" spans="1:9" s="1" customFormat="1" ht="17.25">
      <c r="A82" s="77" t="s">
        <v>44</v>
      </c>
      <c r="B82" s="78">
        <v>638.14078124999992</v>
      </c>
      <c r="C82" s="93">
        <v>0</v>
      </c>
      <c r="D82" s="80">
        <f t="shared" si="5"/>
        <v>638.14078124999992</v>
      </c>
      <c r="E82" s="81">
        <f t="shared" si="6"/>
        <v>3309</v>
      </c>
      <c r="F82" s="82">
        <f t="shared" si="7"/>
        <v>1388.4544735273971</v>
      </c>
      <c r="G82" s="88">
        <v>28</v>
      </c>
      <c r="H82" s="83">
        <f t="shared" si="4"/>
        <v>6.5753424657534248E-4</v>
      </c>
      <c r="I82" s="89"/>
    </row>
    <row r="83" spans="1:9" s="1" customFormat="1" ht="17.25">
      <c r="A83" s="77" t="s">
        <v>45</v>
      </c>
      <c r="B83" s="78">
        <v>638.14078124999992</v>
      </c>
      <c r="C83" s="93">
        <v>0</v>
      </c>
      <c r="D83" s="80">
        <f t="shared" si="5"/>
        <v>638.14078124999992</v>
      </c>
      <c r="E83" s="81">
        <f t="shared" si="6"/>
        <v>3281</v>
      </c>
      <c r="F83" s="82">
        <f t="shared" si="7"/>
        <v>1376.7056898287669</v>
      </c>
      <c r="G83" s="88">
        <v>31</v>
      </c>
      <c r="H83" s="83">
        <f t="shared" si="4"/>
        <v>6.5753424657534248E-4</v>
      </c>
      <c r="I83" s="89"/>
    </row>
    <row r="84" spans="1:9" s="1" customFormat="1" ht="17.25">
      <c r="A84" s="77" t="s">
        <v>46</v>
      </c>
      <c r="B84" s="78">
        <v>638.14078124999992</v>
      </c>
      <c r="C84" s="93">
        <v>0</v>
      </c>
      <c r="D84" s="80">
        <f t="shared" si="5"/>
        <v>638.14078124999992</v>
      </c>
      <c r="E84" s="81">
        <f t="shared" si="6"/>
        <v>3250</v>
      </c>
      <c r="F84" s="82">
        <f t="shared" si="7"/>
        <v>1363.6981078767121</v>
      </c>
      <c r="G84" s="88">
        <v>30</v>
      </c>
      <c r="H84" s="83">
        <f t="shared" si="4"/>
        <v>6.5753424657534248E-4</v>
      </c>
      <c r="I84" s="89"/>
    </row>
    <row r="85" spans="1:9" s="1" customFormat="1" ht="17.25">
      <c r="A85" s="77" t="s">
        <v>47</v>
      </c>
      <c r="B85" s="78">
        <v>638.14078124999992</v>
      </c>
      <c r="C85" s="93">
        <v>0</v>
      </c>
      <c r="D85" s="80">
        <f t="shared" si="5"/>
        <v>638.14078124999992</v>
      </c>
      <c r="E85" s="81">
        <f t="shared" si="6"/>
        <v>3220</v>
      </c>
      <c r="F85" s="82">
        <f t="shared" si="7"/>
        <v>1351.1101253424656</v>
      </c>
      <c r="G85" s="88">
        <v>31</v>
      </c>
      <c r="H85" s="83">
        <f t="shared" si="4"/>
        <v>6.5753424657534248E-4</v>
      </c>
      <c r="I85" s="89"/>
    </row>
    <row r="86" spans="1:9" s="1" customFormat="1" ht="17.25">
      <c r="A86" s="77" t="s">
        <v>48</v>
      </c>
      <c r="B86" s="78">
        <v>638.14078124999992</v>
      </c>
      <c r="C86" s="93">
        <v>0</v>
      </c>
      <c r="D86" s="80">
        <f t="shared" si="5"/>
        <v>638.14078124999992</v>
      </c>
      <c r="E86" s="81">
        <f>E85-G85</f>
        <v>3189</v>
      </c>
      <c r="F86" s="82">
        <f t="shared" si="7"/>
        <v>1338.1025433904108</v>
      </c>
      <c r="G86" s="88">
        <v>30</v>
      </c>
      <c r="H86" s="83">
        <f t="shared" si="4"/>
        <v>6.5753424657534248E-4</v>
      </c>
      <c r="I86" s="89"/>
    </row>
    <row r="87" spans="1:9" s="1" customFormat="1" ht="17.25">
      <c r="A87" s="77" t="s">
        <v>49</v>
      </c>
      <c r="B87" s="78">
        <v>670.04782031249988</v>
      </c>
      <c r="C87" s="93">
        <v>0</v>
      </c>
      <c r="D87" s="80">
        <f t="shared" si="5"/>
        <v>670.04782031249988</v>
      </c>
      <c r="E87" s="81">
        <f t="shared" si="6"/>
        <v>3159</v>
      </c>
      <c r="F87" s="82">
        <f t="shared" si="7"/>
        <v>1391.7902888989724</v>
      </c>
      <c r="G87" s="88">
        <v>31</v>
      </c>
      <c r="H87" s="83">
        <f t="shared" si="4"/>
        <v>6.5753424657534248E-4</v>
      </c>
      <c r="I87" s="89"/>
    </row>
    <row r="88" spans="1:9" s="1" customFormat="1" ht="17.25">
      <c r="A88" s="77" t="s">
        <v>50</v>
      </c>
      <c r="B88" s="78">
        <v>670.04782031249988</v>
      </c>
      <c r="C88" s="93">
        <v>0</v>
      </c>
      <c r="D88" s="80">
        <f t="shared" si="5"/>
        <v>670.04782031249988</v>
      </c>
      <c r="E88" s="81">
        <f t="shared" si="6"/>
        <v>3128</v>
      </c>
      <c r="F88" s="82">
        <f t="shared" si="7"/>
        <v>1378.1323278493148</v>
      </c>
      <c r="G88" s="88">
        <v>31</v>
      </c>
      <c r="H88" s="83">
        <f t="shared" si="4"/>
        <v>6.5753424657534248E-4</v>
      </c>
      <c r="I88" s="89"/>
    </row>
    <row r="89" spans="1:9" s="1" customFormat="1" ht="17.25">
      <c r="A89" s="77" t="s">
        <v>51</v>
      </c>
      <c r="B89" s="78">
        <v>670.04782031249988</v>
      </c>
      <c r="C89" s="93">
        <v>0</v>
      </c>
      <c r="D89" s="80">
        <f t="shared" si="5"/>
        <v>670.04782031249988</v>
      </c>
      <c r="E89" s="81">
        <f t="shared" si="6"/>
        <v>3097</v>
      </c>
      <c r="F89" s="82">
        <f t="shared" si="7"/>
        <v>1364.4743667996574</v>
      </c>
      <c r="G89" s="88">
        <v>30</v>
      </c>
      <c r="H89" s="83">
        <f t="shared" si="4"/>
        <v>6.5753424657534248E-4</v>
      </c>
      <c r="I89" s="89"/>
    </row>
    <row r="90" spans="1:9" s="1" customFormat="1" ht="17.25">
      <c r="A90" s="77" t="s">
        <v>52</v>
      </c>
      <c r="B90" s="78">
        <v>670.04782031249988</v>
      </c>
      <c r="C90" s="93">
        <v>0</v>
      </c>
      <c r="D90" s="80">
        <f t="shared" si="5"/>
        <v>670.04782031249988</v>
      </c>
      <c r="E90" s="81">
        <f t="shared" si="6"/>
        <v>3067</v>
      </c>
      <c r="F90" s="82">
        <f t="shared" si="7"/>
        <v>1351.2569851386984</v>
      </c>
      <c r="G90" s="88">
        <v>31</v>
      </c>
      <c r="H90" s="83">
        <f t="shared" si="4"/>
        <v>6.5753424657534248E-4</v>
      </c>
      <c r="I90" s="89"/>
    </row>
    <row r="91" spans="1:9" s="1" customFormat="1" ht="17.25">
      <c r="A91" s="77" t="s">
        <v>53</v>
      </c>
      <c r="B91" s="78">
        <v>670.04782031249988</v>
      </c>
      <c r="C91" s="93">
        <v>0</v>
      </c>
      <c r="D91" s="80">
        <f t="shared" si="5"/>
        <v>670.04782031249988</v>
      </c>
      <c r="E91" s="81">
        <f t="shared" si="6"/>
        <v>3036</v>
      </c>
      <c r="F91" s="82">
        <f t="shared" si="7"/>
        <v>1337.5990240890408</v>
      </c>
      <c r="G91" s="88">
        <v>30</v>
      </c>
      <c r="H91" s="83">
        <f t="shared" si="4"/>
        <v>6.5753424657534248E-4</v>
      </c>
      <c r="I91" s="89"/>
    </row>
    <row r="92" spans="1:9" s="1" customFormat="1" ht="17.25">
      <c r="A92" s="77" t="s">
        <v>54</v>
      </c>
      <c r="B92" s="78">
        <v>670.04782031249988</v>
      </c>
      <c r="C92" s="93">
        <v>0</v>
      </c>
      <c r="D92" s="80">
        <f t="shared" si="5"/>
        <v>670.04782031249988</v>
      </c>
      <c r="E92" s="81">
        <f t="shared" si="6"/>
        <v>3006</v>
      </c>
      <c r="F92" s="82">
        <f t="shared" si="7"/>
        <v>1324.3816424280819</v>
      </c>
      <c r="G92" s="88">
        <v>31</v>
      </c>
      <c r="H92" s="83">
        <f t="shared" si="4"/>
        <v>6.5753424657534248E-4</v>
      </c>
      <c r="I92" s="89"/>
    </row>
    <row r="93" spans="1:9" s="1" customFormat="1" ht="17.25">
      <c r="A93" s="77" t="s">
        <v>55</v>
      </c>
      <c r="B93" s="78">
        <v>670.04782031249988</v>
      </c>
      <c r="C93" s="93">
        <v>0</v>
      </c>
      <c r="D93" s="80">
        <f t="shared" si="5"/>
        <v>670.04782031249988</v>
      </c>
      <c r="E93" s="81">
        <f t="shared" si="6"/>
        <v>2975</v>
      </c>
      <c r="F93" s="82">
        <f t="shared" si="7"/>
        <v>1310.7236813784245</v>
      </c>
      <c r="G93" s="88">
        <v>31</v>
      </c>
      <c r="H93" s="83">
        <f t="shared" si="4"/>
        <v>6.5753424657534248E-4</v>
      </c>
      <c r="I93" s="89"/>
    </row>
    <row r="94" spans="1:9" s="1" customFormat="1" ht="17.25">
      <c r="A94" s="77" t="s">
        <v>56</v>
      </c>
      <c r="B94" s="78">
        <v>670.04782031249988</v>
      </c>
      <c r="C94" s="93">
        <v>0</v>
      </c>
      <c r="D94" s="80">
        <f t="shared" si="5"/>
        <v>670.04782031249988</v>
      </c>
      <c r="E94" s="81">
        <f t="shared" si="6"/>
        <v>2944</v>
      </c>
      <c r="F94" s="82">
        <f t="shared" si="7"/>
        <v>1297.0657203287669</v>
      </c>
      <c r="G94" s="88">
        <v>29</v>
      </c>
      <c r="H94" s="83">
        <f t="shared" si="4"/>
        <v>6.5753424657534248E-4</v>
      </c>
      <c r="I94" s="89"/>
    </row>
    <row r="95" spans="1:9" s="1" customFormat="1" ht="17.25">
      <c r="A95" s="77" t="s">
        <v>57</v>
      </c>
      <c r="B95" s="78">
        <v>670.04782031249988</v>
      </c>
      <c r="C95" s="93">
        <v>0</v>
      </c>
      <c r="D95" s="80">
        <f t="shared" si="5"/>
        <v>670.04782031249988</v>
      </c>
      <c r="E95" s="81">
        <f t="shared" si="6"/>
        <v>2915</v>
      </c>
      <c r="F95" s="82">
        <f t="shared" si="7"/>
        <v>1284.2889180565066</v>
      </c>
      <c r="G95" s="88">
        <v>31</v>
      </c>
      <c r="H95" s="83">
        <f t="shared" si="4"/>
        <v>6.5753424657534248E-4</v>
      </c>
      <c r="I95" s="89"/>
    </row>
    <row r="96" spans="1:9" s="1" customFormat="1" ht="17.25">
      <c r="A96" s="77" t="s">
        <v>58</v>
      </c>
      <c r="B96" s="78">
        <v>670.04782031249988</v>
      </c>
      <c r="C96" s="93">
        <v>0</v>
      </c>
      <c r="D96" s="80">
        <f t="shared" si="5"/>
        <v>670.04782031249988</v>
      </c>
      <c r="E96" s="81">
        <f t="shared" si="6"/>
        <v>2884</v>
      </c>
      <c r="F96" s="82">
        <f t="shared" si="7"/>
        <v>1270.630957006849</v>
      </c>
      <c r="G96" s="88">
        <v>30</v>
      </c>
      <c r="H96" s="83">
        <f t="shared" si="4"/>
        <v>6.5753424657534248E-4</v>
      </c>
      <c r="I96" s="89"/>
    </row>
    <row r="97" spans="1:9" s="1" customFormat="1" ht="17.25">
      <c r="A97" s="77" t="s">
        <v>59</v>
      </c>
      <c r="B97" s="78">
        <v>670.04782031249988</v>
      </c>
      <c r="C97" s="93">
        <v>0</v>
      </c>
      <c r="D97" s="80">
        <f t="shared" si="5"/>
        <v>670.04782031249988</v>
      </c>
      <c r="E97" s="81">
        <f t="shared" si="6"/>
        <v>2854</v>
      </c>
      <c r="F97" s="82">
        <f t="shared" si="7"/>
        <v>1257.4135753458902</v>
      </c>
      <c r="G97" s="88">
        <v>31</v>
      </c>
      <c r="H97" s="83">
        <f t="shared" si="4"/>
        <v>6.5753424657534248E-4</v>
      </c>
      <c r="I97" s="89"/>
    </row>
    <row r="98" spans="1:9" s="1" customFormat="1" ht="17.25">
      <c r="A98" s="77" t="s">
        <v>60</v>
      </c>
      <c r="B98" s="78">
        <v>670.04782031249988</v>
      </c>
      <c r="C98" s="93">
        <v>0</v>
      </c>
      <c r="D98" s="80">
        <f t="shared" si="5"/>
        <v>670.04782031249988</v>
      </c>
      <c r="E98" s="81">
        <f t="shared" si="6"/>
        <v>2823</v>
      </c>
      <c r="F98" s="82">
        <f t="shared" si="7"/>
        <v>1243.7556142962326</v>
      </c>
      <c r="G98" s="88">
        <v>30</v>
      </c>
      <c r="H98" s="83">
        <f t="shared" si="4"/>
        <v>6.5753424657534248E-4</v>
      </c>
      <c r="I98" s="89"/>
    </row>
    <row r="99" spans="1:9" s="1" customFormat="1" ht="17.25">
      <c r="A99" s="77" t="s">
        <v>61</v>
      </c>
      <c r="B99" s="78">
        <v>703.55021132812487</v>
      </c>
      <c r="C99" s="93">
        <v>0</v>
      </c>
      <c r="D99" s="80">
        <f t="shared" si="5"/>
        <v>703.55021132812487</v>
      </c>
      <c r="E99" s="81">
        <f t="shared" si="6"/>
        <v>2793</v>
      </c>
      <c r="F99" s="82">
        <f t="shared" si="7"/>
        <v>1292.0651442670376</v>
      </c>
      <c r="G99" s="88">
        <v>31</v>
      </c>
      <c r="H99" s="83">
        <f t="shared" si="4"/>
        <v>6.5753424657534248E-4</v>
      </c>
      <c r="I99" s="89"/>
    </row>
    <row r="100" spans="1:9" s="1" customFormat="1" ht="17.25">
      <c r="A100" s="77" t="s">
        <v>62</v>
      </c>
      <c r="B100" s="78">
        <v>703.55021132812487</v>
      </c>
      <c r="C100" s="93">
        <v>0</v>
      </c>
      <c r="D100" s="80">
        <f t="shared" si="5"/>
        <v>703.55021132812487</v>
      </c>
      <c r="E100" s="81">
        <f t="shared" si="6"/>
        <v>2762</v>
      </c>
      <c r="F100" s="82">
        <f t="shared" si="7"/>
        <v>1277.7242851648971</v>
      </c>
      <c r="G100" s="88">
        <v>31</v>
      </c>
      <c r="H100" s="83">
        <f t="shared" si="4"/>
        <v>6.5753424657534248E-4</v>
      </c>
      <c r="I100" s="89"/>
    </row>
    <row r="101" spans="1:9" s="1" customFormat="1" ht="17.25">
      <c r="A101" s="77" t="s">
        <v>63</v>
      </c>
      <c r="B101" s="78">
        <v>703.55021132812487</v>
      </c>
      <c r="C101" s="93">
        <v>0</v>
      </c>
      <c r="D101" s="80">
        <f t="shared" si="5"/>
        <v>703.55021132812487</v>
      </c>
      <c r="E101" s="81">
        <f t="shared" si="6"/>
        <v>2731</v>
      </c>
      <c r="F101" s="82">
        <f t="shared" si="7"/>
        <v>1263.3834260627566</v>
      </c>
      <c r="G101" s="88">
        <v>30</v>
      </c>
      <c r="H101" s="83">
        <f t="shared" si="4"/>
        <v>6.5753424657534248E-4</v>
      </c>
      <c r="I101" s="89"/>
    </row>
    <row r="102" spans="1:9" s="1" customFormat="1" ht="17.25">
      <c r="A102" s="77" t="s">
        <v>64</v>
      </c>
      <c r="B102" s="78">
        <v>703.55021132812487</v>
      </c>
      <c r="C102" s="93">
        <v>0</v>
      </c>
      <c r="D102" s="80">
        <f t="shared" si="5"/>
        <v>703.55021132812487</v>
      </c>
      <c r="E102" s="81">
        <f t="shared" si="6"/>
        <v>2701</v>
      </c>
      <c r="F102" s="82">
        <f t="shared" si="7"/>
        <v>1249.5051753187499</v>
      </c>
      <c r="G102" s="88">
        <v>31</v>
      </c>
      <c r="H102" s="83">
        <f t="shared" si="4"/>
        <v>6.5753424657534248E-4</v>
      </c>
      <c r="I102" s="89"/>
    </row>
    <row r="103" spans="1:9" s="1" customFormat="1" ht="17.25">
      <c r="A103" s="77" t="s">
        <v>65</v>
      </c>
      <c r="B103" s="78">
        <v>703.55021132812487</v>
      </c>
      <c r="C103" s="93">
        <v>0</v>
      </c>
      <c r="D103" s="80">
        <f t="shared" si="5"/>
        <v>703.55021132812487</v>
      </c>
      <c r="E103" s="81">
        <f t="shared" si="6"/>
        <v>2670</v>
      </c>
      <c r="F103" s="82">
        <f t="shared" si="7"/>
        <v>1235.1643162166094</v>
      </c>
      <c r="G103" s="88">
        <v>30</v>
      </c>
      <c r="H103" s="83">
        <f t="shared" si="4"/>
        <v>6.5753424657534248E-4</v>
      </c>
      <c r="I103" s="89"/>
    </row>
    <row r="104" spans="1:9" s="1" customFormat="1" ht="17.25">
      <c r="A104" s="77" t="s">
        <v>66</v>
      </c>
      <c r="B104" s="78">
        <v>703.55021132812487</v>
      </c>
      <c r="C104" s="93">
        <v>0</v>
      </c>
      <c r="D104" s="80">
        <f t="shared" si="5"/>
        <v>703.55021132812487</v>
      </c>
      <c r="E104" s="81">
        <f t="shared" si="6"/>
        <v>2640</v>
      </c>
      <c r="F104" s="82">
        <f t="shared" si="7"/>
        <v>1221.2860654726026</v>
      </c>
      <c r="G104" s="88">
        <v>31</v>
      </c>
      <c r="H104" s="83">
        <f t="shared" si="4"/>
        <v>6.5753424657534248E-4</v>
      </c>
      <c r="I104" s="89"/>
    </row>
    <row r="105" spans="1:9" s="1" customFormat="1" ht="17.25">
      <c r="A105" s="99" t="s">
        <v>67</v>
      </c>
      <c r="B105" s="78">
        <v>703.55021132812487</v>
      </c>
      <c r="C105" s="93">
        <v>0</v>
      </c>
      <c r="D105" s="80">
        <f t="shared" si="5"/>
        <v>703.55021132812487</v>
      </c>
      <c r="E105" s="81">
        <f t="shared" si="6"/>
        <v>2609</v>
      </c>
      <c r="F105" s="82">
        <f t="shared" si="7"/>
        <v>1206.9452063704621</v>
      </c>
      <c r="G105" s="88">
        <v>31</v>
      </c>
      <c r="H105" s="83">
        <f t="shared" si="4"/>
        <v>6.5753424657534248E-4</v>
      </c>
      <c r="I105" s="89"/>
    </row>
    <row r="106" spans="1:9" s="1" customFormat="1" ht="17.25">
      <c r="A106" s="99" t="s">
        <v>68</v>
      </c>
      <c r="B106" s="78">
        <v>703.55021132812487</v>
      </c>
      <c r="C106" s="93">
        <v>0</v>
      </c>
      <c r="D106" s="80">
        <f t="shared" si="5"/>
        <v>703.55021132812487</v>
      </c>
      <c r="E106" s="81">
        <f t="shared" si="6"/>
        <v>2578</v>
      </c>
      <c r="F106" s="82">
        <f t="shared" si="7"/>
        <v>1192.6043472683218</v>
      </c>
      <c r="G106" s="88">
        <v>28</v>
      </c>
      <c r="H106" s="83">
        <f t="shared" si="4"/>
        <v>6.5753424657534248E-4</v>
      </c>
      <c r="I106" s="89"/>
    </row>
    <row r="107" spans="1:9" s="1" customFormat="1" ht="17.25">
      <c r="A107" s="99" t="s">
        <v>69</v>
      </c>
      <c r="B107" s="78">
        <v>703.55021132812487</v>
      </c>
      <c r="C107" s="93">
        <v>0</v>
      </c>
      <c r="D107" s="80">
        <f t="shared" si="5"/>
        <v>703.55021132812487</v>
      </c>
      <c r="E107" s="81">
        <f t="shared" si="6"/>
        <v>2550</v>
      </c>
      <c r="F107" s="82">
        <f t="shared" si="7"/>
        <v>1179.6513132405821</v>
      </c>
      <c r="G107" s="88">
        <v>31</v>
      </c>
      <c r="H107" s="83">
        <f t="shared" si="4"/>
        <v>6.5753424657534248E-4</v>
      </c>
      <c r="I107" s="89"/>
    </row>
    <row r="108" spans="1:9" s="1" customFormat="1" ht="17.25">
      <c r="A108" s="99" t="s">
        <v>70</v>
      </c>
      <c r="B108" s="78">
        <v>703.55021132812487</v>
      </c>
      <c r="C108" s="93">
        <v>0</v>
      </c>
      <c r="D108" s="80">
        <f t="shared" si="5"/>
        <v>703.55021132812487</v>
      </c>
      <c r="E108" s="81">
        <f t="shared" si="6"/>
        <v>2519</v>
      </c>
      <c r="F108" s="82">
        <f t="shared" si="7"/>
        <v>1165.3104541384416</v>
      </c>
      <c r="G108" s="88">
        <v>30</v>
      </c>
      <c r="H108" s="83">
        <f t="shared" si="4"/>
        <v>6.5753424657534248E-4</v>
      </c>
      <c r="I108" s="89"/>
    </row>
    <row r="109" spans="1:9" s="1" customFormat="1" ht="17.25">
      <c r="A109" s="99" t="s">
        <v>71</v>
      </c>
      <c r="B109" s="78">
        <v>703.55021132812487</v>
      </c>
      <c r="C109" s="93">
        <v>0</v>
      </c>
      <c r="D109" s="80">
        <f t="shared" si="5"/>
        <v>703.55021132812487</v>
      </c>
      <c r="E109" s="81">
        <f t="shared" si="6"/>
        <v>2489</v>
      </c>
      <c r="F109" s="82">
        <f t="shared" si="7"/>
        <v>1151.4322033944347</v>
      </c>
      <c r="G109" s="88">
        <v>31</v>
      </c>
      <c r="H109" s="83">
        <f t="shared" si="4"/>
        <v>6.5753424657534248E-4</v>
      </c>
      <c r="I109" s="89"/>
    </row>
    <row r="110" spans="1:9" s="1" customFormat="1" ht="17.25">
      <c r="A110" s="99" t="s">
        <v>72</v>
      </c>
      <c r="B110" s="78">
        <v>703.55021132812487</v>
      </c>
      <c r="C110" s="93">
        <v>0</v>
      </c>
      <c r="D110" s="80">
        <f t="shared" si="5"/>
        <v>703.55021132812487</v>
      </c>
      <c r="E110" s="81">
        <f t="shared" si="6"/>
        <v>2458</v>
      </c>
      <c r="F110" s="82">
        <f t="shared" si="7"/>
        <v>1137.0913442922945</v>
      </c>
      <c r="G110" s="88">
        <v>30</v>
      </c>
      <c r="H110" s="83">
        <f t="shared" si="4"/>
        <v>6.5753424657534248E-4</v>
      </c>
      <c r="I110" s="89"/>
    </row>
    <row r="111" spans="1:9" s="1" customFormat="1" ht="17.25">
      <c r="A111" s="99" t="s">
        <v>73</v>
      </c>
      <c r="B111" s="78">
        <v>738.7277218945311</v>
      </c>
      <c r="C111" s="93">
        <v>0</v>
      </c>
      <c r="D111" s="80">
        <f t="shared" si="5"/>
        <v>738.7277218945311</v>
      </c>
      <c r="E111" s="81">
        <f t="shared" si="6"/>
        <v>2428</v>
      </c>
      <c r="F111" s="82">
        <f t="shared" si="7"/>
        <v>1179.3737482257018</v>
      </c>
      <c r="G111" s="88">
        <v>31</v>
      </c>
      <c r="H111" s="83">
        <f t="shared" si="4"/>
        <v>6.5753424657534248E-4</v>
      </c>
      <c r="I111" s="89"/>
    </row>
    <row r="112" spans="1:9" s="1" customFormat="1" ht="17.25">
      <c r="A112" s="99" t="s">
        <v>74</v>
      </c>
      <c r="B112" s="78">
        <v>738.7277218945311</v>
      </c>
      <c r="C112" s="93">
        <v>0</v>
      </c>
      <c r="D112" s="80">
        <f t="shared" si="5"/>
        <v>738.7277218945311</v>
      </c>
      <c r="E112" s="81">
        <f t="shared" si="6"/>
        <v>2397</v>
      </c>
      <c r="F112" s="82">
        <f t="shared" si="7"/>
        <v>1164.3158461684543</v>
      </c>
      <c r="G112" s="88">
        <v>31</v>
      </c>
      <c r="H112" s="83">
        <f t="shared" si="4"/>
        <v>6.5753424657534248E-4</v>
      </c>
      <c r="I112" s="89"/>
    </row>
    <row r="113" spans="1:9" s="1" customFormat="1" ht="17.25">
      <c r="A113" s="99" t="s">
        <v>75</v>
      </c>
      <c r="B113" s="78">
        <v>738.7277218945311</v>
      </c>
      <c r="C113" s="93">
        <v>0</v>
      </c>
      <c r="D113" s="80">
        <f t="shared" si="5"/>
        <v>738.7277218945311</v>
      </c>
      <c r="E113" s="81">
        <f t="shared" si="6"/>
        <v>2366</v>
      </c>
      <c r="F113" s="82">
        <f t="shared" si="7"/>
        <v>1149.2579441112071</v>
      </c>
      <c r="G113" s="88">
        <v>30</v>
      </c>
      <c r="H113" s="83">
        <f t="shared" si="4"/>
        <v>6.5753424657534248E-4</v>
      </c>
      <c r="I113" s="89"/>
    </row>
    <row r="114" spans="1:9" s="1" customFormat="1" ht="17.25">
      <c r="A114" s="99" t="s">
        <v>76</v>
      </c>
      <c r="B114" s="78">
        <v>738.7277218945311</v>
      </c>
      <c r="C114" s="93">
        <v>0</v>
      </c>
      <c r="D114" s="80">
        <f t="shared" si="5"/>
        <v>738.7277218945311</v>
      </c>
      <c r="E114" s="81">
        <f t="shared" si="6"/>
        <v>2336</v>
      </c>
      <c r="F114" s="82">
        <f t="shared" si="7"/>
        <v>1134.6857808299999</v>
      </c>
      <c r="G114" s="88">
        <v>31</v>
      </c>
      <c r="H114" s="83">
        <f t="shared" si="4"/>
        <v>6.5753424657534248E-4</v>
      </c>
      <c r="I114" s="89"/>
    </row>
    <row r="115" spans="1:9" s="1" customFormat="1" ht="17.25">
      <c r="A115" s="99" t="s">
        <v>77</v>
      </c>
      <c r="B115" s="78">
        <v>738.7277218945311</v>
      </c>
      <c r="C115" s="93">
        <v>0</v>
      </c>
      <c r="D115" s="80">
        <f t="shared" si="5"/>
        <v>738.7277218945311</v>
      </c>
      <c r="E115" s="81">
        <f t="shared" si="6"/>
        <v>2305</v>
      </c>
      <c r="F115" s="82">
        <f t="shared" si="7"/>
        <v>1119.6278787727524</v>
      </c>
      <c r="G115" s="100">
        <v>30</v>
      </c>
      <c r="H115" s="83">
        <f t="shared" si="4"/>
        <v>6.5753424657534248E-4</v>
      </c>
      <c r="I115" s="89"/>
    </row>
    <row r="116" spans="1:9" s="1" customFormat="1" ht="17.25">
      <c r="A116" s="99" t="s">
        <v>78</v>
      </c>
      <c r="B116" s="78">
        <v>738.7277218945311</v>
      </c>
      <c r="C116" s="93">
        <v>0</v>
      </c>
      <c r="D116" s="80">
        <f t="shared" si="5"/>
        <v>738.7277218945311</v>
      </c>
      <c r="E116" s="81">
        <f t="shared" si="6"/>
        <v>2275</v>
      </c>
      <c r="F116" s="82">
        <f t="shared" si="7"/>
        <v>1105.0557154915452</v>
      </c>
      <c r="G116" s="88">
        <v>31</v>
      </c>
      <c r="H116" s="83">
        <f t="shared" si="4"/>
        <v>6.5753424657534248E-4</v>
      </c>
      <c r="I116" s="89"/>
    </row>
    <row r="117" spans="1:9" s="1" customFormat="1" ht="17.25">
      <c r="A117" s="99" t="s">
        <v>79</v>
      </c>
      <c r="B117" s="78">
        <v>738.7277218945311</v>
      </c>
      <c r="C117" s="93">
        <v>0</v>
      </c>
      <c r="D117" s="80">
        <f t="shared" si="5"/>
        <v>738.7277218945311</v>
      </c>
      <c r="E117" s="81">
        <f t="shared" si="6"/>
        <v>2244</v>
      </c>
      <c r="F117" s="82">
        <f t="shared" si="7"/>
        <v>1089.9978134342978</v>
      </c>
      <c r="G117" s="88">
        <v>31</v>
      </c>
      <c r="H117" s="83">
        <f t="shared" si="4"/>
        <v>6.5753424657534248E-4</v>
      </c>
      <c r="I117" s="89"/>
    </row>
    <row r="118" spans="1:9" s="1" customFormat="1" ht="17.25">
      <c r="A118" s="99" t="s">
        <v>80</v>
      </c>
      <c r="B118" s="78">
        <v>738.7277218945311</v>
      </c>
      <c r="C118" s="93">
        <v>0</v>
      </c>
      <c r="D118" s="80">
        <f t="shared" si="5"/>
        <v>738.7277218945311</v>
      </c>
      <c r="E118" s="81">
        <f t="shared" si="6"/>
        <v>2213</v>
      </c>
      <c r="F118" s="82">
        <f t="shared" si="7"/>
        <v>1074.9399113770503</v>
      </c>
      <c r="G118" s="88">
        <v>28</v>
      </c>
      <c r="H118" s="83">
        <f t="shared" si="4"/>
        <v>6.5753424657534248E-4</v>
      </c>
      <c r="I118" s="89"/>
    </row>
    <row r="119" spans="1:9" s="1" customFormat="1" ht="17.25">
      <c r="A119" s="99" t="s">
        <v>81</v>
      </c>
      <c r="B119" s="78">
        <v>738.7277218945311</v>
      </c>
      <c r="C119" s="93">
        <v>0</v>
      </c>
      <c r="D119" s="80">
        <f t="shared" si="5"/>
        <v>738.7277218945311</v>
      </c>
      <c r="E119" s="81">
        <f t="shared" si="6"/>
        <v>2185</v>
      </c>
      <c r="F119" s="82">
        <f t="shared" si="7"/>
        <v>1061.3392256479235</v>
      </c>
      <c r="G119" s="88">
        <v>31</v>
      </c>
      <c r="H119" s="83">
        <f t="shared" si="4"/>
        <v>6.5753424657534248E-4</v>
      </c>
      <c r="I119" s="89"/>
    </row>
    <row r="120" spans="1:9" s="1" customFormat="1" ht="17.25">
      <c r="A120" s="99" t="s">
        <v>82</v>
      </c>
      <c r="B120" s="78">
        <v>738.7277218945311</v>
      </c>
      <c r="C120" s="93">
        <v>0</v>
      </c>
      <c r="D120" s="80">
        <f t="shared" si="5"/>
        <v>738.7277218945311</v>
      </c>
      <c r="E120" s="81">
        <f t="shared" si="6"/>
        <v>2154</v>
      </c>
      <c r="F120" s="82">
        <f t="shared" si="7"/>
        <v>1046.2813235906763</v>
      </c>
      <c r="G120" s="88">
        <v>30</v>
      </c>
      <c r="H120" s="83">
        <f t="shared" si="4"/>
        <v>6.5753424657534248E-4</v>
      </c>
      <c r="I120" s="89"/>
    </row>
    <row r="121" spans="1:9" s="1" customFormat="1" ht="17.25">
      <c r="A121" s="99" t="s">
        <v>83</v>
      </c>
      <c r="B121" s="78">
        <v>738.7277218945311</v>
      </c>
      <c r="C121" s="93">
        <v>0</v>
      </c>
      <c r="D121" s="80">
        <f t="shared" si="5"/>
        <v>738.7277218945311</v>
      </c>
      <c r="E121" s="81">
        <f t="shared" si="6"/>
        <v>2124</v>
      </c>
      <c r="F121" s="82">
        <f t="shared" si="7"/>
        <v>1031.7091603094689</v>
      </c>
      <c r="G121" s="88">
        <v>31</v>
      </c>
      <c r="H121" s="83">
        <f t="shared" si="4"/>
        <v>6.5753424657534248E-4</v>
      </c>
      <c r="I121" s="89"/>
    </row>
    <row r="122" spans="1:9" s="1" customFormat="1" ht="17.25">
      <c r="A122" s="99" t="s">
        <v>84</v>
      </c>
      <c r="B122" s="78">
        <v>738.7277218945311</v>
      </c>
      <c r="C122" s="93">
        <v>0</v>
      </c>
      <c r="D122" s="80">
        <f t="shared" si="5"/>
        <v>738.7277218945311</v>
      </c>
      <c r="E122" s="81">
        <f t="shared" si="6"/>
        <v>2093</v>
      </c>
      <c r="F122" s="82">
        <f t="shared" si="7"/>
        <v>1016.6512582522216</v>
      </c>
      <c r="G122" s="88">
        <v>30</v>
      </c>
      <c r="H122" s="83">
        <f t="shared" si="4"/>
        <v>6.5753424657534248E-4</v>
      </c>
      <c r="I122" s="89"/>
    </row>
    <row r="123" spans="1:9" s="1" customFormat="1" ht="17.25">
      <c r="A123" s="99" t="s">
        <v>85</v>
      </c>
      <c r="B123" s="78">
        <v>775.66410798925767</v>
      </c>
      <c r="C123" s="93">
        <v>0</v>
      </c>
      <c r="D123" s="80">
        <f t="shared" si="5"/>
        <v>775.66410798925767</v>
      </c>
      <c r="E123" s="81">
        <f t="shared" si="6"/>
        <v>2063</v>
      </c>
      <c r="F123" s="82">
        <f t="shared" si="7"/>
        <v>1052.1830497195651</v>
      </c>
      <c r="G123" s="88">
        <v>31</v>
      </c>
      <c r="H123" s="83">
        <f t="shared" si="4"/>
        <v>6.5753424657534248E-4</v>
      </c>
      <c r="I123" s="89"/>
    </row>
    <row r="124" spans="1:9" s="1" customFormat="1" ht="17.25">
      <c r="A124" s="99" t="s">
        <v>86</v>
      </c>
      <c r="B124" s="78">
        <v>775.66410798925767</v>
      </c>
      <c r="C124" s="93">
        <v>0</v>
      </c>
      <c r="D124" s="80">
        <f t="shared" si="5"/>
        <v>775.66410798925767</v>
      </c>
      <c r="E124" s="81">
        <f t="shared" si="6"/>
        <v>2032</v>
      </c>
      <c r="F124" s="82">
        <f t="shared" si="7"/>
        <v>1036.3722525594553</v>
      </c>
      <c r="G124" s="88">
        <v>31</v>
      </c>
      <c r="H124" s="83">
        <f t="shared" si="4"/>
        <v>6.5753424657534248E-4</v>
      </c>
      <c r="I124" s="89"/>
    </row>
    <row r="125" spans="1:9" s="1" customFormat="1" ht="17.25">
      <c r="A125" s="99" t="s">
        <v>87</v>
      </c>
      <c r="B125" s="78">
        <v>775.66410798925767</v>
      </c>
      <c r="C125" s="93">
        <v>0</v>
      </c>
      <c r="D125" s="80">
        <f t="shared" si="5"/>
        <v>775.66410798925767</v>
      </c>
      <c r="E125" s="81">
        <f t="shared" si="6"/>
        <v>2001</v>
      </c>
      <c r="F125" s="82">
        <f t="shared" si="7"/>
        <v>1020.5614553993455</v>
      </c>
      <c r="G125" s="88">
        <v>30</v>
      </c>
      <c r="H125" s="83">
        <f t="shared" si="4"/>
        <v>6.5753424657534248E-4</v>
      </c>
      <c r="I125" s="89"/>
    </row>
    <row r="126" spans="1:9" s="1" customFormat="1" ht="17.25">
      <c r="A126" s="99" t="s">
        <v>88</v>
      </c>
      <c r="B126" s="78">
        <v>775.66410798925767</v>
      </c>
      <c r="C126" s="93">
        <v>0</v>
      </c>
      <c r="D126" s="80">
        <f t="shared" si="5"/>
        <v>775.66410798925767</v>
      </c>
      <c r="E126" s="81">
        <f t="shared" si="6"/>
        <v>1971</v>
      </c>
      <c r="F126" s="82">
        <f t="shared" si="7"/>
        <v>1005.260683954078</v>
      </c>
      <c r="G126" s="88">
        <v>31</v>
      </c>
      <c r="H126" s="83">
        <f t="shared" si="4"/>
        <v>6.5753424657534248E-4</v>
      </c>
      <c r="I126" s="89"/>
    </row>
    <row r="127" spans="1:9" s="1" customFormat="1" ht="17.25">
      <c r="A127" s="99" t="s">
        <v>89</v>
      </c>
      <c r="B127" s="78">
        <v>775.66410798925767</v>
      </c>
      <c r="C127" s="93">
        <v>0</v>
      </c>
      <c r="D127" s="80">
        <f t="shared" si="5"/>
        <v>775.66410798925767</v>
      </c>
      <c r="E127" s="81">
        <f t="shared" si="6"/>
        <v>1940</v>
      </c>
      <c r="F127" s="82">
        <f t="shared" si="7"/>
        <v>989.44988679396818</v>
      </c>
      <c r="G127" s="88">
        <v>30</v>
      </c>
      <c r="H127" s="83">
        <f t="shared" si="4"/>
        <v>6.5753424657534248E-4</v>
      </c>
      <c r="I127" s="89"/>
    </row>
    <row r="128" spans="1:9" s="1" customFormat="1" ht="17.25">
      <c r="A128" s="99" t="s">
        <v>90</v>
      </c>
      <c r="B128" s="78">
        <v>775.66410798925767</v>
      </c>
      <c r="C128" s="93">
        <v>0</v>
      </c>
      <c r="D128" s="80">
        <f t="shared" si="5"/>
        <v>775.66410798925767</v>
      </c>
      <c r="E128" s="81">
        <f t="shared" si="6"/>
        <v>1910</v>
      </c>
      <c r="F128" s="82">
        <f t="shared" si="7"/>
        <v>974.14911534870055</v>
      </c>
      <c r="G128" s="88">
        <v>31</v>
      </c>
      <c r="H128" s="83">
        <f t="shared" si="4"/>
        <v>6.5753424657534248E-4</v>
      </c>
      <c r="I128" s="89"/>
    </row>
    <row r="129" spans="1:9" s="1" customFormat="1" ht="17.25">
      <c r="A129" s="99" t="s">
        <v>91</v>
      </c>
      <c r="B129" s="78">
        <v>775.66410798925767</v>
      </c>
      <c r="C129" s="93">
        <v>0</v>
      </c>
      <c r="D129" s="80">
        <f t="shared" si="5"/>
        <v>775.66410798925767</v>
      </c>
      <c r="E129" s="81">
        <f t="shared" si="6"/>
        <v>1879</v>
      </c>
      <c r="F129" s="82">
        <f t="shared" si="7"/>
        <v>958.33831818859073</v>
      </c>
      <c r="G129" s="88">
        <v>31</v>
      </c>
      <c r="H129" s="83">
        <f t="shared" si="4"/>
        <v>6.5753424657534248E-4</v>
      </c>
      <c r="I129" s="89"/>
    </row>
    <row r="130" spans="1:9" s="1" customFormat="1" ht="17.25">
      <c r="A130" s="99" t="s">
        <v>92</v>
      </c>
      <c r="B130" s="78">
        <v>775.66410798925767</v>
      </c>
      <c r="C130" s="93">
        <v>0</v>
      </c>
      <c r="D130" s="80">
        <f t="shared" si="5"/>
        <v>775.66410798925767</v>
      </c>
      <c r="E130" s="81">
        <f t="shared" si="6"/>
        <v>1848</v>
      </c>
      <c r="F130" s="82">
        <f t="shared" si="7"/>
        <v>942.52752102848103</v>
      </c>
      <c r="G130" s="88">
        <v>28</v>
      </c>
      <c r="H130" s="83">
        <f t="shared" si="4"/>
        <v>6.5753424657534248E-4</v>
      </c>
      <c r="I130" s="89"/>
    </row>
    <row r="131" spans="1:9" s="1" customFormat="1" ht="17.25">
      <c r="A131" s="99" t="s">
        <v>93</v>
      </c>
      <c r="B131" s="78">
        <v>775.66410798925767</v>
      </c>
      <c r="C131" s="93">
        <v>0</v>
      </c>
      <c r="D131" s="80">
        <f t="shared" si="5"/>
        <v>775.66410798925767</v>
      </c>
      <c r="E131" s="81">
        <f t="shared" si="6"/>
        <v>1820</v>
      </c>
      <c r="F131" s="82">
        <f t="shared" si="7"/>
        <v>928.246801012898</v>
      </c>
      <c r="G131" s="88">
        <v>31</v>
      </c>
      <c r="H131" s="83">
        <f t="shared" si="4"/>
        <v>6.5753424657534248E-4</v>
      </c>
      <c r="I131" s="89"/>
    </row>
    <row r="132" spans="1:9" s="1" customFormat="1" ht="17.25">
      <c r="A132" s="99" t="s">
        <v>94</v>
      </c>
      <c r="B132" s="78">
        <v>775.66410798925767</v>
      </c>
      <c r="C132" s="93">
        <v>0</v>
      </c>
      <c r="D132" s="80">
        <f t="shared" si="5"/>
        <v>775.66410798925767</v>
      </c>
      <c r="E132" s="81">
        <f t="shared" si="6"/>
        <v>1789</v>
      </c>
      <c r="F132" s="82">
        <f t="shared" si="7"/>
        <v>912.43600385278819</v>
      </c>
      <c r="G132" s="88">
        <v>30</v>
      </c>
      <c r="H132" s="83">
        <f t="shared" si="4"/>
        <v>6.5753424657534248E-4</v>
      </c>
      <c r="I132" s="89"/>
    </row>
    <row r="133" spans="1:9" s="1" customFormat="1" ht="17.25">
      <c r="A133" s="99" t="s">
        <v>95</v>
      </c>
      <c r="B133" s="78">
        <v>775.66410798925767</v>
      </c>
      <c r="C133" s="93">
        <v>0</v>
      </c>
      <c r="D133" s="80">
        <f t="shared" si="5"/>
        <v>775.66410798925767</v>
      </c>
      <c r="E133" s="81">
        <f t="shared" si="6"/>
        <v>1759</v>
      </c>
      <c r="F133" s="82">
        <f t="shared" si="7"/>
        <v>897.13523240752056</v>
      </c>
      <c r="G133" s="88">
        <v>31</v>
      </c>
      <c r="H133" s="83">
        <f t="shared" si="4"/>
        <v>6.5753424657534248E-4</v>
      </c>
      <c r="I133" s="89"/>
    </row>
    <row r="134" spans="1:9" s="1" customFormat="1" ht="17.25">
      <c r="A134" s="99" t="s">
        <v>96</v>
      </c>
      <c r="B134" s="78">
        <v>775.66410798925767</v>
      </c>
      <c r="C134" s="93">
        <v>0</v>
      </c>
      <c r="D134" s="80">
        <f t="shared" si="5"/>
        <v>775.66410798925767</v>
      </c>
      <c r="E134" s="81">
        <f t="shared" si="6"/>
        <v>1728</v>
      </c>
      <c r="F134" s="82">
        <f t="shared" si="7"/>
        <v>881.32443524741075</v>
      </c>
      <c r="G134" s="88">
        <v>30</v>
      </c>
      <c r="H134" s="83">
        <f t="shared" si="4"/>
        <v>6.5753424657534248E-4</v>
      </c>
      <c r="I134" s="89"/>
    </row>
    <row r="135" spans="1:9" s="1" customFormat="1" ht="17.25">
      <c r="A135" s="99" t="s">
        <v>97</v>
      </c>
      <c r="B135" s="78">
        <v>814.44731338872054</v>
      </c>
      <c r="C135" s="93">
        <v>0</v>
      </c>
      <c r="D135" s="80">
        <f t="shared" si="5"/>
        <v>814.44731338872054</v>
      </c>
      <c r="E135" s="81">
        <f t="shared" si="6"/>
        <v>1698</v>
      </c>
      <c r="F135" s="82">
        <f t="shared" si="7"/>
        <v>909.3248469922504</v>
      </c>
      <c r="G135" s="88">
        <v>31</v>
      </c>
      <c r="H135" s="83">
        <f t="shared" si="4"/>
        <v>6.5753424657534248E-4</v>
      </c>
      <c r="I135" s="89"/>
    </row>
    <row r="136" spans="1:9" s="1" customFormat="1" ht="17.25">
      <c r="A136" s="99" t="s">
        <v>98</v>
      </c>
      <c r="B136" s="78">
        <v>814.44731338872054</v>
      </c>
      <c r="C136" s="93">
        <v>0</v>
      </c>
      <c r="D136" s="80">
        <f t="shared" si="5"/>
        <v>814.44731338872054</v>
      </c>
      <c r="E136" s="81">
        <f t="shared" si="6"/>
        <v>1667</v>
      </c>
      <c r="F136" s="82">
        <f t="shared" si="7"/>
        <v>892.72350997413514</v>
      </c>
      <c r="G136" s="88">
        <v>31</v>
      </c>
      <c r="H136" s="83">
        <f t="shared" ref="H136:H146" si="8">0.24/365</f>
        <v>6.5753424657534248E-4</v>
      </c>
      <c r="I136" s="89"/>
    </row>
    <row r="137" spans="1:9" s="1" customFormat="1" ht="17.25">
      <c r="A137" s="99" t="s">
        <v>99</v>
      </c>
      <c r="B137" s="78">
        <v>814.44731338872054</v>
      </c>
      <c r="C137" s="93">
        <v>0</v>
      </c>
      <c r="D137" s="80">
        <f t="shared" si="5"/>
        <v>814.44731338872054</v>
      </c>
      <c r="E137" s="81">
        <f t="shared" si="6"/>
        <v>1636</v>
      </c>
      <c r="F137" s="82">
        <f t="shared" si="7"/>
        <v>876.12217295601988</v>
      </c>
      <c r="G137" s="88">
        <v>30</v>
      </c>
      <c r="H137" s="83">
        <f t="shared" si="8"/>
        <v>6.5753424657534248E-4</v>
      </c>
      <c r="I137" s="89"/>
    </row>
    <row r="138" spans="1:9" s="1" customFormat="1" ht="17.25">
      <c r="A138" s="99" t="s">
        <v>100</v>
      </c>
      <c r="B138" s="78">
        <v>814.44731338872054</v>
      </c>
      <c r="C138" s="93">
        <v>0</v>
      </c>
      <c r="D138" s="80">
        <f t="shared" si="5"/>
        <v>814.44731338872054</v>
      </c>
      <c r="E138" s="81">
        <f t="shared" si="6"/>
        <v>1606</v>
      </c>
      <c r="F138" s="82">
        <f t="shared" si="7"/>
        <v>860.05636293848897</v>
      </c>
      <c r="G138" s="88">
        <v>31</v>
      </c>
      <c r="H138" s="83">
        <f t="shared" si="8"/>
        <v>6.5753424657534248E-4</v>
      </c>
      <c r="I138" s="89"/>
    </row>
    <row r="139" spans="1:9" s="1" customFormat="1" ht="17.25">
      <c r="A139" s="99" t="s">
        <v>101</v>
      </c>
      <c r="B139" s="78">
        <v>814.44731338872054</v>
      </c>
      <c r="C139" s="93">
        <v>0</v>
      </c>
      <c r="D139" s="80">
        <f t="shared" si="5"/>
        <v>814.44731338872054</v>
      </c>
      <c r="E139" s="81">
        <f t="shared" si="6"/>
        <v>1575</v>
      </c>
      <c r="F139" s="82">
        <f t="shared" si="7"/>
        <v>843.4550259203736</v>
      </c>
      <c r="G139" s="88">
        <v>30</v>
      </c>
      <c r="H139" s="83">
        <f t="shared" si="8"/>
        <v>6.5753424657534248E-4</v>
      </c>
      <c r="I139" s="89"/>
    </row>
    <row r="140" spans="1:9" s="1" customFormat="1" ht="17.25">
      <c r="A140" s="99" t="s">
        <v>102</v>
      </c>
      <c r="B140" s="78">
        <v>814.44731338872054</v>
      </c>
      <c r="C140" s="93">
        <v>0</v>
      </c>
      <c r="D140" s="80">
        <f t="shared" si="5"/>
        <v>814.44731338872054</v>
      </c>
      <c r="E140" s="81">
        <f>E139-G139</f>
        <v>1545</v>
      </c>
      <c r="F140" s="82">
        <f t="shared" si="7"/>
        <v>827.38921590284269</v>
      </c>
      <c r="G140" s="88">
        <v>31</v>
      </c>
      <c r="H140" s="83">
        <f t="shared" si="8"/>
        <v>6.5753424657534248E-4</v>
      </c>
      <c r="I140" s="89"/>
    </row>
    <row r="141" spans="1:9" s="1" customFormat="1" ht="17.25">
      <c r="A141" s="99" t="s">
        <v>103</v>
      </c>
      <c r="B141" s="78">
        <v>814.44731338872054</v>
      </c>
      <c r="C141" s="93">
        <v>0</v>
      </c>
      <c r="D141" s="80">
        <f t="shared" si="5"/>
        <v>814.44731338872054</v>
      </c>
      <c r="E141" s="81">
        <f t="shared" si="6"/>
        <v>1514</v>
      </c>
      <c r="F141" s="82">
        <f t="shared" si="7"/>
        <v>810.78787888472743</v>
      </c>
      <c r="G141" s="88">
        <v>31</v>
      </c>
      <c r="H141" s="83">
        <f t="shared" si="8"/>
        <v>6.5753424657534248E-4</v>
      </c>
      <c r="I141" s="89"/>
    </row>
    <row r="142" spans="1:9" s="1" customFormat="1" ht="17.25">
      <c r="A142" s="99" t="s">
        <v>104</v>
      </c>
      <c r="B142" s="78">
        <v>814.44731338872054</v>
      </c>
      <c r="C142" s="93">
        <v>0</v>
      </c>
      <c r="D142" s="80">
        <f t="shared" si="5"/>
        <v>814.44731338872054</v>
      </c>
      <c r="E142" s="81">
        <f>E141-G141</f>
        <v>1483</v>
      </c>
      <c r="F142" s="82">
        <f t="shared" si="7"/>
        <v>794.18654186661217</v>
      </c>
      <c r="G142" s="88">
        <v>29</v>
      </c>
      <c r="H142" s="83">
        <f t="shared" si="8"/>
        <v>6.5753424657534248E-4</v>
      </c>
      <c r="I142" s="89"/>
    </row>
    <row r="143" spans="1:9" s="1" customFormat="1" ht="17.25">
      <c r="A143" s="99" t="s">
        <v>105</v>
      </c>
      <c r="B143" s="78">
        <v>814.44731338872054</v>
      </c>
      <c r="C143" s="93">
        <v>0</v>
      </c>
      <c r="D143" s="80">
        <f t="shared" ref="D143:D159" si="9">B143-C143</f>
        <v>814.44731338872054</v>
      </c>
      <c r="E143" s="81">
        <f t="shared" si="6"/>
        <v>1454</v>
      </c>
      <c r="F143" s="82">
        <f t="shared" si="7"/>
        <v>778.65625884966551</v>
      </c>
      <c r="G143" s="88">
        <v>31</v>
      </c>
      <c r="H143" s="83">
        <f t="shared" si="8"/>
        <v>6.5753424657534248E-4</v>
      </c>
      <c r="I143" s="89"/>
    </row>
    <row r="144" spans="1:9" s="1" customFormat="1" ht="17.25">
      <c r="A144" s="99" t="s">
        <v>106</v>
      </c>
      <c r="B144" s="78">
        <v>814.44731338872054</v>
      </c>
      <c r="C144" s="93">
        <v>0</v>
      </c>
      <c r="D144" s="80">
        <f t="shared" si="9"/>
        <v>814.44731338872054</v>
      </c>
      <c r="E144" s="81">
        <f t="shared" ref="E144:E201" si="10">E143-G143</f>
        <v>1423</v>
      </c>
      <c r="F144" s="82">
        <f t="shared" ref="F144:F201" si="11">(D144*E144*H144)</f>
        <v>762.05492183155025</v>
      </c>
      <c r="G144" s="88">
        <v>30</v>
      </c>
      <c r="H144" s="83">
        <f t="shared" si="8"/>
        <v>6.5753424657534248E-4</v>
      </c>
      <c r="I144" s="89"/>
    </row>
    <row r="145" spans="1:9" s="1" customFormat="1" ht="17.25">
      <c r="A145" s="99" t="s">
        <v>107</v>
      </c>
      <c r="B145" s="78">
        <v>814.44731338872054</v>
      </c>
      <c r="C145" s="93">
        <v>0</v>
      </c>
      <c r="D145" s="80">
        <f t="shared" si="9"/>
        <v>814.44731338872054</v>
      </c>
      <c r="E145" s="81">
        <f t="shared" si="10"/>
        <v>1393</v>
      </c>
      <c r="F145" s="82">
        <f t="shared" si="11"/>
        <v>745.98911181401922</v>
      </c>
      <c r="G145" s="88">
        <v>31</v>
      </c>
      <c r="H145" s="83">
        <f t="shared" si="8"/>
        <v>6.5753424657534248E-4</v>
      </c>
      <c r="I145" s="89"/>
    </row>
    <row r="146" spans="1:9" s="1" customFormat="1" ht="18" thickBot="1">
      <c r="A146" s="99" t="s">
        <v>108</v>
      </c>
      <c r="B146" s="78">
        <v>814.44731338872054</v>
      </c>
      <c r="C146" s="93">
        <v>0</v>
      </c>
      <c r="D146" s="80">
        <f t="shared" si="9"/>
        <v>814.44731338872054</v>
      </c>
      <c r="E146" s="81">
        <f t="shared" si="10"/>
        <v>1362</v>
      </c>
      <c r="F146" s="82">
        <f t="shared" si="11"/>
        <v>729.38777479590397</v>
      </c>
      <c r="G146" s="88">
        <v>30</v>
      </c>
      <c r="H146" s="83">
        <f t="shared" si="8"/>
        <v>6.5753424657534248E-4</v>
      </c>
      <c r="I146" s="89"/>
    </row>
    <row r="147" spans="1:9" s="1" customFormat="1" ht="33">
      <c r="A147" s="94" t="s">
        <v>159</v>
      </c>
      <c r="B147" s="95" t="s">
        <v>160</v>
      </c>
      <c r="C147" s="11" t="s">
        <v>161</v>
      </c>
      <c r="D147" s="95" t="s">
        <v>162</v>
      </c>
      <c r="E147" s="96" t="s">
        <v>163</v>
      </c>
      <c r="F147" s="95" t="s">
        <v>165</v>
      </c>
      <c r="G147" s="96" t="s">
        <v>19</v>
      </c>
      <c r="H147" s="97" t="s">
        <v>164</v>
      </c>
      <c r="I147" s="113" t="s">
        <v>170</v>
      </c>
    </row>
    <row r="148" spans="1:9" s="1" customFormat="1" ht="17.25">
      <c r="A148" s="99" t="s">
        <v>109</v>
      </c>
      <c r="B148" s="78">
        <v>855.16967905815659</v>
      </c>
      <c r="C148" s="93">
        <v>0</v>
      </c>
      <c r="D148" s="80">
        <f t="shared" si="9"/>
        <v>855.16967905815659</v>
      </c>
      <c r="E148" s="81">
        <f>E146-G146</f>
        <v>1332</v>
      </c>
      <c r="F148" s="82">
        <f t="shared" si="11"/>
        <v>748.98806301729178</v>
      </c>
      <c r="G148" s="88">
        <v>31</v>
      </c>
      <c r="H148" s="83">
        <f t="shared" ref="H148:H201" si="12">0.24/365</f>
        <v>6.5753424657534248E-4</v>
      </c>
      <c r="I148" s="89"/>
    </row>
    <row r="149" spans="1:9" s="1" customFormat="1" ht="17.25">
      <c r="A149" s="99" t="s">
        <v>110</v>
      </c>
      <c r="B149" s="78">
        <v>855.16967905815659</v>
      </c>
      <c r="C149" s="93">
        <v>0</v>
      </c>
      <c r="D149" s="80">
        <f t="shared" si="9"/>
        <v>855.16967905815659</v>
      </c>
      <c r="E149" s="81">
        <f t="shared" si="10"/>
        <v>1301</v>
      </c>
      <c r="F149" s="82">
        <f t="shared" si="11"/>
        <v>731.5566591482708</v>
      </c>
      <c r="G149" s="88">
        <v>31</v>
      </c>
      <c r="H149" s="83">
        <f t="shared" si="12"/>
        <v>6.5753424657534248E-4</v>
      </c>
      <c r="I149" s="89"/>
    </row>
    <row r="150" spans="1:9" s="1" customFormat="1" ht="17.25">
      <c r="A150" s="99" t="s">
        <v>111</v>
      </c>
      <c r="B150" s="78">
        <v>855.16967905815659</v>
      </c>
      <c r="C150" s="93">
        <v>0</v>
      </c>
      <c r="D150" s="80">
        <f t="shared" si="9"/>
        <v>855.16967905815659</v>
      </c>
      <c r="E150" s="81">
        <f t="shared" si="10"/>
        <v>1270</v>
      </c>
      <c r="F150" s="82">
        <f t="shared" si="11"/>
        <v>714.1252552792497</v>
      </c>
      <c r="G150" s="88">
        <v>30</v>
      </c>
      <c r="H150" s="83">
        <f t="shared" si="12"/>
        <v>6.5753424657534248E-4</v>
      </c>
      <c r="I150" s="89"/>
    </row>
    <row r="151" spans="1:9" s="1" customFormat="1" ht="17.25">
      <c r="A151" s="99" t="s">
        <v>112</v>
      </c>
      <c r="B151" s="78">
        <v>855.16967905815659</v>
      </c>
      <c r="C151" s="93">
        <v>0</v>
      </c>
      <c r="D151" s="80">
        <f t="shared" si="9"/>
        <v>855.16967905815659</v>
      </c>
      <c r="E151" s="81">
        <f t="shared" si="10"/>
        <v>1240</v>
      </c>
      <c r="F151" s="82">
        <f t="shared" si="11"/>
        <v>697.25615476084215</v>
      </c>
      <c r="G151" s="88">
        <v>31</v>
      </c>
      <c r="H151" s="83">
        <f t="shared" si="12"/>
        <v>6.5753424657534248E-4</v>
      </c>
      <c r="I151" s="89"/>
    </row>
    <row r="152" spans="1:9" s="1" customFormat="1" ht="17.25">
      <c r="A152" s="99" t="s">
        <v>113</v>
      </c>
      <c r="B152" s="78">
        <v>855.16967905815659</v>
      </c>
      <c r="C152" s="93">
        <v>0</v>
      </c>
      <c r="D152" s="80">
        <f t="shared" si="9"/>
        <v>855.16967905815659</v>
      </c>
      <c r="E152" s="81">
        <f t="shared" si="10"/>
        <v>1209</v>
      </c>
      <c r="F152" s="82">
        <f t="shared" si="11"/>
        <v>679.82475089182117</v>
      </c>
      <c r="G152" s="88">
        <v>30</v>
      </c>
      <c r="H152" s="83">
        <f t="shared" si="12"/>
        <v>6.5753424657534248E-4</v>
      </c>
      <c r="I152" s="89"/>
    </row>
    <row r="153" spans="1:9" s="1" customFormat="1" ht="17.25">
      <c r="A153" s="99" t="s">
        <v>114</v>
      </c>
      <c r="B153" s="78">
        <v>855.16967905815659</v>
      </c>
      <c r="C153" s="93">
        <v>0</v>
      </c>
      <c r="D153" s="101">
        <f t="shared" si="9"/>
        <v>855.16967905815659</v>
      </c>
      <c r="E153" s="81">
        <f t="shared" si="10"/>
        <v>1179</v>
      </c>
      <c r="F153" s="82">
        <f t="shared" si="11"/>
        <v>662.95565037341373</v>
      </c>
      <c r="G153" s="88">
        <v>31</v>
      </c>
      <c r="H153" s="83">
        <f t="shared" si="12"/>
        <v>6.5753424657534248E-4</v>
      </c>
      <c r="I153" s="89"/>
    </row>
    <row r="154" spans="1:9" s="1" customFormat="1" ht="17.25">
      <c r="A154" s="99" t="s">
        <v>115</v>
      </c>
      <c r="B154" s="78">
        <v>855.16967905815659</v>
      </c>
      <c r="C154" s="93">
        <v>0</v>
      </c>
      <c r="D154" s="101">
        <f t="shared" si="9"/>
        <v>855.16967905815659</v>
      </c>
      <c r="E154" s="81">
        <f t="shared" si="10"/>
        <v>1148</v>
      </c>
      <c r="F154" s="82">
        <f t="shared" si="11"/>
        <v>645.52424650439264</v>
      </c>
      <c r="G154" s="88">
        <v>31</v>
      </c>
      <c r="H154" s="83">
        <f t="shared" si="12"/>
        <v>6.5753424657534248E-4</v>
      </c>
      <c r="I154" s="89"/>
    </row>
    <row r="155" spans="1:9" s="1" customFormat="1" ht="17.25">
      <c r="A155" s="99" t="s">
        <v>116</v>
      </c>
      <c r="B155" s="78">
        <v>855.16967905815659</v>
      </c>
      <c r="C155" s="93">
        <v>0</v>
      </c>
      <c r="D155" s="80">
        <f t="shared" si="9"/>
        <v>855.16967905815659</v>
      </c>
      <c r="E155" s="81">
        <f t="shared" si="10"/>
        <v>1117</v>
      </c>
      <c r="F155" s="82">
        <f t="shared" si="11"/>
        <v>628.09284263537154</v>
      </c>
      <c r="G155" s="88">
        <v>28</v>
      </c>
      <c r="H155" s="83">
        <f t="shared" si="12"/>
        <v>6.5753424657534248E-4</v>
      </c>
      <c r="I155" s="89"/>
    </row>
    <row r="156" spans="1:9" s="1" customFormat="1" ht="17.25">
      <c r="A156" s="99" t="s">
        <v>117</v>
      </c>
      <c r="B156" s="78">
        <v>855.16967905815659</v>
      </c>
      <c r="C156" s="93">
        <v>0</v>
      </c>
      <c r="D156" s="80">
        <f t="shared" si="9"/>
        <v>855.16967905815659</v>
      </c>
      <c r="E156" s="81">
        <f t="shared" si="10"/>
        <v>1089</v>
      </c>
      <c r="F156" s="82">
        <f t="shared" si="11"/>
        <v>612.34834881819131</v>
      </c>
      <c r="G156" s="88">
        <v>31</v>
      </c>
      <c r="H156" s="83">
        <f t="shared" si="12"/>
        <v>6.5753424657534248E-4</v>
      </c>
      <c r="I156" s="89"/>
    </row>
    <row r="157" spans="1:9" s="1" customFormat="1" ht="17.25">
      <c r="A157" s="99" t="s">
        <v>118</v>
      </c>
      <c r="B157" s="78">
        <v>855.16967905815659</v>
      </c>
      <c r="C157" s="93">
        <v>0</v>
      </c>
      <c r="D157" s="101">
        <f t="shared" si="9"/>
        <v>855.16967905815659</v>
      </c>
      <c r="E157" s="81">
        <f t="shared" si="10"/>
        <v>1058</v>
      </c>
      <c r="F157" s="82">
        <f t="shared" si="11"/>
        <v>594.91694494917022</v>
      </c>
      <c r="G157" s="88">
        <v>30</v>
      </c>
      <c r="H157" s="83">
        <f t="shared" si="12"/>
        <v>6.5753424657534248E-4</v>
      </c>
      <c r="I157" s="89"/>
    </row>
    <row r="158" spans="1:9" s="1" customFormat="1" ht="17.25">
      <c r="A158" s="99" t="s">
        <v>119</v>
      </c>
      <c r="B158" s="78">
        <v>855.16967905815659</v>
      </c>
      <c r="C158" s="93">
        <v>0</v>
      </c>
      <c r="D158" s="101">
        <f t="shared" si="9"/>
        <v>855.16967905815659</v>
      </c>
      <c r="E158" s="81">
        <f t="shared" si="10"/>
        <v>1028</v>
      </c>
      <c r="F158" s="82">
        <f t="shared" si="11"/>
        <v>578.04784443076278</v>
      </c>
      <c r="G158" s="88">
        <v>31</v>
      </c>
      <c r="H158" s="83">
        <f t="shared" si="12"/>
        <v>6.5753424657534248E-4</v>
      </c>
      <c r="I158" s="89"/>
    </row>
    <row r="159" spans="1:9" s="1" customFormat="1" ht="17.25">
      <c r="A159" s="99" t="s">
        <v>120</v>
      </c>
      <c r="B159" s="78">
        <v>855.16967905815659</v>
      </c>
      <c r="C159" s="93">
        <v>0</v>
      </c>
      <c r="D159" s="101">
        <f t="shared" si="9"/>
        <v>855.16967905815659</v>
      </c>
      <c r="E159" s="81">
        <f t="shared" si="10"/>
        <v>997</v>
      </c>
      <c r="F159" s="82">
        <f t="shared" si="11"/>
        <v>560.61644056174168</v>
      </c>
      <c r="G159" s="88">
        <v>30</v>
      </c>
      <c r="H159" s="83">
        <f t="shared" si="12"/>
        <v>6.5753424657534248E-4</v>
      </c>
      <c r="I159" s="89"/>
    </row>
    <row r="160" spans="1:9" s="1" customFormat="1" ht="17.25">
      <c r="A160" s="99" t="s">
        <v>121</v>
      </c>
      <c r="B160" s="78">
        <v>897.92816301106438</v>
      </c>
      <c r="C160" s="93">
        <v>0</v>
      </c>
      <c r="D160" s="101">
        <f>B160-C160</f>
        <v>897.92816301106438</v>
      </c>
      <c r="E160" s="81">
        <f t="shared" si="10"/>
        <v>967</v>
      </c>
      <c r="F160" s="82">
        <f t="shared" si="11"/>
        <v>570.93470704550089</v>
      </c>
      <c r="G160" s="88">
        <v>31</v>
      </c>
      <c r="H160" s="83">
        <f t="shared" si="12"/>
        <v>6.5753424657534248E-4</v>
      </c>
      <c r="I160" s="89"/>
    </row>
    <row r="161" spans="1:9" s="1" customFormat="1" ht="17.25">
      <c r="A161" s="99" t="s">
        <v>122</v>
      </c>
      <c r="B161" s="78">
        <v>897.92816301106438</v>
      </c>
      <c r="C161" s="93">
        <v>0</v>
      </c>
      <c r="D161" s="101">
        <f>B161-C161</f>
        <v>897.92816301106438</v>
      </c>
      <c r="E161" s="81">
        <f t="shared" si="10"/>
        <v>936</v>
      </c>
      <c r="F161" s="82">
        <f t="shared" si="11"/>
        <v>552.63173298302877</v>
      </c>
      <c r="G161" s="88">
        <v>31</v>
      </c>
      <c r="H161" s="83">
        <f t="shared" si="12"/>
        <v>6.5753424657534248E-4</v>
      </c>
      <c r="I161" s="89"/>
    </row>
    <row r="162" spans="1:9" s="1" customFormat="1" ht="17.25">
      <c r="A162" s="99" t="s">
        <v>123</v>
      </c>
      <c r="B162" s="78">
        <v>897.92816301106438</v>
      </c>
      <c r="C162" s="93">
        <v>0</v>
      </c>
      <c r="D162" s="101">
        <f t="shared" ref="D162:D165" si="13">B162-C162</f>
        <v>897.92816301106438</v>
      </c>
      <c r="E162" s="81">
        <f t="shared" si="10"/>
        <v>905</v>
      </c>
      <c r="F162" s="82">
        <f t="shared" si="11"/>
        <v>534.32875892055665</v>
      </c>
      <c r="G162" s="88">
        <v>30</v>
      </c>
      <c r="H162" s="83">
        <f t="shared" si="12"/>
        <v>6.5753424657534248E-4</v>
      </c>
      <c r="I162" s="89"/>
    </row>
    <row r="163" spans="1:9" s="1" customFormat="1" ht="17.25">
      <c r="A163" s="99" t="s">
        <v>124</v>
      </c>
      <c r="B163" s="78">
        <v>897.92816301106438</v>
      </c>
      <c r="C163" s="93">
        <v>0</v>
      </c>
      <c r="D163" s="101">
        <f t="shared" si="13"/>
        <v>897.92816301106438</v>
      </c>
      <c r="E163" s="81">
        <f t="shared" si="10"/>
        <v>875</v>
      </c>
      <c r="F163" s="82">
        <f t="shared" si="11"/>
        <v>516.61620337622878</v>
      </c>
      <c r="G163" s="88">
        <v>31</v>
      </c>
      <c r="H163" s="83">
        <f t="shared" si="12"/>
        <v>6.5753424657534248E-4</v>
      </c>
      <c r="I163" s="89"/>
    </row>
    <row r="164" spans="1:9" s="1" customFormat="1" ht="17.25">
      <c r="A164" s="99" t="s">
        <v>125</v>
      </c>
      <c r="B164" s="78">
        <v>897.92816301106438</v>
      </c>
      <c r="C164" s="93">
        <v>0</v>
      </c>
      <c r="D164" s="101">
        <f t="shared" si="13"/>
        <v>897.92816301106438</v>
      </c>
      <c r="E164" s="81">
        <f t="shared" si="10"/>
        <v>844</v>
      </c>
      <c r="F164" s="82">
        <f t="shared" si="11"/>
        <v>498.31322931375672</v>
      </c>
      <c r="G164" s="88">
        <v>30</v>
      </c>
      <c r="H164" s="83">
        <f t="shared" si="12"/>
        <v>6.5753424657534248E-4</v>
      </c>
      <c r="I164" s="89"/>
    </row>
    <row r="165" spans="1:9" s="1" customFormat="1" ht="17.25">
      <c r="A165" s="99" t="s">
        <v>126</v>
      </c>
      <c r="B165" s="78">
        <v>897.92816301106438</v>
      </c>
      <c r="C165" s="93">
        <v>0</v>
      </c>
      <c r="D165" s="101">
        <f t="shared" si="13"/>
        <v>897.92816301106438</v>
      </c>
      <c r="E165" s="81">
        <f t="shared" si="10"/>
        <v>814</v>
      </c>
      <c r="F165" s="82">
        <f t="shared" si="11"/>
        <v>480.60067376942885</v>
      </c>
      <c r="G165" s="88">
        <v>31</v>
      </c>
      <c r="H165" s="83">
        <f t="shared" si="12"/>
        <v>6.5753424657534248E-4</v>
      </c>
      <c r="I165" s="89"/>
    </row>
    <row r="166" spans="1:9" s="1" customFormat="1" ht="17.25">
      <c r="A166" s="99" t="s">
        <v>127</v>
      </c>
      <c r="B166" s="78">
        <v>897.92816301106438</v>
      </c>
      <c r="C166" s="93">
        <v>0</v>
      </c>
      <c r="D166" s="101">
        <f>B166-C166</f>
        <v>897.92816301106438</v>
      </c>
      <c r="E166" s="81">
        <f t="shared" si="10"/>
        <v>783</v>
      </c>
      <c r="F166" s="82">
        <f t="shared" si="11"/>
        <v>462.29769970695679</v>
      </c>
      <c r="G166" s="88">
        <v>31</v>
      </c>
      <c r="H166" s="83">
        <f t="shared" si="12"/>
        <v>6.5753424657534248E-4</v>
      </c>
      <c r="I166" s="89"/>
    </row>
    <row r="167" spans="1:9" s="1" customFormat="1" ht="17.25">
      <c r="A167" s="99" t="s">
        <v>128</v>
      </c>
      <c r="B167" s="78">
        <v>897.92816301106438</v>
      </c>
      <c r="C167" s="93">
        <v>0</v>
      </c>
      <c r="D167" s="101">
        <f>B167-C167</f>
        <v>897.92816301106438</v>
      </c>
      <c r="E167" s="81">
        <f t="shared" si="10"/>
        <v>752</v>
      </c>
      <c r="F167" s="82">
        <f t="shared" si="11"/>
        <v>443.99472564448467</v>
      </c>
      <c r="G167" s="88">
        <v>28</v>
      </c>
      <c r="H167" s="83">
        <f t="shared" si="12"/>
        <v>6.5753424657534248E-4</v>
      </c>
      <c r="I167" s="89"/>
    </row>
    <row r="168" spans="1:9" s="1" customFormat="1" ht="17.25">
      <c r="A168" s="99" t="s">
        <v>129</v>
      </c>
      <c r="B168" s="78">
        <v>897.92816301106438</v>
      </c>
      <c r="C168" s="93">
        <v>0</v>
      </c>
      <c r="D168" s="101">
        <f t="shared" ref="D168:D196" si="14">B168-C168</f>
        <v>897.92816301106438</v>
      </c>
      <c r="E168" s="81">
        <f t="shared" si="10"/>
        <v>724</v>
      </c>
      <c r="F168" s="82">
        <f t="shared" si="11"/>
        <v>427.46300713644536</v>
      </c>
      <c r="G168" s="88">
        <v>31</v>
      </c>
      <c r="H168" s="83">
        <f t="shared" si="12"/>
        <v>6.5753424657534248E-4</v>
      </c>
      <c r="I168" s="89"/>
    </row>
    <row r="169" spans="1:9" s="1" customFormat="1" ht="17.25">
      <c r="A169" s="99" t="s">
        <v>130</v>
      </c>
      <c r="B169" s="78">
        <v>897.92816301106438</v>
      </c>
      <c r="C169" s="93">
        <v>0</v>
      </c>
      <c r="D169" s="101">
        <f t="shared" si="14"/>
        <v>897.92816301106438</v>
      </c>
      <c r="E169" s="81">
        <f t="shared" si="10"/>
        <v>693</v>
      </c>
      <c r="F169" s="82">
        <f t="shared" si="11"/>
        <v>409.16003307397318</v>
      </c>
      <c r="G169" s="88">
        <v>30</v>
      </c>
      <c r="H169" s="83">
        <f t="shared" si="12"/>
        <v>6.5753424657534248E-4</v>
      </c>
      <c r="I169" s="89"/>
    </row>
    <row r="170" spans="1:9" s="1" customFormat="1" ht="17.25">
      <c r="A170" s="99" t="s">
        <v>131</v>
      </c>
      <c r="B170" s="78">
        <v>897.92816301106438</v>
      </c>
      <c r="C170" s="93">
        <v>14000</v>
      </c>
      <c r="D170" s="101">
        <f t="shared" si="14"/>
        <v>-13102.071836988936</v>
      </c>
      <c r="E170" s="81">
        <f t="shared" si="10"/>
        <v>663</v>
      </c>
      <c r="F170" s="82">
        <f t="shared" si="11"/>
        <v>-5711.7853991826842</v>
      </c>
      <c r="G170" s="79">
        <v>16</v>
      </c>
      <c r="H170" s="83">
        <f t="shared" si="12"/>
        <v>6.5753424657534248E-4</v>
      </c>
      <c r="I170" s="84" t="s">
        <v>257</v>
      </c>
    </row>
    <row r="171" spans="1:9" s="1" customFormat="1" ht="17.25">
      <c r="A171" s="99" t="s">
        <v>132</v>
      </c>
      <c r="B171" s="78">
        <v>897.92816301106438</v>
      </c>
      <c r="C171" s="93">
        <v>14000</v>
      </c>
      <c r="D171" s="101">
        <f t="shared" si="14"/>
        <v>-13102.071836988936</v>
      </c>
      <c r="E171" s="81">
        <f t="shared" si="10"/>
        <v>647</v>
      </c>
      <c r="F171" s="82">
        <f t="shared" si="11"/>
        <v>-5573.944424240115</v>
      </c>
      <c r="G171" s="79">
        <v>26</v>
      </c>
      <c r="H171" s="83">
        <f t="shared" si="12"/>
        <v>6.5753424657534248E-4</v>
      </c>
      <c r="I171" s="84" t="s">
        <v>258</v>
      </c>
    </row>
    <row r="172" spans="1:9" s="1" customFormat="1" ht="17.25">
      <c r="A172" s="99" t="s">
        <v>133</v>
      </c>
      <c r="B172" s="78">
        <v>942.82457116161765</v>
      </c>
      <c r="C172" s="93">
        <v>0</v>
      </c>
      <c r="D172" s="101">
        <f t="shared" si="14"/>
        <v>942.82457116161765</v>
      </c>
      <c r="E172" s="81">
        <f t="shared" si="10"/>
        <v>621</v>
      </c>
      <c r="F172" s="82">
        <f t="shared" si="11"/>
        <v>384.9823947559658</v>
      </c>
      <c r="G172" s="79">
        <v>31</v>
      </c>
      <c r="H172" s="83">
        <f t="shared" si="12"/>
        <v>6.5753424657534248E-4</v>
      </c>
      <c r="I172" s="103"/>
    </row>
    <row r="173" spans="1:9" s="1" customFormat="1" ht="17.25">
      <c r="A173" s="99" t="s">
        <v>134</v>
      </c>
      <c r="B173" s="78">
        <v>942.82457116161765</v>
      </c>
      <c r="C173" s="93">
        <v>14000</v>
      </c>
      <c r="D173" s="101">
        <f t="shared" si="14"/>
        <v>-13057.175428838382</v>
      </c>
      <c r="E173" s="81">
        <f t="shared" si="10"/>
        <v>590</v>
      </c>
      <c r="F173" s="82">
        <f t="shared" si="11"/>
        <v>-5065.4686047219584</v>
      </c>
      <c r="G173" s="170">
        <v>0</v>
      </c>
      <c r="H173" s="83">
        <f t="shared" si="12"/>
        <v>6.5753424657534248E-4</v>
      </c>
      <c r="I173" s="104" t="s">
        <v>259</v>
      </c>
    </row>
    <row r="174" spans="1:9" s="1" customFormat="1" ht="17.25">
      <c r="A174" s="99" t="s">
        <v>135</v>
      </c>
      <c r="B174" s="78">
        <v>942.82457116161765</v>
      </c>
      <c r="C174" s="93">
        <v>15000</v>
      </c>
      <c r="D174" s="101">
        <f t="shared" si="14"/>
        <v>-14057.175428838382</v>
      </c>
      <c r="E174" s="81">
        <f>E173-G173</f>
        <v>590</v>
      </c>
      <c r="F174" s="82">
        <f t="shared" si="11"/>
        <v>-5453.4138102014113</v>
      </c>
      <c r="G174" s="79">
        <v>16</v>
      </c>
      <c r="H174" s="83">
        <f t="shared" si="12"/>
        <v>6.5753424657534248E-4</v>
      </c>
      <c r="I174" s="84" t="s">
        <v>260</v>
      </c>
    </row>
    <row r="175" spans="1:9" s="1" customFormat="1" ht="17.25">
      <c r="A175" s="99" t="s">
        <v>136</v>
      </c>
      <c r="B175" s="78">
        <v>942.82457116161765</v>
      </c>
      <c r="C175" s="93">
        <v>0</v>
      </c>
      <c r="D175" s="101">
        <f t="shared" si="14"/>
        <v>942.82457116161765</v>
      </c>
      <c r="E175" s="81">
        <f t="shared" si="10"/>
        <v>574</v>
      </c>
      <c r="F175" s="82">
        <f t="shared" si="11"/>
        <v>355.84524088554645</v>
      </c>
      <c r="G175" s="79">
        <v>31</v>
      </c>
      <c r="H175" s="83">
        <f t="shared" si="12"/>
        <v>6.5753424657534248E-4</v>
      </c>
      <c r="I175" s="84"/>
    </row>
    <row r="176" spans="1:9" s="1" customFormat="1" ht="17.25">
      <c r="A176" s="99" t="s">
        <v>137</v>
      </c>
      <c r="B176" s="78">
        <v>942.82457116161765</v>
      </c>
      <c r="C176" s="93">
        <v>0</v>
      </c>
      <c r="D176" s="101">
        <f t="shared" si="14"/>
        <v>942.82457116161765</v>
      </c>
      <c r="E176" s="81">
        <f t="shared" si="10"/>
        <v>543</v>
      </c>
      <c r="F176" s="82">
        <f t="shared" si="11"/>
        <v>336.62711811995069</v>
      </c>
      <c r="G176" s="79">
        <v>30</v>
      </c>
      <c r="H176" s="83">
        <f t="shared" si="12"/>
        <v>6.5753424657534248E-4</v>
      </c>
      <c r="I176" s="84"/>
    </row>
    <row r="177" spans="1:9" s="1" customFormat="1" ht="17.25">
      <c r="A177" s="99" t="s">
        <v>138</v>
      </c>
      <c r="B177" s="78">
        <v>942.82457116161765</v>
      </c>
      <c r="C177" s="93">
        <v>22797</v>
      </c>
      <c r="D177" s="101">
        <f t="shared" si="14"/>
        <v>-21854.175428838382</v>
      </c>
      <c r="E177" s="81">
        <f t="shared" si="10"/>
        <v>513</v>
      </c>
      <c r="F177" s="82">
        <f t="shared" si="11"/>
        <v>-7371.7426816399493</v>
      </c>
      <c r="G177" s="79">
        <v>0</v>
      </c>
      <c r="H177" s="83">
        <f t="shared" si="12"/>
        <v>6.5753424657534248E-4</v>
      </c>
      <c r="I177" s="84" t="s">
        <v>261</v>
      </c>
    </row>
    <row r="178" spans="1:9" s="1" customFormat="1" ht="17.25">
      <c r="A178" s="99" t="s">
        <v>139</v>
      </c>
      <c r="B178" s="78">
        <v>942.82457116161765</v>
      </c>
      <c r="C178" s="93">
        <v>943</v>
      </c>
      <c r="D178" s="101">
        <f t="shared" si="14"/>
        <v>-0.17542883838234502</v>
      </c>
      <c r="E178" s="81">
        <f t="shared" si="10"/>
        <v>513</v>
      </c>
      <c r="F178" s="82">
        <f t="shared" si="11"/>
        <v>-5.9174790634614574E-2</v>
      </c>
      <c r="G178" s="79">
        <v>30</v>
      </c>
      <c r="H178" s="83">
        <f t="shared" si="12"/>
        <v>6.5753424657534248E-4</v>
      </c>
      <c r="I178" s="89" t="s">
        <v>262</v>
      </c>
    </row>
    <row r="179" spans="1:9" s="1" customFormat="1" ht="17.25">
      <c r="A179" s="99" t="s">
        <v>140</v>
      </c>
      <c r="B179" s="78">
        <v>942.82457116161765</v>
      </c>
      <c r="C179" s="93">
        <v>0</v>
      </c>
      <c r="D179" s="101">
        <f t="shared" si="14"/>
        <v>942.82457116161765</v>
      </c>
      <c r="E179" s="81">
        <f t="shared" si="10"/>
        <v>483</v>
      </c>
      <c r="F179" s="82">
        <f t="shared" si="11"/>
        <v>299.43075147686227</v>
      </c>
      <c r="G179" s="79">
        <v>28</v>
      </c>
      <c r="H179" s="83">
        <f t="shared" si="12"/>
        <v>6.5753424657534248E-4</v>
      </c>
      <c r="I179" s="190"/>
    </row>
    <row r="180" spans="1:9" s="1" customFormat="1" ht="17.25">
      <c r="A180" s="99" t="s">
        <v>141</v>
      </c>
      <c r="B180" s="78">
        <v>942.82457116161765</v>
      </c>
      <c r="C180" s="93">
        <v>943</v>
      </c>
      <c r="D180" s="101">
        <f t="shared" si="14"/>
        <v>-0.17542883838234502</v>
      </c>
      <c r="E180" s="81">
        <f t="shared" si="10"/>
        <v>455</v>
      </c>
      <c r="F180" s="82">
        <f t="shared" si="11"/>
        <v>-5.2484463428361855E-2</v>
      </c>
      <c r="G180" s="79">
        <v>0</v>
      </c>
      <c r="H180" s="83">
        <f t="shared" si="12"/>
        <v>6.5753424657534248E-4</v>
      </c>
      <c r="I180" s="89" t="s">
        <v>263</v>
      </c>
    </row>
    <row r="181" spans="1:9" s="1" customFormat="1" ht="17.25">
      <c r="A181" s="99" t="s">
        <v>142</v>
      </c>
      <c r="B181" s="78">
        <v>942.82457116161765</v>
      </c>
      <c r="C181" s="93">
        <v>0</v>
      </c>
      <c r="D181" s="101">
        <f t="shared" si="14"/>
        <v>942.82457116161765</v>
      </c>
      <c r="E181" s="81">
        <f t="shared" si="10"/>
        <v>455</v>
      </c>
      <c r="F181" s="82">
        <f t="shared" si="11"/>
        <v>282.07244704342094</v>
      </c>
      <c r="G181" s="79">
        <v>30</v>
      </c>
      <c r="H181" s="83">
        <f t="shared" si="12"/>
        <v>6.5753424657534248E-4</v>
      </c>
      <c r="I181" s="84"/>
    </row>
    <row r="182" spans="1:9" s="1" customFormat="1" ht="17.25">
      <c r="A182" s="99" t="s">
        <v>143</v>
      </c>
      <c r="B182" s="78">
        <v>942.82457116161765</v>
      </c>
      <c r="C182" s="93">
        <v>0</v>
      </c>
      <c r="D182" s="101">
        <f t="shared" si="14"/>
        <v>942.82457116161765</v>
      </c>
      <c r="E182" s="81">
        <f t="shared" si="10"/>
        <v>425</v>
      </c>
      <c r="F182" s="82">
        <f t="shared" si="11"/>
        <v>263.4742637218767</v>
      </c>
      <c r="G182" s="79">
        <v>31</v>
      </c>
      <c r="H182" s="83">
        <f t="shared" si="12"/>
        <v>6.5753424657534248E-4</v>
      </c>
      <c r="I182" s="84"/>
    </row>
    <row r="183" spans="1:9" s="1" customFormat="1" ht="17.25">
      <c r="A183" s="99" t="s">
        <v>144</v>
      </c>
      <c r="B183" s="78">
        <v>942.82457116161765</v>
      </c>
      <c r="C183" s="93">
        <v>0</v>
      </c>
      <c r="D183" s="101">
        <f t="shared" si="14"/>
        <v>942.82457116161765</v>
      </c>
      <c r="E183" s="81">
        <f t="shared" si="10"/>
        <v>394</v>
      </c>
      <c r="F183" s="82">
        <f t="shared" si="11"/>
        <v>244.256140956281</v>
      </c>
      <c r="G183" s="79">
        <v>30</v>
      </c>
      <c r="H183" s="83">
        <f t="shared" si="12"/>
        <v>6.5753424657534248E-4</v>
      </c>
      <c r="I183" s="84"/>
    </row>
    <row r="184" spans="1:9" s="1" customFormat="1" ht="17.25">
      <c r="A184" s="99" t="s">
        <v>145</v>
      </c>
      <c r="B184" s="78">
        <v>989.96579971969857</v>
      </c>
      <c r="C184" s="93">
        <v>3772</v>
      </c>
      <c r="D184" s="101">
        <f t="shared" si="14"/>
        <v>-2782.0342002803013</v>
      </c>
      <c r="E184" s="81">
        <f t="shared" si="10"/>
        <v>364</v>
      </c>
      <c r="F184" s="82">
        <f t="shared" si="11"/>
        <v>-665.85892530544413</v>
      </c>
      <c r="G184" s="79">
        <v>0</v>
      </c>
      <c r="H184" s="83">
        <f t="shared" si="12"/>
        <v>6.5753424657534248E-4</v>
      </c>
      <c r="I184" s="84" t="s">
        <v>264</v>
      </c>
    </row>
    <row r="185" spans="1:9" s="1" customFormat="1" ht="17.25">
      <c r="A185" s="99" t="s">
        <v>146</v>
      </c>
      <c r="B185" s="78">
        <v>989.96579971969857</v>
      </c>
      <c r="C185" s="93">
        <v>0</v>
      </c>
      <c r="D185" s="101">
        <f t="shared" si="14"/>
        <v>989.96579971969857</v>
      </c>
      <c r="E185" s="81">
        <f t="shared" si="10"/>
        <v>364</v>
      </c>
      <c r="F185" s="82">
        <f t="shared" si="11"/>
        <v>236.94085551647362</v>
      </c>
      <c r="G185" s="79">
        <v>31</v>
      </c>
      <c r="H185" s="83">
        <f t="shared" si="12"/>
        <v>6.5753424657534248E-4</v>
      </c>
      <c r="I185" s="84"/>
    </row>
    <row r="186" spans="1:9" s="1" customFormat="1" ht="17.25">
      <c r="A186" s="99" t="s">
        <v>147</v>
      </c>
      <c r="B186" s="78">
        <v>989.96579971969857</v>
      </c>
      <c r="C186" s="93">
        <v>0</v>
      </c>
      <c r="D186" s="101">
        <f t="shared" si="14"/>
        <v>989.96579971969857</v>
      </c>
      <c r="E186" s="81">
        <f t="shared" si="10"/>
        <v>333</v>
      </c>
      <c r="F186" s="82">
        <f t="shared" si="11"/>
        <v>216.76182661259813</v>
      </c>
      <c r="G186" s="79">
        <v>30</v>
      </c>
      <c r="H186" s="83">
        <f t="shared" si="12"/>
        <v>6.5753424657534248E-4</v>
      </c>
      <c r="I186" s="89"/>
    </row>
    <row r="187" spans="1:9" s="1" customFormat="1" ht="17.25">
      <c r="A187" s="99" t="s">
        <v>148</v>
      </c>
      <c r="B187" s="78">
        <v>989.96579971969857</v>
      </c>
      <c r="C187" s="93">
        <v>0</v>
      </c>
      <c r="D187" s="101">
        <f t="shared" si="14"/>
        <v>989.96579971969857</v>
      </c>
      <c r="E187" s="81">
        <f t="shared" si="10"/>
        <v>303</v>
      </c>
      <c r="F187" s="82">
        <f t="shared" si="11"/>
        <v>197.23373412497668</v>
      </c>
      <c r="G187" s="79">
        <v>31</v>
      </c>
      <c r="H187" s="83">
        <f t="shared" si="12"/>
        <v>6.5753424657534248E-4</v>
      </c>
      <c r="I187" s="89"/>
    </row>
    <row r="188" spans="1:9" s="1" customFormat="1" ht="17.25">
      <c r="A188" s="99" t="s">
        <v>149</v>
      </c>
      <c r="B188" s="78">
        <v>989.96579971969857</v>
      </c>
      <c r="C188" s="93">
        <v>0</v>
      </c>
      <c r="D188" s="101">
        <f t="shared" si="14"/>
        <v>989.96579971969857</v>
      </c>
      <c r="E188" s="81">
        <f t="shared" si="10"/>
        <v>272</v>
      </c>
      <c r="F188" s="82">
        <f t="shared" si="11"/>
        <v>177.05470522110116</v>
      </c>
      <c r="G188" s="79">
        <v>30</v>
      </c>
      <c r="H188" s="83">
        <f t="shared" si="12"/>
        <v>6.5753424657534248E-4</v>
      </c>
      <c r="I188" s="89"/>
    </row>
    <row r="189" spans="1:9" s="1" customFormat="1" ht="17.25">
      <c r="A189" s="99" t="s">
        <v>150</v>
      </c>
      <c r="B189" s="78">
        <v>989.96579971969857</v>
      </c>
      <c r="C189" s="93">
        <v>5940</v>
      </c>
      <c r="D189" s="101">
        <f t="shared" si="14"/>
        <v>-4950.0342002803018</v>
      </c>
      <c r="E189" s="81">
        <f t="shared" si="10"/>
        <v>242</v>
      </c>
      <c r="F189" s="82">
        <f t="shared" si="11"/>
        <v>-787.66571603364366</v>
      </c>
      <c r="G189" s="79">
        <v>30</v>
      </c>
      <c r="H189" s="83">
        <f t="shared" si="12"/>
        <v>6.5753424657534248E-4</v>
      </c>
      <c r="I189" s="89" t="s">
        <v>265</v>
      </c>
    </row>
    <row r="190" spans="1:9" s="1" customFormat="1" ht="17.25">
      <c r="A190" s="99" t="s">
        <v>151</v>
      </c>
      <c r="B190" s="78">
        <v>989.96579971969857</v>
      </c>
      <c r="C190" s="93">
        <v>0</v>
      </c>
      <c r="D190" s="101">
        <f t="shared" si="14"/>
        <v>989.96579971969857</v>
      </c>
      <c r="E190" s="81">
        <f t="shared" si="10"/>
        <v>212</v>
      </c>
      <c r="F190" s="82">
        <f t="shared" si="11"/>
        <v>137.99852024585826</v>
      </c>
      <c r="G190" s="88">
        <v>30</v>
      </c>
      <c r="H190" s="83">
        <f t="shared" si="12"/>
        <v>6.5753424657534248E-4</v>
      </c>
      <c r="I190" s="190"/>
    </row>
    <row r="191" spans="1:9" s="1" customFormat="1" ht="17.25">
      <c r="A191" s="99" t="s">
        <v>152</v>
      </c>
      <c r="B191" s="78">
        <v>989.96579971969857</v>
      </c>
      <c r="C191" s="93">
        <v>0</v>
      </c>
      <c r="D191" s="101">
        <f t="shared" si="14"/>
        <v>989.96579971969857</v>
      </c>
      <c r="E191" s="81">
        <f t="shared" si="10"/>
        <v>182</v>
      </c>
      <c r="F191" s="82">
        <f t="shared" si="11"/>
        <v>118.47042775823681</v>
      </c>
      <c r="G191" s="88">
        <v>29</v>
      </c>
      <c r="H191" s="83">
        <f t="shared" si="12"/>
        <v>6.5753424657534248E-4</v>
      </c>
      <c r="I191" s="190"/>
    </row>
    <row r="192" spans="1:9" s="1" customFormat="1" ht="17.25">
      <c r="A192" s="99" t="s">
        <v>153</v>
      </c>
      <c r="B192" s="78">
        <v>989.96579971969857</v>
      </c>
      <c r="C192" s="93">
        <v>0</v>
      </c>
      <c r="D192" s="101">
        <f t="shared" si="14"/>
        <v>989.96579971969857</v>
      </c>
      <c r="E192" s="81">
        <f t="shared" si="10"/>
        <v>153</v>
      </c>
      <c r="F192" s="82">
        <f t="shared" si="11"/>
        <v>99.593271686869414</v>
      </c>
      <c r="G192" s="88">
        <v>31</v>
      </c>
      <c r="H192" s="83">
        <f t="shared" si="12"/>
        <v>6.5753424657534248E-4</v>
      </c>
      <c r="I192" s="89"/>
    </row>
    <row r="193" spans="1:14" s="1" customFormat="1" ht="17.25">
      <c r="A193" s="99" t="s">
        <v>154</v>
      </c>
      <c r="B193" s="78">
        <v>989.96579971969857</v>
      </c>
      <c r="C193" s="93">
        <v>0</v>
      </c>
      <c r="D193" s="101">
        <f t="shared" si="14"/>
        <v>989.96579971969857</v>
      </c>
      <c r="E193" s="81">
        <f t="shared" si="10"/>
        <v>122</v>
      </c>
      <c r="F193" s="82">
        <f t="shared" si="11"/>
        <v>79.414242782993895</v>
      </c>
      <c r="G193" s="88">
        <v>30</v>
      </c>
      <c r="H193" s="83">
        <f t="shared" si="12"/>
        <v>6.5753424657534248E-4</v>
      </c>
      <c r="I193" s="89"/>
    </row>
    <row r="194" spans="1:14" s="1" customFormat="1" ht="17.25">
      <c r="A194" s="99" t="s">
        <v>155</v>
      </c>
      <c r="B194" s="78">
        <v>989.96579971969857</v>
      </c>
      <c r="C194" s="93">
        <v>0</v>
      </c>
      <c r="D194" s="101">
        <f t="shared" si="14"/>
        <v>989.96579971969857</v>
      </c>
      <c r="E194" s="81">
        <f t="shared" si="10"/>
        <v>92</v>
      </c>
      <c r="F194" s="82">
        <f t="shared" si="11"/>
        <v>59.886150295372445</v>
      </c>
      <c r="G194" s="88">
        <v>31</v>
      </c>
      <c r="H194" s="83">
        <f t="shared" si="12"/>
        <v>6.5753424657534248E-4</v>
      </c>
      <c r="I194" s="89"/>
    </row>
    <row r="195" spans="1:14" s="1" customFormat="1" ht="17.25">
      <c r="A195" s="99" t="s">
        <v>156</v>
      </c>
      <c r="B195" s="78">
        <v>989.96579971969857</v>
      </c>
      <c r="C195" s="93">
        <v>0</v>
      </c>
      <c r="D195" s="101">
        <f t="shared" si="14"/>
        <v>989.96579971969857</v>
      </c>
      <c r="E195" s="81">
        <f t="shared" si="10"/>
        <v>61</v>
      </c>
      <c r="F195" s="82">
        <f t="shared" si="11"/>
        <v>39.707121391496948</v>
      </c>
      <c r="G195" s="88">
        <v>30</v>
      </c>
      <c r="H195" s="83">
        <f t="shared" si="12"/>
        <v>6.5753424657534248E-4</v>
      </c>
      <c r="I195" s="89"/>
    </row>
    <row r="196" spans="1:14" s="1" customFormat="1" ht="17.25">
      <c r="A196" s="99" t="s">
        <v>157</v>
      </c>
      <c r="B196" s="78">
        <v>1039.4640897056836</v>
      </c>
      <c r="C196" s="93">
        <v>0</v>
      </c>
      <c r="D196" s="101">
        <f t="shared" si="14"/>
        <v>1039.4640897056836</v>
      </c>
      <c r="E196" s="81">
        <f t="shared" si="10"/>
        <v>31</v>
      </c>
      <c r="F196" s="82">
        <f t="shared" si="11"/>
        <v>21.187980349069274</v>
      </c>
      <c r="G196" s="88">
        <v>31</v>
      </c>
      <c r="H196" s="83">
        <f t="shared" si="12"/>
        <v>6.5753424657534248E-4</v>
      </c>
      <c r="I196" s="89"/>
    </row>
    <row r="197" spans="1:14" s="1" customFormat="1" ht="17.25">
      <c r="A197" s="99" t="s">
        <v>158</v>
      </c>
      <c r="B197" s="78">
        <v>1039.46408970568</v>
      </c>
      <c r="C197" s="93">
        <v>0</v>
      </c>
      <c r="D197" s="101">
        <f>B197-C197</f>
        <v>1039.46408970568</v>
      </c>
      <c r="E197" s="81">
        <f t="shared" si="10"/>
        <v>0</v>
      </c>
      <c r="F197" s="82">
        <f t="shared" si="11"/>
        <v>0</v>
      </c>
      <c r="G197" s="88">
        <v>0</v>
      </c>
      <c r="H197" s="83">
        <f t="shared" si="12"/>
        <v>6.5753424657534248E-4</v>
      </c>
      <c r="I197" s="89"/>
      <c r="N197" s="1">
        <v>0.37479452000000002</v>
      </c>
    </row>
    <row r="198" spans="1:14" s="1" customFormat="1" ht="17.25">
      <c r="A198" s="99" t="s">
        <v>166</v>
      </c>
      <c r="B198" s="78">
        <v>1039.46408970568</v>
      </c>
      <c r="C198" s="93">
        <v>0</v>
      </c>
      <c r="D198" s="101">
        <f t="shared" ref="D198:D201" si="15">B198-C198</f>
        <v>1039.46408970568</v>
      </c>
      <c r="E198" s="81">
        <f t="shared" si="10"/>
        <v>0</v>
      </c>
      <c r="F198" s="82">
        <f t="shared" si="11"/>
        <v>0</v>
      </c>
      <c r="G198" s="100">
        <v>0</v>
      </c>
      <c r="H198" s="83">
        <f t="shared" si="12"/>
        <v>6.5753424657534248E-4</v>
      </c>
      <c r="I198" s="89"/>
      <c r="N198" s="1">
        <v>0.49315068000000001</v>
      </c>
    </row>
    <row r="199" spans="1:14" s="1" customFormat="1" ht="17.25">
      <c r="A199" s="99" t="s">
        <v>167</v>
      </c>
      <c r="B199" s="78">
        <v>1039.46408970568</v>
      </c>
      <c r="C199" s="93">
        <v>0</v>
      </c>
      <c r="D199" s="101">
        <f t="shared" si="15"/>
        <v>1039.46408970568</v>
      </c>
      <c r="E199" s="81">
        <f t="shared" si="10"/>
        <v>0</v>
      </c>
      <c r="F199" s="82">
        <f t="shared" si="11"/>
        <v>0</v>
      </c>
      <c r="G199" s="100">
        <v>0</v>
      </c>
      <c r="H199" s="83">
        <f t="shared" si="12"/>
        <v>6.5753424657534248E-4</v>
      </c>
      <c r="I199" s="89"/>
      <c r="N199" s="1">
        <v>3.5506849E-2</v>
      </c>
    </row>
    <row r="200" spans="1:14" s="1" customFormat="1" ht="17.25">
      <c r="A200" s="99" t="s">
        <v>168</v>
      </c>
      <c r="B200" s="78">
        <v>1039.46408970568</v>
      </c>
      <c r="C200" s="93">
        <v>0</v>
      </c>
      <c r="D200" s="101">
        <f t="shared" si="15"/>
        <v>1039.46408970568</v>
      </c>
      <c r="E200" s="81">
        <f t="shared" si="10"/>
        <v>0</v>
      </c>
      <c r="F200" s="82">
        <f t="shared" si="11"/>
        <v>0</v>
      </c>
      <c r="G200" s="100">
        <v>0</v>
      </c>
      <c r="H200" s="83">
        <f t="shared" si="12"/>
        <v>6.5753424657534248E-4</v>
      </c>
      <c r="I200" s="89"/>
    </row>
    <row r="201" spans="1:14" s="1" customFormat="1" ht="17.25">
      <c r="A201" s="99" t="s">
        <v>169</v>
      </c>
      <c r="B201" s="78">
        <v>1039.46408970568</v>
      </c>
      <c r="C201" s="93">
        <v>0</v>
      </c>
      <c r="D201" s="101">
        <f t="shared" si="15"/>
        <v>1039.46408970568</v>
      </c>
      <c r="E201" s="81">
        <f t="shared" si="10"/>
        <v>0</v>
      </c>
      <c r="F201" s="82">
        <f t="shared" si="11"/>
        <v>0</v>
      </c>
      <c r="G201" s="100">
        <v>0</v>
      </c>
      <c r="H201" s="83">
        <f t="shared" si="12"/>
        <v>6.5753424657534248E-4</v>
      </c>
      <c r="I201" s="89"/>
    </row>
    <row r="202" spans="1:14" s="4" customFormat="1" ht="17.25" thickBot="1">
      <c r="A202" s="106" t="s">
        <v>12</v>
      </c>
      <c r="B202" s="107">
        <f>SUM(B14:B197)</f>
        <v>131576.5597087754</v>
      </c>
      <c r="C202" s="107">
        <f>SUM(C14:C197)</f>
        <v>98970</v>
      </c>
      <c r="D202" s="108">
        <f>B202-C202</f>
        <v>32606.559708775399</v>
      </c>
      <c r="E202" s="109">
        <f>SUM(E58:E197)</f>
        <v>268846</v>
      </c>
      <c r="F202" s="110">
        <f>SUM(F14:F197)</f>
        <v>138514.20543307666</v>
      </c>
      <c r="G202" s="109">
        <f>SUM(G14:G198)</f>
        <v>5129</v>
      </c>
      <c r="H202" s="111">
        <f>D202+F202</f>
        <v>171120.76514185205</v>
      </c>
      <c r="I202" s="112"/>
    </row>
    <row r="203" spans="1:14" s="70" customFormat="1" ht="15"/>
    <row r="204" spans="1:14" s="70" customFormat="1" ht="15"/>
    <row r="205" spans="1:14" s="70" customFormat="1" ht="15"/>
    <row r="206" spans="1:14" s="70" customFormat="1" ht="15"/>
    <row r="207" spans="1:14" s="1" customFormat="1" ht="17.25">
      <c r="A207" s="5"/>
      <c r="B207" s="25"/>
      <c r="C207" s="25"/>
      <c r="D207" s="25"/>
      <c r="E207" s="6"/>
      <c r="F207" s="183"/>
      <c r="G207" s="70"/>
      <c r="H207" s="70"/>
      <c r="I207" s="70"/>
    </row>
    <row r="208" spans="1:14" s="35" customFormat="1" ht="18.75">
      <c r="A208" s="498" t="s">
        <v>294</v>
      </c>
      <c r="B208" s="498"/>
      <c r="C208" s="197"/>
      <c r="D208" s="197" t="s">
        <v>295</v>
      </c>
      <c r="E208" s="196"/>
      <c r="F208" s="198" t="s">
        <v>296</v>
      </c>
      <c r="G208" s="196"/>
      <c r="H208" s="199" t="s">
        <v>297</v>
      </c>
      <c r="I208" s="70"/>
    </row>
    <row r="209" spans="1:9" s="35" customFormat="1" ht="20.25">
      <c r="A209" s="36"/>
      <c r="B209" s="33"/>
      <c r="C209" s="37"/>
      <c r="D209" s="33"/>
      <c r="G209" s="36"/>
      <c r="H209" s="36"/>
      <c r="I209" s="3"/>
    </row>
    <row r="210" spans="1:9" s="35" customFormat="1" ht="17.25">
      <c r="A210" s="38"/>
      <c r="B210" s="37"/>
      <c r="C210" s="37"/>
      <c r="D210" s="37"/>
      <c r="E210" s="38"/>
      <c r="F210" s="39"/>
      <c r="I210" s="3"/>
    </row>
    <row r="211" spans="1:9" s="35" customFormat="1" ht="17.25">
      <c r="A211" s="38"/>
      <c r="B211" s="37"/>
      <c r="C211" s="37"/>
      <c r="D211" s="37"/>
      <c r="E211" s="38"/>
      <c r="F211" s="39"/>
      <c r="I211" s="3"/>
    </row>
    <row r="212" spans="1:9" s="40" customFormat="1">
      <c r="A212" s="490"/>
      <c r="B212" s="490"/>
      <c r="C212" s="490"/>
      <c r="D212" s="490"/>
      <c r="E212" s="490"/>
      <c r="F212" s="490"/>
      <c r="G212" s="490"/>
      <c r="H212" s="490"/>
      <c r="I212" s="41"/>
    </row>
    <row r="213" spans="1:9" s="40" customFormat="1">
      <c r="A213" s="491"/>
      <c r="B213" s="491"/>
      <c r="C213" s="491"/>
      <c r="D213" s="491"/>
      <c r="E213" s="491"/>
      <c r="F213" s="491"/>
      <c r="G213" s="491"/>
      <c r="H213" s="491"/>
      <c r="I213" s="41"/>
    </row>
    <row r="214" spans="1:9" s="40" customFormat="1">
      <c r="A214" s="491"/>
      <c r="B214" s="491"/>
      <c r="C214" s="491"/>
      <c r="D214" s="491"/>
      <c r="E214" s="491"/>
      <c r="F214" s="491"/>
      <c r="G214" s="491"/>
      <c r="H214" s="491"/>
      <c r="I214" s="41"/>
    </row>
    <row r="215" spans="1:9" s="40" customFormat="1">
      <c r="A215" s="491"/>
      <c r="B215" s="491"/>
      <c r="C215" s="491"/>
      <c r="D215" s="491"/>
      <c r="E215" s="491"/>
      <c r="F215" s="491"/>
      <c r="G215" s="491"/>
      <c r="H215" s="491"/>
      <c r="I215" s="41"/>
    </row>
    <row r="216" spans="1:9" s="40" customFormat="1">
      <c r="A216" s="182"/>
      <c r="B216" s="42"/>
      <c r="C216" s="42"/>
      <c r="D216" s="42"/>
      <c r="E216" s="182"/>
      <c r="F216" s="42"/>
      <c r="G216" s="182"/>
      <c r="H216" s="182"/>
      <c r="I216" s="41"/>
    </row>
    <row r="217" spans="1:9" s="40" customFormat="1">
      <c r="A217" s="492"/>
      <c r="B217" s="492"/>
      <c r="C217" s="492"/>
      <c r="D217" s="492"/>
      <c r="E217" s="492"/>
      <c r="F217" s="492"/>
      <c r="G217" s="492"/>
      <c r="H217" s="492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9"/>
      <c r="B359" s="50"/>
      <c r="C359" s="50"/>
      <c r="D359" s="50"/>
      <c r="E359" s="51"/>
      <c r="F359" s="493"/>
      <c r="G359" s="493"/>
      <c r="H359" s="19"/>
      <c r="I359" s="41"/>
    </row>
    <row r="360" spans="1:9" s="40" customFormat="1" ht="16.5">
      <c r="A360" s="49"/>
      <c r="B360" s="50"/>
      <c r="C360" s="50"/>
      <c r="D360" s="50"/>
      <c r="E360" s="51"/>
      <c r="F360" s="183"/>
      <c r="G360" s="183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83"/>
      <c r="G361" s="183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83"/>
      <c r="G362" s="183"/>
      <c r="H362" s="19"/>
      <c r="I362" s="41"/>
    </row>
    <row r="363" spans="1:9" s="40" customFormat="1" ht="20.25">
      <c r="A363" s="36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490"/>
      <c r="B365" s="490"/>
      <c r="C365" s="490"/>
      <c r="D365" s="490"/>
      <c r="E365" s="490"/>
      <c r="F365" s="490"/>
      <c r="G365" s="490"/>
      <c r="H365" s="490"/>
      <c r="I365" s="41"/>
    </row>
    <row r="366" spans="1:9" s="40" customFormat="1">
      <c r="A366" s="494"/>
      <c r="B366" s="494"/>
      <c r="C366" s="494"/>
      <c r="D366" s="494"/>
      <c r="E366" s="494"/>
      <c r="F366" s="494"/>
      <c r="G366" s="494"/>
      <c r="H366" s="494"/>
      <c r="I366" s="41"/>
    </row>
    <row r="367" spans="1:9" s="40" customFormat="1">
      <c r="A367" s="54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180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179"/>
      <c r="B369" s="57"/>
      <c r="C369" s="57"/>
      <c r="D369" s="57"/>
      <c r="E369" s="179"/>
      <c r="F369" s="57"/>
      <c r="G369" s="179"/>
      <c r="H369" s="179"/>
      <c r="I369" s="41"/>
    </row>
    <row r="370" spans="1:9" s="40" customFormat="1">
      <c r="A370" s="489"/>
      <c r="B370" s="489"/>
      <c r="C370" s="489"/>
      <c r="D370" s="489"/>
      <c r="E370" s="489"/>
      <c r="F370" s="489"/>
      <c r="G370" s="489"/>
      <c r="H370" s="489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67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68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8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69"/>
      <c r="B464" s="52"/>
      <c r="C464" s="52"/>
      <c r="D464" s="52"/>
      <c r="F464" s="53"/>
      <c r="I464" s="41"/>
    </row>
  </sheetData>
  <mergeCells count="29">
    <mergeCell ref="A208:B208"/>
    <mergeCell ref="A365:H365"/>
    <mergeCell ref="A366:H366"/>
    <mergeCell ref="A370:H370"/>
    <mergeCell ref="A212:H212"/>
    <mergeCell ref="A213:H213"/>
    <mergeCell ref="A214:H214"/>
    <mergeCell ref="A215:H215"/>
    <mergeCell ref="A217:H217"/>
    <mergeCell ref="F359:G359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64"/>
  <sheetViews>
    <sheetView topLeftCell="A32" workbookViewId="0">
      <selection activeCell="G46" sqref="G46"/>
    </sheetView>
  </sheetViews>
  <sheetFormatPr defaultColWidth="10.5703125" defaultRowHeight="15.75"/>
  <cols>
    <col min="1" max="1" width="11.4257812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3.5703125" style="18" customWidth="1"/>
    <col min="10" max="16384" width="10.5703125" style="17"/>
  </cols>
  <sheetData>
    <row r="1" spans="1:9" s="7" customFormat="1" ht="18">
      <c r="A1" s="488" t="s">
        <v>266</v>
      </c>
      <c r="B1" s="488"/>
      <c r="C1" s="488"/>
      <c r="D1" s="488"/>
      <c r="E1" s="488"/>
      <c r="F1" s="488"/>
      <c r="G1" s="488"/>
      <c r="H1" s="488"/>
      <c r="I1" s="488"/>
    </row>
    <row r="2" spans="1:9" s="7" customFormat="1" ht="18">
      <c r="A2" s="488"/>
      <c r="B2" s="488"/>
      <c r="C2" s="488"/>
      <c r="D2" s="488"/>
      <c r="E2" s="488"/>
      <c r="F2" s="488"/>
      <c r="G2" s="488"/>
      <c r="H2" s="488"/>
      <c r="I2" s="488"/>
    </row>
    <row r="3" spans="1:9" s="7" customFormat="1" ht="18.75">
      <c r="B3" s="519" t="s">
        <v>1</v>
      </c>
      <c r="C3" s="519"/>
      <c r="D3" s="523" t="s">
        <v>293</v>
      </c>
      <c r="E3" s="524"/>
      <c r="F3" s="524"/>
      <c r="G3" s="525"/>
      <c r="H3" s="186"/>
    </row>
    <row r="4" spans="1:9" s="7" customFormat="1" ht="18.75">
      <c r="B4" s="541" t="s">
        <v>181</v>
      </c>
      <c r="C4" s="542"/>
      <c r="D4" s="528">
        <v>38534</v>
      </c>
      <c r="E4" s="529"/>
      <c r="F4" s="529"/>
      <c r="G4" s="530"/>
      <c r="H4" s="186"/>
    </row>
    <row r="5" spans="1:9" s="7" customFormat="1" ht="18.75">
      <c r="B5" s="519" t="s">
        <v>182</v>
      </c>
      <c r="C5" s="519"/>
      <c r="D5" s="520">
        <v>507</v>
      </c>
      <c r="E5" s="521"/>
      <c r="F5" s="521"/>
      <c r="G5" s="522"/>
      <c r="H5" s="186"/>
    </row>
    <row r="6" spans="1:9" s="7" customFormat="1" ht="18.75">
      <c r="B6" s="519" t="s">
        <v>2</v>
      </c>
      <c r="C6" s="519"/>
      <c r="D6" s="520" t="s">
        <v>3</v>
      </c>
      <c r="E6" s="521"/>
      <c r="F6" s="521"/>
      <c r="G6" s="522"/>
      <c r="H6" s="186"/>
    </row>
    <row r="7" spans="1:9" s="7" customFormat="1" ht="18.75">
      <c r="B7" s="519" t="s">
        <v>0</v>
      </c>
      <c r="C7" s="519"/>
      <c r="D7" s="535" t="s">
        <v>17</v>
      </c>
      <c r="E7" s="536"/>
      <c r="F7" s="536"/>
      <c r="G7" s="537"/>
      <c r="H7" s="186"/>
    </row>
    <row r="8" spans="1:9" s="7" customFormat="1" ht="18.75">
      <c r="B8" s="531" t="s">
        <v>4</v>
      </c>
      <c r="C8" s="531"/>
      <c r="D8" s="538" t="s">
        <v>183</v>
      </c>
      <c r="E8" s="539"/>
      <c r="F8" s="539"/>
      <c r="G8" s="540"/>
      <c r="H8" s="186"/>
    </row>
    <row r="9" spans="1:9" s="7" customFormat="1" ht="18.75">
      <c r="B9" s="531" t="s">
        <v>18</v>
      </c>
      <c r="C9" s="531"/>
      <c r="D9" s="532">
        <v>0.05</v>
      </c>
      <c r="E9" s="533"/>
      <c r="F9" s="533"/>
      <c r="G9" s="534"/>
      <c r="H9" s="186"/>
    </row>
    <row r="10" spans="1:9" s="7" customFormat="1" ht="18.75">
      <c r="B10" s="519" t="s">
        <v>16</v>
      </c>
      <c r="C10" s="519"/>
      <c r="D10" s="520">
        <v>500</v>
      </c>
      <c r="E10" s="521"/>
      <c r="F10" s="521"/>
      <c r="G10" s="522"/>
      <c r="H10" s="186"/>
    </row>
    <row r="11" spans="1:9" s="7" customFormat="1" ht="18.75">
      <c r="B11" s="519" t="s">
        <v>14</v>
      </c>
      <c r="C11" s="519"/>
      <c r="D11" s="523" t="s">
        <v>15</v>
      </c>
      <c r="E11" s="524"/>
      <c r="F11" s="524"/>
      <c r="G11" s="525"/>
      <c r="H11" s="186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7" t="s">
        <v>184</v>
      </c>
      <c r="B14" s="78">
        <v>500</v>
      </c>
      <c r="C14" s="79">
        <v>500</v>
      </c>
      <c r="D14" s="80">
        <f>B14-C14</f>
        <v>0</v>
      </c>
      <c r="E14" s="81">
        <f>G202</f>
        <v>4998</v>
      </c>
      <c r="F14" s="82">
        <f>(D14*E14*H14)</f>
        <v>0</v>
      </c>
      <c r="G14" s="79">
        <v>0</v>
      </c>
      <c r="H14" s="83">
        <f>0.24/365</f>
        <v>6.5753424657534248E-4</v>
      </c>
      <c r="I14" s="84" t="s">
        <v>267</v>
      </c>
    </row>
    <row r="15" spans="1:9" s="1" customFormat="1" ht="17.25">
      <c r="A15" s="85">
        <v>38565</v>
      </c>
      <c r="B15" s="78">
        <v>500</v>
      </c>
      <c r="C15" s="79">
        <v>500</v>
      </c>
      <c r="D15" s="80">
        <f t="shared" ref="D15:D78" si="0">B15-C15</f>
        <v>0</v>
      </c>
      <c r="E15" s="81">
        <f>E14-G14</f>
        <v>4998</v>
      </c>
      <c r="F15" s="82">
        <f t="shared" ref="F15:F79" si="1">(D15*E15*H15)</f>
        <v>0</v>
      </c>
      <c r="G15" s="79">
        <v>0</v>
      </c>
      <c r="H15" s="83">
        <f t="shared" ref="H15:H70" si="2">0.24/365</f>
        <v>6.5753424657534248E-4</v>
      </c>
      <c r="I15" s="84" t="s">
        <v>268</v>
      </c>
    </row>
    <row r="16" spans="1:9" s="1" customFormat="1" ht="17.25">
      <c r="A16" s="85">
        <v>38596</v>
      </c>
      <c r="B16" s="78">
        <v>500</v>
      </c>
      <c r="C16" s="79">
        <v>0</v>
      </c>
      <c r="D16" s="80">
        <f t="shared" si="0"/>
        <v>500</v>
      </c>
      <c r="E16" s="81">
        <f t="shared" ref="E16:E79" si="3">E15-G15</f>
        <v>4998</v>
      </c>
      <c r="F16" s="82">
        <f t="shared" si="1"/>
        <v>1643.178082191781</v>
      </c>
      <c r="G16" s="79">
        <v>30</v>
      </c>
      <c r="H16" s="83">
        <f t="shared" si="2"/>
        <v>6.5753424657534248E-4</v>
      </c>
      <c r="I16" s="84"/>
    </row>
    <row r="17" spans="1:9" s="1" customFormat="1" ht="17.25">
      <c r="A17" s="85">
        <v>38626</v>
      </c>
      <c r="B17" s="78">
        <v>500</v>
      </c>
      <c r="C17" s="79">
        <v>1000</v>
      </c>
      <c r="D17" s="80">
        <f t="shared" si="0"/>
        <v>-500</v>
      </c>
      <c r="E17" s="81">
        <f t="shared" si="3"/>
        <v>4968</v>
      </c>
      <c r="F17" s="82">
        <f t="shared" si="1"/>
        <v>-1633.3150684931506</v>
      </c>
      <c r="G17" s="79">
        <v>0</v>
      </c>
      <c r="H17" s="83">
        <f t="shared" si="2"/>
        <v>6.5753424657534248E-4</v>
      </c>
      <c r="I17" s="84" t="s">
        <v>269</v>
      </c>
    </row>
    <row r="18" spans="1:9" s="1" customFormat="1" ht="17.25">
      <c r="A18" s="85">
        <v>38657</v>
      </c>
      <c r="B18" s="78">
        <v>500</v>
      </c>
      <c r="C18" s="79">
        <v>0</v>
      </c>
      <c r="D18" s="80">
        <f t="shared" si="0"/>
        <v>500</v>
      </c>
      <c r="E18" s="81">
        <f t="shared" si="3"/>
        <v>4968</v>
      </c>
      <c r="F18" s="82">
        <f t="shared" si="1"/>
        <v>1633.3150684931506</v>
      </c>
      <c r="G18" s="79">
        <v>30</v>
      </c>
      <c r="H18" s="83">
        <f t="shared" si="2"/>
        <v>6.5753424657534248E-4</v>
      </c>
      <c r="I18" s="84"/>
    </row>
    <row r="19" spans="1:9" s="1" customFormat="1" ht="17.25">
      <c r="A19" s="85">
        <v>38687</v>
      </c>
      <c r="B19" s="78">
        <v>500</v>
      </c>
      <c r="C19" s="79">
        <v>0</v>
      </c>
      <c r="D19" s="80">
        <f t="shared" si="0"/>
        <v>500</v>
      </c>
      <c r="E19" s="81">
        <f t="shared" si="3"/>
        <v>4938</v>
      </c>
      <c r="F19" s="82">
        <f t="shared" si="1"/>
        <v>1623.4520547945206</v>
      </c>
      <c r="G19" s="79">
        <v>31</v>
      </c>
      <c r="H19" s="83">
        <f t="shared" si="2"/>
        <v>6.5753424657534248E-4</v>
      </c>
      <c r="I19" s="84"/>
    </row>
    <row r="20" spans="1:9" s="1" customFormat="1" ht="17.25">
      <c r="A20" s="85">
        <v>38718</v>
      </c>
      <c r="B20" s="78">
        <v>500</v>
      </c>
      <c r="C20" s="79">
        <v>500</v>
      </c>
      <c r="D20" s="80">
        <f t="shared" si="0"/>
        <v>0</v>
      </c>
      <c r="E20" s="81">
        <f t="shared" si="3"/>
        <v>4907</v>
      </c>
      <c r="F20" s="82">
        <f t="shared" si="1"/>
        <v>0</v>
      </c>
      <c r="G20" s="79">
        <v>25</v>
      </c>
      <c r="H20" s="83">
        <f t="shared" si="2"/>
        <v>6.5753424657534248E-4</v>
      </c>
      <c r="I20" s="84" t="s">
        <v>270</v>
      </c>
    </row>
    <row r="21" spans="1:9" s="1" customFormat="1" ht="17.25">
      <c r="A21" s="85">
        <v>38749</v>
      </c>
      <c r="B21" s="78">
        <v>500</v>
      </c>
      <c r="C21" s="79">
        <v>0</v>
      </c>
      <c r="D21" s="80">
        <f t="shared" si="0"/>
        <v>500</v>
      </c>
      <c r="E21" s="81">
        <f t="shared" si="3"/>
        <v>4882</v>
      </c>
      <c r="F21" s="82">
        <f t="shared" si="1"/>
        <v>1605.041095890411</v>
      </c>
      <c r="G21" s="79">
        <v>28</v>
      </c>
      <c r="H21" s="83">
        <f t="shared" si="2"/>
        <v>6.5753424657534248E-4</v>
      </c>
      <c r="I21" s="84"/>
    </row>
    <row r="22" spans="1:9" s="1" customFormat="1" ht="17.25">
      <c r="A22" s="85">
        <v>38777</v>
      </c>
      <c r="B22" s="78">
        <v>500</v>
      </c>
      <c r="C22" s="79">
        <v>0</v>
      </c>
      <c r="D22" s="80">
        <f t="shared" si="0"/>
        <v>500</v>
      </c>
      <c r="E22" s="81">
        <f t="shared" si="3"/>
        <v>4854</v>
      </c>
      <c r="F22" s="82">
        <f t="shared" si="1"/>
        <v>1595.8356164383563</v>
      </c>
      <c r="G22" s="79">
        <v>31</v>
      </c>
      <c r="H22" s="83">
        <f t="shared" si="2"/>
        <v>6.5753424657534248E-4</v>
      </c>
      <c r="I22" s="84"/>
    </row>
    <row r="23" spans="1:9" s="1" customFormat="1" ht="17.25">
      <c r="A23" s="85">
        <v>38808</v>
      </c>
      <c r="B23" s="78">
        <v>500</v>
      </c>
      <c r="C23" s="79">
        <v>0</v>
      </c>
      <c r="D23" s="80">
        <f t="shared" si="0"/>
        <v>500</v>
      </c>
      <c r="E23" s="81">
        <f t="shared" si="3"/>
        <v>4823</v>
      </c>
      <c r="F23" s="82">
        <f t="shared" si="1"/>
        <v>1585.6438356164383</v>
      </c>
      <c r="G23" s="79">
        <v>30</v>
      </c>
      <c r="H23" s="83">
        <f t="shared" si="2"/>
        <v>6.5753424657534248E-4</v>
      </c>
      <c r="I23" s="84"/>
    </row>
    <row r="24" spans="1:9" s="1" customFormat="1" ht="17.25">
      <c r="A24" s="85">
        <v>38838</v>
      </c>
      <c r="B24" s="78">
        <v>500</v>
      </c>
      <c r="C24" s="79">
        <v>3000</v>
      </c>
      <c r="D24" s="80">
        <f t="shared" si="0"/>
        <v>-2500</v>
      </c>
      <c r="E24" s="81">
        <f t="shared" si="3"/>
        <v>4793</v>
      </c>
      <c r="F24" s="82">
        <f t="shared" si="1"/>
        <v>-7878.9041095890416</v>
      </c>
      <c r="G24" s="79">
        <v>0</v>
      </c>
      <c r="H24" s="83">
        <f t="shared" si="2"/>
        <v>6.5753424657534248E-4</v>
      </c>
      <c r="I24" s="84" t="s">
        <v>271</v>
      </c>
    </row>
    <row r="25" spans="1:9" s="1" customFormat="1" ht="17.25">
      <c r="A25" s="85">
        <v>38869</v>
      </c>
      <c r="B25" s="78">
        <v>500</v>
      </c>
      <c r="C25" s="79">
        <v>500</v>
      </c>
      <c r="D25" s="80">
        <f t="shared" si="0"/>
        <v>0</v>
      </c>
      <c r="E25" s="81">
        <f t="shared" si="3"/>
        <v>4793</v>
      </c>
      <c r="F25" s="82">
        <f t="shared" si="1"/>
        <v>0</v>
      </c>
      <c r="G25" s="79">
        <v>0</v>
      </c>
      <c r="H25" s="83">
        <f t="shared" si="2"/>
        <v>6.5753424657534248E-4</v>
      </c>
      <c r="I25" s="84" t="s">
        <v>272</v>
      </c>
    </row>
    <row r="26" spans="1:9" s="1" customFormat="1" ht="17.25">
      <c r="A26" s="85">
        <v>38899</v>
      </c>
      <c r="B26" s="78">
        <v>525</v>
      </c>
      <c r="C26" s="79">
        <v>525</v>
      </c>
      <c r="D26" s="80">
        <f t="shared" si="0"/>
        <v>0</v>
      </c>
      <c r="E26" s="81">
        <f t="shared" si="3"/>
        <v>4793</v>
      </c>
      <c r="F26" s="82">
        <f t="shared" si="1"/>
        <v>0</v>
      </c>
      <c r="G26" s="79">
        <v>0</v>
      </c>
      <c r="H26" s="83">
        <f t="shared" si="2"/>
        <v>6.5753424657534248E-4</v>
      </c>
      <c r="I26" s="84" t="s">
        <v>273</v>
      </c>
    </row>
    <row r="27" spans="1:9" s="1" customFormat="1" ht="17.25">
      <c r="A27" s="85">
        <v>38930</v>
      </c>
      <c r="B27" s="78">
        <v>525</v>
      </c>
      <c r="C27" s="79">
        <v>525</v>
      </c>
      <c r="D27" s="80">
        <f t="shared" si="0"/>
        <v>0</v>
      </c>
      <c r="E27" s="81">
        <f t="shared" si="3"/>
        <v>4793</v>
      </c>
      <c r="F27" s="82">
        <f t="shared" si="1"/>
        <v>0</v>
      </c>
      <c r="G27" s="86">
        <v>0</v>
      </c>
      <c r="H27" s="83">
        <f t="shared" si="2"/>
        <v>6.5753424657534248E-4</v>
      </c>
      <c r="I27" s="84" t="s">
        <v>274</v>
      </c>
    </row>
    <row r="28" spans="1:9" s="1" customFormat="1" ht="17.25">
      <c r="A28" s="85">
        <v>38961</v>
      </c>
      <c r="B28" s="78">
        <v>525</v>
      </c>
      <c r="C28" s="79">
        <v>525</v>
      </c>
      <c r="D28" s="80">
        <f t="shared" si="0"/>
        <v>0</v>
      </c>
      <c r="E28" s="81">
        <f t="shared" si="3"/>
        <v>4793</v>
      </c>
      <c r="F28" s="82">
        <f t="shared" si="1"/>
        <v>0</v>
      </c>
      <c r="G28" s="79">
        <v>0</v>
      </c>
      <c r="H28" s="83">
        <f t="shared" si="2"/>
        <v>6.5753424657534248E-4</v>
      </c>
      <c r="I28" s="84" t="s">
        <v>275</v>
      </c>
    </row>
    <row r="29" spans="1:9" s="1" customFormat="1" ht="17.25">
      <c r="A29" s="85">
        <v>38991</v>
      </c>
      <c r="B29" s="78">
        <v>525</v>
      </c>
      <c r="C29" s="79">
        <v>0</v>
      </c>
      <c r="D29" s="80">
        <f t="shared" si="0"/>
        <v>525</v>
      </c>
      <c r="E29" s="81">
        <f t="shared" si="3"/>
        <v>4793</v>
      </c>
      <c r="F29" s="82">
        <f t="shared" si="1"/>
        <v>1654.5698630136988</v>
      </c>
      <c r="G29" s="79">
        <v>31</v>
      </c>
      <c r="H29" s="83">
        <f t="shared" si="2"/>
        <v>6.5753424657534248E-4</v>
      </c>
      <c r="I29" s="87"/>
    </row>
    <row r="30" spans="1:9" s="1" customFormat="1" ht="17.25">
      <c r="A30" s="85">
        <v>39022</v>
      </c>
      <c r="B30" s="78">
        <v>525</v>
      </c>
      <c r="C30" s="79">
        <v>0</v>
      </c>
      <c r="D30" s="80">
        <f t="shared" si="0"/>
        <v>525</v>
      </c>
      <c r="E30" s="81">
        <f t="shared" si="3"/>
        <v>4762</v>
      </c>
      <c r="F30" s="82">
        <f t="shared" si="1"/>
        <v>1643.868493150685</v>
      </c>
      <c r="G30" s="79">
        <v>30</v>
      </c>
      <c r="H30" s="83">
        <f t="shared" si="2"/>
        <v>6.5753424657534248E-4</v>
      </c>
      <c r="I30" s="87"/>
    </row>
    <row r="31" spans="1:9" s="1" customFormat="1" ht="17.25">
      <c r="A31" s="85">
        <v>39052</v>
      </c>
      <c r="B31" s="78">
        <v>525</v>
      </c>
      <c r="C31" s="79">
        <v>0</v>
      </c>
      <c r="D31" s="80">
        <f t="shared" si="0"/>
        <v>525</v>
      </c>
      <c r="E31" s="81">
        <f t="shared" si="3"/>
        <v>4732</v>
      </c>
      <c r="F31" s="82">
        <f t="shared" si="1"/>
        <v>1633.5123287671233</v>
      </c>
      <c r="G31" s="79">
        <v>31</v>
      </c>
      <c r="H31" s="83">
        <f t="shared" si="2"/>
        <v>6.5753424657534248E-4</v>
      </c>
      <c r="I31" s="87"/>
    </row>
    <row r="32" spans="1:9" s="1" customFormat="1" ht="17.25">
      <c r="A32" s="85">
        <v>39083</v>
      </c>
      <c r="B32" s="78">
        <v>525</v>
      </c>
      <c r="C32" s="79">
        <v>0</v>
      </c>
      <c r="D32" s="80">
        <f t="shared" si="0"/>
        <v>525</v>
      </c>
      <c r="E32" s="81">
        <f t="shared" si="3"/>
        <v>4701</v>
      </c>
      <c r="F32" s="82">
        <f t="shared" si="1"/>
        <v>1622.8109589041096</v>
      </c>
      <c r="G32" s="79">
        <v>31</v>
      </c>
      <c r="H32" s="83">
        <f t="shared" si="2"/>
        <v>6.5753424657534248E-4</v>
      </c>
      <c r="I32" s="87"/>
    </row>
    <row r="33" spans="1:9" s="1" customFormat="1" ht="17.25">
      <c r="A33" s="85">
        <v>39114</v>
      </c>
      <c r="B33" s="78">
        <v>525</v>
      </c>
      <c r="C33" s="79">
        <v>0</v>
      </c>
      <c r="D33" s="80">
        <f t="shared" si="0"/>
        <v>525</v>
      </c>
      <c r="E33" s="81">
        <f t="shared" si="3"/>
        <v>4670</v>
      </c>
      <c r="F33" s="82">
        <f t="shared" si="1"/>
        <v>1612.1095890410959</v>
      </c>
      <c r="G33" s="79">
        <v>28</v>
      </c>
      <c r="H33" s="83">
        <f t="shared" si="2"/>
        <v>6.5753424657534248E-4</v>
      </c>
      <c r="I33" s="87"/>
    </row>
    <row r="34" spans="1:9" s="1" customFormat="1" ht="17.25">
      <c r="A34" s="85">
        <v>39142</v>
      </c>
      <c r="B34" s="78">
        <v>525</v>
      </c>
      <c r="C34" s="79">
        <v>0</v>
      </c>
      <c r="D34" s="80">
        <f t="shared" si="0"/>
        <v>525</v>
      </c>
      <c r="E34" s="81">
        <f t="shared" si="3"/>
        <v>4642</v>
      </c>
      <c r="F34" s="82">
        <f t="shared" si="1"/>
        <v>1602.4438356164385</v>
      </c>
      <c r="G34" s="79">
        <v>31</v>
      </c>
      <c r="H34" s="83">
        <f t="shared" si="2"/>
        <v>6.5753424657534248E-4</v>
      </c>
      <c r="I34" s="87"/>
    </row>
    <row r="35" spans="1:9" s="1" customFormat="1" ht="17.25">
      <c r="A35" s="85">
        <v>39173</v>
      </c>
      <c r="B35" s="78">
        <v>525</v>
      </c>
      <c r="C35" s="79">
        <v>0</v>
      </c>
      <c r="D35" s="80">
        <f t="shared" si="0"/>
        <v>525</v>
      </c>
      <c r="E35" s="81">
        <f t="shared" si="3"/>
        <v>4611</v>
      </c>
      <c r="F35" s="82">
        <f t="shared" si="1"/>
        <v>1591.7424657534248</v>
      </c>
      <c r="G35" s="79">
        <v>30</v>
      </c>
      <c r="H35" s="83">
        <f t="shared" si="2"/>
        <v>6.5753424657534248E-4</v>
      </c>
      <c r="I35" s="87"/>
    </row>
    <row r="36" spans="1:9" s="1" customFormat="1" ht="17.25">
      <c r="A36" s="85">
        <v>39203</v>
      </c>
      <c r="B36" s="78">
        <v>525</v>
      </c>
      <c r="C36" s="79">
        <v>0</v>
      </c>
      <c r="D36" s="80">
        <f t="shared" si="0"/>
        <v>525</v>
      </c>
      <c r="E36" s="81">
        <f t="shared" si="3"/>
        <v>4581</v>
      </c>
      <c r="F36" s="82">
        <f t="shared" si="1"/>
        <v>1581.3863013698631</v>
      </c>
      <c r="G36" s="79">
        <v>31</v>
      </c>
      <c r="H36" s="83">
        <f t="shared" si="2"/>
        <v>6.5753424657534248E-4</v>
      </c>
      <c r="I36" s="87"/>
    </row>
    <row r="37" spans="1:9" s="1" customFormat="1" ht="17.25">
      <c r="A37" s="85">
        <v>39234</v>
      </c>
      <c r="B37" s="78">
        <v>551.25</v>
      </c>
      <c r="C37" s="79">
        <v>0</v>
      </c>
      <c r="D37" s="80">
        <f t="shared" si="0"/>
        <v>551.25</v>
      </c>
      <c r="E37" s="81">
        <f t="shared" si="3"/>
        <v>4550</v>
      </c>
      <c r="F37" s="82">
        <f t="shared" si="1"/>
        <v>1649.2191780821918</v>
      </c>
      <c r="G37" s="79">
        <v>30</v>
      </c>
      <c r="H37" s="83">
        <f t="shared" si="2"/>
        <v>6.5753424657534248E-4</v>
      </c>
      <c r="I37" s="87"/>
    </row>
    <row r="38" spans="1:9" s="1" customFormat="1" ht="17.25">
      <c r="A38" s="85">
        <v>39264</v>
      </c>
      <c r="B38" s="78">
        <v>551.25</v>
      </c>
      <c r="C38" s="79">
        <v>0</v>
      </c>
      <c r="D38" s="80">
        <f t="shared" si="0"/>
        <v>551.25</v>
      </c>
      <c r="E38" s="81">
        <f t="shared" si="3"/>
        <v>4520</v>
      </c>
      <c r="F38" s="82">
        <f t="shared" si="1"/>
        <v>1638.345205479452</v>
      </c>
      <c r="G38" s="79">
        <v>31</v>
      </c>
      <c r="H38" s="83">
        <f t="shared" si="2"/>
        <v>6.5753424657534248E-4</v>
      </c>
      <c r="I38" s="87"/>
    </row>
    <row r="39" spans="1:9" s="1" customFormat="1" ht="17.25">
      <c r="A39" s="85">
        <v>39295</v>
      </c>
      <c r="B39" s="78">
        <v>551.25</v>
      </c>
      <c r="C39" s="79">
        <v>0</v>
      </c>
      <c r="D39" s="80">
        <f t="shared" si="0"/>
        <v>551.25</v>
      </c>
      <c r="E39" s="81">
        <f t="shared" si="3"/>
        <v>4489</v>
      </c>
      <c r="F39" s="82">
        <f t="shared" si="1"/>
        <v>1627.1087671232876</v>
      </c>
      <c r="G39" s="79">
        <v>31</v>
      </c>
      <c r="H39" s="83">
        <f t="shared" si="2"/>
        <v>6.5753424657534248E-4</v>
      </c>
      <c r="I39" s="87"/>
    </row>
    <row r="40" spans="1:9" s="1" customFormat="1" ht="17.25">
      <c r="A40" s="85">
        <v>39326</v>
      </c>
      <c r="B40" s="78">
        <v>551.25</v>
      </c>
      <c r="C40" s="79">
        <v>0</v>
      </c>
      <c r="D40" s="80">
        <f t="shared" si="0"/>
        <v>551.25</v>
      </c>
      <c r="E40" s="81">
        <f t="shared" si="3"/>
        <v>4458</v>
      </c>
      <c r="F40" s="82">
        <f t="shared" si="1"/>
        <v>1615.8723287671232</v>
      </c>
      <c r="G40" s="79">
        <v>30</v>
      </c>
      <c r="H40" s="83">
        <f t="shared" si="2"/>
        <v>6.5753424657534248E-4</v>
      </c>
      <c r="I40" s="87"/>
    </row>
    <row r="41" spans="1:9" s="1" customFormat="1" ht="17.25">
      <c r="A41" s="85">
        <v>39356</v>
      </c>
      <c r="B41" s="78">
        <v>551.25</v>
      </c>
      <c r="C41" s="79">
        <v>0</v>
      </c>
      <c r="D41" s="80">
        <f t="shared" si="0"/>
        <v>551.25</v>
      </c>
      <c r="E41" s="81">
        <f t="shared" si="3"/>
        <v>4428</v>
      </c>
      <c r="F41" s="82">
        <f t="shared" si="1"/>
        <v>1604.9983561643835</v>
      </c>
      <c r="G41" s="79">
        <v>31</v>
      </c>
      <c r="H41" s="83">
        <f t="shared" si="2"/>
        <v>6.5753424657534248E-4</v>
      </c>
      <c r="I41" s="87"/>
    </row>
    <row r="42" spans="1:9" s="1" customFormat="1" ht="17.25">
      <c r="A42" s="85">
        <v>39387</v>
      </c>
      <c r="B42" s="78">
        <v>551.25</v>
      </c>
      <c r="C42" s="79">
        <v>0</v>
      </c>
      <c r="D42" s="80">
        <f t="shared" si="0"/>
        <v>551.25</v>
      </c>
      <c r="E42" s="81">
        <f t="shared" si="3"/>
        <v>4397</v>
      </c>
      <c r="F42" s="82">
        <f t="shared" si="1"/>
        <v>1593.7619178082193</v>
      </c>
      <c r="G42" s="79">
        <v>30</v>
      </c>
      <c r="H42" s="83">
        <f t="shared" si="2"/>
        <v>6.5753424657534248E-4</v>
      </c>
      <c r="I42" s="87"/>
    </row>
    <row r="43" spans="1:9" s="1" customFormat="1" ht="17.25">
      <c r="A43" s="85">
        <v>39417</v>
      </c>
      <c r="B43" s="78">
        <v>551.25</v>
      </c>
      <c r="C43" s="79">
        <v>0</v>
      </c>
      <c r="D43" s="80">
        <f t="shared" si="0"/>
        <v>551.25</v>
      </c>
      <c r="E43" s="81">
        <f t="shared" si="3"/>
        <v>4367</v>
      </c>
      <c r="F43" s="82">
        <f t="shared" si="1"/>
        <v>1582.8879452054796</v>
      </c>
      <c r="G43" s="79">
        <v>31</v>
      </c>
      <c r="H43" s="83">
        <f t="shared" si="2"/>
        <v>6.5753424657534248E-4</v>
      </c>
      <c r="I43" s="87"/>
    </row>
    <row r="44" spans="1:9" s="1" customFormat="1" ht="17.25">
      <c r="A44" s="85">
        <v>39448</v>
      </c>
      <c r="B44" s="78">
        <v>551.25</v>
      </c>
      <c r="C44" s="79">
        <v>0</v>
      </c>
      <c r="D44" s="80">
        <f t="shared" si="0"/>
        <v>551.25</v>
      </c>
      <c r="E44" s="81">
        <f t="shared" si="3"/>
        <v>4336</v>
      </c>
      <c r="F44" s="82">
        <f t="shared" si="1"/>
        <v>1571.6515068493152</v>
      </c>
      <c r="G44" s="79">
        <v>31</v>
      </c>
      <c r="H44" s="83">
        <f t="shared" si="2"/>
        <v>6.5753424657534248E-4</v>
      </c>
      <c r="I44" s="87"/>
    </row>
    <row r="45" spans="1:9" s="1" customFormat="1" ht="17.25">
      <c r="A45" s="85">
        <v>39479</v>
      </c>
      <c r="B45" s="78">
        <v>551.25</v>
      </c>
      <c r="C45" s="79">
        <v>0</v>
      </c>
      <c r="D45" s="80">
        <f t="shared" si="0"/>
        <v>551.25</v>
      </c>
      <c r="E45" s="81">
        <f t="shared" si="3"/>
        <v>4305</v>
      </c>
      <c r="F45" s="82">
        <f t="shared" si="1"/>
        <v>1560.4150684931508</v>
      </c>
      <c r="G45" s="79">
        <v>29</v>
      </c>
      <c r="H45" s="83">
        <f t="shared" si="2"/>
        <v>6.5753424657534248E-4</v>
      </c>
      <c r="I45" s="87"/>
    </row>
    <row r="46" spans="1:9" s="1" customFormat="1" ht="17.25">
      <c r="A46" s="85">
        <v>39508</v>
      </c>
      <c r="B46" s="78">
        <v>551.25</v>
      </c>
      <c r="C46" s="79">
        <v>0</v>
      </c>
      <c r="D46" s="80">
        <f t="shared" si="0"/>
        <v>551.25</v>
      </c>
      <c r="E46" s="81">
        <f t="shared" si="3"/>
        <v>4276</v>
      </c>
      <c r="F46" s="82">
        <f t="shared" si="1"/>
        <v>1549.9035616438357</v>
      </c>
      <c r="G46" s="79">
        <v>31</v>
      </c>
      <c r="H46" s="83">
        <f t="shared" si="2"/>
        <v>6.5753424657534248E-4</v>
      </c>
      <c r="I46" s="87"/>
    </row>
    <row r="47" spans="1:9" s="1" customFormat="1" ht="17.25">
      <c r="A47" s="85">
        <v>39539</v>
      </c>
      <c r="B47" s="78">
        <v>551.25</v>
      </c>
      <c r="C47" s="79">
        <v>0</v>
      </c>
      <c r="D47" s="80">
        <f t="shared" si="0"/>
        <v>551.25</v>
      </c>
      <c r="E47" s="81">
        <f t="shared" si="3"/>
        <v>4245</v>
      </c>
      <c r="F47" s="82">
        <f t="shared" si="1"/>
        <v>1538.6671232876713</v>
      </c>
      <c r="G47" s="79">
        <v>30</v>
      </c>
      <c r="H47" s="83">
        <f t="shared" si="2"/>
        <v>6.5753424657534248E-4</v>
      </c>
      <c r="I47" s="87"/>
    </row>
    <row r="48" spans="1:9" s="1" customFormat="1" ht="17.25">
      <c r="A48" s="85">
        <v>39569</v>
      </c>
      <c r="B48" s="78">
        <v>551.25</v>
      </c>
      <c r="C48" s="79">
        <v>0</v>
      </c>
      <c r="D48" s="80">
        <f t="shared" si="0"/>
        <v>551.25</v>
      </c>
      <c r="E48" s="81">
        <f t="shared" si="3"/>
        <v>4215</v>
      </c>
      <c r="F48" s="82">
        <f t="shared" si="1"/>
        <v>1527.7931506849316</v>
      </c>
      <c r="G48" s="79">
        <v>31</v>
      </c>
      <c r="H48" s="83">
        <f t="shared" si="2"/>
        <v>6.5753424657534248E-4</v>
      </c>
      <c r="I48" s="87"/>
    </row>
    <row r="49" spans="1:10" s="1" customFormat="1" ht="17.25">
      <c r="A49" s="85">
        <v>39600</v>
      </c>
      <c r="B49" s="78">
        <v>551.25</v>
      </c>
      <c r="C49" s="79">
        <v>0</v>
      </c>
      <c r="D49" s="80">
        <f t="shared" si="0"/>
        <v>551.25</v>
      </c>
      <c r="E49" s="81">
        <f t="shared" si="3"/>
        <v>4184</v>
      </c>
      <c r="F49" s="82">
        <f t="shared" si="1"/>
        <v>1516.5567123287672</v>
      </c>
      <c r="G49" s="79">
        <v>30</v>
      </c>
      <c r="H49" s="83">
        <f t="shared" si="2"/>
        <v>6.5753424657534248E-4</v>
      </c>
      <c r="I49" s="87"/>
    </row>
    <row r="50" spans="1:10" s="1" customFormat="1" ht="17.25">
      <c r="A50" s="85">
        <v>39630</v>
      </c>
      <c r="B50" s="78">
        <v>578.8125</v>
      </c>
      <c r="C50" s="79">
        <v>0</v>
      </c>
      <c r="D50" s="80">
        <f t="shared" si="0"/>
        <v>578.8125</v>
      </c>
      <c r="E50" s="81">
        <f t="shared" si="3"/>
        <v>4154</v>
      </c>
      <c r="F50" s="82">
        <f t="shared" si="1"/>
        <v>1580.9668767123287</v>
      </c>
      <c r="G50" s="79">
        <v>31</v>
      </c>
      <c r="H50" s="83">
        <f t="shared" si="2"/>
        <v>6.5753424657534248E-4</v>
      </c>
      <c r="I50" s="87"/>
    </row>
    <row r="51" spans="1:10" s="1" customFormat="1" ht="17.25">
      <c r="A51" s="85">
        <v>39661</v>
      </c>
      <c r="B51" s="78">
        <v>578.8125</v>
      </c>
      <c r="C51" s="79">
        <v>0</v>
      </c>
      <c r="D51" s="80">
        <f t="shared" si="0"/>
        <v>578.8125</v>
      </c>
      <c r="E51" s="81">
        <f t="shared" si="3"/>
        <v>4123</v>
      </c>
      <c r="F51" s="82">
        <f t="shared" si="1"/>
        <v>1569.1686164383561</v>
      </c>
      <c r="G51" s="79">
        <v>31</v>
      </c>
      <c r="H51" s="83">
        <f t="shared" si="2"/>
        <v>6.5753424657534248E-4</v>
      </c>
      <c r="I51" s="87"/>
    </row>
    <row r="52" spans="1:10" s="1" customFormat="1" ht="17.25">
      <c r="A52" s="85">
        <v>39692</v>
      </c>
      <c r="B52" s="78">
        <v>578.8125</v>
      </c>
      <c r="C52" s="79">
        <v>0</v>
      </c>
      <c r="D52" s="80">
        <f t="shared" si="0"/>
        <v>578.8125</v>
      </c>
      <c r="E52" s="81">
        <f t="shared" si="3"/>
        <v>4092</v>
      </c>
      <c r="F52" s="82">
        <f t="shared" si="1"/>
        <v>1557.3703561643836</v>
      </c>
      <c r="G52" s="79">
        <v>30</v>
      </c>
      <c r="H52" s="83">
        <f t="shared" si="2"/>
        <v>6.5753424657534248E-4</v>
      </c>
      <c r="I52" s="87"/>
    </row>
    <row r="53" spans="1:10" s="1" customFormat="1" ht="17.25">
      <c r="A53" s="85">
        <v>39722</v>
      </c>
      <c r="B53" s="78">
        <v>578.8125</v>
      </c>
      <c r="C53" s="79">
        <v>0</v>
      </c>
      <c r="D53" s="80">
        <f t="shared" si="0"/>
        <v>578.8125</v>
      </c>
      <c r="E53" s="81">
        <f t="shared" si="3"/>
        <v>4062</v>
      </c>
      <c r="F53" s="82">
        <f t="shared" si="1"/>
        <v>1545.9526849315068</v>
      </c>
      <c r="G53" s="79">
        <v>31</v>
      </c>
      <c r="H53" s="83">
        <f t="shared" si="2"/>
        <v>6.5753424657534248E-4</v>
      </c>
      <c r="I53" s="87"/>
    </row>
    <row r="54" spans="1:10" s="1" customFormat="1" ht="17.25">
      <c r="A54" s="85">
        <v>39753</v>
      </c>
      <c r="B54" s="78">
        <v>578.8125</v>
      </c>
      <c r="C54" s="79">
        <v>0</v>
      </c>
      <c r="D54" s="80">
        <f t="shared" si="0"/>
        <v>578.8125</v>
      </c>
      <c r="E54" s="81">
        <f t="shared" si="3"/>
        <v>4031</v>
      </c>
      <c r="F54" s="82">
        <f t="shared" si="1"/>
        <v>1534.1544246575343</v>
      </c>
      <c r="G54" s="79">
        <v>30</v>
      </c>
      <c r="H54" s="83">
        <f t="shared" si="2"/>
        <v>6.5753424657534248E-4</v>
      </c>
      <c r="I54" s="87"/>
    </row>
    <row r="55" spans="1:10" s="1" customFormat="1" ht="17.25">
      <c r="A55" s="85">
        <v>39783</v>
      </c>
      <c r="B55" s="78">
        <v>578.8125</v>
      </c>
      <c r="C55" s="79">
        <v>0</v>
      </c>
      <c r="D55" s="80">
        <f t="shared" si="0"/>
        <v>578.8125</v>
      </c>
      <c r="E55" s="81">
        <f t="shared" si="3"/>
        <v>4001</v>
      </c>
      <c r="F55" s="82">
        <f t="shared" si="1"/>
        <v>1522.7367534246575</v>
      </c>
      <c r="G55" s="79">
        <v>31</v>
      </c>
      <c r="H55" s="83">
        <f t="shared" si="2"/>
        <v>6.5753424657534248E-4</v>
      </c>
      <c r="I55" s="87"/>
    </row>
    <row r="56" spans="1:10" s="1" customFormat="1" ht="17.25">
      <c r="A56" s="85">
        <v>39814</v>
      </c>
      <c r="B56" s="78">
        <v>578.8125</v>
      </c>
      <c r="C56" s="79">
        <v>0</v>
      </c>
      <c r="D56" s="80">
        <f t="shared" si="0"/>
        <v>578.8125</v>
      </c>
      <c r="E56" s="81">
        <f t="shared" si="3"/>
        <v>3970</v>
      </c>
      <c r="F56" s="82">
        <f t="shared" si="1"/>
        <v>1510.938493150685</v>
      </c>
      <c r="G56" s="79">
        <v>31</v>
      </c>
      <c r="H56" s="83">
        <f t="shared" si="2"/>
        <v>6.5753424657534248E-4</v>
      </c>
      <c r="I56" s="87"/>
    </row>
    <row r="57" spans="1:10" s="1" customFormat="1" ht="17.25">
      <c r="A57" s="77" t="s">
        <v>20</v>
      </c>
      <c r="B57" s="78">
        <v>578.8125</v>
      </c>
      <c r="C57" s="79">
        <v>0</v>
      </c>
      <c r="D57" s="80">
        <f t="shared" si="0"/>
        <v>578.8125</v>
      </c>
      <c r="E57" s="81">
        <f t="shared" si="3"/>
        <v>3939</v>
      </c>
      <c r="F57" s="82">
        <f t="shared" si="1"/>
        <v>1499.1402328767124</v>
      </c>
      <c r="G57" s="81">
        <v>28</v>
      </c>
      <c r="H57" s="83">
        <f t="shared" si="2"/>
        <v>6.5753424657534248E-4</v>
      </c>
      <c r="I57" s="87"/>
    </row>
    <row r="58" spans="1:10" s="1" customFormat="1" ht="17.25">
      <c r="A58" s="77" t="s">
        <v>21</v>
      </c>
      <c r="B58" s="78">
        <v>578.8125</v>
      </c>
      <c r="C58" s="79">
        <v>0</v>
      </c>
      <c r="D58" s="80">
        <f t="shared" si="0"/>
        <v>578.8125</v>
      </c>
      <c r="E58" s="81">
        <f t="shared" si="3"/>
        <v>3911</v>
      </c>
      <c r="F58" s="82">
        <f t="shared" si="1"/>
        <v>1488.4837397260274</v>
      </c>
      <c r="G58" s="88">
        <v>31</v>
      </c>
      <c r="H58" s="83">
        <f t="shared" si="2"/>
        <v>6.5753424657534248E-4</v>
      </c>
      <c r="I58" s="89"/>
      <c r="J58" s="15"/>
    </row>
    <row r="59" spans="1:10" s="1" customFormat="1" ht="17.25">
      <c r="A59" s="77" t="s">
        <v>22</v>
      </c>
      <c r="B59" s="78">
        <v>578.8125</v>
      </c>
      <c r="C59" s="79">
        <v>0</v>
      </c>
      <c r="D59" s="80">
        <f t="shared" si="0"/>
        <v>578.8125</v>
      </c>
      <c r="E59" s="81">
        <f t="shared" si="3"/>
        <v>3880</v>
      </c>
      <c r="F59" s="82">
        <f t="shared" si="1"/>
        <v>1476.6854794520548</v>
      </c>
      <c r="G59" s="88">
        <v>30</v>
      </c>
      <c r="H59" s="83">
        <f t="shared" si="2"/>
        <v>6.5753424657534248E-4</v>
      </c>
      <c r="I59" s="89"/>
    </row>
    <row r="60" spans="1:10" s="1" customFormat="1" ht="17.25">
      <c r="A60" s="77" t="s">
        <v>23</v>
      </c>
      <c r="B60" s="78">
        <v>578.8125</v>
      </c>
      <c r="C60" s="79">
        <v>0</v>
      </c>
      <c r="D60" s="80">
        <f t="shared" si="0"/>
        <v>578.8125</v>
      </c>
      <c r="E60" s="81">
        <f t="shared" si="3"/>
        <v>3850</v>
      </c>
      <c r="F60" s="82">
        <f t="shared" si="1"/>
        <v>1465.2678082191781</v>
      </c>
      <c r="G60" s="88">
        <v>31</v>
      </c>
      <c r="H60" s="83">
        <f t="shared" si="2"/>
        <v>6.5753424657534248E-4</v>
      </c>
      <c r="I60" s="89"/>
    </row>
    <row r="61" spans="1:10" s="1" customFormat="1" ht="17.25">
      <c r="A61" s="77" t="s">
        <v>24</v>
      </c>
      <c r="B61" s="78">
        <v>578.8125</v>
      </c>
      <c r="C61" s="79">
        <v>0</v>
      </c>
      <c r="D61" s="80">
        <f t="shared" si="0"/>
        <v>578.8125</v>
      </c>
      <c r="E61" s="81">
        <f t="shared" si="3"/>
        <v>3819</v>
      </c>
      <c r="F61" s="82">
        <f t="shared" si="1"/>
        <v>1453.4695479452055</v>
      </c>
      <c r="G61" s="88">
        <v>30</v>
      </c>
      <c r="H61" s="83">
        <f t="shared" si="2"/>
        <v>6.5753424657534248E-4</v>
      </c>
      <c r="I61" s="89"/>
    </row>
    <row r="62" spans="1:10" s="1" customFormat="1" ht="17.25">
      <c r="A62" s="77" t="s">
        <v>25</v>
      </c>
      <c r="B62" s="78">
        <v>607.75312499999995</v>
      </c>
      <c r="C62" s="79">
        <v>0</v>
      </c>
      <c r="D62" s="80">
        <f t="shared" si="0"/>
        <v>607.75312499999995</v>
      </c>
      <c r="E62" s="81">
        <f t="shared" si="3"/>
        <v>3789</v>
      </c>
      <c r="F62" s="82">
        <f t="shared" si="1"/>
        <v>1514.154470547945</v>
      </c>
      <c r="G62" s="88">
        <v>31</v>
      </c>
      <c r="H62" s="83">
        <f t="shared" si="2"/>
        <v>6.5753424657534248E-4</v>
      </c>
      <c r="I62" s="89"/>
    </row>
    <row r="63" spans="1:10" s="1" customFormat="1" ht="17.25">
      <c r="A63" s="77" t="s">
        <v>26</v>
      </c>
      <c r="B63" s="78">
        <v>607.75312499999995</v>
      </c>
      <c r="C63" s="79">
        <v>0</v>
      </c>
      <c r="D63" s="80">
        <f t="shared" si="0"/>
        <v>607.75312499999995</v>
      </c>
      <c r="E63" s="81">
        <f t="shared" si="3"/>
        <v>3758</v>
      </c>
      <c r="F63" s="82">
        <f t="shared" si="1"/>
        <v>1501.7662972602739</v>
      </c>
      <c r="G63" s="88">
        <v>31</v>
      </c>
      <c r="H63" s="83">
        <f t="shared" si="2"/>
        <v>6.5753424657534248E-4</v>
      </c>
      <c r="I63" s="89"/>
    </row>
    <row r="64" spans="1:10" s="1" customFormat="1" ht="17.25">
      <c r="A64" s="77" t="s">
        <v>27</v>
      </c>
      <c r="B64" s="78">
        <v>607.75312499999995</v>
      </c>
      <c r="C64" s="79">
        <v>0</v>
      </c>
      <c r="D64" s="80">
        <f t="shared" si="0"/>
        <v>607.75312499999995</v>
      </c>
      <c r="E64" s="81">
        <f t="shared" si="3"/>
        <v>3727</v>
      </c>
      <c r="F64" s="82">
        <f t="shared" si="1"/>
        <v>1489.3781239726025</v>
      </c>
      <c r="G64" s="88">
        <v>30</v>
      </c>
      <c r="H64" s="83">
        <f t="shared" si="2"/>
        <v>6.5753424657534248E-4</v>
      </c>
      <c r="I64" s="89"/>
    </row>
    <row r="65" spans="1:12" s="1" customFormat="1" ht="17.25">
      <c r="A65" s="77" t="s">
        <v>28</v>
      </c>
      <c r="B65" s="78">
        <v>607.75312499999995</v>
      </c>
      <c r="C65" s="79">
        <v>0</v>
      </c>
      <c r="D65" s="80">
        <f t="shared" si="0"/>
        <v>607.75312499999995</v>
      </c>
      <c r="E65" s="81">
        <f t="shared" si="3"/>
        <v>3697</v>
      </c>
      <c r="F65" s="82">
        <f t="shared" si="1"/>
        <v>1477.389569178082</v>
      </c>
      <c r="G65" s="88">
        <v>31</v>
      </c>
      <c r="H65" s="83">
        <f t="shared" si="2"/>
        <v>6.5753424657534248E-4</v>
      </c>
      <c r="I65" s="89"/>
    </row>
    <row r="66" spans="1:12" s="1" customFormat="1" ht="17.25">
      <c r="A66" s="77" t="s">
        <v>29</v>
      </c>
      <c r="B66" s="78">
        <v>607.75312499999995</v>
      </c>
      <c r="C66" s="79">
        <v>0</v>
      </c>
      <c r="D66" s="80">
        <f t="shared" si="0"/>
        <v>607.75312499999995</v>
      </c>
      <c r="E66" s="81">
        <f t="shared" si="3"/>
        <v>3666</v>
      </c>
      <c r="F66" s="82">
        <f t="shared" si="1"/>
        <v>1465.0013958904108</v>
      </c>
      <c r="G66" s="88">
        <v>30</v>
      </c>
      <c r="H66" s="83">
        <f t="shared" si="2"/>
        <v>6.5753424657534248E-4</v>
      </c>
      <c r="I66" s="89"/>
    </row>
    <row r="67" spans="1:12" s="1" customFormat="1" ht="17.25">
      <c r="A67" s="77" t="s">
        <v>30</v>
      </c>
      <c r="B67" s="78">
        <v>607.75312499999995</v>
      </c>
      <c r="C67" s="79">
        <v>0</v>
      </c>
      <c r="D67" s="80">
        <f t="shared" si="0"/>
        <v>607.75312499999995</v>
      </c>
      <c r="E67" s="81">
        <f t="shared" si="3"/>
        <v>3636</v>
      </c>
      <c r="F67" s="82">
        <f t="shared" si="1"/>
        <v>1453.0128410958903</v>
      </c>
      <c r="G67" s="88">
        <v>31</v>
      </c>
      <c r="H67" s="83">
        <f t="shared" si="2"/>
        <v>6.5753424657534248E-4</v>
      </c>
      <c r="I67" s="89"/>
    </row>
    <row r="68" spans="1:12" s="1" customFormat="1" ht="17.25">
      <c r="A68" s="77" t="s">
        <v>31</v>
      </c>
      <c r="B68" s="78">
        <v>607.75312499999995</v>
      </c>
      <c r="C68" s="79">
        <v>0</v>
      </c>
      <c r="D68" s="80">
        <f t="shared" si="0"/>
        <v>607.75312499999995</v>
      </c>
      <c r="E68" s="81">
        <f t="shared" si="3"/>
        <v>3605</v>
      </c>
      <c r="F68" s="82">
        <f t="shared" si="1"/>
        <v>1440.6246678082193</v>
      </c>
      <c r="G68" s="88">
        <v>31</v>
      </c>
      <c r="H68" s="83">
        <f t="shared" si="2"/>
        <v>6.5753424657534248E-4</v>
      </c>
      <c r="I68" s="89"/>
    </row>
    <row r="69" spans="1:12" s="1" customFormat="1" ht="17.25">
      <c r="A69" s="77" t="s">
        <v>32</v>
      </c>
      <c r="B69" s="78">
        <v>607.75312499999995</v>
      </c>
      <c r="C69" s="79">
        <v>0</v>
      </c>
      <c r="D69" s="80">
        <f t="shared" si="0"/>
        <v>607.75312499999995</v>
      </c>
      <c r="E69" s="81">
        <f>E68-G68</f>
        <v>3574</v>
      </c>
      <c r="F69" s="82">
        <f t="shared" si="1"/>
        <v>1428.2364945205477</v>
      </c>
      <c r="G69" s="88">
        <v>28</v>
      </c>
      <c r="H69" s="83">
        <f t="shared" si="2"/>
        <v>6.5753424657534248E-4</v>
      </c>
      <c r="I69" s="89"/>
    </row>
    <row r="70" spans="1:12" s="1" customFormat="1" ht="18" thickBot="1">
      <c r="A70" s="77" t="s">
        <v>33</v>
      </c>
      <c r="B70" s="78">
        <v>607.75312499999995</v>
      </c>
      <c r="C70" s="79">
        <v>0</v>
      </c>
      <c r="D70" s="80">
        <f t="shared" si="0"/>
        <v>607.75312499999995</v>
      </c>
      <c r="E70" s="81">
        <f t="shared" si="3"/>
        <v>3546</v>
      </c>
      <c r="F70" s="82">
        <f t="shared" si="1"/>
        <v>1417.0471767123288</v>
      </c>
      <c r="G70" s="88">
        <v>31</v>
      </c>
      <c r="H70" s="83">
        <f t="shared" si="2"/>
        <v>6.5753424657534248E-4</v>
      </c>
      <c r="I70" s="89"/>
    </row>
    <row r="71" spans="1:12" s="1" customFormat="1" ht="33">
      <c r="A71" s="94" t="s">
        <v>159</v>
      </c>
      <c r="B71" s="95" t="s">
        <v>160</v>
      </c>
      <c r="C71" s="95" t="s">
        <v>161</v>
      </c>
      <c r="D71" s="95" t="s">
        <v>162</v>
      </c>
      <c r="E71" s="96" t="s">
        <v>163</v>
      </c>
      <c r="F71" s="95" t="s">
        <v>165</v>
      </c>
      <c r="G71" s="96" t="s">
        <v>19</v>
      </c>
      <c r="H71" s="97" t="s">
        <v>164</v>
      </c>
      <c r="I71" s="98" t="s">
        <v>170</v>
      </c>
    </row>
    <row r="72" spans="1:12" s="1" customFormat="1" ht="17.25">
      <c r="A72" s="77" t="s">
        <v>34</v>
      </c>
      <c r="B72" s="78">
        <v>607.75312499999995</v>
      </c>
      <c r="C72" s="79">
        <v>0</v>
      </c>
      <c r="D72" s="80">
        <f t="shared" si="0"/>
        <v>607.75312499999995</v>
      </c>
      <c r="E72" s="81">
        <f>E70-G70</f>
        <v>3515</v>
      </c>
      <c r="F72" s="82">
        <f t="shared" si="1"/>
        <v>1404.6590034246576</v>
      </c>
      <c r="G72" s="88">
        <v>30</v>
      </c>
      <c r="H72" s="83">
        <f t="shared" ref="H72:H135" si="4">0.24/365</f>
        <v>6.5753424657534248E-4</v>
      </c>
      <c r="I72" s="89"/>
    </row>
    <row r="73" spans="1:12" s="1" customFormat="1" ht="17.25">
      <c r="A73" s="77" t="s">
        <v>35</v>
      </c>
      <c r="B73" s="78">
        <v>607.75312499999995</v>
      </c>
      <c r="C73" s="79">
        <v>0</v>
      </c>
      <c r="D73" s="80">
        <f t="shared" si="0"/>
        <v>607.75312499999995</v>
      </c>
      <c r="E73" s="81">
        <f t="shared" si="3"/>
        <v>3485</v>
      </c>
      <c r="F73" s="82">
        <f t="shared" si="1"/>
        <v>1392.6704486301371</v>
      </c>
      <c r="G73" s="88">
        <v>31</v>
      </c>
      <c r="H73" s="83">
        <f t="shared" si="4"/>
        <v>6.5753424657534248E-4</v>
      </c>
      <c r="I73" s="89"/>
    </row>
    <row r="74" spans="1:12" s="1" customFormat="1" ht="17.25">
      <c r="A74" s="77" t="s">
        <v>36</v>
      </c>
      <c r="B74" s="78">
        <v>607.75312499999995</v>
      </c>
      <c r="C74" s="79">
        <v>0</v>
      </c>
      <c r="D74" s="80">
        <f t="shared" si="0"/>
        <v>607.75312499999995</v>
      </c>
      <c r="E74" s="81">
        <f t="shared" si="3"/>
        <v>3454</v>
      </c>
      <c r="F74" s="82">
        <f t="shared" si="1"/>
        <v>1380.2822753424657</v>
      </c>
      <c r="G74" s="88">
        <v>30</v>
      </c>
      <c r="H74" s="83">
        <f t="shared" si="4"/>
        <v>6.5753424657534248E-4</v>
      </c>
      <c r="I74" s="89"/>
    </row>
    <row r="75" spans="1:12" s="1" customFormat="1" ht="17.25">
      <c r="A75" s="77" t="s">
        <v>37</v>
      </c>
      <c r="B75" s="78">
        <v>638.14078124999992</v>
      </c>
      <c r="C75" s="79">
        <v>0</v>
      </c>
      <c r="D75" s="80">
        <f t="shared" si="0"/>
        <v>638.14078124999992</v>
      </c>
      <c r="E75" s="81">
        <f t="shared" si="3"/>
        <v>3424</v>
      </c>
      <c r="F75" s="82">
        <f t="shared" si="1"/>
        <v>1436.7084065753422</v>
      </c>
      <c r="G75" s="88">
        <v>31</v>
      </c>
      <c r="H75" s="83">
        <f t="shared" si="4"/>
        <v>6.5753424657534248E-4</v>
      </c>
      <c r="I75" s="89"/>
      <c r="L75" s="16"/>
    </row>
    <row r="76" spans="1:12" s="1" customFormat="1" ht="17.25">
      <c r="A76" s="77" t="s">
        <v>38</v>
      </c>
      <c r="B76" s="78">
        <v>638.14078124999992</v>
      </c>
      <c r="C76" s="79">
        <v>0</v>
      </c>
      <c r="D76" s="80">
        <f t="shared" si="0"/>
        <v>638.14078124999992</v>
      </c>
      <c r="E76" s="81">
        <f t="shared" si="3"/>
        <v>3393</v>
      </c>
      <c r="F76" s="82">
        <f t="shared" si="1"/>
        <v>1423.7008246232874</v>
      </c>
      <c r="G76" s="88">
        <v>31</v>
      </c>
      <c r="H76" s="83">
        <f t="shared" si="4"/>
        <v>6.5753424657534248E-4</v>
      </c>
      <c r="I76" s="89"/>
    </row>
    <row r="77" spans="1:12" s="1" customFormat="1" ht="17.25">
      <c r="A77" s="77" t="s">
        <v>39</v>
      </c>
      <c r="B77" s="78">
        <v>638.14078124999992</v>
      </c>
      <c r="C77" s="79">
        <v>0</v>
      </c>
      <c r="D77" s="80">
        <f t="shared" si="0"/>
        <v>638.14078124999992</v>
      </c>
      <c r="E77" s="81">
        <f t="shared" si="3"/>
        <v>3362</v>
      </c>
      <c r="F77" s="82">
        <f t="shared" si="1"/>
        <v>1410.6932426712326</v>
      </c>
      <c r="G77" s="88">
        <v>30</v>
      </c>
      <c r="H77" s="83">
        <f t="shared" si="4"/>
        <v>6.5753424657534248E-4</v>
      </c>
      <c r="I77" s="89"/>
    </row>
    <row r="78" spans="1:12" s="1" customFormat="1" ht="17.25">
      <c r="A78" s="90" t="s">
        <v>40</v>
      </c>
      <c r="B78" s="78">
        <v>638.14078124999992</v>
      </c>
      <c r="C78" s="79">
        <v>0</v>
      </c>
      <c r="D78" s="80">
        <f t="shared" si="0"/>
        <v>638.14078124999992</v>
      </c>
      <c r="E78" s="81">
        <f t="shared" si="3"/>
        <v>3332</v>
      </c>
      <c r="F78" s="82">
        <f t="shared" si="1"/>
        <v>1398.1052601369863</v>
      </c>
      <c r="G78" s="91">
        <v>31</v>
      </c>
      <c r="H78" s="83">
        <f t="shared" si="4"/>
        <v>6.5753424657534248E-4</v>
      </c>
      <c r="I78" s="92"/>
    </row>
    <row r="79" spans="1:12" s="1" customFormat="1" ht="17.25">
      <c r="A79" s="77" t="s">
        <v>41</v>
      </c>
      <c r="B79" s="78">
        <v>638.14078124999992</v>
      </c>
      <c r="C79" s="79">
        <v>0</v>
      </c>
      <c r="D79" s="80">
        <f t="shared" ref="D79:D142" si="5">B79-C79</f>
        <v>638.14078124999992</v>
      </c>
      <c r="E79" s="81">
        <f t="shared" si="3"/>
        <v>3301</v>
      </c>
      <c r="F79" s="82">
        <f t="shared" si="1"/>
        <v>1385.0976781849315</v>
      </c>
      <c r="G79" s="88">
        <v>30</v>
      </c>
      <c r="H79" s="83">
        <f t="shared" si="4"/>
        <v>6.5753424657534248E-4</v>
      </c>
      <c r="I79" s="89"/>
    </row>
    <row r="80" spans="1:12" s="1" customFormat="1" ht="17.25">
      <c r="A80" s="77" t="s">
        <v>42</v>
      </c>
      <c r="B80" s="78">
        <v>638.14078124999992</v>
      </c>
      <c r="C80" s="79">
        <v>0</v>
      </c>
      <c r="D80" s="80">
        <f t="shared" si="5"/>
        <v>638.14078124999992</v>
      </c>
      <c r="E80" s="81">
        <f t="shared" ref="E80:E143" si="6">E79-G79</f>
        <v>3271</v>
      </c>
      <c r="F80" s="82">
        <f t="shared" ref="F80:F143" si="7">(D80*E80*H80)</f>
        <v>1372.5096956506848</v>
      </c>
      <c r="G80" s="88">
        <v>31</v>
      </c>
      <c r="H80" s="83">
        <f t="shared" si="4"/>
        <v>6.5753424657534248E-4</v>
      </c>
      <c r="I80" s="89"/>
    </row>
    <row r="81" spans="1:9" s="1" customFormat="1" ht="17.25">
      <c r="A81" s="77" t="s">
        <v>43</v>
      </c>
      <c r="B81" s="78">
        <v>638.14078124999992</v>
      </c>
      <c r="C81" s="93">
        <v>0</v>
      </c>
      <c r="D81" s="80">
        <f t="shared" si="5"/>
        <v>638.14078124999992</v>
      </c>
      <c r="E81" s="81">
        <f t="shared" si="6"/>
        <v>3240</v>
      </c>
      <c r="F81" s="82">
        <f t="shared" si="7"/>
        <v>1359.50211369863</v>
      </c>
      <c r="G81" s="88">
        <v>31</v>
      </c>
      <c r="H81" s="83">
        <f t="shared" si="4"/>
        <v>6.5753424657534248E-4</v>
      </c>
      <c r="I81" s="89"/>
    </row>
    <row r="82" spans="1:9" s="1" customFormat="1" ht="17.25">
      <c r="A82" s="77" t="s">
        <v>44</v>
      </c>
      <c r="B82" s="78">
        <v>638.14078124999992</v>
      </c>
      <c r="C82" s="93">
        <v>0</v>
      </c>
      <c r="D82" s="80">
        <f t="shared" si="5"/>
        <v>638.14078124999992</v>
      </c>
      <c r="E82" s="81">
        <f t="shared" si="6"/>
        <v>3209</v>
      </c>
      <c r="F82" s="82">
        <f t="shared" si="7"/>
        <v>1346.4945317465754</v>
      </c>
      <c r="G82" s="88">
        <v>28</v>
      </c>
      <c r="H82" s="83">
        <f t="shared" si="4"/>
        <v>6.5753424657534248E-4</v>
      </c>
      <c r="I82" s="89"/>
    </row>
    <row r="83" spans="1:9" s="1" customFormat="1" ht="17.25">
      <c r="A83" s="77" t="s">
        <v>45</v>
      </c>
      <c r="B83" s="78">
        <v>638.14078124999992</v>
      </c>
      <c r="C83" s="93">
        <v>0</v>
      </c>
      <c r="D83" s="80">
        <f t="shared" si="5"/>
        <v>638.14078124999992</v>
      </c>
      <c r="E83" s="81">
        <f t="shared" si="6"/>
        <v>3181</v>
      </c>
      <c r="F83" s="82">
        <f t="shared" si="7"/>
        <v>1334.7457480479452</v>
      </c>
      <c r="G83" s="88">
        <v>31</v>
      </c>
      <c r="H83" s="83">
        <f t="shared" si="4"/>
        <v>6.5753424657534248E-4</v>
      </c>
      <c r="I83" s="89"/>
    </row>
    <row r="84" spans="1:9" s="1" customFormat="1" ht="17.25">
      <c r="A84" s="77" t="s">
        <v>46</v>
      </c>
      <c r="B84" s="78">
        <v>638.14078124999992</v>
      </c>
      <c r="C84" s="93">
        <v>0</v>
      </c>
      <c r="D84" s="80">
        <f t="shared" si="5"/>
        <v>638.14078124999992</v>
      </c>
      <c r="E84" s="81">
        <f t="shared" si="6"/>
        <v>3150</v>
      </c>
      <c r="F84" s="82">
        <f t="shared" si="7"/>
        <v>1321.7381660958904</v>
      </c>
      <c r="G84" s="88">
        <v>30</v>
      </c>
      <c r="H84" s="83">
        <f t="shared" si="4"/>
        <v>6.5753424657534248E-4</v>
      </c>
      <c r="I84" s="89"/>
    </row>
    <row r="85" spans="1:9" s="1" customFormat="1" ht="17.25">
      <c r="A85" s="77" t="s">
        <v>47</v>
      </c>
      <c r="B85" s="78">
        <v>638.14078124999992</v>
      </c>
      <c r="C85" s="93">
        <v>0</v>
      </c>
      <c r="D85" s="80">
        <f t="shared" si="5"/>
        <v>638.14078124999992</v>
      </c>
      <c r="E85" s="81">
        <f t="shared" si="6"/>
        <v>3120</v>
      </c>
      <c r="F85" s="82">
        <f t="shared" si="7"/>
        <v>1309.1501835616436</v>
      </c>
      <c r="G85" s="88">
        <v>31</v>
      </c>
      <c r="H85" s="83">
        <f t="shared" si="4"/>
        <v>6.5753424657534248E-4</v>
      </c>
      <c r="I85" s="89"/>
    </row>
    <row r="86" spans="1:9" s="1" customFormat="1" ht="17.25">
      <c r="A86" s="77" t="s">
        <v>48</v>
      </c>
      <c r="B86" s="78">
        <v>638.14078124999992</v>
      </c>
      <c r="C86" s="93">
        <v>0</v>
      </c>
      <c r="D86" s="80">
        <f t="shared" si="5"/>
        <v>638.14078124999992</v>
      </c>
      <c r="E86" s="81">
        <f>E85-G85</f>
        <v>3089</v>
      </c>
      <c r="F86" s="82">
        <f t="shared" si="7"/>
        <v>1296.1426016095888</v>
      </c>
      <c r="G86" s="88">
        <v>30</v>
      </c>
      <c r="H86" s="83">
        <f t="shared" si="4"/>
        <v>6.5753424657534248E-4</v>
      </c>
      <c r="I86" s="89"/>
    </row>
    <row r="87" spans="1:9" s="1" customFormat="1" ht="17.25">
      <c r="A87" s="77" t="s">
        <v>49</v>
      </c>
      <c r="B87" s="78">
        <v>670.04782031249988</v>
      </c>
      <c r="C87" s="93">
        <v>0</v>
      </c>
      <c r="D87" s="80">
        <f t="shared" si="5"/>
        <v>670.04782031249988</v>
      </c>
      <c r="E87" s="81">
        <f t="shared" si="6"/>
        <v>3059</v>
      </c>
      <c r="F87" s="82">
        <f t="shared" si="7"/>
        <v>1347.7323500291093</v>
      </c>
      <c r="G87" s="88">
        <v>31</v>
      </c>
      <c r="H87" s="83">
        <f t="shared" si="4"/>
        <v>6.5753424657534248E-4</v>
      </c>
      <c r="I87" s="89"/>
    </row>
    <row r="88" spans="1:9" s="1" customFormat="1" ht="17.25">
      <c r="A88" s="77" t="s">
        <v>50</v>
      </c>
      <c r="B88" s="78">
        <v>670.04782031249988</v>
      </c>
      <c r="C88" s="93">
        <v>0</v>
      </c>
      <c r="D88" s="80">
        <f t="shared" si="5"/>
        <v>670.04782031249988</v>
      </c>
      <c r="E88" s="81">
        <f t="shared" si="6"/>
        <v>3028</v>
      </c>
      <c r="F88" s="82">
        <f t="shared" si="7"/>
        <v>1334.0743889794519</v>
      </c>
      <c r="G88" s="88">
        <v>31</v>
      </c>
      <c r="H88" s="83">
        <f t="shared" si="4"/>
        <v>6.5753424657534248E-4</v>
      </c>
      <c r="I88" s="89"/>
    </row>
    <row r="89" spans="1:9" s="1" customFormat="1" ht="17.25">
      <c r="A89" s="77" t="s">
        <v>51</v>
      </c>
      <c r="B89" s="78">
        <v>670.04782031249988</v>
      </c>
      <c r="C89" s="93">
        <v>0</v>
      </c>
      <c r="D89" s="80">
        <f t="shared" si="5"/>
        <v>670.04782031249988</v>
      </c>
      <c r="E89" s="81">
        <f t="shared" si="6"/>
        <v>2997</v>
      </c>
      <c r="F89" s="82">
        <f t="shared" si="7"/>
        <v>1320.4164279297943</v>
      </c>
      <c r="G89" s="88">
        <v>30</v>
      </c>
      <c r="H89" s="83">
        <f t="shared" si="4"/>
        <v>6.5753424657534248E-4</v>
      </c>
      <c r="I89" s="89"/>
    </row>
    <row r="90" spans="1:9" s="1" customFormat="1" ht="17.25">
      <c r="A90" s="77" t="s">
        <v>52</v>
      </c>
      <c r="B90" s="78">
        <v>670.04782031249988</v>
      </c>
      <c r="C90" s="93">
        <v>0</v>
      </c>
      <c r="D90" s="80">
        <f t="shared" si="5"/>
        <v>670.04782031249988</v>
      </c>
      <c r="E90" s="81">
        <f t="shared" si="6"/>
        <v>2967</v>
      </c>
      <c r="F90" s="82">
        <f t="shared" si="7"/>
        <v>1307.1990462688354</v>
      </c>
      <c r="G90" s="88">
        <v>31</v>
      </c>
      <c r="H90" s="83">
        <f t="shared" si="4"/>
        <v>6.5753424657534248E-4</v>
      </c>
      <c r="I90" s="89"/>
    </row>
    <row r="91" spans="1:9" s="1" customFormat="1" ht="17.25">
      <c r="A91" s="77" t="s">
        <v>53</v>
      </c>
      <c r="B91" s="78">
        <v>670.04782031249988</v>
      </c>
      <c r="C91" s="93">
        <v>0</v>
      </c>
      <c r="D91" s="80">
        <f t="shared" si="5"/>
        <v>670.04782031249988</v>
      </c>
      <c r="E91" s="81">
        <f t="shared" si="6"/>
        <v>2936</v>
      </c>
      <c r="F91" s="82">
        <f t="shared" si="7"/>
        <v>1293.5410852191778</v>
      </c>
      <c r="G91" s="88">
        <v>30</v>
      </c>
      <c r="H91" s="83">
        <f t="shared" si="4"/>
        <v>6.5753424657534248E-4</v>
      </c>
      <c r="I91" s="89"/>
    </row>
    <row r="92" spans="1:9" s="1" customFormat="1" ht="17.25">
      <c r="A92" s="77" t="s">
        <v>54</v>
      </c>
      <c r="B92" s="78">
        <v>670.04782031249988</v>
      </c>
      <c r="C92" s="93">
        <v>0</v>
      </c>
      <c r="D92" s="80">
        <f t="shared" si="5"/>
        <v>670.04782031249988</v>
      </c>
      <c r="E92" s="81">
        <f t="shared" si="6"/>
        <v>2906</v>
      </c>
      <c r="F92" s="82">
        <f t="shared" si="7"/>
        <v>1280.323703558219</v>
      </c>
      <c r="G92" s="88">
        <v>31</v>
      </c>
      <c r="H92" s="83">
        <f t="shared" si="4"/>
        <v>6.5753424657534248E-4</v>
      </c>
      <c r="I92" s="89"/>
    </row>
    <row r="93" spans="1:9" s="1" customFormat="1" ht="17.25">
      <c r="A93" s="77" t="s">
        <v>55</v>
      </c>
      <c r="B93" s="78">
        <v>670.04782031249988</v>
      </c>
      <c r="C93" s="93">
        <v>0</v>
      </c>
      <c r="D93" s="80">
        <f t="shared" si="5"/>
        <v>670.04782031249988</v>
      </c>
      <c r="E93" s="81">
        <f t="shared" si="6"/>
        <v>2875</v>
      </c>
      <c r="F93" s="82">
        <f t="shared" si="7"/>
        <v>1266.6657425085616</v>
      </c>
      <c r="G93" s="88">
        <v>31</v>
      </c>
      <c r="H93" s="83">
        <f t="shared" si="4"/>
        <v>6.5753424657534248E-4</v>
      </c>
      <c r="I93" s="89"/>
    </row>
    <row r="94" spans="1:9" s="1" customFormat="1" ht="17.25">
      <c r="A94" s="77" t="s">
        <v>56</v>
      </c>
      <c r="B94" s="78">
        <v>670.04782031249988</v>
      </c>
      <c r="C94" s="93">
        <v>0</v>
      </c>
      <c r="D94" s="80">
        <f t="shared" si="5"/>
        <v>670.04782031249988</v>
      </c>
      <c r="E94" s="81">
        <f t="shared" si="6"/>
        <v>2844</v>
      </c>
      <c r="F94" s="82">
        <f t="shared" si="7"/>
        <v>1253.007781458904</v>
      </c>
      <c r="G94" s="88">
        <v>29</v>
      </c>
      <c r="H94" s="83">
        <f t="shared" si="4"/>
        <v>6.5753424657534248E-4</v>
      </c>
      <c r="I94" s="89"/>
    </row>
    <row r="95" spans="1:9" s="1" customFormat="1" ht="17.25">
      <c r="A95" s="77" t="s">
        <v>57</v>
      </c>
      <c r="B95" s="78">
        <v>670.04782031249988</v>
      </c>
      <c r="C95" s="93">
        <v>0</v>
      </c>
      <c r="D95" s="80">
        <f t="shared" si="5"/>
        <v>670.04782031249988</v>
      </c>
      <c r="E95" s="81">
        <f t="shared" si="6"/>
        <v>2815</v>
      </c>
      <c r="F95" s="82">
        <f t="shared" si="7"/>
        <v>1240.2309791866437</v>
      </c>
      <c r="G95" s="88">
        <v>31</v>
      </c>
      <c r="H95" s="83">
        <f t="shared" si="4"/>
        <v>6.5753424657534248E-4</v>
      </c>
      <c r="I95" s="89"/>
    </row>
    <row r="96" spans="1:9" s="1" customFormat="1" ht="17.25">
      <c r="A96" s="77" t="s">
        <v>58</v>
      </c>
      <c r="B96" s="78">
        <v>670.04782031249988</v>
      </c>
      <c r="C96" s="93">
        <v>0</v>
      </c>
      <c r="D96" s="80">
        <f t="shared" si="5"/>
        <v>670.04782031249988</v>
      </c>
      <c r="E96" s="81">
        <f t="shared" si="6"/>
        <v>2784</v>
      </c>
      <c r="F96" s="82">
        <f t="shared" si="7"/>
        <v>1226.5730181369861</v>
      </c>
      <c r="G96" s="88">
        <v>30</v>
      </c>
      <c r="H96" s="83">
        <f t="shared" si="4"/>
        <v>6.5753424657534248E-4</v>
      </c>
      <c r="I96" s="89"/>
    </row>
    <row r="97" spans="1:9" s="1" customFormat="1" ht="17.25">
      <c r="A97" s="77" t="s">
        <v>59</v>
      </c>
      <c r="B97" s="78">
        <v>670.04782031249988</v>
      </c>
      <c r="C97" s="93">
        <v>0</v>
      </c>
      <c r="D97" s="80">
        <f t="shared" si="5"/>
        <v>670.04782031249988</v>
      </c>
      <c r="E97" s="81">
        <f t="shared" si="6"/>
        <v>2754</v>
      </c>
      <c r="F97" s="82">
        <f t="shared" si="7"/>
        <v>1213.3556364760273</v>
      </c>
      <c r="G97" s="88">
        <v>31</v>
      </c>
      <c r="H97" s="83">
        <f t="shared" si="4"/>
        <v>6.5753424657534248E-4</v>
      </c>
      <c r="I97" s="89"/>
    </row>
    <row r="98" spans="1:9" s="1" customFormat="1" ht="17.25">
      <c r="A98" s="77" t="s">
        <v>60</v>
      </c>
      <c r="B98" s="78">
        <v>670.04782031249988</v>
      </c>
      <c r="C98" s="93">
        <v>0</v>
      </c>
      <c r="D98" s="80">
        <f t="shared" si="5"/>
        <v>670.04782031249988</v>
      </c>
      <c r="E98" s="81">
        <f t="shared" si="6"/>
        <v>2723</v>
      </c>
      <c r="F98" s="82">
        <f t="shared" si="7"/>
        <v>1199.6976754263696</v>
      </c>
      <c r="G98" s="88">
        <v>30</v>
      </c>
      <c r="H98" s="83">
        <f t="shared" si="4"/>
        <v>6.5753424657534248E-4</v>
      </c>
      <c r="I98" s="89"/>
    </row>
    <row r="99" spans="1:9" s="1" customFormat="1" ht="17.25">
      <c r="A99" s="77" t="s">
        <v>61</v>
      </c>
      <c r="B99" s="78">
        <v>703.55021132812487</v>
      </c>
      <c r="C99" s="93">
        <v>0</v>
      </c>
      <c r="D99" s="80">
        <f t="shared" si="5"/>
        <v>703.55021132812487</v>
      </c>
      <c r="E99" s="81">
        <f t="shared" si="6"/>
        <v>2693</v>
      </c>
      <c r="F99" s="82">
        <f t="shared" si="7"/>
        <v>1245.8043084536812</v>
      </c>
      <c r="G99" s="88">
        <v>31</v>
      </c>
      <c r="H99" s="83">
        <f t="shared" si="4"/>
        <v>6.5753424657534248E-4</v>
      </c>
      <c r="I99" s="89"/>
    </row>
    <row r="100" spans="1:9" s="1" customFormat="1" ht="17.25">
      <c r="A100" s="77" t="s">
        <v>62</v>
      </c>
      <c r="B100" s="78">
        <v>703.55021132812487</v>
      </c>
      <c r="C100" s="93">
        <v>0</v>
      </c>
      <c r="D100" s="80">
        <f t="shared" si="5"/>
        <v>703.55021132812487</v>
      </c>
      <c r="E100" s="81">
        <f t="shared" si="6"/>
        <v>2662</v>
      </c>
      <c r="F100" s="82">
        <f t="shared" si="7"/>
        <v>1231.4634493515409</v>
      </c>
      <c r="G100" s="88">
        <v>31</v>
      </c>
      <c r="H100" s="83">
        <f t="shared" si="4"/>
        <v>6.5753424657534248E-4</v>
      </c>
      <c r="I100" s="89"/>
    </row>
    <row r="101" spans="1:9" s="1" customFormat="1" ht="17.25">
      <c r="A101" s="77" t="s">
        <v>63</v>
      </c>
      <c r="B101" s="78">
        <v>703.55021132812487</v>
      </c>
      <c r="C101" s="93">
        <v>0</v>
      </c>
      <c r="D101" s="80">
        <f t="shared" si="5"/>
        <v>703.55021132812487</v>
      </c>
      <c r="E101" s="81">
        <f t="shared" si="6"/>
        <v>2631</v>
      </c>
      <c r="F101" s="82">
        <f t="shared" si="7"/>
        <v>1217.1225902494004</v>
      </c>
      <c r="G101" s="88">
        <v>30</v>
      </c>
      <c r="H101" s="83">
        <f t="shared" si="4"/>
        <v>6.5753424657534248E-4</v>
      </c>
      <c r="I101" s="89"/>
    </row>
    <row r="102" spans="1:9" s="1" customFormat="1" ht="17.25">
      <c r="A102" s="77" t="s">
        <v>64</v>
      </c>
      <c r="B102" s="78">
        <v>703.55021132812487</v>
      </c>
      <c r="C102" s="93">
        <v>0</v>
      </c>
      <c r="D102" s="80">
        <f t="shared" si="5"/>
        <v>703.55021132812487</v>
      </c>
      <c r="E102" s="81">
        <f t="shared" si="6"/>
        <v>2601</v>
      </c>
      <c r="F102" s="82">
        <f t="shared" si="7"/>
        <v>1203.2443395053936</v>
      </c>
      <c r="G102" s="88">
        <v>31</v>
      </c>
      <c r="H102" s="83">
        <f t="shared" si="4"/>
        <v>6.5753424657534248E-4</v>
      </c>
      <c r="I102" s="89"/>
    </row>
    <row r="103" spans="1:9" s="1" customFormat="1" ht="17.25">
      <c r="A103" s="77" t="s">
        <v>65</v>
      </c>
      <c r="B103" s="78">
        <v>703.55021132812487</v>
      </c>
      <c r="C103" s="93">
        <v>0</v>
      </c>
      <c r="D103" s="80">
        <f t="shared" si="5"/>
        <v>703.55021132812487</v>
      </c>
      <c r="E103" s="81">
        <f t="shared" si="6"/>
        <v>2570</v>
      </c>
      <c r="F103" s="82">
        <f t="shared" si="7"/>
        <v>1188.9034804032533</v>
      </c>
      <c r="G103" s="88">
        <v>30</v>
      </c>
      <c r="H103" s="83">
        <f t="shared" si="4"/>
        <v>6.5753424657534248E-4</v>
      </c>
      <c r="I103" s="89"/>
    </row>
    <row r="104" spans="1:9" s="1" customFormat="1" ht="17.25">
      <c r="A104" s="77" t="s">
        <v>66</v>
      </c>
      <c r="B104" s="78">
        <v>703.55021132812487</v>
      </c>
      <c r="C104" s="93">
        <v>0</v>
      </c>
      <c r="D104" s="80">
        <f t="shared" si="5"/>
        <v>703.55021132812487</v>
      </c>
      <c r="E104" s="81">
        <f t="shared" si="6"/>
        <v>2540</v>
      </c>
      <c r="F104" s="82">
        <f t="shared" si="7"/>
        <v>1175.0252296592464</v>
      </c>
      <c r="G104" s="88">
        <v>31</v>
      </c>
      <c r="H104" s="83">
        <f t="shared" si="4"/>
        <v>6.5753424657534248E-4</v>
      </c>
      <c r="I104" s="89"/>
    </row>
    <row r="105" spans="1:9" s="1" customFormat="1" ht="17.25">
      <c r="A105" s="99" t="s">
        <v>67</v>
      </c>
      <c r="B105" s="78">
        <v>703.55021132812487</v>
      </c>
      <c r="C105" s="93">
        <v>0</v>
      </c>
      <c r="D105" s="80">
        <f t="shared" si="5"/>
        <v>703.55021132812487</v>
      </c>
      <c r="E105" s="81">
        <f t="shared" si="6"/>
        <v>2509</v>
      </c>
      <c r="F105" s="82">
        <f t="shared" si="7"/>
        <v>1160.6843705571059</v>
      </c>
      <c r="G105" s="88">
        <v>31</v>
      </c>
      <c r="H105" s="83">
        <f t="shared" si="4"/>
        <v>6.5753424657534248E-4</v>
      </c>
      <c r="I105" s="89"/>
    </row>
    <row r="106" spans="1:9" s="1" customFormat="1" ht="17.25">
      <c r="A106" s="99" t="s">
        <v>68</v>
      </c>
      <c r="B106" s="78">
        <v>703.55021132812487</v>
      </c>
      <c r="C106" s="93">
        <v>0</v>
      </c>
      <c r="D106" s="80">
        <f t="shared" si="5"/>
        <v>703.55021132812487</v>
      </c>
      <c r="E106" s="81">
        <f t="shared" si="6"/>
        <v>2478</v>
      </c>
      <c r="F106" s="82">
        <f t="shared" si="7"/>
        <v>1146.3435114549657</v>
      </c>
      <c r="G106" s="88">
        <v>28</v>
      </c>
      <c r="H106" s="83">
        <f t="shared" si="4"/>
        <v>6.5753424657534248E-4</v>
      </c>
      <c r="I106" s="89"/>
    </row>
    <row r="107" spans="1:9" s="1" customFormat="1" ht="17.25">
      <c r="A107" s="99" t="s">
        <v>69</v>
      </c>
      <c r="B107" s="78">
        <v>703.55021132812487</v>
      </c>
      <c r="C107" s="93">
        <v>0</v>
      </c>
      <c r="D107" s="80">
        <f t="shared" si="5"/>
        <v>703.55021132812487</v>
      </c>
      <c r="E107" s="81">
        <f t="shared" si="6"/>
        <v>2450</v>
      </c>
      <c r="F107" s="82">
        <f t="shared" si="7"/>
        <v>1133.3904774272257</v>
      </c>
      <c r="G107" s="88">
        <v>31</v>
      </c>
      <c r="H107" s="83">
        <f t="shared" si="4"/>
        <v>6.5753424657534248E-4</v>
      </c>
      <c r="I107" s="89"/>
    </row>
    <row r="108" spans="1:9" s="1" customFormat="1" ht="17.25">
      <c r="A108" s="99" t="s">
        <v>70</v>
      </c>
      <c r="B108" s="78">
        <v>703.55021132812487</v>
      </c>
      <c r="C108" s="93">
        <v>0</v>
      </c>
      <c r="D108" s="80">
        <f t="shared" si="5"/>
        <v>703.55021132812487</v>
      </c>
      <c r="E108" s="81">
        <f t="shared" si="6"/>
        <v>2419</v>
      </c>
      <c r="F108" s="82">
        <f t="shared" si="7"/>
        <v>1119.0496183250855</v>
      </c>
      <c r="G108" s="88">
        <v>30</v>
      </c>
      <c r="H108" s="83">
        <f t="shared" si="4"/>
        <v>6.5753424657534248E-4</v>
      </c>
      <c r="I108" s="89"/>
    </row>
    <row r="109" spans="1:9" s="1" customFormat="1" ht="17.25">
      <c r="A109" s="99" t="s">
        <v>71</v>
      </c>
      <c r="B109" s="78">
        <v>703.55021132812487</v>
      </c>
      <c r="C109" s="93">
        <v>0</v>
      </c>
      <c r="D109" s="80">
        <f t="shared" si="5"/>
        <v>703.55021132812487</v>
      </c>
      <c r="E109" s="81">
        <f t="shared" si="6"/>
        <v>2389</v>
      </c>
      <c r="F109" s="82">
        <f t="shared" si="7"/>
        <v>1105.1713675810786</v>
      </c>
      <c r="G109" s="88">
        <v>31</v>
      </c>
      <c r="H109" s="83">
        <f t="shared" si="4"/>
        <v>6.5753424657534248E-4</v>
      </c>
      <c r="I109" s="89"/>
    </row>
    <row r="110" spans="1:9" s="1" customFormat="1" ht="17.25">
      <c r="A110" s="99" t="s">
        <v>72</v>
      </c>
      <c r="B110" s="78">
        <v>703.55021132812487</v>
      </c>
      <c r="C110" s="93">
        <v>0</v>
      </c>
      <c r="D110" s="80">
        <f t="shared" si="5"/>
        <v>703.55021132812487</v>
      </c>
      <c r="E110" s="81">
        <f t="shared" si="6"/>
        <v>2358</v>
      </c>
      <c r="F110" s="82">
        <f t="shared" si="7"/>
        <v>1090.8305084789381</v>
      </c>
      <c r="G110" s="88">
        <v>30</v>
      </c>
      <c r="H110" s="83">
        <f t="shared" si="4"/>
        <v>6.5753424657534248E-4</v>
      </c>
      <c r="I110" s="89"/>
    </row>
    <row r="111" spans="1:9" s="1" customFormat="1" ht="17.25">
      <c r="A111" s="99" t="s">
        <v>73</v>
      </c>
      <c r="B111" s="78">
        <v>738.7277218945311</v>
      </c>
      <c r="C111" s="93">
        <v>0</v>
      </c>
      <c r="D111" s="80">
        <f t="shared" si="5"/>
        <v>738.7277218945311</v>
      </c>
      <c r="E111" s="81">
        <f t="shared" si="6"/>
        <v>2328</v>
      </c>
      <c r="F111" s="82">
        <f t="shared" si="7"/>
        <v>1130.7998706216779</v>
      </c>
      <c r="G111" s="88">
        <v>31</v>
      </c>
      <c r="H111" s="83">
        <f t="shared" si="4"/>
        <v>6.5753424657534248E-4</v>
      </c>
      <c r="I111" s="89"/>
    </row>
    <row r="112" spans="1:9" s="1" customFormat="1" ht="17.25">
      <c r="A112" s="99" t="s">
        <v>74</v>
      </c>
      <c r="B112" s="78">
        <v>738.7277218945311</v>
      </c>
      <c r="C112" s="93">
        <v>0</v>
      </c>
      <c r="D112" s="80">
        <f t="shared" si="5"/>
        <v>738.7277218945311</v>
      </c>
      <c r="E112" s="81">
        <f t="shared" si="6"/>
        <v>2297</v>
      </c>
      <c r="F112" s="82">
        <f t="shared" si="7"/>
        <v>1115.7419685644304</v>
      </c>
      <c r="G112" s="88">
        <v>31</v>
      </c>
      <c r="H112" s="83">
        <f t="shared" si="4"/>
        <v>6.5753424657534248E-4</v>
      </c>
      <c r="I112" s="89"/>
    </row>
    <row r="113" spans="1:9" s="1" customFormat="1" ht="17.25">
      <c r="A113" s="99" t="s">
        <v>75</v>
      </c>
      <c r="B113" s="78">
        <v>738.7277218945311</v>
      </c>
      <c r="C113" s="93">
        <v>0</v>
      </c>
      <c r="D113" s="80">
        <f t="shared" si="5"/>
        <v>738.7277218945311</v>
      </c>
      <c r="E113" s="81">
        <f t="shared" si="6"/>
        <v>2266</v>
      </c>
      <c r="F113" s="82">
        <f t="shared" si="7"/>
        <v>1100.6840665071832</v>
      </c>
      <c r="G113" s="88">
        <v>30</v>
      </c>
      <c r="H113" s="83">
        <f t="shared" si="4"/>
        <v>6.5753424657534248E-4</v>
      </c>
      <c r="I113" s="89"/>
    </row>
    <row r="114" spans="1:9" s="1" customFormat="1" ht="17.25">
      <c r="A114" s="99" t="s">
        <v>76</v>
      </c>
      <c r="B114" s="78">
        <v>738.7277218945311</v>
      </c>
      <c r="C114" s="93">
        <v>0</v>
      </c>
      <c r="D114" s="80">
        <f t="shared" si="5"/>
        <v>738.7277218945311</v>
      </c>
      <c r="E114" s="81">
        <f t="shared" si="6"/>
        <v>2236</v>
      </c>
      <c r="F114" s="82">
        <f t="shared" si="7"/>
        <v>1086.111903225976</v>
      </c>
      <c r="G114" s="88">
        <v>31</v>
      </c>
      <c r="H114" s="83">
        <f t="shared" si="4"/>
        <v>6.5753424657534248E-4</v>
      </c>
      <c r="I114" s="89"/>
    </row>
    <row r="115" spans="1:9" s="1" customFormat="1" ht="17.25">
      <c r="A115" s="99" t="s">
        <v>77</v>
      </c>
      <c r="B115" s="78">
        <v>738.7277218945311</v>
      </c>
      <c r="C115" s="93">
        <v>0</v>
      </c>
      <c r="D115" s="80">
        <f t="shared" si="5"/>
        <v>738.7277218945311</v>
      </c>
      <c r="E115" s="81">
        <f t="shared" si="6"/>
        <v>2205</v>
      </c>
      <c r="F115" s="82">
        <f t="shared" si="7"/>
        <v>1071.0540011687283</v>
      </c>
      <c r="G115" s="100">
        <v>30</v>
      </c>
      <c r="H115" s="83">
        <f t="shared" si="4"/>
        <v>6.5753424657534248E-4</v>
      </c>
      <c r="I115" s="89"/>
    </row>
    <row r="116" spans="1:9" s="1" customFormat="1" ht="17.25">
      <c r="A116" s="99" t="s">
        <v>78</v>
      </c>
      <c r="B116" s="78">
        <v>738.7277218945311</v>
      </c>
      <c r="C116" s="93">
        <v>0</v>
      </c>
      <c r="D116" s="80">
        <f t="shared" si="5"/>
        <v>738.7277218945311</v>
      </c>
      <c r="E116" s="81">
        <f t="shared" si="6"/>
        <v>2175</v>
      </c>
      <c r="F116" s="82">
        <f t="shared" si="7"/>
        <v>1056.4818378875211</v>
      </c>
      <c r="G116" s="88">
        <v>31</v>
      </c>
      <c r="H116" s="83">
        <f t="shared" si="4"/>
        <v>6.5753424657534248E-4</v>
      </c>
      <c r="I116" s="89"/>
    </row>
    <row r="117" spans="1:9" s="1" customFormat="1" ht="17.25">
      <c r="A117" s="99" t="s">
        <v>79</v>
      </c>
      <c r="B117" s="78">
        <v>738.7277218945311</v>
      </c>
      <c r="C117" s="93">
        <v>0</v>
      </c>
      <c r="D117" s="80">
        <f t="shared" si="5"/>
        <v>738.7277218945311</v>
      </c>
      <c r="E117" s="81">
        <f t="shared" si="6"/>
        <v>2144</v>
      </c>
      <c r="F117" s="82">
        <f t="shared" si="7"/>
        <v>1041.4239358302739</v>
      </c>
      <c r="G117" s="88">
        <v>31</v>
      </c>
      <c r="H117" s="83">
        <f t="shared" si="4"/>
        <v>6.5753424657534248E-4</v>
      </c>
      <c r="I117" s="89"/>
    </row>
    <row r="118" spans="1:9" s="1" customFormat="1" ht="17.25">
      <c r="A118" s="99" t="s">
        <v>80</v>
      </c>
      <c r="B118" s="78">
        <v>738.7277218945311</v>
      </c>
      <c r="C118" s="93">
        <v>0</v>
      </c>
      <c r="D118" s="80">
        <f t="shared" si="5"/>
        <v>738.7277218945311</v>
      </c>
      <c r="E118" s="81">
        <f t="shared" si="6"/>
        <v>2113</v>
      </c>
      <c r="F118" s="82">
        <f t="shared" si="7"/>
        <v>1026.3660337730264</v>
      </c>
      <c r="G118" s="88">
        <v>28</v>
      </c>
      <c r="H118" s="83">
        <f t="shared" si="4"/>
        <v>6.5753424657534248E-4</v>
      </c>
      <c r="I118" s="89"/>
    </row>
    <row r="119" spans="1:9" s="1" customFormat="1" ht="17.25">
      <c r="A119" s="99" t="s">
        <v>81</v>
      </c>
      <c r="B119" s="78">
        <v>738.7277218945311</v>
      </c>
      <c r="C119" s="93">
        <v>0</v>
      </c>
      <c r="D119" s="80">
        <f t="shared" si="5"/>
        <v>738.7277218945311</v>
      </c>
      <c r="E119" s="81">
        <f t="shared" si="6"/>
        <v>2085</v>
      </c>
      <c r="F119" s="82">
        <f t="shared" si="7"/>
        <v>1012.7653480438996</v>
      </c>
      <c r="G119" s="88">
        <v>31</v>
      </c>
      <c r="H119" s="83">
        <f t="shared" si="4"/>
        <v>6.5753424657534248E-4</v>
      </c>
      <c r="I119" s="89"/>
    </row>
    <row r="120" spans="1:9" s="1" customFormat="1" ht="17.25">
      <c r="A120" s="99" t="s">
        <v>82</v>
      </c>
      <c r="B120" s="78">
        <v>738.7277218945311</v>
      </c>
      <c r="C120" s="93">
        <v>0</v>
      </c>
      <c r="D120" s="80">
        <f t="shared" si="5"/>
        <v>738.7277218945311</v>
      </c>
      <c r="E120" s="81">
        <f t="shared" si="6"/>
        <v>2054</v>
      </c>
      <c r="F120" s="82">
        <f t="shared" si="7"/>
        <v>997.70744598665226</v>
      </c>
      <c r="G120" s="88">
        <v>30</v>
      </c>
      <c r="H120" s="83">
        <f t="shared" si="4"/>
        <v>6.5753424657534248E-4</v>
      </c>
      <c r="I120" s="89"/>
    </row>
    <row r="121" spans="1:9" s="1" customFormat="1" ht="17.25">
      <c r="A121" s="99" t="s">
        <v>83</v>
      </c>
      <c r="B121" s="78">
        <v>738.7277218945311</v>
      </c>
      <c r="C121" s="93">
        <v>0</v>
      </c>
      <c r="D121" s="80">
        <f t="shared" si="5"/>
        <v>738.7277218945311</v>
      </c>
      <c r="E121" s="81">
        <f t="shared" si="6"/>
        <v>2024</v>
      </c>
      <c r="F121" s="82">
        <f t="shared" si="7"/>
        <v>983.13528270544509</v>
      </c>
      <c r="G121" s="88">
        <v>31</v>
      </c>
      <c r="H121" s="83">
        <f t="shared" si="4"/>
        <v>6.5753424657534248E-4</v>
      </c>
      <c r="I121" s="89"/>
    </row>
    <row r="122" spans="1:9" s="1" customFormat="1" ht="17.25">
      <c r="A122" s="99" t="s">
        <v>84</v>
      </c>
      <c r="B122" s="78">
        <v>738.7277218945311</v>
      </c>
      <c r="C122" s="93">
        <v>0</v>
      </c>
      <c r="D122" s="80">
        <f t="shared" si="5"/>
        <v>738.7277218945311</v>
      </c>
      <c r="E122" s="81">
        <f t="shared" si="6"/>
        <v>1993</v>
      </c>
      <c r="F122" s="82">
        <f t="shared" si="7"/>
        <v>968.0773806481975</v>
      </c>
      <c r="G122" s="88">
        <v>30</v>
      </c>
      <c r="H122" s="83">
        <f t="shared" si="4"/>
        <v>6.5753424657534248E-4</v>
      </c>
      <c r="I122" s="89"/>
    </row>
    <row r="123" spans="1:9" s="1" customFormat="1" ht="17.25">
      <c r="A123" s="99" t="s">
        <v>85</v>
      </c>
      <c r="B123" s="78">
        <v>775.66410798925767</v>
      </c>
      <c r="C123" s="93">
        <v>0</v>
      </c>
      <c r="D123" s="80">
        <f t="shared" si="5"/>
        <v>775.66410798925767</v>
      </c>
      <c r="E123" s="81">
        <f t="shared" si="6"/>
        <v>1963</v>
      </c>
      <c r="F123" s="82">
        <f t="shared" si="7"/>
        <v>1001.18047823534</v>
      </c>
      <c r="G123" s="88">
        <v>31</v>
      </c>
      <c r="H123" s="83">
        <f t="shared" si="4"/>
        <v>6.5753424657534248E-4</v>
      </c>
      <c r="I123" s="89"/>
    </row>
    <row r="124" spans="1:9" s="1" customFormat="1" ht="17.25">
      <c r="A124" s="99" t="s">
        <v>86</v>
      </c>
      <c r="B124" s="78">
        <v>775.66410798925767</v>
      </c>
      <c r="C124" s="93">
        <v>0</v>
      </c>
      <c r="D124" s="80">
        <f t="shared" si="5"/>
        <v>775.66410798925767</v>
      </c>
      <c r="E124" s="81">
        <f t="shared" si="6"/>
        <v>1932</v>
      </c>
      <c r="F124" s="82">
        <f t="shared" si="7"/>
        <v>985.36968107523023</v>
      </c>
      <c r="G124" s="88">
        <v>31</v>
      </c>
      <c r="H124" s="83">
        <f t="shared" si="4"/>
        <v>6.5753424657534248E-4</v>
      </c>
      <c r="I124" s="89"/>
    </row>
    <row r="125" spans="1:9" s="1" customFormat="1" ht="17.25">
      <c r="A125" s="99" t="s">
        <v>87</v>
      </c>
      <c r="B125" s="78">
        <v>775.66410798925767</v>
      </c>
      <c r="C125" s="93">
        <v>0</v>
      </c>
      <c r="D125" s="80">
        <f t="shared" si="5"/>
        <v>775.66410798925767</v>
      </c>
      <c r="E125" s="81">
        <f t="shared" si="6"/>
        <v>1901</v>
      </c>
      <c r="F125" s="82">
        <f t="shared" si="7"/>
        <v>969.55888391512042</v>
      </c>
      <c r="G125" s="88">
        <v>30</v>
      </c>
      <c r="H125" s="83">
        <f t="shared" si="4"/>
        <v>6.5753424657534248E-4</v>
      </c>
      <c r="I125" s="89"/>
    </row>
    <row r="126" spans="1:9" s="1" customFormat="1" ht="17.25">
      <c r="A126" s="99" t="s">
        <v>88</v>
      </c>
      <c r="B126" s="78">
        <v>775.66410798925767</v>
      </c>
      <c r="C126" s="93">
        <v>0</v>
      </c>
      <c r="D126" s="80">
        <f t="shared" si="5"/>
        <v>775.66410798925767</v>
      </c>
      <c r="E126" s="81">
        <f t="shared" si="6"/>
        <v>1871</v>
      </c>
      <c r="F126" s="82">
        <f t="shared" si="7"/>
        <v>954.25811246985279</v>
      </c>
      <c r="G126" s="88">
        <v>31</v>
      </c>
      <c r="H126" s="83">
        <f t="shared" si="4"/>
        <v>6.5753424657534248E-4</v>
      </c>
      <c r="I126" s="89"/>
    </row>
    <row r="127" spans="1:9" s="1" customFormat="1" ht="17.25">
      <c r="A127" s="99" t="s">
        <v>89</v>
      </c>
      <c r="B127" s="78">
        <v>775.66410798925767</v>
      </c>
      <c r="C127" s="93">
        <v>0</v>
      </c>
      <c r="D127" s="80">
        <f t="shared" si="5"/>
        <v>775.66410798925767</v>
      </c>
      <c r="E127" s="81">
        <f t="shared" si="6"/>
        <v>1840</v>
      </c>
      <c r="F127" s="82">
        <f t="shared" si="7"/>
        <v>938.44731530974298</v>
      </c>
      <c r="G127" s="88">
        <v>30</v>
      </c>
      <c r="H127" s="83">
        <f t="shared" si="4"/>
        <v>6.5753424657534248E-4</v>
      </c>
      <c r="I127" s="89"/>
    </row>
    <row r="128" spans="1:9" s="1" customFormat="1" ht="17.25">
      <c r="A128" s="99" t="s">
        <v>90</v>
      </c>
      <c r="B128" s="78">
        <v>775.66410798925767</v>
      </c>
      <c r="C128" s="93">
        <v>0</v>
      </c>
      <c r="D128" s="80">
        <f t="shared" si="5"/>
        <v>775.66410798925767</v>
      </c>
      <c r="E128" s="81">
        <f t="shared" si="6"/>
        <v>1810</v>
      </c>
      <c r="F128" s="82">
        <f t="shared" si="7"/>
        <v>923.14654386447546</v>
      </c>
      <c r="G128" s="88">
        <v>31</v>
      </c>
      <c r="H128" s="83">
        <f t="shared" si="4"/>
        <v>6.5753424657534248E-4</v>
      </c>
      <c r="I128" s="89"/>
    </row>
    <row r="129" spans="1:9" s="1" customFormat="1" ht="17.25">
      <c r="A129" s="99" t="s">
        <v>91</v>
      </c>
      <c r="B129" s="78">
        <v>775.66410798925767</v>
      </c>
      <c r="C129" s="93">
        <v>0</v>
      </c>
      <c r="D129" s="80">
        <f t="shared" si="5"/>
        <v>775.66410798925767</v>
      </c>
      <c r="E129" s="81">
        <f t="shared" si="6"/>
        <v>1779</v>
      </c>
      <c r="F129" s="82">
        <f t="shared" si="7"/>
        <v>907.33574670436565</v>
      </c>
      <c r="G129" s="88">
        <v>31</v>
      </c>
      <c r="H129" s="83">
        <f t="shared" si="4"/>
        <v>6.5753424657534248E-4</v>
      </c>
      <c r="I129" s="89"/>
    </row>
    <row r="130" spans="1:9" s="1" customFormat="1" ht="17.25">
      <c r="A130" s="99" t="s">
        <v>92</v>
      </c>
      <c r="B130" s="78">
        <v>775.66410798925767</v>
      </c>
      <c r="C130" s="93">
        <v>0</v>
      </c>
      <c r="D130" s="80">
        <f t="shared" si="5"/>
        <v>775.66410798925767</v>
      </c>
      <c r="E130" s="81">
        <f t="shared" si="6"/>
        <v>1748</v>
      </c>
      <c r="F130" s="82">
        <f t="shared" si="7"/>
        <v>891.52494954425583</v>
      </c>
      <c r="G130" s="88">
        <v>28</v>
      </c>
      <c r="H130" s="83">
        <f t="shared" si="4"/>
        <v>6.5753424657534248E-4</v>
      </c>
      <c r="I130" s="89"/>
    </row>
    <row r="131" spans="1:9" s="1" customFormat="1" ht="17.25">
      <c r="A131" s="99" t="s">
        <v>93</v>
      </c>
      <c r="B131" s="78">
        <v>775.66410798925767</v>
      </c>
      <c r="C131" s="93">
        <v>0</v>
      </c>
      <c r="D131" s="80">
        <f t="shared" si="5"/>
        <v>775.66410798925767</v>
      </c>
      <c r="E131" s="81">
        <f t="shared" si="6"/>
        <v>1720</v>
      </c>
      <c r="F131" s="82">
        <f t="shared" si="7"/>
        <v>877.2442295286728</v>
      </c>
      <c r="G131" s="88">
        <v>31</v>
      </c>
      <c r="H131" s="83">
        <f t="shared" si="4"/>
        <v>6.5753424657534248E-4</v>
      </c>
      <c r="I131" s="89"/>
    </row>
    <row r="132" spans="1:9" s="1" customFormat="1" ht="17.25">
      <c r="A132" s="99" t="s">
        <v>94</v>
      </c>
      <c r="B132" s="78">
        <v>775.66410798925767</v>
      </c>
      <c r="C132" s="93">
        <v>0</v>
      </c>
      <c r="D132" s="80">
        <f t="shared" si="5"/>
        <v>775.66410798925767</v>
      </c>
      <c r="E132" s="81">
        <f t="shared" si="6"/>
        <v>1689</v>
      </c>
      <c r="F132" s="82">
        <f t="shared" si="7"/>
        <v>861.43343236856299</v>
      </c>
      <c r="G132" s="88">
        <v>30</v>
      </c>
      <c r="H132" s="83">
        <f t="shared" si="4"/>
        <v>6.5753424657534248E-4</v>
      </c>
      <c r="I132" s="89"/>
    </row>
    <row r="133" spans="1:9" s="1" customFormat="1" ht="17.25">
      <c r="A133" s="99" t="s">
        <v>95</v>
      </c>
      <c r="B133" s="78">
        <v>775.66410798925767</v>
      </c>
      <c r="C133" s="93">
        <v>0</v>
      </c>
      <c r="D133" s="80">
        <f t="shared" si="5"/>
        <v>775.66410798925767</v>
      </c>
      <c r="E133" s="81">
        <f t="shared" si="6"/>
        <v>1659</v>
      </c>
      <c r="F133" s="82">
        <f t="shared" si="7"/>
        <v>846.13266092329548</v>
      </c>
      <c r="G133" s="88">
        <v>31</v>
      </c>
      <c r="H133" s="83">
        <f t="shared" si="4"/>
        <v>6.5753424657534248E-4</v>
      </c>
      <c r="I133" s="89"/>
    </row>
    <row r="134" spans="1:9" s="1" customFormat="1" ht="17.25">
      <c r="A134" s="99" t="s">
        <v>96</v>
      </c>
      <c r="B134" s="78">
        <v>775.66410798925767</v>
      </c>
      <c r="C134" s="93">
        <v>0</v>
      </c>
      <c r="D134" s="80">
        <f t="shared" si="5"/>
        <v>775.66410798925767</v>
      </c>
      <c r="E134" s="81">
        <f t="shared" si="6"/>
        <v>1628</v>
      </c>
      <c r="F134" s="82">
        <f t="shared" si="7"/>
        <v>830.32186376318566</v>
      </c>
      <c r="G134" s="88">
        <v>30</v>
      </c>
      <c r="H134" s="83">
        <f t="shared" si="4"/>
        <v>6.5753424657534248E-4</v>
      </c>
      <c r="I134" s="89"/>
    </row>
    <row r="135" spans="1:9" s="1" customFormat="1" ht="17.25">
      <c r="A135" s="99" t="s">
        <v>97</v>
      </c>
      <c r="B135" s="78">
        <v>814.44731338872054</v>
      </c>
      <c r="C135" s="93">
        <v>0</v>
      </c>
      <c r="D135" s="80">
        <f t="shared" si="5"/>
        <v>814.44731338872054</v>
      </c>
      <c r="E135" s="81">
        <f t="shared" si="6"/>
        <v>1598</v>
      </c>
      <c r="F135" s="82">
        <f t="shared" si="7"/>
        <v>855.77214693381404</v>
      </c>
      <c r="G135" s="88">
        <v>31</v>
      </c>
      <c r="H135" s="83">
        <f t="shared" si="4"/>
        <v>6.5753424657534248E-4</v>
      </c>
      <c r="I135" s="89"/>
    </row>
    <row r="136" spans="1:9" s="1" customFormat="1" ht="17.25">
      <c r="A136" s="99" t="s">
        <v>98</v>
      </c>
      <c r="B136" s="78">
        <v>814.44731338872054</v>
      </c>
      <c r="C136" s="93">
        <v>0</v>
      </c>
      <c r="D136" s="80">
        <f t="shared" si="5"/>
        <v>814.44731338872054</v>
      </c>
      <c r="E136" s="81">
        <f t="shared" si="6"/>
        <v>1567</v>
      </c>
      <c r="F136" s="82">
        <f t="shared" si="7"/>
        <v>839.17080991569878</v>
      </c>
      <c r="G136" s="88">
        <v>31</v>
      </c>
      <c r="H136" s="83">
        <f t="shared" ref="H136:H146" si="8">0.24/365</f>
        <v>6.5753424657534248E-4</v>
      </c>
      <c r="I136" s="89"/>
    </row>
    <row r="137" spans="1:9" s="1" customFormat="1" ht="17.25">
      <c r="A137" s="99" t="s">
        <v>99</v>
      </c>
      <c r="B137" s="78">
        <v>814.44731338872054</v>
      </c>
      <c r="C137" s="93">
        <v>0</v>
      </c>
      <c r="D137" s="80">
        <f t="shared" si="5"/>
        <v>814.44731338872054</v>
      </c>
      <c r="E137" s="81">
        <f t="shared" si="6"/>
        <v>1536</v>
      </c>
      <c r="F137" s="82">
        <f t="shared" si="7"/>
        <v>822.56947289758341</v>
      </c>
      <c r="G137" s="88">
        <v>30</v>
      </c>
      <c r="H137" s="83">
        <f t="shared" si="8"/>
        <v>6.5753424657534248E-4</v>
      </c>
      <c r="I137" s="89"/>
    </row>
    <row r="138" spans="1:9" s="1" customFormat="1" ht="17.25">
      <c r="A138" s="99" t="s">
        <v>100</v>
      </c>
      <c r="B138" s="78">
        <v>814.44731338872054</v>
      </c>
      <c r="C138" s="93">
        <v>0</v>
      </c>
      <c r="D138" s="80">
        <f t="shared" si="5"/>
        <v>814.44731338872054</v>
      </c>
      <c r="E138" s="81">
        <f t="shared" si="6"/>
        <v>1506</v>
      </c>
      <c r="F138" s="82">
        <f t="shared" si="7"/>
        <v>806.5036628800525</v>
      </c>
      <c r="G138" s="88">
        <v>31</v>
      </c>
      <c r="H138" s="83">
        <f t="shared" si="8"/>
        <v>6.5753424657534248E-4</v>
      </c>
      <c r="I138" s="89"/>
    </row>
    <row r="139" spans="1:9" s="1" customFormat="1" ht="17.25">
      <c r="A139" s="99" t="s">
        <v>101</v>
      </c>
      <c r="B139" s="78">
        <v>814.44731338872054</v>
      </c>
      <c r="C139" s="93">
        <v>0</v>
      </c>
      <c r="D139" s="80">
        <f t="shared" si="5"/>
        <v>814.44731338872054</v>
      </c>
      <c r="E139" s="81">
        <f t="shared" si="6"/>
        <v>1475</v>
      </c>
      <c r="F139" s="82">
        <f t="shared" si="7"/>
        <v>789.90232586193724</v>
      </c>
      <c r="G139" s="88">
        <v>30</v>
      </c>
      <c r="H139" s="83">
        <f t="shared" si="8"/>
        <v>6.5753424657534248E-4</v>
      </c>
      <c r="I139" s="89"/>
    </row>
    <row r="140" spans="1:9" s="1" customFormat="1" ht="17.25">
      <c r="A140" s="99" t="s">
        <v>102</v>
      </c>
      <c r="B140" s="78">
        <v>814.44731338872054</v>
      </c>
      <c r="C140" s="93">
        <v>0</v>
      </c>
      <c r="D140" s="80">
        <f t="shared" si="5"/>
        <v>814.44731338872054</v>
      </c>
      <c r="E140" s="81">
        <f>E139-G139</f>
        <v>1445</v>
      </c>
      <c r="F140" s="82">
        <f t="shared" si="7"/>
        <v>773.83651584440634</v>
      </c>
      <c r="G140" s="88">
        <v>31</v>
      </c>
      <c r="H140" s="83">
        <f t="shared" si="8"/>
        <v>6.5753424657534248E-4</v>
      </c>
      <c r="I140" s="89"/>
    </row>
    <row r="141" spans="1:9" s="1" customFormat="1" ht="17.25">
      <c r="A141" s="99" t="s">
        <v>103</v>
      </c>
      <c r="B141" s="78">
        <v>814.44731338872054</v>
      </c>
      <c r="C141" s="93">
        <v>0</v>
      </c>
      <c r="D141" s="80">
        <f t="shared" si="5"/>
        <v>814.44731338872054</v>
      </c>
      <c r="E141" s="81">
        <f t="shared" si="6"/>
        <v>1414</v>
      </c>
      <c r="F141" s="82">
        <f t="shared" si="7"/>
        <v>757.23517882629096</v>
      </c>
      <c r="G141" s="88">
        <v>31</v>
      </c>
      <c r="H141" s="83">
        <f t="shared" si="8"/>
        <v>6.5753424657534248E-4</v>
      </c>
      <c r="I141" s="89"/>
    </row>
    <row r="142" spans="1:9" s="1" customFormat="1" ht="17.25">
      <c r="A142" s="99" t="s">
        <v>104</v>
      </c>
      <c r="B142" s="78">
        <v>814.44731338872054</v>
      </c>
      <c r="C142" s="93">
        <v>0</v>
      </c>
      <c r="D142" s="80">
        <f t="shared" si="5"/>
        <v>814.44731338872054</v>
      </c>
      <c r="E142" s="81">
        <f>E141-G141</f>
        <v>1383</v>
      </c>
      <c r="F142" s="82">
        <f t="shared" si="7"/>
        <v>740.6338418081757</v>
      </c>
      <c r="G142" s="88">
        <v>29</v>
      </c>
      <c r="H142" s="83">
        <f t="shared" si="8"/>
        <v>6.5753424657534248E-4</v>
      </c>
      <c r="I142" s="89"/>
    </row>
    <row r="143" spans="1:9" s="1" customFormat="1" ht="17.25">
      <c r="A143" s="99" t="s">
        <v>105</v>
      </c>
      <c r="B143" s="78">
        <v>814.44731338872054</v>
      </c>
      <c r="C143" s="93">
        <v>0</v>
      </c>
      <c r="D143" s="80">
        <f t="shared" ref="D143:D159" si="9">B143-C143</f>
        <v>814.44731338872054</v>
      </c>
      <c r="E143" s="81">
        <f t="shared" si="6"/>
        <v>1354</v>
      </c>
      <c r="F143" s="82">
        <f t="shared" si="7"/>
        <v>725.10355879122903</v>
      </c>
      <c r="G143" s="88">
        <v>31</v>
      </c>
      <c r="H143" s="83">
        <f t="shared" si="8"/>
        <v>6.5753424657534248E-4</v>
      </c>
      <c r="I143" s="89"/>
    </row>
    <row r="144" spans="1:9" s="1" customFormat="1" ht="17.25">
      <c r="A144" s="99" t="s">
        <v>106</v>
      </c>
      <c r="B144" s="78">
        <v>814.44731338872054</v>
      </c>
      <c r="C144" s="93">
        <v>0</v>
      </c>
      <c r="D144" s="80">
        <f t="shared" si="9"/>
        <v>814.44731338872054</v>
      </c>
      <c r="E144" s="81">
        <f t="shared" ref="E144:E201" si="10">E143-G143</f>
        <v>1323</v>
      </c>
      <c r="F144" s="82">
        <f t="shared" ref="F144:F201" si="11">(D144*E144*H144)</f>
        <v>708.50222177311377</v>
      </c>
      <c r="G144" s="88">
        <v>30</v>
      </c>
      <c r="H144" s="83">
        <f t="shared" si="8"/>
        <v>6.5753424657534248E-4</v>
      </c>
      <c r="I144" s="89"/>
    </row>
    <row r="145" spans="1:9" s="1" customFormat="1" ht="17.25">
      <c r="A145" s="99" t="s">
        <v>107</v>
      </c>
      <c r="B145" s="78">
        <v>814.44731338872054</v>
      </c>
      <c r="C145" s="93">
        <v>0</v>
      </c>
      <c r="D145" s="80">
        <f t="shared" si="9"/>
        <v>814.44731338872054</v>
      </c>
      <c r="E145" s="81">
        <f t="shared" si="10"/>
        <v>1293</v>
      </c>
      <c r="F145" s="82">
        <f t="shared" si="11"/>
        <v>692.43641175558298</v>
      </c>
      <c r="G145" s="88">
        <v>31</v>
      </c>
      <c r="H145" s="83">
        <f t="shared" si="8"/>
        <v>6.5753424657534248E-4</v>
      </c>
      <c r="I145" s="89"/>
    </row>
    <row r="146" spans="1:9" s="1" customFormat="1" ht="18" thickBot="1">
      <c r="A146" s="99" t="s">
        <v>108</v>
      </c>
      <c r="B146" s="78">
        <v>814.44731338872054</v>
      </c>
      <c r="C146" s="93">
        <v>0</v>
      </c>
      <c r="D146" s="80">
        <f t="shared" si="9"/>
        <v>814.44731338872054</v>
      </c>
      <c r="E146" s="81">
        <f t="shared" si="10"/>
        <v>1262</v>
      </c>
      <c r="F146" s="82">
        <f t="shared" si="11"/>
        <v>675.83507473746761</v>
      </c>
      <c r="G146" s="88">
        <v>30</v>
      </c>
      <c r="H146" s="83">
        <f t="shared" si="8"/>
        <v>6.5753424657534248E-4</v>
      </c>
      <c r="I146" s="89"/>
    </row>
    <row r="147" spans="1:9" s="1" customFormat="1" ht="33">
      <c r="A147" s="94" t="s">
        <v>159</v>
      </c>
      <c r="B147" s="95" t="s">
        <v>160</v>
      </c>
      <c r="C147" s="95" t="s">
        <v>161</v>
      </c>
      <c r="D147" s="95" t="s">
        <v>162</v>
      </c>
      <c r="E147" s="96" t="s">
        <v>163</v>
      </c>
      <c r="F147" s="95" t="s">
        <v>165</v>
      </c>
      <c r="G147" s="96" t="s">
        <v>19</v>
      </c>
      <c r="H147" s="97" t="s">
        <v>164</v>
      </c>
      <c r="I147" s="113" t="s">
        <v>170</v>
      </c>
    </row>
    <row r="148" spans="1:9" s="1" customFormat="1" ht="17.25">
      <c r="A148" s="99" t="s">
        <v>109</v>
      </c>
      <c r="B148" s="78">
        <v>855.16967905815659</v>
      </c>
      <c r="C148" s="93">
        <v>0</v>
      </c>
      <c r="D148" s="80">
        <f t="shared" si="9"/>
        <v>855.16967905815659</v>
      </c>
      <c r="E148" s="81">
        <f>E146-G146</f>
        <v>1232</v>
      </c>
      <c r="F148" s="82">
        <f t="shared" si="11"/>
        <v>692.75772795593366</v>
      </c>
      <c r="G148" s="88">
        <v>31</v>
      </c>
      <c r="H148" s="83">
        <f t="shared" ref="H148:H201" si="12">0.24/365</f>
        <v>6.5753424657534248E-4</v>
      </c>
      <c r="I148" s="89"/>
    </row>
    <row r="149" spans="1:9" s="1" customFormat="1" ht="17.25">
      <c r="A149" s="99" t="s">
        <v>110</v>
      </c>
      <c r="B149" s="78">
        <v>855.16967905815659</v>
      </c>
      <c r="C149" s="93">
        <v>0</v>
      </c>
      <c r="D149" s="80">
        <f t="shared" si="9"/>
        <v>855.16967905815659</v>
      </c>
      <c r="E149" s="81">
        <f t="shared" si="10"/>
        <v>1201</v>
      </c>
      <c r="F149" s="82">
        <f t="shared" si="11"/>
        <v>675.32632408691245</v>
      </c>
      <c r="G149" s="88">
        <v>31</v>
      </c>
      <c r="H149" s="83">
        <f t="shared" si="12"/>
        <v>6.5753424657534248E-4</v>
      </c>
      <c r="I149" s="89"/>
    </row>
    <row r="150" spans="1:9" s="1" customFormat="1" ht="17.25">
      <c r="A150" s="99" t="s">
        <v>111</v>
      </c>
      <c r="B150" s="78">
        <v>855.16967905815659</v>
      </c>
      <c r="C150" s="93">
        <v>0</v>
      </c>
      <c r="D150" s="80">
        <f t="shared" si="9"/>
        <v>855.16967905815659</v>
      </c>
      <c r="E150" s="81">
        <f t="shared" si="10"/>
        <v>1170</v>
      </c>
      <c r="F150" s="82">
        <f t="shared" si="11"/>
        <v>657.89492021789147</v>
      </c>
      <c r="G150" s="88">
        <v>30</v>
      </c>
      <c r="H150" s="83">
        <f t="shared" si="12"/>
        <v>6.5753424657534248E-4</v>
      </c>
      <c r="I150" s="89"/>
    </row>
    <row r="151" spans="1:9" s="1" customFormat="1" ht="17.25">
      <c r="A151" s="99" t="s">
        <v>112</v>
      </c>
      <c r="B151" s="78">
        <v>855.16967905815659</v>
      </c>
      <c r="C151" s="93">
        <v>0</v>
      </c>
      <c r="D151" s="80">
        <f t="shared" si="9"/>
        <v>855.16967905815659</v>
      </c>
      <c r="E151" s="81">
        <f t="shared" si="10"/>
        <v>1140</v>
      </c>
      <c r="F151" s="82">
        <f t="shared" si="11"/>
        <v>641.02581969948403</v>
      </c>
      <c r="G151" s="88">
        <v>31</v>
      </c>
      <c r="H151" s="83">
        <f t="shared" si="12"/>
        <v>6.5753424657534248E-4</v>
      </c>
      <c r="I151" s="89"/>
    </row>
    <row r="152" spans="1:9" s="1" customFormat="1" ht="17.25">
      <c r="A152" s="99" t="s">
        <v>113</v>
      </c>
      <c r="B152" s="78">
        <v>855.16967905815659</v>
      </c>
      <c r="C152" s="93">
        <v>0</v>
      </c>
      <c r="D152" s="80">
        <f t="shared" si="9"/>
        <v>855.16967905815659</v>
      </c>
      <c r="E152" s="81">
        <f t="shared" si="10"/>
        <v>1109</v>
      </c>
      <c r="F152" s="82">
        <f t="shared" si="11"/>
        <v>623.59441583046294</v>
      </c>
      <c r="G152" s="88">
        <v>30</v>
      </c>
      <c r="H152" s="83">
        <f t="shared" si="12"/>
        <v>6.5753424657534248E-4</v>
      </c>
      <c r="I152" s="89"/>
    </row>
    <row r="153" spans="1:9" s="1" customFormat="1" ht="17.25">
      <c r="A153" s="99" t="s">
        <v>114</v>
      </c>
      <c r="B153" s="78">
        <v>855.16967905815659</v>
      </c>
      <c r="C153" s="93">
        <v>0</v>
      </c>
      <c r="D153" s="101">
        <f t="shared" si="9"/>
        <v>855.16967905815659</v>
      </c>
      <c r="E153" s="81">
        <f t="shared" si="10"/>
        <v>1079</v>
      </c>
      <c r="F153" s="82">
        <f t="shared" si="11"/>
        <v>606.7253153120555</v>
      </c>
      <c r="G153" s="88">
        <v>31</v>
      </c>
      <c r="H153" s="83">
        <f t="shared" si="12"/>
        <v>6.5753424657534248E-4</v>
      </c>
      <c r="I153" s="89"/>
    </row>
    <row r="154" spans="1:9" s="1" customFormat="1" ht="17.25">
      <c r="A154" s="99" t="s">
        <v>115</v>
      </c>
      <c r="B154" s="78">
        <v>855.16967905815659</v>
      </c>
      <c r="C154" s="93">
        <v>0</v>
      </c>
      <c r="D154" s="101">
        <f t="shared" si="9"/>
        <v>855.16967905815659</v>
      </c>
      <c r="E154" s="81">
        <f t="shared" si="10"/>
        <v>1048</v>
      </c>
      <c r="F154" s="82">
        <f t="shared" si="11"/>
        <v>589.2939114430344</v>
      </c>
      <c r="G154" s="88">
        <v>31</v>
      </c>
      <c r="H154" s="83">
        <f t="shared" si="12"/>
        <v>6.5753424657534248E-4</v>
      </c>
      <c r="I154" s="89"/>
    </row>
    <row r="155" spans="1:9" s="1" customFormat="1" ht="17.25">
      <c r="A155" s="99" t="s">
        <v>116</v>
      </c>
      <c r="B155" s="78">
        <v>855.16967905815659</v>
      </c>
      <c r="C155" s="93">
        <v>0</v>
      </c>
      <c r="D155" s="80">
        <f t="shared" si="9"/>
        <v>855.16967905815659</v>
      </c>
      <c r="E155" s="81">
        <f t="shared" si="10"/>
        <v>1017</v>
      </c>
      <c r="F155" s="82">
        <f t="shared" si="11"/>
        <v>571.86250757401331</v>
      </c>
      <c r="G155" s="88">
        <v>28</v>
      </c>
      <c r="H155" s="83">
        <f t="shared" si="12"/>
        <v>6.5753424657534248E-4</v>
      </c>
      <c r="I155" s="89"/>
    </row>
    <row r="156" spans="1:9" s="1" customFormat="1" ht="17.25">
      <c r="A156" s="99" t="s">
        <v>117</v>
      </c>
      <c r="B156" s="78">
        <v>855.16967905815659</v>
      </c>
      <c r="C156" s="93">
        <v>0</v>
      </c>
      <c r="D156" s="80">
        <f t="shared" si="9"/>
        <v>855.16967905815659</v>
      </c>
      <c r="E156" s="81">
        <f t="shared" si="10"/>
        <v>989</v>
      </c>
      <c r="F156" s="82">
        <f t="shared" si="11"/>
        <v>556.11801375683297</v>
      </c>
      <c r="G156" s="88">
        <v>31</v>
      </c>
      <c r="H156" s="83">
        <f t="shared" si="12"/>
        <v>6.5753424657534248E-4</v>
      </c>
      <c r="I156" s="89"/>
    </row>
    <row r="157" spans="1:9" s="1" customFormat="1" ht="17.25">
      <c r="A157" s="99" t="s">
        <v>118</v>
      </c>
      <c r="B157" s="78">
        <v>855.16967905815659</v>
      </c>
      <c r="C157" s="93">
        <v>0</v>
      </c>
      <c r="D157" s="101">
        <f t="shared" si="9"/>
        <v>855.16967905815659</v>
      </c>
      <c r="E157" s="81">
        <f t="shared" si="10"/>
        <v>958</v>
      </c>
      <c r="F157" s="82">
        <f t="shared" si="11"/>
        <v>538.68660988781198</v>
      </c>
      <c r="G157" s="88">
        <v>30</v>
      </c>
      <c r="H157" s="83">
        <f t="shared" si="12"/>
        <v>6.5753424657534248E-4</v>
      </c>
      <c r="I157" s="89"/>
    </row>
    <row r="158" spans="1:9" s="1" customFormat="1" ht="17.25">
      <c r="A158" s="99" t="s">
        <v>119</v>
      </c>
      <c r="B158" s="78">
        <v>855.16967905815659</v>
      </c>
      <c r="C158" s="93">
        <v>0</v>
      </c>
      <c r="D158" s="101">
        <f t="shared" si="9"/>
        <v>855.16967905815659</v>
      </c>
      <c r="E158" s="81">
        <f t="shared" si="10"/>
        <v>928</v>
      </c>
      <c r="F158" s="82">
        <f t="shared" si="11"/>
        <v>521.81750936940455</v>
      </c>
      <c r="G158" s="88">
        <v>31</v>
      </c>
      <c r="H158" s="83">
        <f t="shared" si="12"/>
        <v>6.5753424657534248E-4</v>
      </c>
      <c r="I158" s="89"/>
    </row>
    <row r="159" spans="1:9" s="1" customFormat="1" ht="17.25">
      <c r="A159" s="99" t="s">
        <v>120</v>
      </c>
      <c r="B159" s="78">
        <v>855.16967905815659</v>
      </c>
      <c r="C159" s="93">
        <v>0</v>
      </c>
      <c r="D159" s="101">
        <f t="shared" si="9"/>
        <v>855.16967905815659</v>
      </c>
      <c r="E159" s="81">
        <f t="shared" si="10"/>
        <v>897</v>
      </c>
      <c r="F159" s="82">
        <f t="shared" si="11"/>
        <v>504.38610550038345</v>
      </c>
      <c r="G159" s="88">
        <v>30</v>
      </c>
      <c r="H159" s="83">
        <f t="shared" si="12"/>
        <v>6.5753424657534248E-4</v>
      </c>
      <c r="I159" s="89"/>
    </row>
    <row r="160" spans="1:9" s="1" customFormat="1" ht="17.25">
      <c r="A160" s="99" t="s">
        <v>121</v>
      </c>
      <c r="B160" s="78">
        <v>897.92816301106438</v>
      </c>
      <c r="C160" s="93">
        <v>0</v>
      </c>
      <c r="D160" s="101">
        <f>B160-C160</f>
        <v>897.92816301106438</v>
      </c>
      <c r="E160" s="81">
        <f t="shared" si="10"/>
        <v>867</v>
      </c>
      <c r="F160" s="82">
        <f t="shared" si="11"/>
        <v>511.89285523107475</v>
      </c>
      <c r="G160" s="88">
        <v>31</v>
      </c>
      <c r="H160" s="83">
        <f t="shared" si="12"/>
        <v>6.5753424657534248E-4</v>
      </c>
      <c r="I160" s="89"/>
    </row>
    <row r="161" spans="1:9" s="1" customFormat="1" ht="17.25">
      <c r="A161" s="99" t="s">
        <v>122</v>
      </c>
      <c r="B161" s="78">
        <v>897.92816301106438</v>
      </c>
      <c r="C161" s="93">
        <v>0</v>
      </c>
      <c r="D161" s="101">
        <f>B161-C161</f>
        <v>897.92816301106438</v>
      </c>
      <c r="E161" s="81">
        <f t="shared" si="10"/>
        <v>836</v>
      </c>
      <c r="F161" s="82">
        <f t="shared" si="11"/>
        <v>493.58988116860269</v>
      </c>
      <c r="G161" s="88">
        <v>31</v>
      </c>
      <c r="H161" s="83">
        <f t="shared" si="12"/>
        <v>6.5753424657534248E-4</v>
      </c>
      <c r="I161" s="89"/>
    </row>
    <row r="162" spans="1:9" s="1" customFormat="1" ht="17.25">
      <c r="A162" s="99" t="s">
        <v>123</v>
      </c>
      <c r="B162" s="78">
        <v>897.92816301106438</v>
      </c>
      <c r="C162" s="93">
        <v>0</v>
      </c>
      <c r="D162" s="101">
        <f t="shared" ref="D162:D165" si="13">B162-C162</f>
        <v>897.92816301106438</v>
      </c>
      <c r="E162" s="81">
        <f t="shared" si="10"/>
        <v>805</v>
      </c>
      <c r="F162" s="82">
        <f t="shared" si="11"/>
        <v>475.28690710613051</v>
      </c>
      <c r="G162" s="88">
        <v>30</v>
      </c>
      <c r="H162" s="83">
        <f t="shared" si="12"/>
        <v>6.5753424657534248E-4</v>
      </c>
      <c r="I162" s="89"/>
    </row>
    <row r="163" spans="1:9" s="1" customFormat="1" ht="17.25">
      <c r="A163" s="99" t="s">
        <v>124</v>
      </c>
      <c r="B163" s="78">
        <v>897.92816301106438</v>
      </c>
      <c r="C163" s="93">
        <v>0</v>
      </c>
      <c r="D163" s="101">
        <f t="shared" si="13"/>
        <v>897.92816301106438</v>
      </c>
      <c r="E163" s="81">
        <f t="shared" si="10"/>
        <v>775</v>
      </c>
      <c r="F163" s="82">
        <f t="shared" si="11"/>
        <v>457.5743515618027</v>
      </c>
      <c r="G163" s="88">
        <v>31</v>
      </c>
      <c r="H163" s="83">
        <f t="shared" si="12"/>
        <v>6.5753424657534248E-4</v>
      </c>
      <c r="I163" s="89"/>
    </row>
    <row r="164" spans="1:9" s="1" customFormat="1" ht="17.25">
      <c r="A164" s="99" t="s">
        <v>125</v>
      </c>
      <c r="B164" s="78">
        <v>897.92816301106438</v>
      </c>
      <c r="C164" s="93">
        <v>0</v>
      </c>
      <c r="D164" s="101">
        <f t="shared" si="13"/>
        <v>897.92816301106438</v>
      </c>
      <c r="E164" s="81">
        <f t="shared" si="10"/>
        <v>744</v>
      </c>
      <c r="F164" s="82">
        <f t="shared" si="11"/>
        <v>439.27137749933058</v>
      </c>
      <c r="G164" s="88">
        <v>30</v>
      </c>
      <c r="H164" s="83">
        <f t="shared" si="12"/>
        <v>6.5753424657534248E-4</v>
      </c>
      <c r="I164" s="89"/>
    </row>
    <row r="165" spans="1:9" s="1" customFormat="1" ht="17.25">
      <c r="A165" s="99" t="s">
        <v>126</v>
      </c>
      <c r="B165" s="78">
        <v>897.92816301106438</v>
      </c>
      <c r="C165" s="93">
        <v>0</v>
      </c>
      <c r="D165" s="101">
        <f t="shared" si="13"/>
        <v>897.92816301106438</v>
      </c>
      <c r="E165" s="81">
        <f t="shared" si="10"/>
        <v>714</v>
      </c>
      <c r="F165" s="82">
        <f t="shared" si="11"/>
        <v>421.55882195500271</v>
      </c>
      <c r="G165" s="88">
        <v>31</v>
      </c>
      <c r="H165" s="83">
        <f t="shared" si="12"/>
        <v>6.5753424657534248E-4</v>
      </c>
      <c r="I165" s="89"/>
    </row>
    <row r="166" spans="1:9" s="1" customFormat="1" ht="17.25">
      <c r="A166" s="99" t="s">
        <v>127</v>
      </c>
      <c r="B166" s="78">
        <v>897.92816301106438</v>
      </c>
      <c r="C166" s="93">
        <v>0</v>
      </c>
      <c r="D166" s="101">
        <f>B166-C166</f>
        <v>897.92816301106438</v>
      </c>
      <c r="E166" s="81">
        <f t="shared" si="10"/>
        <v>683</v>
      </c>
      <c r="F166" s="82">
        <f t="shared" si="11"/>
        <v>403.25584789253065</v>
      </c>
      <c r="G166" s="88">
        <v>31</v>
      </c>
      <c r="H166" s="83">
        <f t="shared" si="12"/>
        <v>6.5753424657534248E-4</v>
      </c>
      <c r="I166" s="89"/>
    </row>
    <row r="167" spans="1:9" s="1" customFormat="1" ht="17.25">
      <c r="A167" s="99" t="s">
        <v>128</v>
      </c>
      <c r="B167" s="78">
        <v>897.92816301106438</v>
      </c>
      <c r="C167" s="93">
        <v>0</v>
      </c>
      <c r="D167" s="101">
        <f>B167-C167</f>
        <v>897.92816301106438</v>
      </c>
      <c r="E167" s="81">
        <f t="shared" si="10"/>
        <v>652</v>
      </c>
      <c r="F167" s="82">
        <f t="shared" si="11"/>
        <v>384.95287383005848</v>
      </c>
      <c r="G167" s="88">
        <v>28</v>
      </c>
      <c r="H167" s="83">
        <f t="shared" si="12"/>
        <v>6.5753424657534248E-4</v>
      </c>
      <c r="I167" s="89"/>
    </row>
    <row r="168" spans="1:9" s="1" customFormat="1" ht="17.25">
      <c r="A168" s="99" t="s">
        <v>129</v>
      </c>
      <c r="B168" s="78">
        <v>897.92816301106438</v>
      </c>
      <c r="C168" s="93">
        <v>0</v>
      </c>
      <c r="D168" s="101">
        <f t="shared" ref="D168:D196" si="14">B168-C168</f>
        <v>897.92816301106438</v>
      </c>
      <c r="E168" s="81">
        <f t="shared" si="10"/>
        <v>624</v>
      </c>
      <c r="F168" s="82">
        <f t="shared" si="11"/>
        <v>368.42115532201916</v>
      </c>
      <c r="G168" s="88">
        <v>31</v>
      </c>
      <c r="H168" s="83">
        <f t="shared" si="12"/>
        <v>6.5753424657534248E-4</v>
      </c>
      <c r="I168" s="89"/>
    </row>
    <row r="169" spans="1:9" s="1" customFormat="1" ht="17.25">
      <c r="A169" s="99" t="s">
        <v>130</v>
      </c>
      <c r="B169" s="78">
        <v>897.92816301106438</v>
      </c>
      <c r="C169" s="93">
        <v>0</v>
      </c>
      <c r="D169" s="101">
        <f t="shared" si="14"/>
        <v>897.92816301106438</v>
      </c>
      <c r="E169" s="81">
        <f t="shared" si="10"/>
        <v>593</v>
      </c>
      <c r="F169" s="82">
        <f t="shared" si="11"/>
        <v>350.1181812595471</v>
      </c>
      <c r="G169" s="88">
        <v>30</v>
      </c>
      <c r="H169" s="83">
        <f t="shared" si="12"/>
        <v>6.5753424657534248E-4</v>
      </c>
      <c r="I169" s="89"/>
    </row>
    <row r="170" spans="1:9" s="1" customFormat="1" ht="17.25">
      <c r="A170" s="99" t="s">
        <v>131</v>
      </c>
      <c r="B170" s="78">
        <v>897.92816301106438</v>
      </c>
      <c r="C170" s="102">
        <v>13799</v>
      </c>
      <c r="D170" s="101">
        <f t="shared" si="14"/>
        <v>-12901.071836988936</v>
      </c>
      <c r="E170" s="81">
        <f t="shared" si="10"/>
        <v>563</v>
      </c>
      <c r="F170" s="82">
        <f t="shared" si="11"/>
        <v>-4775.8707578464246</v>
      </c>
      <c r="G170" s="79">
        <v>16</v>
      </c>
      <c r="H170" s="83">
        <f t="shared" si="12"/>
        <v>6.5753424657534248E-4</v>
      </c>
      <c r="I170" s="84" t="s">
        <v>276</v>
      </c>
    </row>
    <row r="171" spans="1:9" s="1" customFormat="1" ht="17.25">
      <c r="A171" s="99" t="s">
        <v>132</v>
      </c>
      <c r="B171" s="78">
        <v>897.92816301106438</v>
      </c>
      <c r="C171" s="102">
        <v>13799</v>
      </c>
      <c r="D171" s="101">
        <f t="shared" si="14"/>
        <v>-12901.071836988936</v>
      </c>
      <c r="E171" s="81">
        <f t="shared" si="10"/>
        <v>547</v>
      </c>
      <c r="F171" s="82">
        <f t="shared" si="11"/>
        <v>-4640.1444130408427</v>
      </c>
      <c r="G171" s="79">
        <v>25</v>
      </c>
      <c r="H171" s="83">
        <f t="shared" si="12"/>
        <v>6.5753424657534248E-4</v>
      </c>
      <c r="I171" s="84" t="s">
        <v>277</v>
      </c>
    </row>
    <row r="172" spans="1:9" s="1" customFormat="1" ht="17.25">
      <c r="A172" s="99" t="s">
        <v>133</v>
      </c>
      <c r="B172" s="78">
        <v>942.82457116161765</v>
      </c>
      <c r="C172" s="102">
        <v>0</v>
      </c>
      <c r="D172" s="101">
        <f t="shared" si="14"/>
        <v>942.82457116161765</v>
      </c>
      <c r="E172" s="81">
        <f t="shared" si="10"/>
        <v>522</v>
      </c>
      <c r="F172" s="82">
        <f t="shared" si="11"/>
        <v>323.60838979486977</v>
      </c>
      <c r="G172" s="79">
        <v>31</v>
      </c>
      <c r="H172" s="83">
        <f t="shared" si="12"/>
        <v>6.5753424657534248E-4</v>
      </c>
      <c r="I172" s="103"/>
    </row>
    <row r="173" spans="1:9" s="1" customFormat="1" ht="33.75">
      <c r="A173" s="99" t="s">
        <v>134</v>
      </c>
      <c r="B173" s="78">
        <v>942.82457116161765</v>
      </c>
      <c r="C173" s="171">
        <v>27599</v>
      </c>
      <c r="D173" s="101">
        <f t="shared" si="14"/>
        <v>-26656.175428838382</v>
      </c>
      <c r="E173" s="81">
        <f t="shared" si="10"/>
        <v>491</v>
      </c>
      <c r="F173" s="82">
        <f t="shared" si="11"/>
        <v>-8605.9279795460679</v>
      </c>
      <c r="G173" s="170">
        <v>0</v>
      </c>
      <c r="H173" s="83">
        <f t="shared" si="12"/>
        <v>6.5753424657534248E-4</v>
      </c>
      <c r="I173" s="104" t="s">
        <v>280</v>
      </c>
    </row>
    <row r="174" spans="1:9" s="1" customFormat="1" ht="17.25">
      <c r="A174" s="99" t="s">
        <v>135</v>
      </c>
      <c r="B174" s="78">
        <v>942.82457116161765</v>
      </c>
      <c r="C174" s="102">
        <v>13799</v>
      </c>
      <c r="D174" s="101">
        <f t="shared" si="14"/>
        <v>-12856.175428838382</v>
      </c>
      <c r="E174" s="81">
        <f>E173-G173</f>
        <v>491</v>
      </c>
      <c r="F174" s="82">
        <f t="shared" si="11"/>
        <v>-4150.6074316008626</v>
      </c>
      <c r="G174" s="79">
        <v>12</v>
      </c>
      <c r="H174" s="83">
        <f t="shared" si="12"/>
        <v>6.5753424657534248E-4</v>
      </c>
      <c r="I174" s="84" t="s">
        <v>278</v>
      </c>
    </row>
    <row r="175" spans="1:9" s="1" customFormat="1" ht="17.25">
      <c r="A175" s="99" t="s">
        <v>136</v>
      </c>
      <c r="B175" s="78">
        <v>942.82457116161765</v>
      </c>
      <c r="C175" s="102">
        <v>13799</v>
      </c>
      <c r="D175" s="101">
        <f t="shared" si="14"/>
        <v>-12856.175428838382</v>
      </c>
      <c r="E175" s="81">
        <f t="shared" si="10"/>
        <v>479</v>
      </c>
      <c r="F175" s="82">
        <f t="shared" si="11"/>
        <v>-4049.1669241075629</v>
      </c>
      <c r="G175" s="79">
        <v>16</v>
      </c>
      <c r="H175" s="83">
        <f t="shared" si="12"/>
        <v>6.5753424657534248E-4</v>
      </c>
      <c r="I175" s="84" t="s">
        <v>279</v>
      </c>
    </row>
    <row r="176" spans="1:9" s="1" customFormat="1" ht="17.25">
      <c r="A176" s="99" t="s">
        <v>137</v>
      </c>
      <c r="B176" s="78">
        <v>942.82457116161765</v>
      </c>
      <c r="C176" s="102">
        <v>0</v>
      </c>
      <c r="D176" s="101">
        <f t="shared" si="14"/>
        <v>942.82457116161765</v>
      </c>
      <c r="E176" s="81">
        <f t="shared" si="10"/>
        <v>463</v>
      </c>
      <c r="F176" s="82">
        <f t="shared" si="11"/>
        <v>287.03196259583274</v>
      </c>
      <c r="G176" s="79">
        <v>30</v>
      </c>
      <c r="H176" s="83">
        <f t="shared" si="12"/>
        <v>6.5753424657534248E-4</v>
      </c>
      <c r="I176" s="84"/>
    </row>
    <row r="177" spans="1:9" s="1" customFormat="1" ht="17.25">
      <c r="A177" s="99" t="s">
        <v>138</v>
      </c>
      <c r="B177" s="78">
        <v>942.82457116161765</v>
      </c>
      <c r="C177" s="102">
        <v>0</v>
      </c>
      <c r="D177" s="101">
        <f t="shared" si="14"/>
        <v>942.82457116161765</v>
      </c>
      <c r="E177" s="81">
        <f t="shared" si="10"/>
        <v>433</v>
      </c>
      <c r="F177" s="82">
        <f t="shared" si="11"/>
        <v>268.4337792742885</v>
      </c>
      <c r="G177" s="79">
        <v>31</v>
      </c>
      <c r="H177" s="83">
        <f t="shared" si="12"/>
        <v>6.5753424657534248E-4</v>
      </c>
      <c r="I177" s="84"/>
    </row>
    <row r="178" spans="1:9" s="1" customFormat="1" ht="38.25" customHeight="1">
      <c r="A178" s="99" t="s">
        <v>139</v>
      </c>
      <c r="B178" s="78">
        <v>942.82457116161765</v>
      </c>
      <c r="C178" s="171">
        <v>22510</v>
      </c>
      <c r="D178" s="101">
        <f t="shared" si="14"/>
        <v>-21567.175428838382</v>
      </c>
      <c r="E178" s="81">
        <f t="shared" si="10"/>
        <v>402</v>
      </c>
      <c r="F178" s="82">
        <f t="shared" si="11"/>
        <v>-5700.8248914365122</v>
      </c>
      <c r="G178" s="170">
        <v>0</v>
      </c>
      <c r="H178" s="83">
        <f t="shared" si="12"/>
        <v>6.5753424657534248E-4</v>
      </c>
      <c r="I178" s="191" t="s">
        <v>304</v>
      </c>
    </row>
    <row r="179" spans="1:9" s="1" customFormat="1" ht="17.25">
      <c r="A179" s="99" t="s">
        <v>140</v>
      </c>
      <c r="B179" s="78">
        <v>942.82457116161765</v>
      </c>
      <c r="C179" s="102">
        <v>943</v>
      </c>
      <c r="D179" s="101">
        <f t="shared" si="14"/>
        <v>-0.17542883838234502</v>
      </c>
      <c r="E179" s="81">
        <f>E178-G178</f>
        <v>402</v>
      </c>
      <c r="F179" s="82">
        <f t="shared" si="11"/>
        <v>-4.6370888567475746E-2</v>
      </c>
      <c r="G179" s="79">
        <v>13</v>
      </c>
      <c r="H179" s="83">
        <f t="shared" si="12"/>
        <v>6.5753424657534248E-4</v>
      </c>
      <c r="I179" s="84" t="s">
        <v>281</v>
      </c>
    </row>
    <row r="180" spans="1:9" s="1" customFormat="1" ht="17.25">
      <c r="A180" s="99" t="s">
        <v>141</v>
      </c>
      <c r="B180" s="78">
        <v>942.82457116161765</v>
      </c>
      <c r="C180" s="102">
        <v>943</v>
      </c>
      <c r="D180" s="101">
        <f t="shared" si="14"/>
        <v>-0.17542883838234502</v>
      </c>
      <c r="E180" s="81">
        <f t="shared" si="10"/>
        <v>389</v>
      </c>
      <c r="F180" s="82">
        <f t="shared" si="11"/>
        <v>-4.4871332469522553E-2</v>
      </c>
      <c r="G180" s="79">
        <v>19</v>
      </c>
      <c r="H180" s="83">
        <f t="shared" si="12"/>
        <v>6.5753424657534248E-4</v>
      </c>
      <c r="I180" s="84" t="s">
        <v>282</v>
      </c>
    </row>
    <row r="181" spans="1:9" s="1" customFormat="1" ht="17.25">
      <c r="A181" s="99" t="s">
        <v>142</v>
      </c>
      <c r="B181" s="78">
        <v>942.82457116161765</v>
      </c>
      <c r="C181" s="102">
        <v>943</v>
      </c>
      <c r="D181" s="101">
        <f t="shared" si="14"/>
        <v>-0.17542883838234502</v>
      </c>
      <c r="E181" s="81">
        <f t="shared" si="10"/>
        <v>370</v>
      </c>
      <c r="F181" s="82">
        <f t="shared" si="11"/>
        <v>-4.267967355712942E-2</v>
      </c>
      <c r="G181" s="79">
        <v>14</v>
      </c>
      <c r="H181" s="83">
        <f t="shared" si="12"/>
        <v>6.5753424657534248E-4</v>
      </c>
      <c r="I181" s="84" t="s">
        <v>283</v>
      </c>
    </row>
    <row r="182" spans="1:9" s="1" customFormat="1" ht="17.25">
      <c r="A182" s="99" t="s">
        <v>143</v>
      </c>
      <c r="B182" s="78">
        <v>942.82457116161765</v>
      </c>
      <c r="C182" s="102">
        <v>943</v>
      </c>
      <c r="D182" s="101">
        <f t="shared" si="14"/>
        <v>-0.17542883838234502</v>
      </c>
      <c r="E182" s="81">
        <f t="shared" si="10"/>
        <v>356</v>
      </c>
      <c r="F182" s="82">
        <f t="shared" si="11"/>
        <v>-4.1064766990102898E-2</v>
      </c>
      <c r="G182" s="79">
        <v>15</v>
      </c>
      <c r="H182" s="83">
        <f t="shared" si="12"/>
        <v>6.5753424657534248E-4</v>
      </c>
      <c r="I182" s="84" t="s">
        <v>284</v>
      </c>
    </row>
    <row r="183" spans="1:9" s="1" customFormat="1" ht="17.25">
      <c r="A183" s="99" t="s">
        <v>144</v>
      </c>
      <c r="B183" s="78">
        <v>942.82457116161765</v>
      </c>
      <c r="C183" s="102">
        <v>943</v>
      </c>
      <c r="D183" s="101">
        <f t="shared" si="14"/>
        <v>-0.17542883838234502</v>
      </c>
      <c r="E183" s="81">
        <f t="shared" si="10"/>
        <v>341</v>
      </c>
      <c r="F183" s="82">
        <f t="shared" si="11"/>
        <v>-3.9334509954003061E-2</v>
      </c>
      <c r="G183" s="79">
        <v>18</v>
      </c>
      <c r="H183" s="83">
        <f t="shared" si="12"/>
        <v>6.5753424657534248E-4</v>
      </c>
      <c r="I183" s="84" t="s">
        <v>285</v>
      </c>
    </row>
    <row r="184" spans="1:9" s="1" customFormat="1" ht="17.25">
      <c r="A184" s="99" t="s">
        <v>145</v>
      </c>
      <c r="B184" s="78">
        <v>989.96579971969857</v>
      </c>
      <c r="C184" s="102">
        <v>990</v>
      </c>
      <c r="D184" s="101">
        <f t="shared" si="14"/>
        <v>-3.420028030143385E-2</v>
      </c>
      <c r="E184" s="81">
        <f t="shared" si="10"/>
        <v>323</v>
      </c>
      <c r="F184" s="82">
        <f t="shared" si="11"/>
        <v>-7.2635773396360331E-3</v>
      </c>
      <c r="G184" s="79">
        <v>17</v>
      </c>
      <c r="H184" s="83">
        <f t="shared" si="12"/>
        <v>6.5753424657534248E-4</v>
      </c>
      <c r="I184" s="84" t="s">
        <v>286</v>
      </c>
    </row>
    <row r="185" spans="1:9" s="1" customFormat="1" ht="17.25">
      <c r="A185" s="99" t="s">
        <v>146</v>
      </c>
      <c r="B185" s="78">
        <v>989.96579971969857</v>
      </c>
      <c r="C185" s="102">
        <v>990</v>
      </c>
      <c r="D185" s="101">
        <f t="shared" si="14"/>
        <v>-3.420028030143385E-2</v>
      </c>
      <c r="E185" s="81">
        <f t="shared" si="10"/>
        <v>306</v>
      </c>
      <c r="F185" s="82">
        <f t="shared" si="11"/>
        <v>-6.8812837954446626E-3</v>
      </c>
      <c r="G185" s="79">
        <v>18</v>
      </c>
      <c r="H185" s="83">
        <f t="shared" si="12"/>
        <v>6.5753424657534248E-4</v>
      </c>
      <c r="I185" s="84" t="s">
        <v>287</v>
      </c>
    </row>
    <row r="186" spans="1:9" s="1" customFormat="1" ht="17.25">
      <c r="A186" s="99" t="s">
        <v>147</v>
      </c>
      <c r="B186" s="78">
        <v>989.96579971969857</v>
      </c>
      <c r="C186" s="102">
        <v>990</v>
      </c>
      <c r="D186" s="101">
        <f t="shared" si="14"/>
        <v>-3.420028030143385E-2</v>
      </c>
      <c r="E186" s="81">
        <f t="shared" si="10"/>
        <v>288</v>
      </c>
      <c r="F186" s="82">
        <f t="shared" si="11"/>
        <v>-6.4765023957126236E-3</v>
      </c>
      <c r="G186" s="79">
        <v>17</v>
      </c>
      <c r="H186" s="83">
        <f t="shared" si="12"/>
        <v>6.5753424657534248E-4</v>
      </c>
      <c r="I186" s="89" t="s">
        <v>288</v>
      </c>
    </row>
    <row r="187" spans="1:9" s="1" customFormat="1" ht="17.25">
      <c r="A187" s="99" t="s">
        <v>148</v>
      </c>
      <c r="B187" s="78">
        <v>989.96579971969857</v>
      </c>
      <c r="C187" s="102">
        <v>990</v>
      </c>
      <c r="D187" s="101">
        <f t="shared" si="14"/>
        <v>-3.420028030143385E-2</v>
      </c>
      <c r="E187" s="81">
        <f t="shared" si="10"/>
        <v>271</v>
      </c>
      <c r="F187" s="82">
        <f t="shared" si="11"/>
        <v>-6.0942088515212539E-3</v>
      </c>
      <c r="G187" s="79">
        <v>21</v>
      </c>
      <c r="H187" s="83">
        <f t="shared" si="12"/>
        <v>6.5753424657534248E-4</v>
      </c>
      <c r="I187" s="89" t="s">
        <v>289</v>
      </c>
    </row>
    <row r="188" spans="1:9" s="1" customFormat="1" ht="17.25">
      <c r="A188" s="99" t="s">
        <v>149</v>
      </c>
      <c r="B188" s="78">
        <v>989.96579971969857</v>
      </c>
      <c r="C188" s="102">
        <v>990</v>
      </c>
      <c r="D188" s="101">
        <f t="shared" si="14"/>
        <v>-3.420028030143385E-2</v>
      </c>
      <c r="E188" s="81">
        <f t="shared" si="10"/>
        <v>250</v>
      </c>
      <c r="F188" s="82">
        <f t="shared" si="11"/>
        <v>-5.6219638851672084E-3</v>
      </c>
      <c r="G188" s="79">
        <v>19</v>
      </c>
      <c r="H188" s="83">
        <f t="shared" si="12"/>
        <v>6.5753424657534248E-4</v>
      </c>
      <c r="I188" s="89" t="s">
        <v>290</v>
      </c>
    </row>
    <row r="189" spans="1:9" s="1" customFormat="1" ht="17.25">
      <c r="A189" s="99" t="s">
        <v>150</v>
      </c>
      <c r="B189" s="78">
        <v>989.96579971969857</v>
      </c>
      <c r="C189" s="102">
        <v>990</v>
      </c>
      <c r="D189" s="101">
        <f t="shared" si="14"/>
        <v>-3.420028030143385E-2</v>
      </c>
      <c r="E189" s="81">
        <f t="shared" si="10"/>
        <v>231</v>
      </c>
      <c r="F189" s="82">
        <f t="shared" si="11"/>
        <v>-5.1946946298945008E-3</v>
      </c>
      <c r="G189" s="79">
        <v>18</v>
      </c>
      <c r="H189" s="83">
        <f t="shared" si="12"/>
        <v>6.5753424657534248E-4</v>
      </c>
      <c r="I189" s="89" t="s">
        <v>291</v>
      </c>
    </row>
    <row r="190" spans="1:9" s="1" customFormat="1" ht="17.25">
      <c r="A190" s="99" t="s">
        <v>151</v>
      </c>
      <c r="B190" s="78">
        <v>989.96579971969857</v>
      </c>
      <c r="C190" s="102">
        <v>0</v>
      </c>
      <c r="D190" s="101">
        <f t="shared" si="14"/>
        <v>989.96579971969857</v>
      </c>
      <c r="E190" s="81">
        <f t="shared" si="10"/>
        <v>213</v>
      </c>
      <c r="F190" s="82">
        <f t="shared" si="11"/>
        <v>138.64945666211233</v>
      </c>
      <c r="G190" s="88">
        <v>31</v>
      </c>
      <c r="H190" s="83">
        <f t="shared" si="12"/>
        <v>6.5753424657534248E-4</v>
      </c>
      <c r="I190" s="89"/>
    </row>
    <row r="191" spans="1:9" s="1" customFormat="1" ht="17.25">
      <c r="A191" s="99" t="s">
        <v>152</v>
      </c>
      <c r="B191" s="78">
        <v>989.96579971969857</v>
      </c>
      <c r="C191" s="102">
        <v>0</v>
      </c>
      <c r="D191" s="101">
        <f t="shared" si="14"/>
        <v>989.96579971969857</v>
      </c>
      <c r="E191" s="81">
        <f t="shared" si="10"/>
        <v>182</v>
      </c>
      <c r="F191" s="82">
        <f t="shared" si="11"/>
        <v>118.47042775823681</v>
      </c>
      <c r="G191" s="88">
        <v>29</v>
      </c>
      <c r="H191" s="83">
        <f t="shared" si="12"/>
        <v>6.5753424657534248E-4</v>
      </c>
      <c r="I191" s="89"/>
    </row>
    <row r="192" spans="1:9" s="1" customFormat="1" ht="17.25">
      <c r="A192" s="99" t="s">
        <v>153</v>
      </c>
      <c r="B192" s="78">
        <v>989.96579971969857</v>
      </c>
      <c r="C192" s="102">
        <v>0</v>
      </c>
      <c r="D192" s="101">
        <f t="shared" si="14"/>
        <v>989.96579971969857</v>
      </c>
      <c r="E192" s="81">
        <f t="shared" si="10"/>
        <v>153</v>
      </c>
      <c r="F192" s="82">
        <f t="shared" si="11"/>
        <v>99.593271686869414</v>
      </c>
      <c r="G192" s="88">
        <v>31</v>
      </c>
      <c r="H192" s="83">
        <f t="shared" si="12"/>
        <v>6.5753424657534248E-4</v>
      </c>
      <c r="I192" s="89"/>
    </row>
    <row r="193" spans="1:9" s="1" customFormat="1" ht="17.25">
      <c r="A193" s="99" t="s">
        <v>154</v>
      </c>
      <c r="B193" s="78">
        <v>989.96579971969857</v>
      </c>
      <c r="C193" s="102">
        <v>0</v>
      </c>
      <c r="D193" s="101">
        <f t="shared" si="14"/>
        <v>989.96579971969857</v>
      </c>
      <c r="E193" s="81">
        <f t="shared" si="10"/>
        <v>122</v>
      </c>
      <c r="F193" s="82">
        <f t="shared" si="11"/>
        <v>79.414242782993895</v>
      </c>
      <c r="G193" s="88">
        <v>30</v>
      </c>
      <c r="H193" s="83">
        <f t="shared" si="12"/>
        <v>6.5753424657534248E-4</v>
      </c>
      <c r="I193" s="89"/>
    </row>
    <row r="194" spans="1:9" s="1" customFormat="1" ht="17.25">
      <c r="A194" s="99" t="s">
        <v>155</v>
      </c>
      <c r="B194" s="78">
        <v>989.96579971969857</v>
      </c>
      <c r="C194" s="102">
        <v>0</v>
      </c>
      <c r="D194" s="101">
        <f t="shared" si="14"/>
        <v>989.96579971969857</v>
      </c>
      <c r="E194" s="81">
        <f t="shared" si="10"/>
        <v>92</v>
      </c>
      <c r="F194" s="82">
        <f t="shared" si="11"/>
        <v>59.886150295372445</v>
      </c>
      <c r="G194" s="88">
        <v>31</v>
      </c>
      <c r="H194" s="83">
        <f t="shared" si="12"/>
        <v>6.5753424657534248E-4</v>
      </c>
      <c r="I194" s="89"/>
    </row>
    <row r="195" spans="1:9" s="1" customFormat="1" ht="17.25">
      <c r="A195" s="99" t="s">
        <v>156</v>
      </c>
      <c r="B195" s="78">
        <v>989.96579971969857</v>
      </c>
      <c r="C195" s="102">
        <v>0</v>
      </c>
      <c r="D195" s="101">
        <f t="shared" si="14"/>
        <v>989.96579971969857</v>
      </c>
      <c r="E195" s="81">
        <f t="shared" si="10"/>
        <v>61</v>
      </c>
      <c r="F195" s="82">
        <f t="shared" si="11"/>
        <v>39.707121391496948</v>
      </c>
      <c r="G195" s="88">
        <v>30</v>
      </c>
      <c r="H195" s="83">
        <f t="shared" si="12"/>
        <v>6.5753424657534248E-4</v>
      </c>
      <c r="I195" s="89"/>
    </row>
    <row r="196" spans="1:9" s="1" customFormat="1" ht="17.25">
      <c r="A196" s="99" t="s">
        <v>157</v>
      </c>
      <c r="B196" s="78">
        <v>1039.4640897056836</v>
      </c>
      <c r="C196" s="105"/>
      <c r="D196" s="101">
        <f t="shared" si="14"/>
        <v>1039.4640897056836</v>
      </c>
      <c r="E196" s="81">
        <f t="shared" si="10"/>
        <v>31</v>
      </c>
      <c r="F196" s="82">
        <f t="shared" si="11"/>
        <v>21.187980349069274</v>
      </c>
      <c r="G196" s="88">
        <v>31</v>
      </c>
      <c r="H196" s="83">
        <f t="shared" si="12"/>
        <v>6.5753424657534248E-4</v>
      </c>
      <c r="I196" s="89"/>
    </row>
    <row r="197" spans="1:9" s="1" customFormat="1" ht="17.25">
      <c r="A197" s="99" t="s">
        <v>158</v>
      </c>
      <c r="B197" s="78">
        <v>1039.46408970568</v>
      </c>
      <c r="C197" s="105"/>
      <c r="D197" s="101">
        <f>B197-C197</f>
        <v>1039.46408970568</v>
      </c>
      <c r="E197" s="81">
        <f t="shared" si="10"/>
        <v>0</v>
      </c>
      <c r="F197" s="82">
        <f t="shared" si="11"/>
        <v>0</v>
      </c>
      <c r="G197" s="88">
        <v>0</v>
      </c>
      <c r="H197" s="83">
        <f t="shared" si="12"/>
        <v>6.5753424657534248E-4</v>
      </c>
      <c r="I197" s="89"/>
    </row>
    <row r="198" spans="1:9" s="1" customFormat="1" ht="17.25">
      <c r="A198" s="99" t="s">
        <v>166</v>
      </c>
      <c r="B198" s="78">
        <v>1039.46408970568</v>
      </c>
      <c r="C198" s="105"/>
      <c r="D198" s="101">
        <f t="shared" ref="D198:D201" si="15">B198-C198</f>
        <v>1039.46408970568</v>
      </c>
      <c r="E198" s="81">
        <f t="shared" si="10"/>
        <v>0</v>
      </c>
      <c r="F198" s="82">
        <f t="shared" si="11"/>
        <v>0</v>
      </c>
      <c r="G198" s="100">
        <v>0</v>
      </c>
      <c r="H198" s="83">
        <f t="shared" si="12"/>
        <v>6.5753424657534248E-4</v>
      </c>
      <c r="I198" s="89"/>
    </row>
    <row r="199" spans="1:9" s="1" customFormat="1" ht="17.25">
      <c r="A199" s="99" t="s">
        <v>167</v>
      </c>
      <c r="B199" s="78">
        <v>1039.46408970568</v>
      </c>
      <c r="C199" s="105"/>
      <c r="D199" s="101">
        <f t="shared" si="15"/>
        <v>1039.46408970568</v>
      </c>
      <c r="E199" s="81">
        <f t="shared" si="10"/>
        <v>0</v>
      </c>
      <c r="F199" s="82">
        <f t="shared" si="11"/>
        <v>0</v>
      </c>
      <c r="G199" s="100">
        <v>0</v>
      </c>
      <c r="H199" s="83">
        <f t="shared" si="12"/>
        <v>6.5753424657534248E-4</v>
      </c>
      <c r="I199" s="89"/>
    </row>
    <row r="200" spans="1:9" s="1" customFormat="1" ht="17.25">
      <c r="A200" s="99" t="s">
        <v>168</v>
      </c>
      <c r="B200" s="78">
        <v>1039.46408970568</v>
      </c>
      <c r="C200" s="105"/>
      <c r="D200" s="101">
        <f t="shared" si="15"/>
        <v>1039.46408970568</v>
      </c>
      <c r="E200" s="81">
        <f t="shared" si="10"/>
        <v>0</v>
      </c>
      <c r="F200" s="82">
        <f t="shared" si="11"/>
        <v>0</v>
      </c>
      <c r="G200" s="100">
        <v>0</v>
      </c>
      <c r="H200" s="83">
        <f t="shared" si="12"/>
        <v>6.5753424657534248E-4</v>
      </c>
      <c r="I200" s="89"/>
    </row>
    <row r="201" spans="1:9" s="1" customFormat="1" ht="17.25">
      <c r="A201" s="99" t="s">
        <v>169</v>
      </c>
      <c r="B201" s="78">
        <v>1039.46408970568</v>
      </c>
      <c r="C201" s="105"/>
      <c r="D201" s="101">
        <f t="shared" si="15"/>
        <v>1039.46408970568</v>
      </c>
      <c r="E201" s="81">
        <f t="shared" si="10"/>
        <v>0</v>
      </c>
      <c r="F201" s="82">
        <f t="shared" si="11"/>
        <v>0</v>
      </c>
      <c r="G201" s="100">
        <v>0</v>
      </c>
      <c r="H201" s="83">
        <f t="shared" si="12"/>
        <v>6.5753424657534248E-4</v>
      </c>
      <c r="I201" s="89"/>
    </row>
    <row r="202" spans="1:9" s="4" customFormat="1" ht="17.25" thickBot="1">
      <c r="A202" s="106" t="s">
        <v>12</v>
      </c>
      <c r="B202" s="107">
        <f>SUM(B14:B197)</f>
        <v>131576.5597087754</v>
      </c>
      <c r="C202" s="107">
        <f>SUM(C14:C197)</f>
        <v>123535</v>
      </c>
      <c r="D202" s="108">
        <f>B202-C202</f>
        <v>8041.5597087753995</v>
      </c>
      <c r="E202" s="109">
        <f>SUM(E58:E197)</f>
        <v>256421</v>
      </c>
      <c r="F202" s="110">
        <f>SUM(F14:F197)</f>
        <v>128719.27270994795</v>
      </c>
      <c r="G202" s="109">
        <f>SUM(G14:G198)</f>
        <v>4998</v>
      </c>
      <c r="H202" s="111">
        <f>D202+F202</f>
        <v>136760.83241872335</v>
      </c>
      <c r="I202" s="112"/>
    </row>
    <row r="203" spans="1:9" s="70" customFormat="1" ht="15"/>
    <row r="204" spans="1:9" s="70" customFormat="1" ht="15"/>
    <row r="205" spans="1:9" s="70" customFormat="1" ht="15"/>
    <row r="206" spans="1:9" s="70" customFormat="1" ht="15"/>
    <row r="207" spans="1:9" s="1" customFormat="1" ht="17.25">
      <c r="A207" s="5"/>
      <c r="B207" s="25"/>
      <c r="C207" s="25"/>
      <c r="D207" s="25"/>
      <c r="E207" s="6"/>
      <c r="F207" s="188"/>
      <c r="G207" s="70"/>
      <c r="H207" s="70"/>
      <c r="I207" s="70"/>
    </row>
    <row r="208" spans="1:9" s="35" customFormat="1" ht="18.75">
      <c r="A208" s="498" t="s">
        <v>294</v>
      </c>
      <c r="B208" s="498"/>
      <c r="C208" s="197"/>
      <c r="D208" s="197" t="s">
        <v>295</v>
      </c>
      <c r="E208" s="196"/>
      <c r="F208" s="198" t="s">
        <v>296</v>
      </c>
      <c r="G208" s="196"/>
      <c r="H208" s="199" t="s">
        <v>297</v>
      </c>
      <c r="I208" s="70"/>
    </row>
    <row r="209" spans="1:9" s="35" customFormat="1" ht="20.25">
      <c r="A209" s="36"/>
      <c r="B209" s="33"/>
      <c r="C209" s="37"/>
      <c r="D209" s="33"/>
      <c r="G209" s="36"/>
      <c r="H209" s="36"/>
      <c r="I209" s="3"/>
    </row>
    <row r="210" spans="1:9" s="35" customFormat="1" ht="17.25">
      <c r="A210" s="38"/>
      <c r="B210" s="37"/>
      <c r="C210" s="37"/>
      <c r="D210" s="37"/>
      <c r="E210" s="38"/>
      <c r="F210" s="39"/>
      <c r="I210" s="3"/>
    </row>
    <row r="211" spans="1:9" s="35" customFormat="1" ht="17.25">
      <c r="A211" s="38"/>
      <c r="B211" s="37"/>
      <c r="C211" s="37"/>
      <c r="D211" s="37"/>
      <c r="E211" s="38"/>
      <c r="F211" s="39"/>
      <c r="I211" s="3"/>
    </row>
    <row r="212" spans="1:9" s="40" customFormat="1">
      <c r="A212" s="490"/>
      <c r="B212" s="490"/>
      <c r="C212" s="490"/>
      <c r="D212" s="490"/>
      <c r="E212" s="490"/>
      <c r="F212" s="490"/>
      <c r="G212" s="490"/>
      <c r="H212" s="490"/>
      <c r="I212" s="41"/>
    </row>
    <row r="213" spans="1:9" s="40" customFormat="1">
      <c r="A213" s="491"/>
      <c r="B213" s="491"/>
      <c r="C213" s="491"/>
      <c r="D213" s="491"/>
      <c r="E213" s="491"/>
      <c r="F213" s="491"/>
      <c r="G213" s="491"/>
      <c r="H213" s="491"/>
      <c r="I213" s="41"/>
    </row>
    <row r="214" spans="1:9" s="40" customFormat="1">
      <c r="A214" s="491"/>
      <c r="B214" s="491"/>
      <c r="C214" s="491"/>
      <c r="D214" s="491"/>
      <c r="E214" s="491"/>
      <c r="F214" s="491"/>
      <c r="G214" s="491"/>
      <c r="H214" s="491"/>
      <c r="I214" s="41"/>
    </row>
    <row r="215" spans="1:9" s="40" customFormat="1">
      <c r="A215" s="491"/>
      <c r="B215" s="491"/>
      <c r="C215" s="491"/>
      <c r="D215" s="491"/>
      <c r="E215" s="491"/>
      <c r="F215" s="491"/>
      <c r="G215" s="491"/>
      <c r="H215" s="491"/>
      <c r="I215" s="41"/>
    </row>
    <row r="216" spans="1:9" s="40" customFormat="1">
      <c r="A216" s="187"/>
      <c r="B216" s="42"/>
      <c r="C216" s="42"/>
      <c r="D216" s="42"/>
      <c r="E216" s="187"/>
      <c r="F216" s="42"/>
      <c r="G216" s="187"/>
      <c r="H216" s="187"/>
      <c r="I216" s="41"/>
    </row>
    <row r="217" spans="1:9" s="40" customFormat="1">
      <c r="A217" s="492"/>
      <c r="B217" s="492"/>
      <c r="C217" s="492"/>
      <c r="D217" s="492"/>
      <c r="E217" s="492"/>
      <c r="F217" s="492"/>
      <c r="G217" s="492"/>
      <c r="H217" s="492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9"/>
      <c r="B359" s="50"/>
      <c r="C359" s="50"/>
      <c r="D359" s="50"/>
      <c r="E359" s="51"/>
      <c r="F359" s="493"/>
      <c r="G359" s="493"/>
      <c r="H359" s="19"/>
      <c r="I359" s="41"/>
    </row>
    <row r="360" spans="1:9" s="40" customFormat="1" ht="16.5">
      <c r="A360" s="49"/>
      <c r="B360" s="50"/>
      <c r="C360" s="50"/>
      <c r="D360" s="50"/>
      <c r="E360" s="51"/>
      <c r="F360" s="188"/>
      <c r="G360" s="188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88"/>
      <c r="G361" s="188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88"/>
      <c r="G362" s="188"/>
      <c r="H362" s="19"/>
      <c r="I362" s="41"/>
    </row>
    <row r="363" spans="1:9" s="40" customFormat="1" ht="20.25">
      <c r="A363" s="36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490"/>
      <c r="B365" s="490"/>
      <c r="C365" s="490"/>
      <c r="D365" s="490"/>
      <c r="E365" s="490"/>
      <c r="F365" s="490"/>
      <c r="G365" s="490"/>
      <c r="H365" s="490"/>
      <c r="I365" s="41"/>
    </row>
    <row r="366" spans="1:9" s="40" customFormat="1">
      <c r="A366" s="494"/>
      <c r="B366" s="494"/>
      <c r="C366" s="494"/>
      <c r="D366" s="494"/>
      <c r="E366" s="494"/>
      <c r="F366" s="494"/>
      <c r="G366" s="494"/>
      <c r="H366" s="494"/>
      <c r="I366" s="41"/>
    </row>
    <row r="367" spans="1:9" s="40" customFormat="1">
      <c r="A367" s="54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185"/>
      <c r="B368" s="23"/>
      <c r="C368" s="23"/>
      <c r="D368" s="23"/>
      <c r="E368" s="186"/>
      <c r="F368" s="186"/>
      <c r="G368" s="186"/>
      <c r="H368" s="186"/>
      <c r="I368" s="41"/>
    </row>
    <row r="369" spans="1:9" s="40" customFormat="1">
      <c r="A369" s="184"/>
      <c r="B369" s="57"/>
      <c r="C369" s="57"/>
      <c r="D369" s="57"/>
      <c r="E369" s="184"/>
      <c r="F369" s="57"/>
      <c r="G369" s="184"/>
      <c r="H369" s="184"/>
      <c r="I369" s="41"/>
    </row>
    <row r="370" spans="1:9" s="40" customFormat="1">
      <c r="A370" s="489"/>
      <c r="B370" s="489"/>
      <c r="C370" s="489"/>
      <c r="D370" s="489"/>
      <c r="E370" s="489"/>
      <c r="F370" s="489"/>
      <c r="G370" s="489"/>
      <c r="H370" s="489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67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68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8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69"/>
      <c r="B464" s="52"/>
      <c r="C464" s="52"/>
      <c r="D464" s="52"/>
      <c r="F464" s="53"/>
      <c r="I464" s="41"/>
    </row>
  </sheetData>
  <mergeCells count="29">
    <mergeCell ref="B9:C9"/>
    <mergeCell ref="D9:G9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  <mergeCell ref="B10:C10"/>
    <mergeCell ref="D10:G10"/>
    <mergeCell ref="B11:C11"/>
    <mergeCell ref="D11:G11"/>
    <mergeCell ref="A365:H365"/>
    <mergeCell ref="A208:B208"/>
    <mergeCell ref="A366:H366"/>
    <mergeCell ref="A370:H370"/>
    <mergeCell ref="A212:H212"/>
    <mergeCell ref="A213:H213"/>
    <mergeCell ref="A214:H214"/>
    <mergeCell ref="A215:H215"/>
    <mergeCell ref="A217:H217"/>
    <mergeCell ref="F359:G3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09"/>
  <sheetViews>
    <sheetView topLeftCell="A206" workbookViewId="0">
      <selection activeCell="M213" sqref="M213"/>
    </sheetView>
  </sheetViews>
  <sheetFormatPr defaultRowHeight="15"/>
  <cols>
    <col min="2" max="2" width="14.42578125" customWidth="1"/>
    <col min="3" max="3" width="14.28515625" customWidth="1"/>
    <col min="4" max="4" width="12.7109375" customWidth="1"/>
    <col min="5" max="5" width="12" customWidth="1"/>
    <col min="6" max="6" width="15" customWidth="1"/>
    <col min="7" max="7" width="11" customWidth="1"/>
    <col min="8" max="8" width="24.42578125" customWidth="1"/>
    <col min="9" max="9" width="23.7109375" customWidth="1"/>
  </cols>
  <sheetData>
    <row r="1" spans="1:9">
      <c r="A1" s="560" t="s">
        <v>311</v>
      </c>
      <c r="B1" s="560"/>
      <c r="C1" s="560"/>
      <c r="D1" s="560"/>
      <c r="E1" s="560"/>
      <c r="F1" s="560"/>
      <c r="G1" s="560"/>
      <c r="H1" s="560"/>
      <c r="I1" s="560"/>
    </row>
    <row r="2" spans="1:9" ht="24" customHeight="1">
      <c r="A2" s="560"/>
      <c r="B2" s="560"/>
      <c r="C2" s="560"/>
      <c r="D2" s="560"/>
      <c r="E2" s="560"/>
      <c r="F2" s="560"/>
      <c r="G2" s="560"/>
      <c r="H2" s="560"/>
      <c r="I2" s="560"/>
    </row>
    <row r="3" spans="1:9" ht="15.75">
      <c r="A3" s="240"/>
      <c r="B3" s="543" t="s">
        <v>1</v>
      </c>
      <c r="C3" s="543"/>
      <c r="D3" s="557" t="s">
        <v>307</v>
      </c>
      <c r="E3" s="558"/>
      <c r="F3" s="558"/>
      <c r="G3" s="559"/>
      <c r="H3" s="241"/>
      <c r="I3" s="240"/>
    </row>
    <row r="4" spans="1:9" ht="36.75" customHeight="1">
      <c r="A4" s="240"/>
      <c r="B4" s="561" t="s">
        <v>181</v>
      </c>
      <c r="C4" s="562"/>
      <c r="D4" s="563">
        <v>38534</v>
      </c>
      <c r="E4" s="564"/>
      <c r="F4" s="564"/>
      <c r="G4" s="565"/>
      <c r="H4" s="241"/>
      <c r="I4" s="240"/>
    </row>
    <row r="5" spans="1:9" ht="15.75">
      <c r="A5" s="240"/>
      <c r="B5" s="543" t="s">
        <v>182</v>
      </c>
      <c r="C5" s="543"/>
      <c r="D5" s="544">
        <v>531</v>
      </c>
      <c r="E5" s="545"/>
      <c r="F5" s="545"/>
      <c r="G5" s="546"/>
      <c r="H5" s="241"/>
      <c r="I5" s="240"/>
    </row>
    <row r="6" spans="1:9" ht="15.75">
      <c r="A6" s="240"/>
      <c r="B6" s="543" t="s">
        <v>2</v>
      </c>
      <c r="C6" s="543"/>
      <c r="D6" s="544" t="s">
        <v>3</v>
      </c>
      <c r="E6" s="545"/>
      <c r="F6" s="545"/>
      <c r="G6" s="546"/>
      <c r="H6" s="241"/>
      <c r="I6" s="240"/>
    </row>
    <row r="7" spans="1:9" ht="15.75">
      <c r="A7" s="240"/>
      <c r="B7" s="543" t="s">
        <v>0</v>
      </c>
      <c r="C7" s="543"/>
      <c r="D7" s="547" t="s">
        <v>17</v>
      </c>
      <c r="E7" s="548"/>
      <c r="F7" s="548"/>
      <c r="G7" s="549"/>
      <c r="H7" s="241"/>
      <c r="I7" s="240"/>
    </row>
    <row r="8" spans="1:9" ht="39.75" customHeight="1">
      <c r="A8" s="240"/>
      <c r="B8" s="550" t="s">
        <v>4</v>
      </c>
      <c r="C8" s="550"/>
      <c r="D8" s="551" t="s">
        <v>183</v>
      </c>
      <c r="E8" s="552"/>
      <c r="F8" s="552"/>
      <c r="G8" s="553"/>
      <c r="H8" s="241"/>
      <c r="I8" s="240"/>
    </row>
    <row r="9" spans="1:9" ht="37.5" customHeight="1">
      <c r="A9" s="240"/>
      <c r="B9" s="550" t="s">
        <v>18</v>
      </c>
      <c r="C9" s="550"/>
      <c r="D9" s="554">
        <v>0.05</v>
      </c>
      <c r="E9" s="555"/>
      <c r="F9" s="555"/>
      <c r="G9" s="556"/>
      <c r="H9" s="241"/>
      <c r="I9" s="240"/>
    </row>
    <row r="10" spans="1:9" ht="27.75" customHeight="1">
      <c r="A10" s="240"/>
      <c r="B10" s="543" t="s">
        <v>16</v>
      </c>
      <c r="C10" s="543"/>
      <c r="D10" s="544">
        <v>500</v>
      </c>
      <c r="E10" s="545"/>
      <c r="F10" s="545"/>
      <c r="G10" s="546"/>
      <c r="H10" s="241"/>
      <c r="I10" s="240"/>
    </row>
    <row r="11" spans="1:9" ht="27" customHeight="1">
      <c r="A11" s="240"/>
      <c r="B11" s="543" t="s">
        <v>308</v>
      </c>
      <c r="C11" s="543"/>
      <c r="D11" s="557" t="s">
        <v>15</v>
      </c>
      <c r="E11" s="558"/>
      <c r="F11" s="558"/>
      <c r="G11" s="559"/>
      <c r="H11" s="241"/>
      <c r="I11" s="240"/>
    </row>
    <row r="12" spans="1:9" ht="15.75">
      <c r="A12" s="239"/>
      <c r="B12" s="242"/>
      <c r="C12" s="243"/>
      <c r="D12" s="243"/>
      <c r="E12" s="244"/>
      <c r="F12" s="244"/>
      <c r="G12" s="244"/>
      <c r="H12" s="244"/>
      <c r="I12" s="240"/>
    </row>
    <row r="13" spans="1:9" ht="31.5">
      <c r="A13" s="245" t="s">
        <v>159</v>
      </c>
      <c r="B13" s="246" t="s">
        <v>160</v>
      </c>
      <c r="C13" s="246" t="s">
        <v>161</v>
      </c>
      <c r="D13" s="246" t="s">
        <v>162</v>
      </c>
      <c r="E13" s="245" t="s">
        <v>163</v>
      </c>
      <c r="F13" s="246" t="s">
        <v>165</v>
      </c>
      <c r="G13" s="245" t="s">
        <v>19</v>
      </c>
      <c r="H13" s="245" t="s">
        <v>164</v>
      </c>
      <c r="I13" s="205" t="s">
        <v>170</v>
      </c>
    </row>
    <row r="14" spans="1:9" ht="15.75">
      <c r="A14" s="247">
        <v>38534</v>
      </c>
      <c r="B14" s="248">
        <v>500</v>
      </c>
      <c r="C14" s="249">
        <v>500</v>
      </c>
      <c r="D14" s="250">
        <f>B14-C14</f>
        <v>0</v>
      </c>
      <c r="E14" s="251">
        <f>G202</f>
        <v>5426</v>
      </c>
      <c r="F14" s="252">
        <f>(D14*E14*H14)</f>
        <v>0</v>
      </c>
      <c r="G14" s="249">
        <v>0</v>
      </c>
      <c r="H14" s="251">
        <f>0.24/365</f>
        <v>6.5753424657534248E-4</v>
      </c>
      <c r="I14" s="253" t="s">
        <v>305</v>
      </c>
    </row>
    <row r="15" spans="1:9" ht="15.75">
      <c r="A15" s="254">
        <v>38565</v>
      </c>
      <c r="B15" s="248">
        <v>500</v>
      </c>
      <c r="C15" s="249">
        <v>0</v>
      </c>
      <c r="D15" s="250">
        <f t="shared" ref="D15:D78" si="0">B15-C15</f>
        <v>500</v>
      </c>
      <c r="E15" s="251">
        <f>E14-G14</f>
        <v>5426</v>
      </c>
      <c r="F15" s="252">
        <f t="shared" ref="F15:F79" si="1">(D15*E15*H15)</f>
        <v>1783.8904109589041</v>
      </c>
      <c r="G15" s="249">
        <v>31</v>
      </c>
      <c r="H15" s="251">
        <f t="shared" ref="H15:H70" si="2">0.24/365</f>
        <v>6.5753424657534248E-4</v>
      </c>
      <c r="I15" s="253"/>
    </row>
    <row r="16" spans="1:9" ht="15.75">
      <c r="A16" s="254">
        <v>38596</v>
      </c>
      <c r="B16" s="248">
        <v>500</v>
      </c>
      <c r="C16" s="249">
        <v>0</v>
      </c>
      <c r="D16" s="250">
        <f t="shared" si="0"/>
        <v>500</v>
      </c>
      <c r="E16" s="251">
        <f t="shared" ref="E16:E79" si="3">E15-G15</f>
        <v>5395</v>
      </c>
      <c r="F16" s="252">
        <f t="shared" si="1"/>
        <v>1773.6986301369864</v>
      </c>
      <c r="G16" s="249">
        <v>30</v>
      </c>
      <c r="H16" s="251">
        <f t="shared" si="2"/>
        <v>6.5753424657534248E-4</v>
      </c>
      <c r="I16" s="253"/>
    </row>
    <row r="17" spans="1:9" ht="15.75">
      <c r="A17" s="254">
        <v>38626</v>
      </c>
      <c r="B17" s="248">
        <v>500</v>
      </c>
      <c r="C17" s="249">
        <v>0</v>
      </c>
      <c r="D17" s="250">
        <f t="shared" si="0"/>
        <v>500</v>
      </c>
      <c r="E17" s="251">
        <f t="shared" si="3"/>
        <v>5365</v>
      </c>
      <c r="F17" s="252">
        <f t="shared" si="1"/>
        <v>1763.8356164383563</v>
      </c>
      <c r="G17" s="249">
        <v>31</v>
      </c>
      <c r="H17" s="251">
        <f t="shared" si="2"/>
        <v>6.5753424657534248E-4</v>
      </c>
      <c r="I17" s="253"/>
    </row>
    <row r="18" spans="1:9" ht="15.75">
      <c r="A18" s="254">
        <v>38657</v>
      </c>
      <c r="B18" s="248">
        <v>500</v>
      </c>
      <c r="C18" s="249">
        <v>0</v>
      </c>
      <c r="D18" s="250">
        <f t="shared" si="0"/>
        <v>500</v>
      </c>
      <c r="E18" s="251">
        <f t="shared" si="3"/>
        <v>5334</v>
      </c>
      <c r="F18" s="252">
        <f t="shared" si="1"/>
        <v>1753.6438356164383</v>
      </c>
      <c r="G18" s="249">
        <v>30</v>
      </c>
      <c r="H18" s="251">
        <f t="shared" si="2"/>
        <v>6.5753424657534248E-4</v>
      </c>
      <c r="I18" s="253"/>
    </row>
    <row r="19" spans="1:9" ht="15.75">
      <c r="A19" s="254">
        <v>38687</v>
      </c>
      <c r="B19" s="248">
        <v>500</v>
      </c>
      <c r="C19" s="249">
        <v>0</v>
      </c>
      <c r="D19" s="250">
        <f t="shared" si="0"/>
        <v>500</v>
      </c>
      <c r="E19" s="251">
        <f t="shared" si="3"/>
        <v>5304</v>
      </c>
      <c r="F19" s="252">
        <f t="shared" si="1"/>
        <v>1743.7808219178082</v>
      </c>
      <c r="G19" s="249">
        <v>31</v>
      </c>
      <c r="H19" s="251">
        <f t="shared" si="2"/>
        <v>6.5753424657534248E-4</v>
      </c>
      <c r="I19" s="253"/>
    </row>
    <row r="20" spans="1:9" ht="15.75">
      <c r="A20" s="254">
        <v>38718</v>
      </c>
      <c r="B20" s="248">
        <v>500</v>
      </c>
      <c r="C20" s="249">
        <v>0</v>
      </c>
      <c r="D20" s="250">
        <f t="shared" si="0"/>
        <v>500</v>
      </c>
      <c r="E20" s="251">
        <f t="shared" si="3"/>
        <v>5273</v>
      </c>
      <c r="F20" s="252">
        <f t="shared" si="1"/>
        <v>1733.5890410958905</v>
      </c>
      <c r="G20" s="249">
        <v>31</v>
      </c>
      <c r="H20" s="251">
        <f t="shared" si="2"/>
        <v>6.5753424657534248E-4</v>
      </c>
      <c r="I20" s="253"/>
    </row>
    <row r="21" spans="1:9" ht="15.75">
      <c r="A21" s="254">
        <v>38749</v>
      </c>
      <c r="B21" s="248">
        <v>500</v>
      </c>
      <c r="C21" s="249">
        <v>0</v>
      </c>
      <c r="D21" s="250">
        <f t="shared" si="0"/>
        <v>500</v>
      </c>
      <c r="E21" s="251">
        <f t="shared" si="3"/>
        <v>5242</v>
      </c>
      <c r="F21" s="252">
        <f t="shared" si="1"/>
        <v>1723.3972602739727</v>
      </c>
      <c r="G21" s="249">
        <v>28</v>
      </c>
      <c r="H21" s="251">
        <f t="shared" si="2"/>
        <v>6.5753424657534248E-4</v>
      </c>
      <c r="I21" s="253"/>
    </row>
    <row r="22" spans="1:9" ht="15.75">
      <c r="A22" s="254">
        <v>38777</v>
      </c>
      <c r="B22" s="248">
        <v>500</v>
      </c>
      <c r="C22" s="249">
        <v>0</v>
      </c>
      <c r="D22" s="250">
        <f t="shared" si="0"/>
        <v>500</v>
      </c>
      <c r="E22" s="251">
        <f t="shared" si="3"/>
        <v>5214</v>
      </c>
      <c r="F22" s="252">
        <f t="shared" si="1"/>
        <v>1714.1917808219177</v>
      </c>
      <c r="G22" s="249">
        <v>31</v>
      </c>
      <c r="H22" s="251">
        <f t="shared" si="2"/>
        <v>6.5753424657534248E-4</v>
      </c>
      <c r="I22" s="253"/>
    </row>
    <row r="23" spans="1:9" ht="15.75">
      <c r="A23" s="254">
        <v>38808</v>
      </c>
      <c r="B23" s="248">
        <v>500</v>
      </c>
      <c r="C23" s="249">
        <v>0</v>
      </c>
      <c r="D23" s="250">
        <f t="shared" si="0"/>
        <v>500</v>
      </c>
      <c r="E23" s="251">
        <f t="shared" si="3"/>
        <v>5183</v>
      </c>
      <c r="F23" s="252">
        <f t="shared" si="1"/>
        <v>1704</v>
      </c>
      <c r="G23" s="249">
        <v>30</v>
      </c>
      <c r="H23" s="251">
        <f t="shared" si="2"/>
        <v>6.5753424657534248E-4</v>
      </c>
      <c r="I23" s="253"/>
    </row>
    <row r="24" spans="1:9" ht="15.75">
      <c r="A24" s="254">
        <v>38838</v>
      </c>
      <c r="B24" s="248">
        <v>500</v>
      </c>
      <c r="C24" s="249">
        <v>0</v>
      </c>
      <c r="D24" s="250">
        <f t="shared" si="0"/>
        <v>500</v>
      </c>
      <c r="E24" s="251">
        <f t="shared" si="3"/>
        <v>5153</v>
      </c>
      <c r="F24" s="252">
        <f t="shared" si="1"/>
        <v>1694.1369863013699</v>
      </c>
      <c r="G24" s="249">
        <v>31</v>
      </c>
      <c r="H24" s="251">
        <f t="shared" si="2"/>
        <v>6.5753424657534248E-4</v>
      </c>
      <c r="I24" s="253"/>
    </row>
    <row r="25" spans="1:9" ht="15.75">
      <c r="A25" s="254">
        <v>38869</v>
      </c>
      <c r="B25" s="248">
        <v>500</v>
      </c>
      <c r="C25" s="249">
        <v>0</v>
      </c>
      <c r="D25" s="250">
        <f t="shared" si="0"/>
        <v>500</v>
      </c>
      <c r="E25" s="251">
        <f t="shared" si="3"/>
        <v>5122</v>
      </c>
      <c r="F25" s="252">
        <f t="shared" si="1"/>
        <v>1683.9452054794522</v>
      </c>
      <c r="G25" s="249">
        <v>30</v>
      </c>
      <c r="H25" s="251">
        <f t="shared" si="2"/>
        <v>6.5753424657534248E-4</v>
      </c>
      <c r="I25" s="253"/>
    </row>
    <row r="26" spans="1:9" ht="15.75">
      <c r="A26" s="254">
        <v>38899</v>
      </c>
      <c r="B26" s="248">
        <v>525</v>
      </c>
      <c r="C26" s="249">
        <v>0</v>
      </c>
      <c r="D26" s="250">
        <f t="shared" si="0"/>
        <v>525</v>
      </c>
      <c r="E26" s="251">
        <f t="shared" si="3"/>
        <v>5092</v>
      </c>
      <c r="F26" s="252">
        <f t="shared" si="1"/>
        <v>1757.7863013698632</v>
      </c>
      <c r="G26" s="249">
        <v>31</v>
      </c>
      <c r="H26" s="251">
        <f t="shared" si="2"/>
        <v>6.5753424657534248E-4</v>
      </c>
      <c r="I26" s="253"/>
    </row>
    <row r="27" spans="1:9" ht="15.75">
      <c r="A27" s="254">
        <v>38930</v>
      </c>
      <c r="B27" s="248">
        <v>525</v>
      </c>
      <c r="C27" s="249">
        <v>0</v>
      </c>
      <c r="D27" s="250">
        <f t="shared" si="0"/>
        <v>525</v>
      </c>
      <c r="E27" s="251">
        <f t="shared" si="3"/>
        <v>5061</v>
      </c>
      <c r="F27" s="252">
        <f t="shared" si="1"/>
        <v>1747.0849315068494</v>
      </c>
      <c r="G27" s="255">
        <v>31</v>
      </c>
      <c r="H27" s="251">
        <f t="shared" si="2"/>
        <v>6.5753424657534248E-4</v>
      </c>
      <c r="I27" s="253"/>
    </row>
    <row r="28" spans="1:9" ht="15.75">
      <c r="A28" s="254">
        <v>38961</v>
      </c>
      <c r="B28" s="248">
        <v>525</v>
      </c>
      <c r="C28" s="249">
        <v>0</v>
      </c>
      <c r="D28" s="250">
        <f t="shared" si="0"/>
        <v>525</v>
      </c>
      <c r="E28" s="251">
        <f t="shared" si="3"/>
        <v>5030</v>
      </c>
      <c r="F28" s="252">
        <f t="shared" si="1"/>
        <v>1736.3835616438357</v>
      </c>
      <c r="G28" s="249">
        <v>30</v>
      </c>
      <c r="H28" s="251">
        <f t="shared" si="2"/>
        <v>6.5753424657534248E-4</v>
      </c>
      <c r="I28" s="253"/>
    </row>
    <row r="29" spans="1:9" ht="15.75">
      <c r="A29" s="254">
        <v>38991</v>
      </c>
      <c r="B29" s="248">
        <v>525</v>
      </c>
      <c r="C29" s="249">
        <v>0</v>
      </c>
      <c r="D29" s="250">
        <f t="shared" si="0"/>
        <v>525</v>
      </c>
      <c r="E29" s="251">
        <f t="shared" si="3"/>
        <v>5000</v>
      </c>
      <c r="F29" s="252">
        <f t="shared" si="1"/>
        <v>1726.027397260274</v>
      </c>
      <c r="G29" s="249">
        <v>31</v>
      </c>
      <c r="H29" s="251">
        <f t="shared" si="2"/>
        <v>6.5753424657534248E-4</v>
      </c>
      <c r="I29" s="256"/>
    </row>
    <row r="30" spans="1:9" ht="15.75">
      <c r="A30" s="254">
        <v>39022</v>
      </c>
      <c r="B30" s="248">
        <v>525</v>
      </c>
      <c r="C30" s="249">
        <v>0</v>
      </c>
      <c r="D30" s="250">
        <f t="shared" si="0"/>
        <v>525</v>
      </c>
      <c r="E30" s="251">
        <f t="shared" si="3"/>
        <v>4969</v>
      </c>
      <c r="F30" s="252">
        <f t="shared" si="1"/>
        <v>1715.3260273972603</v>
      </c>
      <c r="G30" s="249">
        <v>30</v>
      </c>
      <c r="H30" s="251">
        <f t="shared" si="2"/>
        <v>6.5753424657534248E-4</v>
      </c>
      <c r="I30" s="256"/>
    </row>
    <row r="31" spans="1:9" ht="15.75">
      <c r="A31" s="254">
        <v>39052</v>
      </c>
      <c r="B31" s="248">
        <v>525</v>
      </c>
      <c r="C31" s="249">
        <v>0</v>
      </c>
      <c r="D31" s="250">
        <f t="shared" si="0"/>
        <v>525</v>
      </c>
      <c r="E31" s="251">
        <f t="shared" si="3"/>
        <v>4939</v>
      </c>
      <c r="F31" s="252">
        <f t="shared" si="1"/>
        <v>1704.9698630136986</v>
      </c>
      <c r="G31" s="249">
        <v>31</v>
      </c>
      <c r="H31" s="251">
        <f t="shared" si="2"/>
        <v>6.5753424657534248E-4</v>
      </c>
      <c r="I31" s="256"/>
    </row>
    <row r="32" spans="1:9" ht="15.75">
      <c r="A32" s="254">
        <v>39083</v>
      </c>
      <c r="B32" s="248">
        <v>525</v>
      </c>
      <c r="C32" s="249">
        <v>0</v>
      </c>
      <c r="D32" s="250">
        <f t="shared" si="0"/>
        <v>525</v>
      </c>
      <c r="E32" s="251">
        <f t="shared" si="3"/>
        <v>4908</v>
      </c>
      <c r="F32" s="252">
        <f t="shared" si="1"/>
        <v>1694.2684931506849</v>
      </c>
      <c r="G32" s="249">
        <v>31</v>
      </c>
      <c r="H32" s="251">
        <f t="shared" si="2"/>
        <v>6.5753424657534248E-4</v>
      </c>
      <c r="I32" s="256"/>
    </row>
    <row r="33" spans="1:9" ht="15.75">
      <c r="A33" s="254">
        <v>39114</v>
      </c>
      <c r="B33" s="248">
        <v>525</v>
      </c>
      <c r="C33" s="249">
        <v>0</v>
      </c>
      <c r="D33" s="250">
        <f t="shared" si="0"/>
        <v>525</v>
      </c>
      <c r="E33" s="251">
        <f t="shared" si="3"/>
        <v>4877</v>
      </c>
      <c r="F33" s="252">
        <f t="shared" si="1"/>
        <v>1683.5671232876712</v>
      </c>
      <c r="G33" s="249">
        <v>28</v>
      </c>
      <c r="H33" s="251">
        <f t="shared" si="2"/>
        <v>6.5753424657534248E-4</v>
      </c>
      <c r="I33" s="256"/>
    </row>
    <row r="34" spans="1:9" ht="15.75">
      <c r="A34" s="254">
        <v>39142</v>
      </c>
      <c r="B34" s="248">
        <v>525</v>
      </c>
      <c r="C34" s="249">
        <v>0</v>
      </c>
      <c r="D34" s="250">
        <f t="shared" si="0"/>
        <v>525</v>
      </c>
      <c r="E34" s="251">
        <f t="shared" si="3"/>
        <v>4849</v>
      </c>
      <c r="F34" s="252">
        <f t="shared" si="1"/>
        <v>1673.9013698630138</v>
      </c>
      <c r="G34" s="249">
        <v>31</v>
      </c>
      <c r="H34" s="251">
        <f t="shared" si="2"/>
        <v>6.5753424657534248E-4</v>
      </c>
      <c r="I34" s="256"/>
    </row>
    <row r="35" spans="1:9" ht="15.75">
      <c r="A35" s="254">
        <v>39173</v>
      </c>
      <c r="B35" s="248">
        <v>525</v>
      </c>
      <c r="C35" s="249">
        <v>0</v>
      </c>
      <c r="D35" s="250">
        <f t="shared" si="0"/>
        <v>525</v>
      </c>
      <c r="E35" s="251">
        <f t="shared" si="3"/>
        <v>4818</v>
      </c>
      <c r="F35" s="252">
        <f t="shared" si="1"/>
        <v>1663.2</v>
      </c>
      <c r="G35" s="249">
        <v>30</v>
      </c>
      <c r="H35" s="251">
        <f t="shared" si="2"/>
        <v>6.5753424657534248E-4</v>
      </c>
      <c r="I35" s="256"/>
    </row>
    <row r="36" spans="1:9" ht="15.75">
      <c r="A36" s="254">
        <v>39203</v>
      </c>
      <c r="B36" s="248">
        <v>525</v>
      </c>
      <c r="C36" s="249">
        <v>0</v>
      </c>
      <c r="D36" s="250">
        <f t="shared" si="0"/>
        <v>525</v>
      </c>
      <c r="E36" s="251">
        <f t="shared" si="3"/>
        <v>4788</v>
      </c>
      <c r="F36" s="252">
        <f t="shared" si="1"/>
        <v>1652.8438356164384</v>
      </c>
      <c r="G36" s="249">
        <v>31</v>
      </c>
      <c r="H36" s="251">
        <f t="shared" si="2"/>
        <v>6.5753424657534248E-4</v>
      </c>
      <c r="I36" s="256"/>
    </row>
    <row r="37" spans="1:9" ht="15.75">
      <c r="A37" s="254">
        <v>39234</v>
      </c>
      <c r="B37" s="248">
        <v>525</v>
      </c>
      <c r="C37" s="249">
        <v>0</v>
      </c>
      <c r="D37" s="250">
        <f t="shared" si="0"/>
        <v>525</v>
      </c>
      <c r="E37" s="251">
        <f t="shared" si="3"/>
        <v>4757</v>
      </c>
      <c r="F37" s="252">
        <f t="shared" si="1"/>
        <v>1642.1424657534246</v>
      </c>
      <c r="G37" s="249">
        <v>30</v>
      </c>
      <c r="H37" s="251">
        <f t="shared" si="2"/>
        <v>6.5753424657534248E-4</v>
      </c>
      <c r="I37" s="256"/>
    </row>
    <row r="38" spans="1:9" ht="15.75">
      <c r="A38" s="254">
        <v>39264</v>
      </c>
      <c r="B38" s="248">
        <v>551.25</v>
      </c>
      <c r="C38" s="249">
        <v>0</v>
      </c>
      <c r="D38" s="250">
        <f t="shared" si="0"/>
        <v>551.25</v>
      </c>
      <c r="E38" s="251">
        <f t="shared" si="3"/>
        <v>4727</v>
      </c>
      <c r="F38" s="252">
        <f t="shared" si="1"/>
        <v>1713.3756164383562</v>
      </c>
      <c r="G38" s="249">
        <v>31</v>
      </c>
      <c r="H38" s="251">
        <f t="shared" si="2"/>
        <v>6.5753424657534248E-4</v>
      </c>
      <c r="I38" s="256"/>
    </row>
    <row r="39" spans="1:9" ht="15.75">
      <c r="A39" s="254">
        <v>39295</v>
      </c>
      <c r="B39" s="248">
        <v>551.25</v>
      </c>
      <c r="C39" s="249">
        <v>0</v>
      </c>
      <c r="D39" s="250">
        <f t="shared" si="0"/>
        <v>551.25</v>
      </c>
      <c r="E39" s="251">
        <f t="shared" si="3"/>
        <v>4696</v>
      </c>
      <c r="F39" s="252">
        <f t="shared" si="1"/>
        <v>1702.1391780821918</v>
      </c>
      <c r="G39" s="249">
        <v>31</v>
      </c>
      <c r="H39" s="251">
        <f t="shared" si="2"/>
        <v>6.5753424657534248E-4</v>
      </c>
      <c r="I39" s="256"/>
    </row>
    <row r="40" spans="1:9" ht="15.75">
      <c r="A40" s="254">
        <v>39326</v>
      </c>
      <c r="B40" s="248">
        <v>551.25</v>
      </c>
      <c r="C40" s="249">
        <v>0</v>
      </c>
      <c r="D40" s="250">
        <f t="shared" si="0"/>
        <v>551.25</v>
      </c>
      <c r="E40" s="251">
        <f t="shared" si="3"/>
        <v>4665</v>
      </c>
      <c r="F40" s="252">
        <f t="shared" si="1"/>
        <v>1690.9027397260274</v>
      </c>
      <c r="G40" s="249">
        <v>30</v>
      </c>
      <c r="H40" s="251">
        <f t="shared" si="2"/>
        <v>6.5753424657534248E-4</v>
      </c>
      <c r="I40" s="256"/>
    </row>
    <row r="41" spans="1:9" ht="15.75">
      <c r="A41" s="254">
        <v>39356</v>
      </c>
      <c r="B41" s="248">
        <v>551.25</v>
      </c>
      <c r="C41" s="249">
        <v>0</v>
      </c>
      <c r="D41" s="250">
        <f t="shared" si="0"/>
        <v>551.25</v>
      </c>
      <c r="E41" s="251">
        <f t="shared" si="3"/>
        <v>4635</v>
      </c>
      <c r="F41" s="252">
        <f t="shared" si="1"/>
        <v>1680.0287671232877</v>
      </c>
      <c r="G41" s="249">
        <v>31</v>
      </c>
      <c r="H41" s="251">
        <f t="shared" si="2"/>
        <v>6.5753424657534248E-4</v>
      </c>
      <c r="I41" s="256"/>
    </row>
    <row r="42" spans="1:9" ht="15.75">
      <c r="A42" s="254">
        <v>39387</v>
      </c>
      <c r="B42" s="248">
        <v>551.25</v>
      </c>
      <c r="C42" s="249">
        <v>0</v>
      </c>
      <c r="D42" s="250">
        <f t="shared" si="0"/>
        <v>551.25</v>
      </c>
      <c r="E42" s="251">
        <f t="shared" si="3"/>
        <v>4604</v>
      </c>
      <c r="F42" s="252">
        <f t="shared" si="1"/>
        <v>1668.7923287671233</v>
      </c>
      <c r="G42" s="249">
        <v>30</v>
      </c>
      <c r="H42" s="251">
        <f t="shared" si="2"/>
        <v>6.5753424657534248E-4</v>
      </c>
      <c r="I42" s="256"/>
    </row>
    <row r="43" spans="1:9" ht="15.75">
      <c r="A43" s="254">
        <v>39417</v>
      </c>
      <c r="B43" s="248">
        <v>551.25</v>
      </c>
      <c r="C43" s="249">
        <v>0</v>
      </c>
      <c r="D43" s="250">
        <f t="shared" si="0"/>
        <v>551.25</v>
      </c>
      <c r="E43" s="251">
        <f t="shared" si="3"/>
        <v>4574</v>
      </c>
      <c r="F43" s="252">
        <f t="shared" si="1"/>
        <v>1657.9183561643836</v>
      </c>
      <c r="G43" s="249">
        <v>31</v>
      </c>
      <c r="H43" s="251">
        <f t="shared" si="2"/>
        <v>6.5753424657534248E-4</v>
      </c>
      <c r="I43" s="256"/>
    </row>
    <row r="44" spans="1:9" ht="15.75">
      <c r="A44" s="254">
        <v>39448</v>
      </c>
      <c r="B44" s="248">
        <v>551.25</v>
      </c>
      <c r="C44" s="249">
        <v>0</v>
      </c>
      <c r="D44" s="250">
        <f t="shared" si="0"/>
        <v>551.25</v>
      </c>
      <c r="E44" s="251">
        <f t="shared" si="3"/>
        <v>4543</v>
      </c>
      <c r="F44" s="252">
        <f t="shared" si="1"/>
        <v>1646.6819178082192</v>
      </c>
      <c r="G44" s="249">
        <v>31</v>
      </c>
      <c r="H44" s="251">
        <f t="shared" si="2"/>
        <v>6.5753424657534248E-4</v>
      </c>
      <c r="I44" s="256"/>
    </row>
    <row r="45" spans="1:9" ht="15.75">
      <c r="A45" s="254">
        <v>39479</v>
      </c>
      <c r="B45" s="248">
        <v>551.25</v>
      </c>
      <c r="C45" s="249">
        <v>0</v>
      </c>
      <c r="D45" s="250">
        <f t="shared" si="0"/>
        <v>551.25</v>
      </c>
      <c r="E45" s="251">
        <f t="shared" si="3"/>
        <v>4512</v>
      </c>
      <c r="F45" s="252">
        <f t="shared" si="1"/>
        <v>1635.4454794520548</v>
      </c>
      <c r="G45" s="249">
        <v>29</v>
      </c>
      <c r="H45" s="251">
        <f t="shared" si="2"/>
        <v>6.5753424657534248E-4</v>
      </c>
      <c r="I45" s="256"/>
    </row>
    <row r="46" spans="1:9" ht="15.75">
      <c r="A46" s="254">
        <v>39508</v>
      </c>
      <c r="B46" s="248">
        <v>551.25</v>
      </c>
      <c r="C46" s="249">
        <v>0</v>
      </c>
      <c r="D46" s="250">
        <f t="shared" si="0"/>
        <v>551.25</v>
      </c>
      <c r="E46" s="251">
        <f t="shared" si="3"/>
        <v>4483</v>
      </c>
      <c r="F46" s="252">
        <f t="shared" si="1"/>
        <v>1624.9339726027397</v>
      </c>
      <c r="G46" s="249">
        <v>31</v>
      </c>
      <c r="H46" s="251">
        <f t="shared" si="2"/>
        <v>6.5753424657534248E-4</v>
      </c>
      <c r="I46" s="256"/>
    </row>
    <row r="47" spans="1:9" ht="15.75">
      <c r="A47" s="254">
        <v>39539</v>
      </c>
      <c r="B47" s="248">
        <v>551.25</v>
      </c>
      <c r="C47" s="249">
        <v>0</v>
      </c>
      <c r="D47" s="250">
        <f t="shared" si="0"/>
        <v>551.25</v>
      </c>
      <c r="E47" s="251">
        <f t="shared" si="3"/>
        <v>4452</v>
      </c>
      <c r="F47" s="252">
        <f t="shared" si="1"/>
        <v>1613.6975342465753</v>
      </c>
      <c r="G47" s="249">
        <v>30</v>
      </c>
      <c r="H47" s="251">
        <f t="shared" si="2"/>
        <v>6.5753424657534248E-4</v>
      </c>
      <c r="I47" s="256"/>
    </row>
    <row r="48" spans="1:9" ht="15.75">
      <c r="A48" s="254">
        <v>39569</v>
      </c>
      <c r="B48" s="248">
        <v>551.25</v>
      </c>
      <c r="C48" s="249">
        <v>0</v>
      </c>
      <c r="D48" s="250">
        <f t="shared" si="0"/>
        <v>551.25</v>
      </c>
      <c r="E48" s="251">
        <f t="shared" si="3"/>
        <v>4422</v>
      </c>
      <c r="F48" s="252">
        <f t="shared" si="1"/>
        <v>1602.8235616438358</v>
      </c>
      <c r="G48" s="249">
        <v>31</v>
      </c>
      <c r="H48" s="251">
        <f t="shared" si="2"/>
        <v>6.5753424657534248E-4</v>
      </c>
      <c r="I48" s="256"/>
    </row>
    <row r="49" spans="1:9" ht="15.75">
      <c r="A49" s="254">
        <v>39600</v>
      </c>
      <c r="B49" s="248">
        <v>551.25</v>
      </c>
      <c r="C49" s="249">
        <v>0</v>
      </c>
      <c r="D49" s="250">
        <f t="shared" si="0"/>
        <v>551.25</v>
      </c>
      <c r="E49" s="251">
        <f t="shared" si="3"/>
        <v>4391</v>
      </c>
      <c r="F49" s="252">
        <f t="shared" si="1"/>
        <v>1591.5871232876714</v>
      </c>
      <c r="G49" s="249">
        <v>30</v>
      </c>
      <c r="H49" s="251">
        <f t="shared" si="2"/>
        <v>6.5753424657534248E-4</v>
      </c>
      <c r="I49" s="256"/>
    </row>
    <row r="50" spans="1:9" ht="15.75">
      <c r="A50" s="254">
        <v>39630</v>
      </c>
      <c r="B50" s="248">
        <v>578.8125</v>
      </c>
      <c r="C50" s="249">
        <v>0</v>
      </c>
      <c r="D50" s="250">
        <f t="shared" si="0"/>
        <v>578.8125</v>
      </c>
      <c r="E50" s="251">
        <f t="shared" si="3"/>
        <v>4361</v>
      </c>
      <c r="F50" s="252">
        <f t="shared" si="1"/>
        <v>1659.748808219178</v>
      </c>
      <c r="G50" s="249">
        <v>31</v>
      </c>
      <c r="H50" s="251">
        <f t="shared" si="2"/>
        <v>6.5753424657534248E-4</v>
      </c>
      <c r="I50" s="256"/>
    </row>
    <row r="51" spans="1:9" ht="15.75">
      <c r="A51" s="254">
        <v>39661</v>
      </c>
      <c r="B51" s="248">
        <v>578.8125</v>
      </c>
      <c r="C51" s="249">
        <v>0</v>
      </c>
      <c r="D51" s="250">
        <f t="shared" si="0"/>
        <v>578.8125</v>
      </c>
      <c r="E51" s="251">
        <f t="shared" si="3"/>
        <v>4330</v>
      </c>
      <c r="F51" s="252">
        <f t="shared" si="1"/>
        <v>1647.9505479452055</v>
      </c>
      <c r="G51" s="249">
        <v>31</v>
      </c>
      <c r="H51" s="251">
        <f t="shared" si="2"/>
        <v>6.5753424657534248E-4</v>
      </c>
      <c r="I51" s="256"/>
    </row>
    <row r="52" spans="1:9" ht="15.75">
      <c r="A52" s="254">
        <v>39692</v>
      </c>
      <c r="B52" s="248">
        <v>578.8125</v>
      </c>
      <c r="C52" s="249">
        <v>0</v>
      </c>
      <c r="D52" s="250">
        <f t="shared" si="0"/>
        <v>578.8125</v>
      </c>
      <c r="E52" s="251">
        <f t="shared" si="3"/>
        <v>4299</v>
      </c>
      <c r="F52" s="252">
        <f t="shared" si="1"/>
        <v>1636.1522876712329</v>
      </c>
      <c r="G52" s="249">
        <v>30</v>
      </c>
      <c r="H52" s="251">
        <f t="shared" si="2"/>
        <v>6.5753424657534248E-4</v>
      </c>
      <c r="I52" s="256"/>
    </row>
    <row r="53" spans="1:9" ht="15.75">
      <c r="A53" s="254">
        <v>39722</v>
      </c>
      <c r="B53" s="248">
        <v>578.8125</v>
      </c>
      <c r="C53" s="249">
        <v>0</v>
      </c>
      <c r="D53" s="250">
        <f t="shared" si="0"/>
        <v>578.8125</v>
      </c>
      <c r="E53" s="251">
        <f t="shared" si="3"/>
        <v>4269</v>
      </c>
      <c r="F53" s="252">
        <f t="shared" si="1"/>
        <v>1624.7346164383562</v>
      </c>
      <c r="G53" s="249">
        <v>31</v>
      </c>
      <c r="H53" s="251">
        <f t="shared" si="2"/>
        <v>6.5753424657534248E-4</v>
      </c>
      <c r="I53" s="256"/>
    </row>
    <row r="54" spans="1:9" ht="15.75">
      <c r="A54" s="254">
        <v>39753</v>
      </c>
      <c r="B54" s="248">
        <v>578.8125</v>
      </c>
      <c r="C54" s="249">
        <v>0</v>
      </c>
      <c r="D54" s="250">
        <f t="shared" si="0"/>
        <v>578.8125</v>
      </c>
      <c r="E54" s="251">
        <f t="shared" si="3"/>
        <v>4238</v>
      </c>
      <c r="F54" s="252">
        <f t="shared" si="1"/>
        <v>1612.9363561643836</v>
      </c>
      <c r="G54" s="249">
        <v>30</v>
      </c>
      <c r="H54" s="251">
        <f t="shared" si="2"/>
        <v>6.5753424657534248E-4</v>
      </c>
      <c r="I54" s="256"/>
    </row>
    <row r="55" spans="1:9" ht="15.75">
      <c r="A55" s="254">
        <v>39783</v>
      </c>
      <c r="B55" s="248">
        <v>578.8125</v>
      </c>
      <c r="C55" s="249">
        <v>0</v>
      </c>
      <c r="D55" s="250">
        <f t="shared" si="0"/>
        <v>578.8125</v>
      </c>
      <c r="E55" s="251">
        <f t="shared" si="3"/>
        <v>4208</v>
      </c>
      <c r="F55" s="252">
        <f t="shared" si="1"/>
        <v>1601.5186849315069</v>
      </c>
      <c r="G55" s="249">
        <v>31</v>
      </c>
      <c r="H55" s="251">
        <f t="shared" si="2"/>
        <v>6.5753424657534248E-4</v>
      </c>
      <c r="I55" s="256"/>
    </row>
    <row r="56" spans="1:9" ht="15.75">
      <c r="A56" s="254">
        <v>39814</v>
      </c>
      <c r="B56" s="248">
        <v>578.8125</v>
      </c>
      <c r="C56" s="249">
        <v>0</v>
      </c>
      <c r="D56" s="250">
        <f t="shared" si="0"/>
        <v>578.8125</v>
      </c>
      <c r="E56" s="251">
        <f t="shared" si="3"/>
        <v>4177</v>
      </c>
      <c r="F56" s="252">
        <f t="shared" si="1"/>
        <v>1589.7204246575343</v>
      </c>
      <c r="G56" s="249">
        <v>31</v>
      </c>
      <c r="H56" s="251">
        <f t="shared" si="2"/>
        <v>6.5753424657534248E-4</v>
      </c>
      <c r="I56" s="256"/>
    </row>
    <row r="57" spans="1:9" ht="15.75">
      <c r="A57" s="247">
        <v>39845</v>
      </c>
      <c r="B57" s="248">
        <v>578.8125</v>
      </c>
      <c r="C57" s="249">
        <v>0</v>
      </c>
      <c r="D57" s="250">
        <f t="shared" si="0"/>
        <v>578.8125</v>
      </c>
      <c r="E57" s="251">
        <f t="shared" si="3"/>
        <v>4146</v>
      </c>
      <c r="F57" s="252">
        <f t="shared" si="1"/>
        <v>1577.9221643835617</v>
      </c>
      <c r="G57" s="251">
        <v>28</v>
      </c>
      <c r="H57" s="251">
        <f t="shared" si="2"/>
        <v>6.5753424657534248E-4</v>
      </c>
      <c r="I57" s="256"/>
    </row>
    <row r="58" spans="1:9" ht="15.75">
      <c r="A58" s="247">
        <v>39873</v>
      </c>
      <c r="B58" s="248">
        <v>578.8125</v>
      </c>
      <c r="C58" s="249">
        <v>0</v>
      </c>
      <c r="D58" s="250">
        <f t="shared" si="0"/>
        <v>578.8125</v>
      </c>
      <c r="E58" s="251">
        <f t="shared" si="3"/>
        <v>4118</v>
      </c>
      <c r="F58" s="252">
        <f t="shared" si="1"/>
        <v>1567.2656712328767</v>
      </c>
      <c r="G58" s="257">
        <v>31</v>
      </c>
      <c r="H58" s="251">
        <f t="shared" si="2"/>
        <v>6.5753424657534248E-4</v>
      </c>
      <c r="I58" s="258"/>
    </row>
    <row r="59" spans="1:9" ht="15.75">
      <c r="A59" s="247">
        <v>39904</v>
      </c>
      <c r="B59" s="248">
        <v>578.8125</v>
      </c>
      <c r="C59" s="249">
        <v>0</v>
      </c>
      <c r="D59" s="250">
        <f t="shared" si="0"/>
        <v>578.8125</v>
      </c>
      <c r="E59" s="251">
        <f t="shared" si="3"/>
        <v>4087</v>
      </c>
      <c r="F59" s="252">
        <f t="shared" si="1"/>
        <v>1555.4674109589041</v>
      </c>
      <c r="G59" s="257">
        <v>30</v>
      </c>
      <c r="H59" s="251">
        <f t="shared" si="2"/>
        <v>6.5753424657534248E-4</v>
      </c>
      <c r="I59" s="258"/>
    </row>
    <row r="60" spans="1:9" ht="15.75">
      <c r="A60" s="247">
        <v>39934</v>
      </c>
      <c r="B60" s="248">
        <v>578.8125</v>
      </c>
      <c r="C60" s="249">
        <v>0</v>
      </c>
      <c r="D60" s="250">
        <f t="shared" si="0"/>
        <v>578.8125</v>
      </c>
      <c r="E60" s="251">
        <f t="shared" si="3"/>
        <v>4057</v>
      </c>
      <c r="F60" s="252">
        <f t="shared" si="1"/>
        <v>1544.0497397260274</v>
      </c>
      <c r="G60" s="257">
        <v>31</v>
      </c>
      <c r="H60" s="251">
        <f t="shared" si="2"/>
        <v>6.5753424657534248E-4</v>
      </c>
      <c r="I60" s="258"/>
    </row>
    <row r="61" spans="1:9" ht="15.75">
      <c r="A61" s="247">
        <v>39965</v>
      </c>
      <c r="B61" s="248">
        <v>578.8125</v>
      </c>
      <c r="C61" s="249">
        <v>0</v>
      </c>
      <c r="D61" s="250">
        <f t="shared" si="0"/>
        <v>578.8125</v>
      </c>
      <c r="E61" s="251">
        <f t="shared" si="3"/>
        <v>4026</v>
      </c>
      <c r="F61" s="252">
        <f t="shared" si="1"/>
        <v>1532.2514794520548</v>
      </c>
      <c r="G61" s="257">
        <v>30</v>
      </c>
      <c r="H61" s="251">
        <f t="shared" si="2"/>
        <v>6.5753424657534248E-4</v>
      </c>
      <c r="I61" s="258"/>
    </row>
    <row r="62" spans="1:9" ht="15.75">
      <c r="A62" s="247">
        <v>39995</v>
      </c>
      <c r="B62" s="248">
        <v>607.75312499999995</v>
      </c>
      <c r="C62" s="249">
        <v>0</v>
      </c>
      <c r="D62" s="250">
        <f t="shared" si="0"/>
        <v>607.75312499999995</v>
      </c>
      <c r="E62" s="251">
        <f t="shared" si="3"/>
        <v>3996</v>
      </c>
      <c r="F62" s="252">
        <f t="shared" si="1"/>
        <v>1596.8754986301369</v>
      </c>
      <c r="G62" s="257">
        <v>31</v>
      </c>
      <c r="H62" s="251">
        <f t="shared" si="2"/>
        <v>6.5753424657534248E-4</v>
      </c>
      <c r="I62" s="258"/>
    </row>
    <row r="63" spans="1:9" ht="15.75">
      <c r="A63" s="247">
        <v>40026</v>
      </c>
      <c r="B63" s="248">
        <v>607.75312499999995</v>
      </c>
      <c r="C63" s="249">
        <v>0</v>
      </c>
      <c r="D63" s="250">
        <f t="shared" si="0"/>
        <v>607.75312499999995</v>
      </c>
      <c r="E63" s="251">
        <f t="shared" si="3"/>
        <v>3965</v>
      </c>
      <c r="F63" s="252">
        <f t="shared" si="1"/>
        <v>1584.4873253424657</v>
      </c>
      <c r="G63" s="257">
        <v>31</v>
      </c>
      <c r="H63" s="251">
        <f t="shared" si="2"/>
        <v>6.5753424657534248E-4</v>
      </c>
      <c r="I63" s="258"/>
    </row>
    <row r="64" spans="1:9" ht="15.75">
      <c r="A64" s="247">
        <v>40057</v>
      </c>
      <c r="B64" s="248">
        <v>607.75312499999995</v>
      </c>
      <c r="C64" s="249">
        <v>0</v>
      </c>
      <c r="D64" s="250">
        <f t="shared" si="0"/>
        <v>607.75312499999995</v>
      </c>
      <c r="E64" s="251">
        <f t="shared" si="3"/>
        <v>3934</v>
      </c>
      <c r="F64" s="252">
        <f t="shared" si="1"/>
        <v>1572.0991520547943</v>
      </c>
      <c r="G64" s="257">
        <v>30</v>
      </c>
      <c r="H64" s="251">
        <f t="shared" si="2"/>
        <v>6.5753424657534248E-4</v>
      </c>
      <c r="I64" s="258"/>
    </row>
    <row r="65" spans="1:9" ht="15.75">
      <c r="A65" s="247">
        <v>40087</v>
      </c>
      <c r="B65" s="248">
        <v>607.75312499999995</v>
      </c>
      <c r="C65" s="249">
        <v>0</v>
      </c>
      <c r="D65" s="250">
        <f t="shared" si="0"/>
        <v>607.75312499999995</v>
      </c>
      <c r="E65" s="251">
        <f t="shared" si="3"/>
        <v>3904</v>
      </c>
      <c r="F65" s="252">
        <f t="shared" si="1"/>
        <v>1560.1105972602738</v>
      </c>
      <c r="G65" s="257">
        <v>31</v>
      </c>
      <c r="H65" s="251">
        <f t="shared" si="2"/>
        <v>6.5753424657534248E-4</v>
      </c>
      <c r="I65" s="258"/>
    </row>
    <row r="66" spans="1:9" ht="15.75">
      <c r="A66" s="247">
        <v>40118</v>
      </c>
      <c r="B66" s="248">
        <v>607.75312499999995</v>
      </c>
      <c r="C66" s="249">
        <v>0</v>
      </c>
      <c r="D66" s="250">
        <f t="shared" si="0"/>
        <v>607.75312499999995</v>
      </c>
      <c r="E66" s="251">
        <f t="shared" si="3"/>
        <v>3873</v>
      </c>
      <c r="F66" s="252">
        <f t="shared" si="1"/>
        <v>1547.7224239726027</v>
      </c>
      <c r="G66" s="257">
        <v>30</v>
      </c>
      <c r="H66" s="251">
        <f t="shared" si="2"/>
        <v>6.5753424657534248E-4</v>
      </c>
      <c r="I66" s="258"/>
    </row>
    <row r="67" spans="1:9" ht="15.75">
      <c r="A67" s="247">
        <v>40148</v>
      </c>
      <c r="B67" s="248">
        <v>607.75312499999995</v>
      </c>
      <c r="C67" s="249">
        <v>0</v>
      </c>
      <c r="D67" s="250">
        <f t="shared" si="0"/>
        <v>607.75312499999995</v>
      </c>
      <c r="E67" s="251">
        <f t="shared" si="3"/>
        <v>3843</v>
      </c>
      <c r="F67" s="252">
        <f t="shared" si="1"/>
        <v>1535.7338691780822</v>
      </c>
      <c r="G67" s="257">
        <v>31</v>
      </c>
      <c r="H67" s="251">
        <f t="shared" si="2"/>
        <v>6.5753424657534248E-4</v>
      </c>
      <c r="I67" s="258"/>
    </row>
    <row r="68" spans="1:9" ht="15.75">
      <c r="A68" s="247">
        <v>40179</v>
      </c>
      <c r="B68" s="248">
        <v>607.75312499999995</v>
      </c>
      <c r="C68" s="249">
        <v>0</v>
      </c>
      <c r="D68" s="250">
        <f t="shared" si="0"/>
        <v>607.75312499999995</v>
      </c>
      <c r="E68" s="251">
        <f t="shared" si="3"/>
        <v>3812</v>
      </c>
      <c r="F68" s="252">
        <f t="shared" si="1"/>
        <v>1523.3456958904108</v>
      </c>
      <c r="G68" s="257">
        <v>31</v>
      </c>
      <c r="H68" s="251">
        <f t="shared" si="2"/>
        <v>6.5753424657534248E-4</v>
      </c>
      <c r="I68" s="258"/>
    </row>
    <row r="69" spans="1:9" ht="15.75">
      <c r="A69" s="247">
        <v>40210</v>
      </c>
      <c r="B69" s="248">
        <v>607.75312499999995</v>
      </c>
      <c r="C69" s="249">
        <v>0</v>
      </c>
      <c r="D69" s="250">
        <f t="shared" si="0"/>
        <v>607.75312499999995</v>
      </c>
      <c r="E69" s="251">
        <f>E68-G68</f>
        <v>3781</v>
      </c>
      <c r="F69" s="252">
        <f t="shared" si="1"/>
        <v>1510.9575226027396</v>
      </c>
      <c r="G69" s="257">
        <v>28</v>
      </c>
      <c r="H69" s="251">
        <f t="shared" si="2"/>
        <v>6.5753424657534248E-4</v>
      </c>
      <c r="I69" s="258"/>
    </row>
    <row r="70" spans="1:9" ht="15.75">
      <c r="A70" s="247">
        <v>40238</v>
      </c>
      <c r="B70" s="248">
        <v>607.75312499999995</v>
      </c>
      <c r="C70" s="249">
        <v>0</v>
      </c>
      <c r="D70" s="250">
        <f t="shared" si="0"/>
        <v>607.75312499999995</v>
      </c>
      <c r="E70" s="251">
        <f t="shared" si="3"/>
        <v>3753</v>
      </c>
      <c r="F70" s="252">
        <f t="shared" si="1"/>
        <v>1499.7682047945204</v>
      </c>
      <c r="G70" s="257">
        <v>31</v>
      </c>
      <c r="H70" s="251">
        <f t="shared" si="2"/>
        <v>6.5753424657534248E-4</v>
      </c>
      <c r="I70" s="258"/>
    </row>
    <row r="71" spans="1:9" ht="31.5">
      <c r="A71" s="245" t="s">
        <v>159</v>
      </c>
      <c r="B71" s="246" t="s">
        <v>160</v>
      </c>
      <c r="C71" s="246" t="s">
        <v>161</v>
      </c>
      <c r="D71" s="246" t="s">
        <v>162</v>
      </c>
      <c r="E71" s="245" t="s">
        <v>163</v>
      </c>
      <c r="F71" s="246" t="s">
        <v>165</v>
      </c>
      <c r="G71" s="245" t="s">
        <v>19</v>
      </c>
      <c r="H71" s="245" t="s">
        <v>164</v>
      </c>
      <c r="I71" s="205" t="s">
        <v>170</v>
      </c>
    </row>
    <row r="72" spans="1:9" ht="15.75">
      <c r="A72" s="247">
        <v>40269</v>
      </c>
      <c r="B72" s="248">
        <v>607.75312499999995</v>
      </c>
      <c r="C72" s="249">
        <v>0</v>
      </c>
      <c r="D72" s="250">
        <f t="shared" si="0"/>
        <v>607.75312499999995</v>
      </c>
      <c r="E72" s="251">
        <f>E70-G70</f>
        <v>3722</v>
      </c>
      <c r="F72" s="252">
        <f t="shared" si="1"/>
        <v>1487.380031506849</v>
      </c>
      <c r="G72" s="257">
        <v>30</v>
      </c>
      <c r="H72" s="251">
        <f t="shared" ref="H72:H135" si="4">0.24/365</f>
        <v>6.5753424657534248E-4</v>
      </c>
      <c r="I72" s="258"/>
    </row>
    <row r="73" spans="1:9" ht="15.75">
      <c r="A73" s="247">
        <v>40299</v>
      </c>
      <c r="B73" s="248">
        <v>607.75312499999995</v>
      </c>
      <c r="C73" s="249">
        <v>0</v>
      </c>
      <c r="D73" s="250">
        <f t="shared" si="0"/>
        <v>607.75312499999995</v>
      </c>
      <c r="E73" s="251">
        <f t="shared" si="3"/>
        <v>3692</v>
      </c>
      <c r="F73" s="252">
        <f t="shared" si="1"/>
        <v>1475.3914767123285</v>
      </c>
      <c r="G73" s="257">
        <v>31</v>
      </c>
      <c r="H73" s="251">
        <f t="shared" si="4"/>
        <v>6.5753424657534248E-4</v>
      </c>
      <c r="I73" s="258"/>
    </row>
    <row r="74" spans="1:9" ht="15.75">
      <c r="A74" s="247">
        <v>40330</v>
      </c>
      <c r="B74" s="248">
        <v>607.75312499999995</v>
      </c>
      <c r="C74" s="249">
        <v>0</v>
      </c>
      <c r="D74" s="250">
        <f t="shared" si="0"/>
        <v>607.75312499999995</v>
      </c>
      <c r="E74" s="251">
        <f t="shared" si="3"/>
        <v>3661</v>
      </c>
      <c r="F74" s="252">
        <f t="shared" si="1"/>
        <v>1463.0033034246574</v>
      </c>
      <c r="G74" s="257">
        <v>30</v>
      </c>
      <c r="H74" s="251">
        <f t="shared" si="4"/>
        <v>6.5753424657534248E-4</v>
      </c>
      <c r="I74" s="258"/>
    </row>
    <row r="75" spans="1:9" ht="15.75">
      <c r="A75" s="247">
        <v>40360</v>
      </c>
      <c r="B75" s="248">
        <v>638.14078124999992</v>
      </c>
      <c r="C75" s="249">
        <v>0</v>
      </c>
      <c r="D75" s="250">
        <f t="shared" si="0"/>
        <v>638.14078124999992</v>
      </c>
      <c r="E75" s="251">
        <f t="shared" si="3"/>
        <v>3631</v>
      </c>
      <c r="F75" s="252">
        <f t="shared" si="1"/>
        <v>1523.5654860616437</v>
      </c>
      <c r="G75" s="257">
        <v>31</v>
      </c>
      <c r="H75" s="251">
        <f t="shared" si="4"/>
        <v>6.5753424657534248E-4</v>
      </c>
      <c r="I75" s="258"/>
    </row>
    <row r="76" spans="1:9" ht="15.75">
      <c r="A76" s="247">
        <v>40391</v>
      </c>
      <c r="B76" s="248">
        <v>638.14078124999992</v>
      </c>
      <c r="C76" s="249">
        <v>0</v>
      </c>
      <c r="D76" s="250">
        <f t="shared" si="0"/>
        <v>638.14078124999992</v>
      </c>
      <c r="E76" s="251">
        <f t="shared" si="3"/>
        <v>3600</v>
      </c>
      <c r="F76" s="252">
        <f t="shared" si="1"/>
        <v>1510.5579041095889</v>
      </c>
      <c r="G76" s="257">
        <v>31</v>
      </c>
      <c r="H76" s="251">
        <f t="shared" si="4"/>
        <v>6.5753424657534248E-4</v>
      </c>
      <c r="I76" s="258"/>
    </row>
    <row r="77" spans="1:9" ht="15.75">
      <c r="A77" s="247">
        <v>40422</v>
      </c>
      <c r="B77" s="248">
        <v>638.14078124999992</v>
      </c>
      <c r="C77" s="249">
        <v>0</v>
      </c>
      <c r="D77" s="250">
        <f t="shared" si="0"/>
        <v>638.14078124999992</v>
      </c>
      <c r="E77" s="251">
        <f t="shared" si="3"/>
        <v>3569</v>
      </c>
      <c r="F77" s="252">
        <f t="shared" si="1"/>
        <v>1497.5503221575339</v>
      </c>
      <c r="G77" s="257">
        <v>30</v>
      </c>
      <c r="H77" s="251">
        <f t="shared" si="4"/>
        <v>6.5753424657534248E-4</v>
      </c>
      <c r="I77" s="258"/>
    </row>
    <row r="78" spans="1:9" ht="15.75">
      <c r="A78" s="259">
        <v>40452</v>
      </c>
      <c r="B78" s="248">
        <v>638.14078124999992</v>
      </c>
      <c r="C78" s="249">
        <v>0</v>
      </c>
      <c r="D78" s="250">
        <f t="shared" si="0"/>
        <v>638.14078124999992</v>
      </c>
      <c r="E78" s="251">
        <f t="shared" si="3"/>
        <v>3539</v>
      </c>
      <c r="F78" s="252">
        <f t="shared" si="1"/>
        <v>1484.9623396232876</v>
      </c>
      <c r="G78" s="260">
        <v>31</v>
      </c>
      <c r="H78" s="251">
        <f t="shared" si="4"/>
        <v>6.5753424657534248E-4</v>
      </c>
      <c r="I78" s="261"/>
    </row>
    <row r="79" spans="1:9" ht="15.75">
      <c r="A79" s="247">
        <v>40483</v>
      </c>
      <c r="B79" s="248">
        <v>638.14078124999992</v>
      </c>
      <c r="C79" s="249">
        <v>0</v>
      </c>
      <c r="D79" s="250">
        <f t="shared" ref="D79:D142" si="5">B79-C79</f>
        <v>638.14078124999992</v>
      </c>
      <c r="E79" s="251">
        <f t="shared" si="3"/>
        <v>3508</v>
      </c>
      <c r="F79" s="252">
        <f t="shared" si="1"/>
        <v>1471.9547576712328</v>
      </c>
      <c r="G79" s="257">
        <v>30</v>
      </c>
      <c r="H79" s="251">
        <f t="shared" si="4"/>
        <v>6.5753424657534248E-4</v>
      </c>
      <c r="I79" s="258"/>
    </row>
    <row r="80" spans="1:9" ht="15.75">
      <c r="A80" s="247">
        <v>40513</v>
      </c>
      <c r="B80" s="248">
        <v>638.14078124999992</v>
      </c>
      <c r="C80" s="249">
        <v>0</v>
      </c>
      <c r="D80" s="250">
        <f t="shared" si="5"/>
        <v>638.14078124999992</v>
      </c>
      <c r="E80" s="251">
        <f t="shared" ref="E80:E143" si="6">E79-G79</f>
        <v>3478</v>
      </c>
      <c r="F80" s="252">
        <f t="shared" ref="F80:F143" si="7">(D80*E80*H80)</f>
        <v>1459.366775136986</v>
      </c>
      <c r="G80" s="257">
        <v>31</v>
      </c>
      <c r="H80" s="251">
        <f t="shared" si="4"/>
        <v>6.5753424657534248E-4</v>
      </c>
      <c r="I80" s="258"/>
    </row>
    <row r="81" spans="1:9" ht="15.75">
      <c r="A81" s="247">
        <v>40544</v>
      </c>
      <c r="B81" s="248">
        <v>638.14078124999992</v>
      </c>
      <c r="C81" s="249">
        <v>0</v>
      </c>
      <c r="D81" s="250">
        <f t="shared" si="5"/>
        <v>638.14078124999992</v>
      </c>
      <c r="E81" s="251">
        <f t="shared" si="6"/>
        <v>3447</v>
      </c>
      <c r="F81" s="252">
        <f t="shared" si="7"/>
        <v>1446.3591931849312</v>
      </c>
      <c r="G81" s="257">
        <v>31</v>
      </c>
      <c r="H81" s="251">
        <f t="shared" si="4"/>
        <v>6.5753424657534248E-4</v>
      </c>
      <c r="I81" s="258"/>
    </row>
    <row r="82" spans="1:9" ht="15.75">
      <c r="A82" s="247">
        <v>40575</v>
      </c>
      <c r="B82" s="248">
        <v>638.14078124999992</v>
      </c>
      <c r="C82" s="249">
        <v>0</v>
      </c>
      <c r="D82" s="250">
        <f t="shared" si="5"/>
        <v>638.14078124999992</v>
      </c>
      <c r="E82" s="251">
        <f t="shared" si="6"/>
        <v>3416</v>
      </c>
      <c r="F82" s="252">
        <f t="shared" si="7"/>
        <v>1433.3516112328766</v>
      </c>
      <c r="G82" s="257">
        <v>28</v>
      </c>
      <c r="H82" s="251">
        <f t="shared" si="4"/>
        <v>6.5753424657534248E-4</v>
      </c>
      <c r="I82" s="258"/>
    </row>
    <row r="83" spans="1:9" ht="15.75">
      <c r="A83" s="247">
        <v>40603</v>
      </c>
      <c r="B83" s="248">
        <v>638.14078124999992</v>
      </c>
      <c r="C83" s="249">
        <v>0</v>
      </c>
      <c r="D83" s="250">
        <f t="shared" si="5"/>
        <v>638.14078124999992</v>
      </c>
      <c r="E83" s="251">
        <f t="shared" si="6"/>
        <v>3388</v>
      </c>
      <c r="F83" s="252">
        <f t="shared" si="7"/>
        <v>1421.6028275342467</v>
      </c>
      <c r="G83" s="257">
        <v>31</v>
      </c>
      <c r="H83" s="251">
        <f t="shared" si="4"/>
        <v>6.5753424657534248E-4</v>
      </c>
      <c r="I83" s="258"/>
    </row>
    <row r="84" spans="1:9" ht="15.75">
      <c r="A84" s="247">
        <v>40634</v>
      </c>
      <c r="B84" s="248">
        <v>638.14078124999992</v>
      </c>
      <c r="C84" s="249">
        <v>0</v>
      </c>
      <c r="D84" s="250">
        <f t="shared" si="5"/>
        <v>638.14078124999992</v>
      </c>
      <c r="E84" s="251">
        <f t="shared" si="6"/>
        <v>3357</v>
      </c>
      <c r="F84" s="252">
        <f t="shared" si="7"/>
        <v>1408.5952455821916</v>
      </c>
      <c r="G84" s="257">
        <v>30</v>
      </c>
      <c r="H84" s="251">
        <f t="shared" si="4"/>
        <v>6.5753424657534248E-4</v>
      </c>
      <c r="I84" s="258"/>
    </row>
    <row r="85" spans="1:9" ht="15.75">
      <c r="A85" s="247">
        <v>40664</v>
      </c>
      <c r="B85" s="248">
        <v>638.14078124999992</v>
      </c>
      <c r="C85" s="249">
        <v>0</v>
      </c>
      <c r="D85" s="250">
        <f t="shared" si="5"/>
        <v>638.14078124999992</v>
      </c>
      <c r="E85" s="251">
        <f t="shared" si="6"/>
        <v>3327</v>
      </c>
      <c r="F85" s="252">
        <f t="shared" si="7"/>
        <v>1396.0072630479451</v>
      </c>
      <c r="G85" s="257">
        <v>31</v>
      </c>
      <c r="H85" s="251">
        <f t="shared" si="4"/>
        <v>6.5753424657534248E-4</v>
      </c>
      <c r="I85" s="258"/>
    </row>
    <row r="86" spans="1:9" ht="15.75">
      <c r="A86" s="247">
        <v>40695</v>
      </c>
      <c r="B86" s="248">
        <v>638.14078124999992</v>
      </c>
      <c r="C86" s="249">
        <v>0</v>
      </c>
      <c r="D86" s="250">
        <f t="shared" si="5"/>
        <v>638.14078124999992</v>
      </c>
      <c r="E86" s="251">
        <f>E85-G85</f>
        <v>3296</v>
      </c>
      <c r="F86" s="252">
        <f t="shared" si="7"/>
        <v>1382.9996810958903</v>
      </c>
      <c r="G86" s="257">
        <v>30</v>
      </c>
      <c r="H86" s="251">
        <f t="shared" si="4"/>
        <v>6.5753424657534248E-4</v>
      </c>
      <c r="I86" s="258"/>
    </row>
    <row r="87" spans="1:9" ht="15.75">
      <c r="A87" s="247">
        <v>40725</v>
      </c>
      <c r="B87" s="248">
        <v>670.04782031249988</v>
      </c>
      <c r="C87" s="249">
        <v>0</v>
      </c>
      <c r="D87" s="250">
        <f t="shared" si="5"/>
        <v>670.04782031249988</v>
      </c>
      <c r="E87" s="251">
        <f t="shared" si="6"/>
        <v>3266</v>
      </c>
      <c r="F87" s="252">
        <f t="shared" si="7"/>
        <v>1438.9322834897257</v>
      </c>
      <c r="G87" s="257">
        <v>31</v>
      </c>
      <c r="H87" s="251">
        <f t="shared" si="4"/>
        <v>6.5753424657534248E-4</v>
      </c>
      <c r="I87" s="258"/>
    </row>
    <row r="88" spans="1:9" ht="15.75">
      <c r="A88" s="247">
        <v>40756</v>
      </c>
      <c r="B88" s="248">
        <v>670.04782031249988</v>
      </c>
      <c r="C88" s="249">
        <v>0</v>
      </c>
      <c r="D88" s="250">
        <f t="shared" si="5"/>
        <v>670.04782031249988</v>
      </c>
      <c r="E88" s="251">
        <f t="shared" si="6"/>
        <v>3235</v>
      </c>
      <c r="F88" s="252">
        <f t="shared" si="7"/>
        <v>1425.2743224400683</v>
      </c>
      <c r="G88" s="257">
        <v>31</v>
      </c>
      <c r="H88" s="251">
        <f t="shared" si="4"/>
        <v>6.5753424657534248E-4</v>
      </c>
      <c r="I88" s="258"/>
    </row>
    <row r="89" spans="1:9" ht="15.75">
      <c r="A89" s="247">
        <v>40787</v>
      </c>
      <c r="B89" s="248">
        <v>670.04782031249988</v>
      </c>
      <c r="C89" s="249">
        <v>0</v>
      </c>
      <c r="D89" s="250">
        <f t="shared" si="5"/>
        <v>670.04782031249988</v>
      </c>
      <c r="E89" s="251">
        <f t="shared" si="6"/>
        <v>3204</v>
      </c>
      <c r="F89" s="252">
        <f t="shared" si="7"/>
        <v>1411.6163613904107</v>
      </c>
      <c r="G89" s="257">
        <v>30</v>
      </c>
      <c r="H89" s="251">
        <f t="shared" si="4"/>
        <v>6.5753424657534248E-4</v>
      </c>
      <c r="I89" s="258"/>
    </row>
    <row r="90" spans="1:9" ht="15.75">
      <c r="A90" s="247">
        <v>40817</v>
      </c>
      <c r="B90" s="248">
        <v>670.04782031249988</v>
      </c>
      <c r="C90" s="249">
        <v>0</v>
      </c>
      <c r="D90" s="250">
        <f t="shared" si="5"/>
        <v>670.04782031249988</v>
      </c>
      <c r="E90" s="251">
        <f t="shared" si="6"/>
        <v>3174</v>
      </c>
      <c r="F90" s="252">
        <f t="shared" si="7"/>
        <v>1398.3989797294519</v>
      </c>
      <c r="G90" s="257">
        <v>31</v>
      </c>
      <c r="H90" s="251">
        <f t="shared" si="4"/>
        <v>6.5753424657534248E-4</v>
      </c>
      <c r="I90" s="258"/>
    </row>
    <row r="91" spans="1:9" ht="15.75">
      <c r="A91" s="247">
        <v>40848</v>
      </c>
      <c r="B91" s="248">
        <v>670.04782031249988</v>
      </c>
      <c r="C91" s="249">
        <v>0</v>
      </c>
      <c r="D91" s="250">
        <f t="shared" si="5"/>
        <v>670.04782031249988</v>
      </c>
      <c r="E91" s="251">
        <f t="shared" si="6"/>
        <v>3143</v>
      </c>
      <c r="F91" s="252">
        <f t="shared" si="7"/>
        <v>1384.7410186797945</v>
      </c>
      <c r="G91" s="257">
        <v>30</v>
      </c>
      <c r="H91" s="251">
        <f t="shared" si="4"/>
        <v>6.5753424657534248E-4</v>
      </c>
      <c r="I91" s="258"/>
    </row>
    <row r="92" spans="1:9" ht="15.75">
      <c r="A92" s="247">
        <v>40878</v>
      </c>
      <c r="B92" s="248">
        <v>670.04782031249988</v>
      </c>
      <c r="C92" s="249">
        <v>0</v>
      </c>
      <c r="D92" s="250">
        <f t="shared" si="5"/>
        <v>670.04782031249988</v>
      </c>
      <c r="E92" s="251">
        <f t="shared" si="6"/>
        <v>3113</v>
      </c>
      <c r="F92" s="252">
        <f t="shared" si="7"/>
        <v>1371.5236370188354</v>
      </c>
      <c r="G92" s="257">
        <v>31</v>
      </c>
      <c r="H92" s="251">
        <f t="shared" si="4"/>
        <v>6.5753424657534248E-4</v>
      </c>
      <c r="I92" s="258"/>
    </row>
    <row r="93" spans="1:9" ht="15.75">
      <c r="A93" s="247">
        <v>40909</v>
      </c>
      <c r="B93" s="248">
        <v>670.04782031249988</v>
      </c>
      <c r="C93" s="249">
        <v>0</v>
      </c>
      <c r="D93" s="250">
        <f t="shared" si="5"/>
        <v>670.04782031249988</v>
      </c>
      <c r="E93" s="251">
        <f t="shared" si="6"/>
        <v>3082</v>
      </c>
      <c r="F93" s="252">
        <f t="shared" si="7"/>
        <v>1357.865675969178</v>
      </c>
      <c r="G93" s="257">
        <v>31</v>
      </c>
      <c r="H93" s="251">
        <f t="shared" si="4"/>
        <v>6.5753424657534248E-4</v>
      </c>
      <c r="I93" s="258"/>
    </row>
    <row r="94" spans="1:9" ht="15.75">
      <c r="A94" s="247">
        <v>40940</v>
      </c>
      <c r="B94" s="248">
        <v>670.04782031249988</v>
      </c>
      <c r="C94" s="249">
        <v>0</v>
      </c>
      <c r="D94" s="250">
        <f t="shared" si="5"/>
        <v>670.04782031249988</v>
      </c>
      <c r="E94" s="251">
        <f t="shared" si="6"/>
        <v>3051</v>
      </c>
      <c r="F94" s="252">
        <f t="shared" si="7"/>
        <v>1344.2077149195202</v>
      </c>
      <c r="G94" s="257">
        <v>29</v>
      </c>
      <c r="H94" s="251">
        <f t="shared" si="4"/>
        <v>6.5753424657534248E-4</v>
      </c>
      <c r="I94" s="258"/>
    </row>
    <row r="95" spans="1:9" ht="15.75">
      <c r="A95" s="247">
        <v>40969</v>
      </c>
      <c r="B95" s="248">
        <v>670.04782031249988</v>
      </c>
      <c r="C95" s="249">
        <v>0</v>
      </c>
      <c r="D95" s="250">
        <f t="shared" si="5"/>
        <v>670.04782031249988</v>
      </c>
      <c r="E95" s="251">
        <f t="shared" si="6"/>
        <v>3022</v>
      </c>
      <c r="F95" s="252">
        <f t="shared" si="7"/>
        <v>1331.4309126472599</v>
      </c>
      <c r="G95" s="257">
        <v>31</v>
      </c>
      <c r="H95" s="251">
        <f t="shared" si="4"/>
        <v>6.5753424657534248E-4</v>
      </c>
      <c r="I95" s="258"/>
    </row>
    <row r="96" spans="1:9" ht="15.75">
      <c r="A96" s="247">
        <v>41000</v>
      </c>
      <c r="B96" s="248">
        <v>670.04782031249988</v>
      </c>
      <c r="C96" s="249">
        <v>0</v>
      </c>
      <c r="D96" s="250">
        <f t="shared" si="5"/>
        <v>670.04782031249988</v>
      </c>
      <c r="E96" s="251">
        <f t="shared" si="6"/>
        <v>2991</v>
      </c>
      <c r="F96" s="252">
        <f t="shared" si="7"/>
        <v>1317.7729515976025</v>
      </c>
      <c r="G96" s="257">
        <v>30</v>
      </c>
      <c r="H96" s="251">
        <f t="shared" si="4"/>
        <v>6.5753424657534248E-4</v>
      </c>
      <c r="I96" s="258"/>
    </row>
    <row r="97" spans="1:9" ht="15.75">
      <c r="A97" s="247">
        <v>41030</v>
      </c>
      <c r="B97" s="248">
        <v>670.04782031249988</v>
      </c>
      <c r="C97" s="249">
        <v>0</v>
      </c>
      <c r="D97" s="250">
        <f t="shared" si="5"/>
        <v>670.04782031249988</v>
      </c>
      <c r="E97" s="251">
        <f t="shared" si="6"/>
        <v>2961</v>
      </c>
      <c r="F97" s="252">
        <f t="shared" si="7"/>
        <v>1304.5555699366437</v>
      </c>
      <c r="G97" s="257">
        <v>31</v>
      </c>
      <c r="H97" s="251">
        <f t="shared" si="4"/>
        <v>6.5753424657534248E-4</v>
      </c>
      <c r="I97" s="258"/>
    </row>
    <row r="98" spans="1:9" ht="15.75">
      <c r="A98" s="247">
        <v>41061</v>
      </c>
      <c r="B98" s="248">
        <v>670.04782031249988</v>
      </c>
      <c r="C98" s="249">
        <v>0</v>
      </c>
      <c r="D98" s="250">
        <f t="shared" si="5"/>
        <v>670.04782031249988</v>
      </c>
      <c r="E98" s="251">
        <f t="shared" si="6"/>
        <v>2930</v>
      </c>
      <c r="F98" s="252">
        <f t="shared" si="7"/>
        <v>1290.8976088869861</v>
      </c>
      <c r="G98" s="257">
        <v>30</v>
      </c>
      <c r="H98" s="251">
        <f t="shared" si="4"/>
        <v>6.5753424657534248E-4</v>
      </c>
      <c r="I98" s="258"/>
    </row>
    <row r="99" spans="1:9" ht="15.75">
      <c r="A99" s="247">
        <v>41091</v>
      </c>
      <c r="B99" s="248">
        <v>703.55021132812487</v>
      </c>
      <c r="C99" s="249">
        <v>0</v>
      </c>
      <c r="D99" s="250">
        <f t="shared" si="5"/>
        <v>703.55021132812487</v>
      </c>
      <c r="E99" s="251">
        <f t="shared" si="6"/>
        <v>2900</v>
      </c>
      <c r="F99" s="252">
        <f t="shared" si="7"/>
        <v>1341.5642385873286</v>
      </c>
      <c r="G99" s="257">
        <v>31</v>
      </c>
      <c r="H99" s="251">
        <f t="shared" si="4"/>
        <v>6.5753424657534248E-4</v>
      </c>
      <c r="I99" s="258"/>
    </row>
    <row r="100" spans="1:9" ht="15.75">
      <c r="A100" s="247">
        <v>41122</v>
      </c>
      <c r="B100" s="248">
        <v>703.55021132812487</v>
      </c>
      <c r="C100" s="249">
        <v>0</v>
      </c>
      <c r="D100" s="250">
        <f t="shared" si="5"/>
        <v>703.55021132812487</v>
      </c>
      <c r="E100" s="251">
        <f t="shared" si="6"/>
        <v>2869</v>
      </c>
      <c r="F100" s="252">
        <f t="shared" si="7"/>
        <v>1327.2233794851882</v>
      </c>
      <c r="G100" s="257">
        <v>31</v>
      </c>
      <c r="H100" s="251">
        <f t="shared" si="4"/>
        <v>6.5753424657534248E-4</v>
      </c>
      <c r="I100" s="258"/>
    </row>
    <row r="101" spans="1:9" ht="15.75">
      <c r="A101" s="247">
        <v>41153</v>
      </c>
      <c r="B101" s="248">
        <v>703.55021132812487</v>
      </c>
      <c r="C101" s="249">
        <v>0</v>
      </c>
      <c r="D101" s="250">
        <f t="shared" si="5"/>
        <v>703.55021132812487</v>
      </c>
      <c r="E101" s="251">
        <f t="shared" si="6"/>
        <v>2838</v>
      </c>
      <c r="F101" s="252">
        <f t="shared" si="7"/>
        <v>1312.8825203830477</v>
      </c>
      <c r="G101" s="257">
        <v>30</v>
      </c>
      <c r="H101" s="251">
        <f t="shared" si="4"/>
        <v>6.5753424657534248E-4</v>
      </c>
      <c r="I101" s="258"/>
    </row>
    <row r="102" spans="1:9" ht="15.75">
      <c r="A102" s="247">
        <v>41183</v>
      </c>
      <c r="B102" s="248">
        <v>703.55021132812487</v>
      </c>
      <c r="C102" s="249">
        <v>0</v>
      </c>
      <c r="D102" s="250">
        <f t="shared" si="5"/>
        <v>703.55021132812487</v>
      </c>
      <c r="E102" s="251">
        <f t="shared" si="6"/>
        <v>2808</v>
      </c>
      <c r="F102" s="252">
        <f t="shared" si="7"/>
        <v>1299.004269639041</v>
      </c>
      <c r="G102" s="257">
        <v>31</v>
      </c>
      <c r="H102" s="251">
        <f t="shared" si="4"/>
        <v>6.5753424657534248E-4</v>
      </c>
      <c r="I102" s="258"/>
    </row>
    <row r="103" spans="1:9" ht="15.75">
      <c r="A103" s="247">
        <v>41214</v>
      </c>
      <c r="B103" s="248">
        <v>703.55021132812487</v>
      </c>
      <c r="C103" s="249">
        <v>0</v>
      </c>
      <c r="D103" s="250">
        <f t="shared" si="5"/>
        <v>703.55021132812487</v>
      </c>
      <c r="E103" s="251">
        <f t="shared" si="6"/>
        <v>2777</v>
      </c>
      <c r="F103" s="252">
        <f t="shared" si="7"/>
        <v>1284.6634105369005</v>
      </c>
      <c r="G103" s="257">
        <v>30</v>
      </c>
      <c r="H103" s="251">
        <f t="shared" si="4"/>
        <v>6.5753424657534248E-4</v>
      </c>
      <c r="I103" s="258"/>
    </row>
    <row r="104" spans="1:9" ht="15.75">
      <c r="A104" s="247">
        <v>41244</v>
      </c>
      <c r="B104" s="248">
        <v>703.55021132812487</v>
      </c>
      <c r="C104" s="249">
        <v>0</v>
      </c>
      <c r="D104" s="250">
        <f t="shared" si="5"/>
        <v>703.55021132812487</v>
      </c>
      <c r="E104" s="251">
        <f t="shared" si="6"/>
        <v>2747</v>
      </c>
      <c r="F104" s="252">
        <f t="shared" si="7"/>
        <v>1270.7851597928936</v>
      </c>
      <c r="G104" s="257">
        <v>31</v>
      </c>
      <c r="H104" s="251">
        <f t="shared" si="4"/>
        <v>6.5753424657534248E-4</v>
      </c>
      <c r="I104" s="258"/>
    </row>
    <row r="105" spans="1:9" ht="15.75">
      <c r="A105" s="247">
        <v>41275</v>
      </c>
      <c r="B105" s="248">
        <v>703.55021132812487</v>
      </c>
      <c r="C105" s="249">
        <v>0</v>
      </c>
      <c r="D105" s="250">
        <f t="shared" si="5"/>
        <v>703.55021132812487</v>
      </c>
      <c r="E105" s="251">
        <f t="shared" si="6"/>
        <v>2716</v>
      </c>
      <c r="F105" s="252">
        <f t="shared" si="7"/>
        <v>1256.4443006907534</v>
      </c>
      <c r="G105" s="257">
        <v>31</v>
      </c>
      <c r="H105" s="251">
        <f t="shared" si="4"/>
        <v>6.5753424657534248E-4</v>
      </c>
      <c r="I105" s="258"/>
    </row>
    <row r="106" spans="1:9" ht="15.75">
      <c r="A106" s="247">
        <v>41306</v>
      </c>
      <c r="B106" s="248">
        <v>703.55021132812487</v>
      </c>
      <c r="C106" s="249">
        <v>0</v>
      </c>
      <c r="D106" s="250">
        <f t="shared" si="5"/>
        <v>703.55021132812487</v>
      </c>
      <c r="E106" s="251">
        <f t="shared" si="6"/>
        <v>2685</v>
      </c>
      <c r="F106" s="252">
        <f t="shared" si="7"/>
        <v>1242.1034415886129</v>
      </c>
      <c r="G106" s="257">
        <v>28</v>
      </c>
      <c r="H106" s="251">
        <f t="shared" si="4"/>
        <v>6.5753424657534248E-4</v>
      </c>
      <c r="I106" s="258"/>
    </row>
    <row r="107" spans="1:9" ht="15.75">
      <c r="A107" s="247">
        <v>41334</v>
      </c>
      <c r="B107" s="248">
        <v>703.55021132812487</v>
      </c>
      <c r="C107" s="249">
        <v>0</v>
      </c>
      <c r="D107" s="250">
        <f t="shared" si="5"/>
        <v>703.55021132812487</v>
      </c>
      <c r="E107" s="251">
        <f t="shared" si="6"/>
        <v>2657</v>
      </c>
      <c r="F107" s="252">
        <f t="shared" si="7"/>
        <v>1229.1504075608732</v>
      </c>
      <c r="G107" s="257">
        <v>31</v>
      </c>
      <c r="H107" s="251">
        <f t="shared" si="4"/>
        <v>6.5753424657534248E-4</v>
      </c>
      <c r="I107" s="258"/>
    </row>
    <row r="108" spans="1:9" ht="15.75">
      <c r="A108" s="247">
        <v>41365</v>
      </c>
      <c r="B108" s="248">
        <v>703.55021132812487</v>
      </c>
      <c r="C108" s="249">
        <v>0</v>
      </c>
      <c r="D108" s="250">
        <f t="shared" si="5"/>
        <v>703.55021132812487</v>
      </c>
      <c r="E108" s="251">
        <f t="shared" si="6"/>
        <v>2626</v>
      </c>
      <c r="F108" s="252">
        <f t="shared" si="7"/>
        <v>1214.8095484587327</v>
      </c>
      <c r="G108" s="257">
        <v>30</v>
      </c>
      <c r="H108" s="251">
        <f t="shared" si="4"/>
        <v>6.5753424657534248E-4</v>
      </c>
      <c r="I108" s="258"/>
    </row>
    <row r="109" spans="1:9" ht="15.75">
      <c r="A109" s="247">
        <v>41395</v>
      </c>
      <c r="B109" s="248">
        <v>703.55021132812487</v>
      </c>
      <c r="C109" s="249">
        <v>0</v>
      </c>
      <c r="D109" s="250">
        <f t="shared" si="5"/>
        <v>703.55021132812487</v>
      </c>
      <c r="E109" s="251">
        <f t="shared" si="6"/>
        <v>2596</v>
      </c>
      <c r="F109" s="252">
        <f t="shared" si="7"/>
        <v>1200.9312977147258</v>
      </c>
      <c r="G109" s="257">
        <v>31</v>
      </c>
      <c r="H109" s="251">
        <f t="shared" si="4"/>
        <v>6.5753424657534248E-4</v>
      </c>
      <c r="I109" s="258"/>
    </row>
    <row r="110" spans="1:9" ht="15.75">
      <c r="A110" s="247">
        <v>41426</v>
      </c>
      <c r="B110" s="248">
        <v>703.55021132812487</v>
      </c>
      <c r="C110" s="249">
        <v>0</v>
      </c>
      <c r="D110" s="250">
        <f t="shared" si="5"/>
        <v>703.55021132812487</v>
      </c>
      <c r="E110" s="251">
        <f t="shared" si="6"/>
        <v>2565</v>
      </c>
      <c r="F110" s="252">
        <f t="shared" si="7"/>
        <v>1186.5904386125856</v>
      </c>
      <c r="G110" s="257">
        <v>30</v>
      </c>
      <c r="H110" s="251">
        <f t="shared" si="4"/>
        <v>6.5753424657534248E-4</v>
      </c>
      <c r="I110" s="258"/>
    </row>
    <row r="111" spans="1:9" ht="15.75">
      <c r="A111" s="247">
        <v>41456</v>
      </c>
      <c r="B111" s="248">
        <v>738.7277218945311</v>
      </c>
      <c r="C111" s="249">
        <v>0</v>
      </c>
      <c r="D111" s="250">
        <f t="shared" si="5"/>
        <v>738.7277218945311</v>
      </c>
      <c r="E111" s="251">
        <f t="shared" si="6"/>
        <v>2535</v>
      </c>
      <c r="F111" s="252">
        <f t="shared" si="7"/>
        <v>1231.3477972620074</v>
      </c>
      <c r="G111" s="257">
        <v>31</v>
      </c>
      <c r="H111" s="251">
        <f t="shared" si="4"/>
        <v>6.5753424657534248E-4</v>
      </c>
      <c r="I111" s="258"/>
    </row>
    <row r="112" spans="1:9" ht="15.75">
      <c r="A112" s="247">
        <v>41487</v>
      </c>
      <c r="B112" s="248">
        <v>738.7277218945311</v>
      </c>
      <c r="C112" s="249">
        <v>0</v>
      </c>
      <c r="D112" s="250">
        <f t="shared" si="5"/>
        <v>738.7277218945311</v>
      </c>
      <c r="E112" s="251">
        <f t="shared" si="6"/>
        <v>2504</v>
      </c>
      <c r="F112" s="252">
        <f t="shared" si="7"/>
        <v>1216.2898952047601</v>
      </c>
      <c r="G112" s="257">
        <v>31</v>
      </c>
      <c r="H112" s="251">
        <f t="shared" si="4"/>
        <v>6.5753424657534248E-4</v>
      </c>
      <c r="I112" s="258"/>
    </row>
    <row r="113" spans="1:9" ht="15.75">
      <c r="A113" s="247">
        <v>41518</v>
      </c>
      <c r="B113" s="248">
        <v>738.7277218945311</v>
      </c>
      <c r="C113" s="249">
        <v>0</v>
      </c>
      <c r="D113" s="250">
        <f t="shared" si="5"/>
        <v>738.7277218945311</v>
      </c>
      <c r="E113" s="251">
        <f t="shared" si="6"/>
        <v>2473</v>
      </c>
      <c r="F113" s="252">
        <f t="shared" si="7"/>
        <v>1201.2319931475126</v>
      </c>
      <c r="G113" s="257">
        <v>30</v>
      </c>
      <c r="H113" s="251">
        <f t="shared" si="4"/>
        <v>6.5753424657534248E-4</v>
      </c>
      <c r="I113" s="258"/>
    </row>
    <row r="114" spans="1:9" ht="15.75">
      <c r="A114" s="247">
        <v>41548</v>
      </c>
      <c r="B114" s="248">
        <v>738.7277218945311</v>
      </c>
      <c r="C114" s="249">
        <v>0</v>
      </c>
      <c r="D114" s="250">
        <f t="shared" si="5"/>
        <v>738.7277218945311</v>
      </c>
      <c r="E114" s="251">
        <f t="shared" si="6"/>
        <v>2443</v>
      </c>
      <c r="F114" s="252">
        <f t="shared" si="7"/>
        <v>1186.6598298663055</v>
      </c>
      <c r="G114" s="257">
        <v>31</v>
      </c>
      <c r="H114" s="251">
        <f t="shared" si="4"/>
        <v>6.5753424657534248E-4</v>
      </c>
      <c r="I114" s="258"/>
    </row>
    <row r="115" spans="1:9" ht="15.75">
      <c r="A115" s="247">
        <v>41579</v>
      </c>
      <c r="B115" s="248">
        <v>738.7277218945311</v>
      </c>
      <c r="C115" s="249">
        <v>0</v>
      </c>
      <c r="D115" s="250">
        <f t="shared" si="5"/>
        <v>738.7277218945311</v>
      </c>
      <c r="E115" s="251">
        <f t="shared" si="6"/>
        <v>2412</v>
      </c>
      <c r="F115" s="252">
        <f t="shared" si="7"/>
        <v>1171.601927809058</v>
      </c>
      <c r="G115" s="257">
        <v>30</v>
      </c>
      <c r="H115" s="251">
        <f t="shared" si="4"/>
        <v>6.5753424657534248E-4</v>
      </c>
      <c r="I115" s="258"/>
    </row>
    <row r="116" spans="1:9" ht="15.75">
      <c r="A116" s="247">
        <v>41609</v>
      </c>
      <c r="B116" s="248">
        <v>738.7277218945311</v>
      </c>
      <c r="C116" s="249">
        <v>0</v>
      </c>
      <c r="D116" s="250">
        <f t="shared" si="5"/>
        <v>738.7277218945311</v>
      </c>
      <c r="E116" s="251">
        <f t="shared" si="6"/>
        <v>2382</v>
      </c>
      <c r="F116" s="252">
        <f t="shared" si="7"/>
        <v>1157.0297645278508</v>
      </c>
      <c r="G116" s="257">
        <v>31</v>
      </c>
      <c r="H116" s="251">
        <f t="shared" si="4"/>
        <v>6.5753424657534248E-4</v>
      </c>
      <c r="I116" s="258"/>
    </row>
    <row r="117" spans="1:9" ht="15.75">
      <c r="A117" s="247">
        <v>41640</v>
      </c>
      <c r="B117" s="248">
        <v>738.7277218945311</v>
      </c>
      <c r="C117" s="249">
        <v>0</v>
      </c>
      <c r="D117" s="250">
        <f t="shared" si="5"/>
        <v>738.7277218945311</v>
      </c>
      <c r="E117" s="251">
        <f t="shared" si="6"/>
        <v>2351</v>
      </c>
      <c r="F117" s="252">
        <f t="shared" si="7"/>
        <v>1141.9718624706034</v>
      </c>
      <c r="G117" s="257">
        <v>31</v>
      </c>
      <c r="H117" s="251">
        <f t="shared" si="4"/>
        <v>6.5753424657534248E-4</v>
      </c>
      <c r="I117" s="258"/>
    </row>
    <row r="118" spans="1:9" ht="15.75">
      <c r="A118" s="247">
        <v>41671</v>
      </c>
      <c r="B118" s="248">
        <v>738.7277218945311</v>
      </c>
      <c r="C118" s="249">
        <v>0</v>
      </c>
      <c r="D118" s="250">
        <f t="shared" si="5"/>
        <v>738.7277218945311</v>
      </c>
      <c r="E118" s="251">
        <f t="shared" si="6"/>
        <v>2320</v>
      </c>
      <c r="F118" s="252">
        <f t="shared" si="7"/>
        <v>1126.9139604133561</v>
      </c>
      <c r="G118" s="257">
        <v>28</v>
      </c>
      <c r="H118" s="251">
        <f t="shared" si="4"/>
        <v>6.5753424657534248E-4</v>
      </c>
      <c r="I118" s="258"/>
    </row>
    <row r="119" spans="1:9" ht="15.75">
      <c r="A119" s="247">
        <v>41699</v>
      </c>
      <c r="B119" s="248">
        <v>738.7277218945311</v>
      </c>
      <c r="C119" s="249">
        <v>0</v>
      </c>
      <c r="D119" s="250">
        <f t="shared" si="5"/>
        <v>738.7277218945311</v>
      </c>
      <c r="E119" s="251">
        <f t="shared" si="6"/>
        <v>2292</v>
      </c>
      <c r="F119" s="252">
        <f t="shared" si="7"/>
        <v>1113.3132746842293</v>
      </c>
      <c r="G119" s="257">
        <v>31</v>
      </c>
      <c r="H119" s="251">
        <f t="shared" si="4"/>
        <v>6.5753424657534248E-4</v>
      </c>
      <c r="I119" s="258"/>
    </row>
    <row r="120" spans="1:9" ht="15.75">
      <c r="A120" s="247">
        <v>41730</v>
      </c>
      <c r="B120" s="248">
        <v>738.7277218945311</v>
      </c>
      <c r="C120" s="249">
        <v>0</v>
      </c>
      <c r="D120" s="250">
        <f t="shared" si="5"/>
        <v>738.7277218945311</v>
      </c>
      <c r="E120" s="251">
        <f t="shared" si="6"/>
        <v>2261</v>
      </c>
      <c r="F120" s="252">
        <f t="shared" si="7"/>
        <v>1098.2553726269819</v>
      </c>
      <c r="G120" s="257">
        <v>30</v>
      </c>
      <c r="H120" s="251">
        <f t="shared" si="4"/>
        <v>6.5753424657534248E-4</v>
      </c>
      <c r="I120" s="258"/>
    </row>
    <row r="121" spans="1:9" ht="15.75">
      <c r="A121" s="247">
        <v>41760</v>
      </c>
      <c r="B121" s="248">
        <v>738.7277218945311</v>
      </c>
      <c r="C121" s="249">
        <v>0</v>
      </c>
      <c r="D121" s="250">
        <f t="shared" si="5"/>
        <v>738.7277218945311</v>
      </c>
      <c r="E121" s="251">
        <f t="shared" si="6"/>
        <v>2231</v>
      </c>
      <c r="F121" s="252">
        <f t="shared" si="7"/>
        <v>1083.6832093457747</v>
      </c>
      <c r="G121" s="257">
        <v>31</v>
      </c>
      <c r="H121" s="251">
        <f t="shared" si="4"/>
        <v>6.5753424657534248E-4</v>
      </c>
      <c r="I121" s="258"/>
    </row>
    <row r="122" spans="1:9" ht="15.75">
      <c r="A122" s="247">
        <v>41791</v>
      </c>
      <c r="B122" s="248">
        <v>738.7277218945311</v>
      </c>
      <c r="C122" s="249">
        <v>0</v>
      </c>
      <c r="D122" s="250">
        <f t="shared" si="5"/>
        <v>738.7277218945311</v>
      </c>
      <c r="E122" s="251">
        <f t="shared" si="6"/>
        <v>2200</v>
      </c>
      <c r="F122" s="252">
        <f t="shared" si="7"/>
        <v>1068.6253072885272</v>
      </c>
      <c r="G122" s="257">
        <v>30</v>
      </c>
      <c r="H122" s="251">
        <f t="shared" si="4"/>
        <v>6.5753424657534248E-4</v>
      </c>
      <c r="I122" s="258"/>
    </row>
    <row r="123" spans="1:9" ht="15.75">
      <c r="A123" s="247">
        <v>41821</v>
      </c>
      <c r="B123" s="248">
        <v>775.66410798925767</v>
      </c>
      <c r="C123" s="249">
        <v>0</v>
      </c>
      <c r="D123" s="250">
        <f t="shared" si="5"/>
        <v>775.66410798925767</v>
      </c>
      <c r="E123" s="251">
        <f t="shared" si="6"/>
        <v>2170</v>
      </c>
      <c r="F123" s="252">
        <f t="shared" si="7"/>
        <v>1106.7558012076861</v>
      </c>
      <c r="G123" s="257">
        <v>31</v>
      </c>
      <c r="H123" s="251">
        <f t="shared" si="4"/>
        <v>6.5753424657534248E-4</v>
      </c>
      <c r="I123" s="258"/>
    </row>
    <row r="124" spans="1:9" ht="15.75">
      <c r="A124" s="247">
        <v>41852</v>
      </c>
      <c r="B124" s="248">
        <v>775.66410798925767</v>
      </c>
      <c r="C124" s="249">
        <v>0</v>
      </c>
      <c r="D124" s="250">
        <f t="shared" si="5"/>
        <v>775.66410798925767</v>
      </c>
      <c r="E124" s="251">
        <f t="shared" si="6"/>
        <v>2139</v>
      </c>
      <c r="F124" s="252">
        <f t="shared" si="7"/>
        <v>1090.9450040475763</v>
      </c>
      <c r="G124" s="257">
        <v>31</v>
      </c>
      <c r="H124" s="251">
        <f t="shared" si="4"/>
        <v>6.5753424657534248E-4</v>
      </c>
      <c r="I124" s="258"/>
    </row>
    <row r="125" spans="1:9" ht="15.75">
      <c r="A125" s="247">
        <v>41883</v>
      </c>
      <c r="B125" s="248">
        <v>775.66410798925767</v>
      </c>
      <c r="C125" s="249">
        <v>0</v>
      </c>
      <c r="D125" s="250">
        <f t="shared" si="5"/>
        <v>775.66410798925767</v>
      </c>
      <c r="E125" s="251">
        <f t="shared" si="6"/>
        <v>2108</v>
      </c>
      <c r="F125" s="252">
        <f t="shared" si="7"/>
        <v>1075.1342068874665</v>
      </c>
      <c r="G125" s="257">
        <v>30</v>
      </c>
      <c r="H125" s="251">
        <f t="shared" si="4"/>
        <v>6.5753424657534248E-4</v>
      </c>
      <c r="I125" s="258"/>
    </row>
    <row r="126" spans="1:9" ht="15.75">
      <c r="A126" s="247">
        <v>41913</v>
      </c>
      <c r="B126" s="248">
        <v>775.66410798925767</v>
      </c>
      <c r="C126" s="249">
        <v>0</v>
      </c>
      <c r="D126" s="250">
        <f t="shared" si="5"/>
        <v>775.66410798925767</v>
      </c>
      <c r="E126" s="251">
        <f t="shared" si="6"/>
        <v>2078</v>
      </c>
      <c r="F126" s="252">
        <f t="shared" si="7"/>
        <v>1059.8334354421988</v>
      </c>
      <c r="G126" s="257">
        <v>31</v>
      </c>
      <c r="H126" s="251">
        <f t="shared" si="4"/>
        <v>6.5753424657534248E-4</v>
      </c>
      <c r="I126" s="258"/>
    </row>
    <row r="127" spans="1:9" ht="15.75">
      <c r="A127" s="247">
        <v>41944</v>
      </c>
      <c r="B127" s="248">
        <v>775.66410798925767</v>
      </c>
      <c r="C127" s="249">
        <v>0</v>
      </c>
      <c r="D127" s="250">
        <f t="shared" si="5"/>
        <v>775.66410798925767</v>
      </c>
      <c r="E127" s="251">
        <f t="shared" si="6"/>
        <v>2047</v>
      </c>
      <c r="F127" s="252">
        <f t="shared" si="7"/>
        <v>1044.022638282089</v>
      </c>
      <c r="G127" s="257">
        <v>30</v>
      </c>
      <c r="H127" s="251">
        <f t="shared" si="4"/>
        <v>6.5753424657534248E-4</v>
      </c>
      <c r="I127" s="258"/>
    </row>
    <row r="128" spans="1:9" ht="15.75">
      <c r="A128" s="247">
        <v>41974</v>
      </c>
      <c r="B128" s="248">
        <v>775.66410798925767</v>
      </c>
      <c r="C128" s="249">
        <v>0</v>
      </c>
      <c r="D128" s="250">
        <f t="shared" si="5"/>
        <v>775.66410798925767</v>
      </c>
      <c r="E128" s="251">
        <f t="shared" si="6"/>
        <v>2017</v>
      </c>
      <c r="F128" s="252">
        <f t="shared" si="7"/>
        <v>1028.7218668368216</v>
      </c>
      <c r="G128" s="257">
        <v>31</v>
      </c>
      <c r="H128" s="251">
        <f t="shared" si="4"/>
        <v>6.5753424657534248E-4</v>
      </c>
      <c r="I128" s="258"/>
    </row>
    <row r="129" spans="1:9" ht="15.75">
      <c r="A129" s="247">
        <v>42005</v>
      </c>
      <c r="B129" s="248">
        <v>775.66410798925767</v>
      </c>
      <c r="C129" s="249">
        <v>0</v>
      </c>
      <c r="D129" s="250">
        <f t="shared" si="5"/>
        <v>775.66410798925767</v>
      </c>
      <c r="E129" s="251">
        <f t="shared" si="6"/>
        <v>1986</v>
      </c>
      <c r="F129" s="252">
        <f t="shared" si="7"/>
        <v>1012.9110696767118</v>
      </c>
      <c r="G129" s="257">
        <v>31</v>
      </c>
      <c r="H129" s="251">
        <f t="shared" si="4"/>
        <v>6.5753424657534248E-4</v>
      </c>
      <c r="I129" s="258"/>
    </row>
    <row r="130" spans="1:9" ht="15.75">
      <c r="A130" s="247">
        <v>42036</v>
      </c>
      <c r="B130" s="248">
        <v>775.66410798925767</v>
      </c>
      <c r="C130" s="249">
        <v>0</v>
      </c>
      <c r="D130" s="250">
        <f t="shared" si="5"/>
        <v>775.66410798925767</v>
      </c>
      <c r="E130" s="251">
        <f t="shared" si="6"/>
        <v>1955</v>
      </c>
      <c r="F130" s="252">
        <f t="shared" si="7"/>
        <v>997.10027251660199</v>
      </c>
      <c r="G130" s="257">
        <v>28</v>
      </c>
      <c r="H130" s="251">
        <f t="shared" si="4"/>
        <v>6.5753424657534248E-4</v>
      </c>
      <c r="I130" s="258"/>
    </row>
    <row r="131" spans="1:9" ht="15.75">
      <c r="A131" s="247">
        <v>42064</v>
      </c>
      <c r="B131" s="248">
        <v>775.66410798925767</v>
      </c>
      <c r="C131" s="249">
        <v>0</v>
      </c>
      <c r="D131" s="250">
        <f t="shared" si="5"/>
        <v>775.66410798925767</v>
      </c>
      <c r="E131" s="251">
        <f t="shared" si="6"/>
        <v>1927</v>
      </c>
      <c r="F131" s="252">
        <f t="shared" si="7"/>
        <v>982.81955250101885</v>
      </c>
      <c r="G131" s="257">
        <v>31</v>
      </c>
      <c r="H131" s="251">
        <f t="shared" si="4"/>
        <v>6.5753424657534248E-4</v>
      </c>
      <c r="I131" s="258"/>
    </row>
    <row r="132" spans="1:9" ht="15.75">
      <c r="A132" s="247">
        <v>42095</v>
      </c>
      <c r="B132" s="248">
        <v>775.66410798925767</v>
      </c>
      <c r="C132" s="249">
        <v>0</v>
      </c>
      <c r="D132" s="250">
        <f t="shared" si="5"/>
        <v>775.66410798925767</v>
      </c>
      <c r="E132" s="251">
        <f t="shared" si="6"/>
        <v>1896</v>
      </c>
      <c r="F132" s="252">
        <f t="shared" si="7"/>
        <v>967.00875534090903</v>
      </c>
      <c r="G132" s="257">
        <v>30</v>
      </c>
      <c r="H132" s="251">
        <f t="shared" si="4"/>
        <v>6.5753424657534248E-4</v>
      </c>
      <c r="I132" s="258"/>
    </row>
    <row r="133" spans="1:9" ht="15.75">
      <c r="A133" s="247">
        <v>42125</v>
      </c>
      <c r="B133" s="248">
        <v>775.66410798925767</v>
      </c>
      <c r="C133" s="249">
        <v>0</v>
      </c>
      <c r="D133" s="250">
        <f t="shared" si="5"/>
        <v>775.66410798925767</v>
      </c>
      <c r="E133" s="251">
        <f t="shared" si="6"/>
        <v>1866</v>
      </c>
      <c r="F133" s="252">
        <f t="shared" si="7"/>
        <v>951.70798389564152</v>
      </c>
      <c r="G133" s="257">
        <v>31</v>
      </c>
      <c r="H133" s="251">
        <f t="shared" si="4"/>
        <v>6.5753424657534248E-4</v>
      </c>
      <c r="I133" s="258"/>
    </row>
    <row r="134" spans="1:9" ht="15.75">
      <c r="A134" s="247">
        <v>42156</v>
      </c>
      <c r="B134" s="248">
        <v>775.66410798925767</v>
      </c>
      <c r="C134" s="249">
        <v>0</v>
      </c>
      <c r="D134" s="250">
        <f t="shared" si="5"/>
        <v>775.66410798925767</v>
      </c>
      <c r="E134" s="251">
        <f t="shared" si="6"/>
        <v>1835</v>
      </c>
      <c r="F134" s="252">
        <f t="shared" si="7"/>
        <v>935.89718673553182</v>
      </c>
      <c r="G134" s="257">
        <v>30</v>
      </c>
      <c r="H134" s="251">
        <f t="shared" si="4"/>
        <v>6.5753424657534248E-4</v>
      </c>
      <c r="I134" s="258"/>
    </row>
    <row r="135" spans="1:9" ht="15.75">
      <c r="A135" s="247">
        <v>42186</v>
      </c>
      <c r="B135" s="248">
        <v>814.44731338872054</v>
      </c>
      <c r="C135" s="249">
        <v>0</v>
      </c>
      <c r="D135" s="250">
        <f t="shared" si="5"/>
        <v>814.44731338872054</v>
      </c>
      <c r="E135" s="251">
        <f t="shared" si="6"/>
        <v>1805</v>
      </c>
      <c r="F135" s="252">
        <f t="shared" si="7"/>
        <v>966.62623605477745</v>
      </c>
      <c r="G135" s="257">
        <v>31</v>
      </c>
      <c r="H135" s="251">
        <f t="shared" si="4"/>
        <v>6.5753424657534248E-4</v>
      </c>
      <c r="I135" s="258"/>
    </row>
    <row r="136" spans="1:9" ht="15.75">
      <c r="A136" s="247">
        <v>42217</v>
      </c>
      <c r="B136" s="248">
        <v>814.44731338872054</v>
      </c>
      <c r="C136" s="249">
        <v>0</v>
      </c>
      <c r="D136" s="250">
        <f t="shared" si="5"/>
        <v>814.44731338872054</v>
      </c>
      <c r="E136" s="251">
        <f t="shared" si="6"/>
        <v>1774</v>
      </c>
      <c r="F136" s="252">
        <f t="shared" si="7"/>
        <v>950.02489903666219</v>
      </c>
      <c r="G136" s="257">
        <v>31</v>
      </c>
      <c r="H136" s="251">
        <f t="shared" ref="H136:H146" si="8">0.24/365</f>
        <v>6.5753424657534248E-4</v>
      </c>
      <c r="I136" s="258"/>
    </row>
    <row r="137" spans="1:9" ht="15.75">
      <c r="A137" s="247">
        <v>42248</v>
      </c>
      <c r="B137" s="248">
        <v>814.44731338872054</v>
      </c>
      <c r="C137" s="249">
        <v>0</v>
      </c>
      <c r="D137" s="250">
        <f t="shared" si="5"/>
        <v>814.44731338872054</v>
      </c>
      <c r="E137" s="251">
        <f t="shared" si="6"/>
        <v>1743</v>
      </c>
      <c r="F137" s="252">
        <f t="shared" si="7"/>
        <v>933.42356201854693</v>
      </c>
      <c r="G137" s="257">
        <v>30</v>
      </c>
      <c r="H137" s="251">
        <f t="shared" si="8"/>
        <v>6.5753424657534248E-4</v>
      </c>
      <c r="I137" s="258"/>
    </row>
    <row r="138" spans="1:9" ht="15.75">
      <c r="A138" s="247">
        <v>42278</v>
      </c>
      <c r="B138" s="248">
        <v>814.44731338872054</v>
      </c>
      <c r="C138" s="249">
        <v>0</v>
      </c>
      <c r="D138" s="250">
        <f t="shared" si="5"/>
        <v>814.44731338872054</v>
      </c>
      <c r="E138" s="251">
        <f t="shared" si="6"/>
        <v>1713</v>
      </c>
      <c r="F138" s="252">
        <f t="shared" si="7"/>
        <v>917.35775200101591</v>
      </c>
      <c r="G138" s="257">
        <v>31</v>
      </c>
      <c r="H138" s="251">
        <f t="shared" si="8"/>
        <v>6.5753424657534248E-4</v>
      </c>
      <c r="I138" s="258"/>
    </row>
    <row r="139" spans="1:9" ht="15.75">
      <c r="A139" s="247">
        <v>42309</v>
      </c>
      <c r="B139" s="248">
        <v>814.44731338872054</v>
      </c>
      <c r="C139" s="249">
        <v>0</v>
      </c>
      <c r="D139" s="250">
        <f t="shared" si="5"/>
        <v>814.44731338872054</v>
      </c>
      <c r="E139" s="251">
        <f t="shared" si="6"/>
        <v>1682</v>
      </c>
      <c r="F139" s="252">
        <f t="shared" si="7"/>
        <v>900.75641498290065</v>
      </c>
      <c r="G139" s="257">
        <v>30</v>
      </c>
      <c r="H139" s="251">
        <f t="shared" si="8"/>
        <v>6.5753424657534248E-4</v>
      </c>
      <c r="I139" s="258"/>
    </row>
    <row r="140" spans="1:9" ht="15.75">
      <c r="A140" s="247">
        <v>42339</v>
      </c>
      <c r="B140" s="248">
        <v>814.44731338872054</v>
      </c>
      <c r="C140" s="249">
        <v>0</v>
      </c>
      <c r="D140" s="250">
        <f t="shared" si="5"/>
        <v>814.44731338872054</v>
      </c>
      <c r="E140" s="251">
        <f>E139-G139</f>
        <v>1652</v>
      </c>
      <c r="F140" s="252">
        <f t="shared" si="7"/>
        <v>884.69060496536963</v>
      </c>
      <c r="G140" s="257">
        <v>31</v>
      </c>
      <c r="H140" s="251">
        <f t="shared" si="8"/>
        <v>6.5753424657534248E-4</v>
      </c>
      <c r="I140" s="258"/>
    </row>
    <row r="141" spans="1:9" ht="15.75">
      <c r="A141" s="247">
        <v>42370</v>
      </c>
      <c r="B141" s="248">
        <v>814.44731338872054</v>
      </c>
      <c r="C141" s="249">
        <v>0</v>
      </c>
      <c r="D141" s="250">
        <f t="shared" si="5"/>
        <v>814.44731338872054</v>
      </c>
      <c r="E141" s="251">
        <f t="shared" si="6"/>
        <v>1621</v>
      </c>
      <c r="F141" s="252">
        <f t="shared" si="7"/>
        <v>868.08926794725437</v>
      </c>
      <c r="G141" s="257">
        <v>31</v>
      </c>
      <c r="H141" s="251">
        <f t="shared" si="8"/>
        <v>6.5753424657534248E-4</v>
      </c>
      <c r="I141" s="258"/>
    </row>
    <row r="142" spans="1:9" ht="15.75">
      <c r="A142" s="247">
        <v>42401</v>
      </c>
      <c r="B142" s="248">
        <v>814.44731338872054</v>
      </c>
      <c r="C142" s="249">
        <v>0</v>
      </c>
      <c r="D142" s="250">
        <f t="shared" si="5"/>
        <v>814.44731338872054</v>
      </c>
      <c r="E142" s="251">
        <f>E141-G141</f>
        <v>1590</v>
      </c>
      <c r="F142" s="252">
        <f t="shared" si="7"/>
        <v>851.48793092913911</v>
      </c>
      <c r="G142" s="257">
        <v>29</v>
      </c>
      <c r="H142" s="251">
        <f t="shared" si="8"/>
        <v>6.5753424657534248E-4</v>
      </c>
      <c r="I142" s="258"/>
    </row>
    <row r="143" spans="1:9" ht="15.75">
      <c r="A143" s="247">
        <v>42430</v>
      </c>
      <c r="B143" s="248">
        <v>814.44731338872054</v>
      </c>
      <c r="C143" s="249">
        <v>0</v>
      </c>
      <c r="D143" s="250">
        <f t="shared" ref="D143:D159" si="9">B143-C143</f>
        <v>814.44731338872054</v>
      </c>
      <c r="E143" s="251">
        <f t="shared" si="6"/>
        <v>1561</v>
      </c>
      <c r="F143" s="252">
        <f t="shared" si="7"/>
        <v>835.95764791219256</v>
      </c>
      <c r="G143" s="257">
        <v>31</v>
      </c>
      <c r="H143" s="251">
        <f t="shared" si="8"/>
        <v>6.5753424657534248E-4</v>
      </c>
      <c r="I143" s="258"/>
    </row>
    <row r="144" spans="1:9" ht="15.75">
      <c r="A144" s="247">
        <v>42461</v>
      </c>
      <c r="B144" s="248">
        <v>814.44731338872054</v>
      </c>
      <c r="C144" s="249">
        <v>0</v>
      </c>
      <c r="D144" s="250">
        <f t="shared" si="9"/>
        <v>814.44731338872054</v>
      </c>
      <c r="E144" s="251">
        <f t="shared" ref="E144:E201" si="10">E143-G143</f>
        <v>1530</v>
      </c>
      <c r="F144" s="252">
        <f t="shared" ref="F144:F201" si="11">(D144*E144*H144)</f>
        <v>819.35631089407718</v>
      </c>
      <c r="G144" s="257">
        <v>30</v>
      </c>
      <c r="H144" s="251">
        <f t="shared" si="8"/>
        <v>6.5753424657534248E-4</v>
      </c>
      <c r="I144" s="258"/>
    </row>
    <row r="145" spans="1:9" ht="15.75">
      <c r="A145" s="247">
        <v>42491</v>
      </c>
      <c r="B145" s="248">
        <v>814.44731338872054</v>
      </c>
      <c r="C145" s="249">
        <v>0</v>
      </c>
      <c r="D145" s="250">
        <f t="shared" si="9"/>
        <v>814.44731338872054</v>
      </c>
      <c r="E145" s="251">
        <f t="shared" si="10"/>
        <v>1500</v>
      </c>
      <c r="F145" s="252">
        <f t="shared" si="11"/>
        <v>803.29050087654639</v>
      </c>
      <c r="G145" s="257">
        <v>31</v>
      </c>
      <c r="H145" s="251">
        <f t="shared" si="8"/>
        <v>6.5753424657534248E-4</v>
      </c>
      <c r="I145" s="258"/>
    </row>
    <row r="146" spans="1:9" ht="15.75">
      <c r="A146" s="247">
        <v>42522</v>
      </c>
      <c r="B146" s="248">
        <v>814.44731338872054</v>
      </c>
      <c r="C146" s="249">
        <v>0</v>
      </c>
      <c r="D146" s="250">
        <f t="shared" si="9"/>
        <v>814.44731338872054</v>
      </c>
      <c r="E146" s="251">
        <f t="shared" si="10"/>
        <v>1469</v>
      </c>
      <c r="F146" s="252">
        <f t="shared" si="11"/>
        <v>786.68916385843102</v>
      </c>
      <c r="G146" s="257">
        <v>30</v>
      </c>
      <c r="H146" s="251">
        <f t="shared" si="8"/>
        <v>6.5753424657534248E-4</v>
      </c>
      <c r="I146" s="258"/>
    </row>
    <row r="147" spans="1:9" ht="31.5">
      <c r="A147" s="245" t="s">
        <v>159</v>
      </c>
      <c r="B147" s="246" t="s">
        <v>160</v>
      </c>
      <c r="C147" s="246" t="s">
        <v>161</v>
      </c>
      <c r="D147" s="246" t="s">
        <v>162</v>
      </c>
      <c r="E147" s="245" t="s">
        <v>163</v>
      </c>
      <c r="F147" s="246" t="s">
        <v>165</v>
      </c>
      <c r="G147" s="245" t="s">
        <v>19</v>
      </c>
      <c r="H147" s="245" t="s">
        <v>164</v>
      </c>
      <c r="I147" s="262" t="s">
        <v>170</v>
      </c>
    </row>
    <row r="148" spans="1:9" ht="15.75">
      <c r="A148" s="247">
        <v>42552</v>
      </c>
      <c r="B148" s="248">
        <v>855.16967905815659</v>
      </c>
      <c r="C148" s="249">
        <v>0</v>
      </c>
      <c r="D148" s="250">
        <f t="shared" si="9"/>
        <v>855.16967905815659</v>
      </c>
      <c r="E148" s="251">
        <f>E146-G146</f>
        <v>1439</v>
      </c>
      <c r="F148" s="252">
        <f t="shared" si="11"/>
        <v>809.15452153294507</v>
      </c>
      <c r="G148" s="257">
        <v>31</v>
      </c>
      <c r="H148" s="251">
        <f t="shared" ref="H148:H201" si="12">0.24/365</f>
        <v>6.5753424657534248E-4</v>
      </c>
      <c r="I148" s="258"/>
    </row>
    <row r="149" spans="1:9" ht="15.75">
      <c r="A149" s="247">
        <v>42583</v>
      </c>
      <c r="B149" s="248">
        <v>855.16967905815659</v>
      </c>
      <c r="C149" s="249">
        <v>0</v>
      </c>
      <c r="D149" s="250">
        <f t="shared" si="9"/>
        <v>855.16967905815659</v>
      </c>
      <c r="E149" s="251">
        <f t="shared" si="10"/>
        <v>1408</v>
      </c>
      <c r="F149" s="252">
        <f t="shared" si="11"/>
        <v>791.72311766392409</v>
      </c>
      <c r="G149" s="257">
        <v>31</v>
      </c>
      <c r="H149" s="251">
        <f t="shared" si="12"/>
        <v>6.5753424657534248E-4</v>
      </c>
      <c r="I149" s="258"/>
    </row>
    <row r="150" spans="1:9" ht="15.75">
      <c r="A150" s="247">
        <v>42614</v>
      </c>
      <c r="B150" s="248">
        <v>855.16967905815659</v>
      </c>
      <c r="C150" s="249">
        <v>0</v>
      </c>
      <c r="D150" s="250">
        <f t="shared" si="9"/>
        <v>855.16967905815659</v>
      </c>
      <c r="E150" s="251">
        <f t="shared" si="10"/>
        <v>1377</v>
      </c>
      <c r="F150" s="252">
        <f t="shared" si="11"/>
        <v>774.29171379490299</v>
      </c>
      <c r="G150" s="257">
        <v>30</v>
      </c>
      <c r="H150" s="251">
        <f t="shared" si="12"/>
        <v>6.5753424657534248E-4</v>
      </c>
      <c r="I150" s="258"/>
    </row>
    <row r="151" spans="1:9" ht="15.75">
      <c r="A151" s="247">
        <v>42644</v>
      </c>
      <c r="B151" s="248">
        <v>855.16967905815659</v>
      </c>
      <c r="C151" s="249">
        <v>0</v>
      </c>
      <c r="D151" s="250">
        <f t="shared" si="9"/>
        <v>855.16967905815659</v>
      </c>
      <c r="E151" s="251">
        <f t="shared" si="10"/>
        <v>1347</v>
      </c>
      <c r="F151" s="252">
        <f t="shared" si="11"/>
        <v>757.42261327649544</v>
      </c>
      <c r="G151" s="257">
        <v>31</v>
      </c>
      <c r="H151" s="251">
        <f t="shared" si="12"/>
        <v>6.5753424657534248E-4</v>
      </c>
      <c r="I151" s="258"/>
    </row>
    <row r="152" spans="1:9" ht="15.75">
      <c r="A152" s="247">
        <v>42675</v>
      </c>
      <c r="B152" s="248">
        <v>855.16967905815659</v>
      </c>
      <c r="C152" s="249">
        <v>0</v>
      </c>
      <c r="D152" s="250">
        <f t="shared" si="9"/>
        <v>855.16967905815659</v>
      </c>
      <c r="E152" s="251">
        <f t="shared" si="10"/>
        <v>1316</v>
      </c>
      <c r="F152" s="252">
        <f t="shared" si="11"/>
        <v>739.99120940747446</v>
      </c>
      <c r="G152" s="257">
        <v>30</v>
      </c>
      <c r="H152" s="251">
        <f t="shared" si="12"/>
        <v>6.5753424657534248E-4</v>
      </c>
      <c r="I152" s="258"/>
    </row>
    <row r="153" spans="1:9" ht="15.75">
      <c r="A153" s="247">
        <v>42705</v>
      </c>
      <c r="B153" s="248">
        <v>855.16967905815659</v>
      </c>
      <c r="C153" s="249">
        <v>0</v>
      </c>
      <c r="D153" s="250">
        <f t="shared" si="9"/>
        <v>855.16967905815659</v>
      </c>
      <c r="E153" s="251">
        <f t="shared" si="10"/>
        <v>1286</v>
      </c>
      <c r="F153" s="252">
        <f t="shared" si="11"/>
        <v>723.12210888906702</v>
      </c>
      <c r="G153" s="257">
        <v>31</v>
      </c>
      <c r="H153" s="251">
        <f t="shared" si="12"/>
        <v>6.5753424657534248E-4</v>
      </c>
      <c r="I153" s="258"/>
    </row>
    <row r="154" spans="1:9" ht="15.75">
      <c r="A154" s="247">
        <v>42736</v>
      </c>
      <c r="B154" s="248">
        <v>855.16967905815659</v>
      </c>
      <c r="C154" s="249">
        <v>0</v>
      </c>
      <c r="D154" s="250">
        <f t="shared" si="9"/>
        <v>855.16967905815659</v>
      </c>
      <c r="E154" s="251">
        <f t="shared" si="10"/>
        <v>1255</v>
      </c>
      <c r="F154" s="252">
        <f t="shared" si="11"/>
        <v>705.69070502004593</v>
      </c>
      <c r="G154" s="257">
        <v>31</v>
      </c>
      <c r="H154" s="251">
        <f t="shared" si="12"/>
        <v>6.5753424657534248E-4</v>
      </c>
      <c r="I154" s="258"/>
    </row>
    <row r="155" spans="1:9" ht="15.75">
      <c r="A155" s="247">
        <v>42767</v>
      </c>
      <c r="B155" s="248">
        <v>855.16967905815659</v>
      </c>
      <c r="C155" s="249">
        <v>0</v>
      </c>
      <c r="D155" s="250">
        <f t="shared" si="9"/>
        <v>855.16967905815659</v>
      </c>
      <c r="E155" s="251">
        <f t="shared" si="10"/>
        <v>1224</v>
      </c>
      <c r="F155" s="252">
        <f t="shared" si="11"/>
        <v>688.25930115102483</v>
      </c>
      <c r="G155" s="257">
        <v>28</v>
      </c>
      <c r="H155" s="251">
        <f t="shared" si="12"/>
        <v>6.5753424657534248E-4</v>
      </c>
      <c r="I155" s="258"/>
    </row>
    <row r="156" spans="1:9" ht="15.75">
      <c r="A156" s="247">
        <v>42795</v>
      </c>
      <c r="B156" s="248">
        <v>855.16967905815659</v>
      </c>
      <c r="C156" s="249">
        <v>0</v>
      </c>
      <c r="D156" s="250">
        <f t="shared" si="9"/>
        <v>855.16967905815659</v>
      </c>
      <c r="E156" s="251">
        <f t="shared" si="10"/>
        <v>1196</v>
      </c>
      <c r="F156" s="252">
        <f t="shared" si="11"/>
        <v>672.5148073338446</v>
      </c>
      <c r="G156" s="257">
        <v>31</v>
      </c>
      <c r="H156" s="251">
        <f t="shared" si="12"/>
        <v>6.5753424657534248E-4</v>
      </c>
      <c r="I156" s="258"/>
    </row>
    <row r="157" spans="1:9" ht="15.75">
      <c r="A157" s="247">
        <v>42826</v>
      </c>
      <c r="B157" s="248">
        <v>855.16967905815659</v>
      </c>
      <c r="C157" s="249">
        <v>0</v>
      </c>
      <c r="D157" s="250">
        <f t="shared" si="9"/>
        <v>855.16967905815659</v>
      </c>
      <c r="E157" s="251">
        <f t="shared" si="10"/>
        <v>1165</v>
      </c>
      <c r="F157" s="252">
        <f t="shared" si="11"/>
        <v>655.0834034648235</v>
      </c>
      <c r="G157" s="257">
        <v>30</v>
      </c>
      <c r="H157" s="251">
        <f t="shared" si="12"/>
        <v>6.5753424657534248E-4</v>
      </c>
      <c r="I157" s="258"/>
    </row>
    <row r="158" spans="1:9" ht="15.75">
      <c r="A158" s="247">
        <v>42856</v>
      </c>
      <c r="B158" s="248">
        <v>855.16967905815659</v>
      </c>
      <c r="C158" s="249">
        <v>0</v>
      </c>
      <c r="D158" s="250">
        <f t="shared" si="9"/>
        <v>855.16967905815659</v>
      </c>
      <c r="E158" s="251">
        <f t="shared" si="10"/>
        <v>1135</v>
      </c>
      <c r="F158" s="252">
        <f t="shared" si="11"/>
        <v>638.21430294641607</v>
      </c>
      <c r="G158" s="257">
        <v>31</v>
      </c>
      <c r="H158" s="251">
        <f t="shared" si="12"/>
        <v>6.5753424657534248E-4</v>
      </c>
      <c r="I158" s="258"/>
    </row>
    <row r="159" spans="1:9" ht="15.75">
      <c r="A159" s="247">
        <v>42887</v>
      </c>
      <c r="B159" s="248">
        <v>855.16967905815659</v>
      </c>
      <c r="C159" s="249">
        <v>0</v>
      </c>
      <c r="D159" s="250">
        <f t="shared" si="9"/>
        <v>855.16967905815659</v>
      </c>
      <c r="E159" s="251">
        <f t="shared" si="10"/>
        <v>1104</v>
      </c>
      <c r="F159" s="252">
        <f t="shared" si="11"/>
        <v>620.78289907739497</v>
      </c>
      <c r="G159" s="257">
        <v>30</v>
      </c>
      <c r="H159" s="251">
        <f t="shared" si="12"/>
        <v>6.5753424657534248E-4</v>
      </c>
      <c r="I159" s="258"/>
    </row>
    <row r="160" spans="1:9" ht="15.75">
      <c r="A160" s="247">
        <v>42917</v>
      </c>
      <c r="B160" s="248">
        <v>897.92816301106438</v>
      </c>
      <c r="C160" s="249">
        <v>0</v>
      </c>
      <c r="D160" s="250">
        <f>B160-C160</f>
        <v>897.92816301106438</v>
      </c>
      <c r="E160" s="251">
        <f t="shared" si="10"/>
        <v>1074</v>
      </c>
      <c r="F160" s="252">
        <f t="shared" si="11"/>
        <v>634.10948848693693</v>
      </c>
      <c r="G160" s="257">
        <v>31</v>
      </c>
      <c r="H160" s="251">
        <f t="shared" si="12"/>
        <v>6.5753424657534248E-4</v>
      </c>
      <c r="I160" s="258"/>
    </row>
    <row r="161" spans="1:9" ht="15.75">
      <c r="A161" s="247">
        <v>42948</v>
      </c>
      <c r="B161" s="248">
        <v>897.92816301106438</v>
      </c>
      <c r="C161" s="249">
        <v>0</v>
      </c>
      <c r="D161" s="250">
        <f>B161-C161</f>
        <v>897.92816301106438</v>
      </c>
      <c r="E161" s="251">
        <f t="shared" si="10"/>
        <v>1043</v>
      </c>
      <c r="F161" s="252">
        <f t="shared" si="11"/>
        <v>615.80651442446469</v>
      </c>
      <c r="G161" s="257">
        <v>31</v>
      </c>
      <c r="H161" s="251">
        <f t="shared" si="12"/>
        <v>6.5753424657534248E-4</v>
      </c>
      <c r="I161" s="258"/>
    </row>
    <row r="162" spans="1:9" ht="15.75">
      <c r="A162" s="247">
        <v>42979</v>
      </c>
      <c r="B162" s="248">
        <v>897.92816301106438</v>
      </c>
      <c r="C162" s="249">
        <v>0</v>
      </c>
      <c r="D162" s="250">
        <f t="shared" ref="D162:D165" si="13">B162-C162</f>
        <v>897.92816301106438</v>
      </c>
      <c r="E162" s="251">
        <f t="shared" si="10"/>
        <v>1012</v>
      </c>
      <c r="F162" s="252">
        <f t="shared" si="11"/>
        <v>597.50354036199269</v>
      </c>
      <c r="G162" s="257">
        <v>30</v>
      </c>
      <c r="H162" s="251">
        <f t="shared" si="12"/>
        <v>6.5753424657534248E-4</v>
      </c>
      <c r="I162" s="258"/>
    </row>
    <row r="163" spans="1:9" ht="15.75">
      <c r="A163" s="247">
        <v>43009</v>
      </c>
      <c r="B163" s="248">
        <v>897.92816301106438</v>
      </c>
      <c r="C163" s="249">
        <v>0</v>
      </c>
      <c r="D163" s="250">
        <f t="shared" si="13"/>
        <v>897.92816301106438</v>
      </c>
      <c r="E163" s="251">
        <f t="shared" si="10"/>
        <v>982</v>
      </c>
      <c r="F163" s="252">
        <f t="shared" si="11"/>
        <v>579.79098481766482</v>
      </c>
      <c r="G163" s="257">
        <v>31</v>
      </c>
      <c r="H163" s="251">
        <f t="shared" si="12"/>
        <v>6.5753424657534248E-4</v>
      </c>
      <c r="I163" s="258"/>
    </row>
    <row r="164" spans="1:9" ht="15.75">
      <c r="A164" s="247">
        <v>43040</v>
      </c>
      <c r="B164" s="248">
        <v>897.92816301106438</v>
      </c>
      <c r="C164" s="249">
        <v>0</v>
      </c>
      <c r="D164" s="250">
        <f t="shared" si="13"/>
        <v>897.92816301106438</v>
      </c>
      <c r="E164" s="251">
        <f t="shared" si="10"/>
        <v>951</v>
      </c>
      <c r="F164" s="252">
        <f t="shared" si="11"/>
        <v>561.4880107551927</v>
      </c>
      <c r="G164" s="257">
        <v>30</v>
      </c>
      <c r="H164" s="251">
        <f t="shared" si="12"/>
        <v>6.5753424657534248E-4</v>
      </c>
      <c r="I164" s="258"/>
    </row>
    <row r="165" spans="1:9" ht="15.75">
      <c r="A165" s="247">
        <v>43070</v>
      </c>
      <c r="B165" s="248">
        <v>897.92816301106438</v>
      </c>
      <c r="C165" s="249">
        <v>0</v>
      </c>
      <c r="D165" s="250">
        <f t="shared" si="13"/>
        <v>897.92816301106438</v>
      </c>
      <c r="E165" s="251">
        <f t="shared" si="10"/>
        <v>921</v>
      </c>
      <c r="F165" s="252">
        <f t="shared" si="11"/>
        <v>543.77545521086483</v>
      </c>
      <c r="G165" s="257">
        <v>31</v>
      </c>
      <c r="H165" s="251">
        <f t="shared" si="12"/>
        <v>6.5753424657534248E-4</v>
      </c>
      <c r="I165" s="258"/>
    </row>
    <row r="166" spans="1:9" ht="15.75">
      <c r="A166" s="247">
        <v>43101</v>
      </c>
      <c r="B166" s="248">
        <v>897.92816301106438</v>
      </c>
      <c r="C166" s="249">
        <v>0</v>
      </c>
      <c r="D166" s="250">
        <f>B166-C166</f>
        <v>897.92816301106438</v>
      </c>
      <c r="E166" s="251">
        <f t="shared" si="10"/>
        <v>890</v>
      </c>
      <c r="F166" s="252">
        <f t="shared" si="11"/>
        <v>525.47248114839283</v>
      </c>
      <c r="G166" s="257">
        <v>31</v>
      </c>
      <c r="H166" s="251">
        <f t="shared" si="12"/>
        <v>6.5753424657534248E-4</v>
      </c>
      <c r="I166" s="258"/>
    </row>
    <row r="167" spans="1:9" ht="15.75">
      <c r="A167" s="247">
        <v>43132</v>
      </c>
      <c r="B167" s="248">
        <v>897.92816301106438</v>
      </c>
      <c r="C167" s="249">
        <v>0</v>
      </c>
      <c r="D167" s="250">
        <f>B167-C167</f>
        <v>897.92816301106438</v>
      </c>
      <c r="E167" s="251">
        <f t="shared" si="10"/>
        <v>859</v>
      </c>
      <c r="F167" s="252">
        <f t="shared" si="11"/>
        <v>507.16950708592066</v>
      </c>
      <c r="G167" s="257">
        <v>28</v>
      </c>
      <c r="H167" s="251">
        <f t="shared" si="12"/>
        <v>6.5753424657534248E-4</v>
      </c>
      <c r="I167" s="258"/>
    </row>
    <row r="168" spans="1:9" ht="15.75">
      <c r="A168" s="247">
        <v>43160</v>
      </c>
      <c r="B168" s="248">
        <v>897.92816301106438</v>
      </c>
      <c r="C168" s="249">
        <v>0</v>
      </c>
      <c r="D168" s="250">
        <f t="shared" ref="D168:D196" si="14">B168-C168</f>
        <v>897.92816301106438</v>
      </c>
      <c r="E168" s="251">
        <f t="shared" si="10"/>
        <v>831</v>
      </c>
      <c r="F168" s="252">
        <f t="shared" si="11"/>
        <v>490.63778857788134</v>
      </c>
      <c r="G168" s="257">
        <v>31</v>
      </c>
      <c r="H168" s="251">
        <f t="shared" si="12"/>
        <v>6.5753424657534248E-4</v>
      </c>
      <c r="I168" s="258"/>
    </row>
    <row r="169" spans="1:9" ht="15.75">
      <c r="A169" s="247">
        <v>43191</v>
      </c>
      <c r="B169" s="248">
        <v>897.92816301106438</v>
      </c>
      <c r="C169" s="249">
        <v>0</v>
      </c>
      <c r="D169" s="250">
        <f t="shared" si="14"/>
        <v>897.92816301106438</v>
      </c>
      <c r="E169" s="251">
        <f t="shared" si="10"/>
        <v>800</v>
      </c>
      <c r="F169" s="252">
        <f t="shared" si="11"/>
        <v>472.33481451540916</v>
      </c>
      <c r="G169" s="257">
        <v>30</v>
      </c>
      <c r="H169" s="251">
        <f t="shared" si="12"/>
        <v>6.5753424657534248E-4</v>
      </c>
      <c r="I169" s="258"/>
    </row>
    <row r="170" spans="1:9" ht="15.75">
      <c r="A170" s="247">
        <v>43221</v>
      </c>
      <c r="B170" s="248">
        <v>897.92816301106438</v>
      </c>
      <c r="C170" s="263">
        <v>14978</v>
      </c>
      <c r="D170" s="250">
        <f t="shared" si="14"/>
        <v>-14080.071836988936</v>
      </c>
      <c r="E170" s="251">
        <f t="shared" si="10"/>
        <v>770</v>
      </c>
      <c r="F170" s="252"/>
      <c r="G170" s="249">
        <v>21</v>
      </c>
      <c r="H170" s="251">
        <f t="shared" si="12"/>
        <v>6.5753424657534248E-4</v>
      </c>
      <c r="I170" s="264" t="s">
        <v>309</v>
      </c>
    </row>
    <row r="171" spans="1:9" ht="15.75">
      <c r="A171" s="247">
        <v>43252</v>
      </c>
      <c r="B171" s="248">
        <v>897.92816301106438</v>
      </c>
      <c r="C171" s="263">
        <v>0</v>
      </c>
      <c r="D171" s="250">
        <f t="shared" si="14"/>
        <v>897.92816301106438</v>
      </c>
      <c r="E171" s="251">
        <f t="shared" si="10"/>
        <v>749</v>
      </c>
      <c r="F171" s="252">
        <f t="shared" si="11"/>
        <v>442.22347009005188</v>
      </c>
      <c r="G171" s="249">
        <v>30</v>
      </c>
      <c r="H171" s="251">
        <f t="shared" si="12"/>
        <v>6.5753424657534248E-4</v>
      </c>
      <c r="I171" s="253"/>
    </row>
    <row r="172" spans="1:9" ht="15.75">
      <c r="A172" s="247">
        <v>43282</v>
      </c>
      <c r="B172" s="248">
        <v>942.82457116161765</v>
      </c>
      <c r="C172" s="263">
        <v>15000</v>
      </c>
      <c r="D172" s="250">
        <f t="shared" si="14"/>
        <v>-14057.175428838382</v>
      </c>
      <c r="E172" s="251">
        <f t="shared" si="10"/>
        <v>719</v>
      </c>
      <c r="F172" s="252"/>
      <c r="G172" s="249">
        <v>0</v>
      </c>
      <c r="H172" s="251">
        <f t="shared" si="12"/>
        <v>6.5753424657534248E-4</v>
      </c>
      <c r="I172" s="265" t="s">
        <v>310</v>
      </c>
    </row>
    <row r="173" spans="1:9" ht="15.75">
      <c r="A173" s="247">
        <v>43313</v>
      </c>
      <c r="B173" s="248">
        <v>942.82457116161765</v>
      </c>
      <c r="C173" s="266">
        <v>15000</v>
      </c>
      <c r="D173" s="250">
        <f t="shared" si="14"/>
        <v>-14057.175428838382</v>
      </c>
      <c r="E173" s="251">
        <f t="shared" si="10"/>
        <v>719</v>
      </c>
      <c r="F173" s="252"/>
      <c r="G173" s="267">
        <v>19</v>
      </c>
      <c r="H173" s="251">
        <f t="shared" si="12"/>
        <v>6.5753424657534248E-4</v>
      </c>
      <c r="I173" s="268" t="s">
        <v>306</v>
      </c>
    </row>
    <row r="174" spans="1:9" ht="15.75">
      <c r="A174" s="247">
        <v>43344</v>
      </c>
      <c r="B174" s="248">
        <v>942.82457116161765</v>
      </c>
      <c r="C174" s="263">
        <v>0</v>
      </c>
      <c r="D174" s="250">
        <f t="shared" si="14"/>
        <v>942.82457116161765</v>
      </c>
      <c r="E174" s="251">
        <f>E173-G173</f>
        <v>700</v>
      </c>
      <c r="F174" s="252">
        <f t="shared" si="11"/>
        <v>433.9576108360323</v>
      </c>
      <c r="G174" s="249">
        <v>30</v>
      </c>
      <c r="H174" s="251">
        <f t="shared" si="12"/>
        <v>6.5753424657534248E-4</v>
      </c>
      <c r="I174" s="253"/>
    </row>
    <row r="175" spans="1:9" ht="15.75">
      <c r="A175" s="247">
        <v>43374</v>
      </c>
      <c r="B175" s="248">
        <v>942.82457116161765</v>
      </c>
      <c r="C175" s="263">
        <v>0</v>
      </c>
      <c r="D175" s="250">
        <f t="shared" si="14"/>
        <v>942.82457116161765</v>
      </c>
      <c r="E175" s="251">
        <f t="shared" si="10"/>
        <v>670</v>
      </c>
      <c r="F175" s="252">
        <f t="shared" si="11"/>
        <v>415.359427514488</v>
      </c>
      <c r="G175" s="249">
        <v>31</v>
      </c>
      <c r="H175" s="251">
        <f t="shared" si="12"/>
        <v>6.5753424657534248E-4</v>
      </c>
      <c r="I175" s="253"/>
    </row>
    <row r="176" spans="1:9" ht="15.75">
      <c r="A176" s="247">
        <v>43405</v>
      </c>
      <c r="B176" s="248">
        <v>942.82457116161765</v>
      </c>
      <c r="C176" s="263">
        <v>0</v>
      </c>
      <c r="D176" s="250">
        <f t="shared" si="14"/>
        <v>942.82457116161765</v>
      </c>
      <c r="E176" s="251">
        <f t="shared" si="10"/>
        <v>639</v>
      </c>
      <c r="F176" s="252">
        <f t="shared" si="11"/>
        <v>396.14130474889231</v>
      </c>
      <c r="G176" s="249">
        <v>30</v>
      </c>
      <c r="H176" s="251">
        <f t="shared" si="12"/>
        <v>6.5753424657534248E-4</v>
      </c>
      <c r="I176" s="253"/>
    </row>
    <row r="177" spans="1:9" ht="15.75">
      <c r="A177" s="247">
        <v>43435</v>
      </c>
      <c r="B177" s="248">
        <v>942.82457116161765</v>
      </c>
      <c r="C177" s="263">
        <v>0</v>
      </c>
      <c r="D177" s="250">
        <f t="shared" si="14"/>
        <v>942.82457116161765</v>
      </c>
      <c r="E177" s="251">
        <f t="shared" si="10"/>
        <v>609</v>
      </c>
      <c r="F177" s="252">
        <f t="shared" si="11"/>
        <v>377.54312142734807</v>
      </c>
      <c r="G177" s="249">
        <v>31</v>
      </c>
      <c r="H177" s="251">
        <f t="shared" si="12"/>
        <v>6.5753424657534248E-4</v>
      </c>
      <c r="I177" s="253"/>
    </row>
    <row r="178" spans="1:9" ht="15.75">
      <c r="A178" s="247">
        <v>43466</v>
      </c>
      <c r="B178" s="248">
        <v>942.82457116161765</v>
      </c>
      <c r="C178" s="263">
        <v>0</v>
      </c>
      <c r="D178" s="250">
        <f t="shared" si="14"/>
        <v>942.82457116161765</v>
      </c>
      <c r="E178" s="251">
        <f t="shared" si="10"/>
        <v>578</v>
      </c>
      <c r="F178" s="252">
        <f t="shared" si="11"/>
        <v>358.32499866175237</v>
      </c>
      <c r="G178" s="249">
        <v>31</v>
      </c>
      <c r="H178" s="251">
        <f t="shared" si="12"/>
        <v>6.5753424657534248E-4</v>
      </c>
      <c r="I178" s="253"/>
    </row>
    <row r="179" spans="1:9" ht="15.75">
      <c r="A179" s="247">
        <v>43497</v>
      </c>
      <c r="B179" s="248">
        <v>942.82457116161765</v>
      </c>
      <c r="C179" s="263">
        <v>0</v>
      </c>
      <c r="D179" s="250">
        <f t="shared" si="14"/>
        <v>942.82457116161765</v>
      </c>
      <c r="E179" s="251">
        <f t="shared" si="10"/>
        <v>547</v>
      </c>
      <c r="F179" s="252">
        <f t="shared" si="11"/>
        <v>339.10687589615662</v>
      </c>
      <c r="G179" s="249">
        <v>28</v>
      </c>
      <c r="H179" s="251">
        <f t="shared" si="12"/>
        <v>6.5753424657534248E-4</v>
      </c>
      <c r="I179" s="253"/>
    </row>
    <row r="180" spans="1:9" ht="15.75">
      <c r="A180" s="247">
        <v>43525</v>
      </c>
      <c r="B180" s="248">
        <v>942.82457116161765</v>
      </c>
      <c r="C180" s="263">
        <v>0</v>
      </c>
      <c r="D180" s="250">
        <f t="shared" si="14"/>
        <v>942.82457116161765</v>
      </c>
      <c r="E180" s="251">
        <f t="shared" si="10"/>
        <v>519</v>
      </c>
      <c r="F180" s="252">
        <f t="shared" si="11"/>
        <v>321.74857146271535</v>
      </c>
      <c r="G180" s="249">
        <v>31</v>
      </c>
      <c r="H180" s="251">
        <f t="shared" si="12"/>
        <v>6.5753424657534248E-4</v>
      </c>
      <c r="I180" s="253"/>
    </row>
    <row r="181" spans="1:9" ht="15.75">
      <c r="A181" s="247">
        <v>43556</v>
      </c>
      <c r="B181" s="248">
        <v>942.82457116161765</v>
      </c>
      <c r="C181" s="263">
        <v>0</v>
      </c>
      <c r="D181" s="250">
        <f t="shared" si="14"/>
        <v>942.82457116161765</v>
      </c>
      <c r="E181" s="251">
        <f t="shared" si="10"/>
        <v>488</v>
      </c>
      <c r="F181" s="252">
        <f t="shared" si="11"/>
        <v>302.5304486971196</v>
      </c>
      <c r="G181" s="249">
        <v>30</v>
      </c>
      <c r="H181" s="251">
        <f t="shared" si="12"/>
        <v>6.5753424657534248E-4</v>
      </c>
      <c r="I181" s="253"/>
    </row>
    <row r="182" spans="1:9" ht="15.75">
      <c r="A182" s="247">
        <v>43586</v>
      </c>
      <c r="B182" s="248">
        <v>942.82457116161765</v>
      </c>
      <c r="C182" s="263">
        <v>0</v>
      </c>
      <c r="D182" s="250">
        <f t="shared" si="14"/>
        <v>942.82457116161765</v>
      </c>
      <c r="E182" s="251">
        <f t="shared" si="10"/>
        <v>458</v>
      </c>
      <c r="F182" s="252">
        <f t="shared" si="11"/>
        <v>283.93226537557541</v>
      </c>
      <c r="G182" s="249">
        <v>31</v>
      </c>
      <c r="H182" s="251">
        <f t="shared" si="12"/>
        <v>6.5753424657534248E-4</v>
      </c>
      <c r="I182" s="253"/>
    </row>
    <row r="183" spans="1:9" ht="15.75">
      <c r="A183" s="247">
        <v>43617</v>
      </c>
      <c r="B183" s="248">
        <v>942.82457116161765</v>
      </c>
      <c r="C183" s="263">
        <v>0</v>
      </c>
      <c r="D183" s="250">
        <f t="shared" si="14"/>
        <v>942.82457116161765</v>
      </c>
      <c r="E183" s="251">
        <f t="shared" si="10"/>
        <v>427</v>
      </c>
      <c r="F183" s="252">
        <f t="shared" si="11"/>
        <v>264.71414260997966</v>
      </c>
      <c r="G183" s="249">
        <v>30</v>
      </c>
      <c r="H183" s="251">
        <f t="shared" si="12"/>
        <v>6.5753424657534248E-4</v>
      </c>
      <c r="I183" s="253"/>
    </row>
    <row r="184" spans="1:9" ht="15.75">
      <c r="A184" s="247">
        <v>43647</v>
      </c>
      <c r="B184" s="248">
        <v>989.96579971969857</v>
      </c>
      <c r="C184" s="263">
        <v>0</v>
      </c>
      <c r="D184" s="250">
        <f t="shared" si="14"/>
        <v>989.96579971969857</v>
      </c>
      <c r="E184" s="251">
        <f t="shared" si="10"/>
        <v>397</v>
      </c>
      <c r="F184" s="252">
        <f t="shared" si="11"/>
        <v>258.42175725285722</v>
      </c>
      <c r="G184" s="249">
        <v>31</v>
      </c>
      <c r="H184" s="251">
        <f t="shared" si="12"/>
        <v>6.5753424657534248E-4</v>
      </c>
      <c r="I184" s="253"/>
    </row>
    <row r="185" spans="1:9" ht="15.75">
      <c r="A185" s="247">
        <v>43678</v>
      </c>
      <c r="B185" s="248">
        <v>989.96579971969857</v>
      </c>
      <c r="C185" s="263">
        <v>0</v>
      </c>
      <c r="D185" s="250">
        <f t="shared" si="14"/>
        <v>989.96579971969857</v>
      </c>
      <c r="E185" s="251">
        <f t="shared" si="10"/>
        <v>366</v>
      </c>
      <c r="F185" s="252">
        <f t="shared" si="11"/>
        <v>238.24272834898173</v>
      </c>
      <c r="G185" s="249">
        <v>31</v>
      </c>
      <c r="H185" s="251">
        <f t="shared" si="12"/>
        <v>6.5753424657534248E-4</v>
      </c>
      <c r="I185" s="253"/>
    </row>
    <row r="186" spans="1:9" ht="15.75">
      <c r="A186" s="247">
        <v>43709</v>
      </c>
      <c r="B186" s="248">
        <v>989.96579971969857</v>
      </c>
      <c r="C186" s="263">
        <v>0</v>
      </c>
      <c r="D186" s="250">
        <f t="shared" si="14"/>
        <v>989.96579971969857</v>
      </c>
      <c r="E186" s="251">
        <f t="shared" si="10"/>
        <v>335</v>
      </c>
      <c r="F186" s="252">
        <f t="shared" si="11"/>
        <v>218.06369944510621</v>
      </c>
      <c r="G186" s="249">
        <v>30</v>
      </c>
      <c r="H186" s="251">
        <f t="shared" si="12"/>
        <v>6.5753424657534248E-4</v>
      </c>
      <c r="I186" s="258"/>
    </row>
    <row r="187" spans="1:9" ht="15.75">
      <c r="A187" s="247">
        <v>43739</v>
      </c>
      <c r="B187" s="248">
        <v>989.96579971969857</v>
      </c>
      <c r="C187" s="263">
        <v>0</v>
      </c>
      <c r="D187" s="250">
        <f t="shared" si="14"/>
        <v>989.96579971969857</v>
      </c>
      <c r="E187" s="251">
        <f t="shared" si="10"/>
        <v>305</v>
      </c>
      <c r="F187" s="252">
        <f t="shared" si="11"/>
        <v>198.53560695748473</v>
      </c>
      <c r="G187" s="249">
        <v>31</v>
      </c>
      <c r="H187" s="251">
        <f t="shared" si="12"/>
        <v>6.5753424657534248E-4</v>
      </c>
      <c r="I187" s="258"/>
    </row>
    <row r="188" spans="1:9" ht="15.75">
      <c r="A188" s="247">
        <v>43770</v>
      </c>
      <c r="B188" s="248">
        <v>989.96579971969857</v>
      </c>
      <c r="C188" s="263">
        <v>0</v>
      </c>
      <c r="D188" s="250">
        <f t="shared" si="14"/>
        <v>989.96579971969857</v>
      </c>
      <c r="E188" s="251">
        <f t="shared" si="10"/>
        <v>274</v>
      </c>
      <c r="F188" s="252">
        <f t="shared" si="11"/>
        <v>178.35657805360927</v>
      </c>
      <c r="G188" s="249">
        <v>30</v>
      </c>
      <c r="H188" s="251">
        <f t="shared" si="12"/>
        <v>6.5753424657534248E-4</v>
      </c>
      <c r="I188" s="258"/>
    </row>
    <row r="189" spans="1:9" ht="15.75">
      <c r="A189" s="247">
        <v>43800</v>
      </c>
      <c r="B189" s="248">
        <v>989.96579971969857</v>
      </c>
      <c r="C189" s="263">
        <v>0</v>
      </c>
      <c r="D189" s="250">
        <f t="shared" si="14"/>
        <v>989.96579971969857</v>
      </c>
      <c r="E189" s="251">
        <f t="shared" si="10"/>
        <v>244</v>
      </c>
      <c r="F189" s="252">
        <f t="shared" si="11"/>
        <v>158.82848556598779</v>
      </c>
      <c r="G189" s="249">
        <v>31</v>
      </c>
      <c r="H189" s="251">
        <f t="shared" si="12"/>
        <v>6.5753424657534248E-4</v>
      </c>
      <c r="I189" s="258"/>
    </row>
    <row r="190" spans="1:9" ht="15.75">
      <c r="A190" s="247">
        <v>43831</v>
      </c>
      <c r="B190" s="248">
        <v>989.96579971969857</v>
      </c>
      <c r="C190" s="263">
        <v>0</v>
      </c>
      <c r="D190" s="250">
        <f t="shared" si="14"/>
        <v>989.96579971969857</v>
      </c>
      <c r="E190" s="251">
        <f t="shared" si="10"/>
        <v>213</v>
      </c>
      <c r="F190" s="252">
        <f t="shared" si="11"/>
        <v>138.64945666211233</v>
      </c>
      <c r="G190" s="257">
        <v>31</v>
      </c>
      <c r="H190" s="251">
        <f t="shared" si="12"/>
        <v>6.5753424657534248E-4</v>
      </c>
      <c r="I190" s="258"/>
    </row>
    <row r="191" spans="1:9" ht="15.75">
      <c r="A191" s="247">
        <v>43862</v>
      </c>
      <c r="B191" s="248">
        <v>989.96579971969857</v>
      </c>
      <c r="C191" s="263">
        <v>0</v>
      </c>
      <c r="D191" s="250">
        <f t="shared" si="14"/>
        <v>989.96579971969857</v>
      </c>
      <c r="E191" s="251">
        <f t="shared" si="10"/>
        <v>182</v>
      </c>
      <c r="F191" s="252">
        <f t="shared" si="11"/>
        <v>118.47042775823681</v>
      </c>
      <c r="G191" s="257">
        <v>29</v>
      </c>
      <c r="H191" s="251">
        <f t="shared" si="12"/>
        <v>6.5753424657534248E-4</v>
      </c>
      <c r="I191" s="258"/>
    </row>
    <row r="192" spans="1:9" ht="15.75">
      <c r="A192" s="247">
        <v>43891</v>
      </c>
      <c r="B192" s="248">
        <v>989.96579971969857</v>
      </c>
      <c r="C192" s="263">
        <v>0</v>
      </c>
      <c r="D192" s="250">
        <f t="shared" si="14"/>
        <v>989.96579971969857</v>
      </c>
      <c r="E192" s="251">
        <f t="shared" si="10"/>
        <v>153</v>
      </c>
      <c r="F192" s="252">
        <f t="shared" si="11"/>
        <v>99.593271686869414</v>
      </c>
      <c r="G192" s="257">
        <v>31</v>
      </c>
      <c r="H192" s="251">
        <f t="shared" si="12"/>
        <v>6.5753424657534248E-4</v>
      </c>
      <c r="I192" s="258"/>
    </row>
    <row r="193" spans="1:9" ht="15.75">
      <c r="A193" s="247">
        <v>43922</v>
      </c>
      <c r="B193" s="248">
        <v>989.96579971969857</v>
      </c>
      <c r="C193" s="263">
        <v>0</v>
      </c>
      <c r="D193" s="250">
        <f t="shared" si="14"/>
        <v>989.96579971969857</v>
      </c>
      <c r="E193" s="251">
        <f t="shared" si="10"/>
        <v>122</v>
      </c>
      <c r="F193" s="252">
        <f t="shared" si="11"/>
        <v>79.414242782993895</v>
      </c>
      <c r="G193" s="257">
        <v>30</v>
      </c>
      <c r="H193" s="251">
        <f t="shared" si="12"/>
        <v>6.5753424657534248E-4</v>
      </c>
      <c r="I193" s="258"/>
    </row>
    <row r="194" spans="1:9" ht="15.75">
      <c r="A194" s="247">
        <v>43952</v>
      </c>
      <c r="B194" s="248">
        <v>989.96579971969857</v>
      </c>
      <c r="C194" s="263">
        <v>0</v>
      </c>
      <c r="D194" s="250">
        <f t="shared" si="14"/>
        <v>989.96579971969857</v>
      </c>
      <c r="E194" s="251">
        <f t="shared" si="10"/>
        <v>92</v>
      </c>
      <c r="F194" s="252">
        <f t="shared" si="11"/>
        <v>59.886150295372445</v>
      </c>
      <c r="G194" s="257">
        <v>31</v>
      </c>
      <c r="H194" s="251">
        <f t="shared" si="12"/>
        <v>6.5753424657534248E-4</v>
      </c>
      <c r="I194" s="258"/>
    </row>
    <row r="195" spans="1:9" ht="15.75">
      <c r="A195" s="247">
        <v>43983</v>
      </c>
      <c r="B195" s="248">
        <v>989.96579971969857</v>
      </c>
      <c r="C195" s="263">
        <v>0</v>
      </c>
      <c r="D195" s="250">
        <f t="shared" si="14"/>
        <v>989.96579971969857</v>
      </c>
      <c r="E195" s="251">
        <f t="shared" si="10"/>
        <v>61</v>
      </c>
      <c r="F195" s="252">
        <f t="shared" si="11"/>
        <v>39.707121391496948</v>
      </c>
      <c r="G195" s="257">
        <v>30</v>
      </c>
      <c r="H195" s="251">
        <f t="shared" si="12"/>
        <v>6.5753424657534248E-4</v>
      </c>
      <c r="I195" s="258"/>
    </row>
    <row r="196" spans="1:9" ht="15.75">
      <c r="A196" s="247">
        <v>44013</v>
      </c>
      <c r="B196" s="248">
        <v>1039.4640897056836</v>
      </c>
      <c r="C196" s="269"/>
      <c r="D196" s="250">
        <f t="shared" si="14"/>
        <v>1039.4640897056836</v>
      </c>
      <c r="E196" s="251">
        <f t="shared" si="10"/>
        <v>31</v>
      </c>
      <c r="F196" s="252">
        <f t="shared" si="11"/>
        <v>21.187980349069274</v>
      </c>
      <c r="G196" s="257">
        <v>31</v>
      </c>
      <c r="H196" s="251">
        <f t="shared" si="12"/>
        <v>6.5753424657534248E-4</v>
      </c>
      <c r="I196" s="258"/>
    </row>
    <row r="197" spans="1:9" ht="15.75">
      <c r="A197" s="270" t="s">
        <v>158</v>
      </c>
      <c r="B197" s="248">
        <v>1039.46408970568</v>
      </c>
      <c r="C197" s="269"/>
      <c r="D197" s="250">
        <f>B197-C197</f>
        <v>1039.46408970568</v>
      </c>
      <c r="E197" s="251">
        <f t="shared" si="10"/>
        <v>0</v>
      </c>
      <c r="F197" s="252">
        <f t="shared" si="11"/>
        <v>0</v>
      </c>
      <c r="G197" s="257">
        <v>0</v>
      </c>
      <c r="H197" s="251">
        <f t="shared" si="12"/>
        <v>6.5753424657534248E-4</v>
      </c>
      <c r="I197" s="258"/>
    </row>
    <row r="198" spans="1:9" ht="15.75">
      <c r="A198" s="270" t="s">
        <v>166</v>
      </c>
      <c r="B198" s="248">
        <v>1039.46408970568</v>
      </c>
      <c r="C198" s="269"/>
      <c r="D198" s="250">
        <f t="shared" ref="D198:D201" si="15">B198-C198</f>
        <v>1039.46408970568</v>
      </c>
      <c r="E198" s="251">
        <f t="shared" si="10"/>
        <v>0</v>
      </c>
      <c r="F198" s="252">
        <f t="shared" si="11"/>
        <v>0</v>
      </c>
      <c r="G198" s="257">
        <v>0</v>
      </c>
      <c r="H198" s="251">
        <f t="shared" si="12"/>
        <v>6.5753424657534248E-4</v>
      </c>
      <c r="I198" s="258"/>
    </row>
    <row r="199" spans="1:9" ht="15.75">
      <c r="A199" s="270" t="s">
        <v>167</v>
      </c>
      <c r="B199" s="248">
        <v>1039.46408970568</v>
      </c>
      <c r="C199" s="269"/>
      <c r="D199" s="250">
        <f t="shared" si="15"/>
        <v>1039.46408970568</v>
      </c>
      <c r="E199" s="251">
        <f t="shared" si="10"/>
        <v>0</v>
      </c>
      <c r="F199" s="252">
        <f t="shared" si="11"/>
        <v>0</v>
      </c>
      <c r="G199" s="257">
        <v>0</v>
      </c>
      <c r="H199" s="251">
        <f t="shared" si="12"/>
        <v>6.5753424657534248E-4</v>
      </c>
      <c r="I199" s="258"/>
    </row>
    <row r="200" spans="1:9" ht="15.75">
      <c r="A200" s="270" t="s">
        <v>168</v>
      </c>
      <c r="B200" s="248">
        <v>1039.46408970568</v>
      </c>
      <c r="C200" s="269"/>
      <c r="D200" s="250">
        <f t="shared" si="15"/>
        <v>1039.46408970568</v>
      </c>
      <c r="E200" s="251">
        <f t="shared" si="10"/>
        <v>0</v>
      </c>
      <c r="F200" s="252">
        <f t="shared" si="11"/>
        <v>0</v>
      </c>
      <c r="G200" s="257">
        <v>0</v>
      </c>
      <c r="H200" s="251">
        <f t="shared" si="12"/>
        <v>6.5753424657534248E-4</v>
      </c>
      <c r="I200" s="258"/>
    </row>
    <row r="201" spans="1:9" ht="15.75">
      <c r="A201" s="270" t="s">
        <v>169</v>
      </c>
      <c r="B201" s="248">
        <v>1039.46408970568</v>
      </c>
      <c r="C201" s="269"/>
      <c r="D201" s="250">
        <f t="shared" si="15"/>
        <v>1039.46408970568</v>
      </c>
      <c r="E201" s="251">
        <f t="shared" si="10"/>
        <v>0</v>
      </c>
      <c r="F201" s="252">
        <f t="shared" si="11"/>
        <v>0</v>
      </c>
      <c r="G201" s="257">
        <v>0</v>
      </c>
      <c r="H201" s="251">
        <f t="shared" si="12"/>
        <v>6.5753424657534248E-4</v>
      </c>
      <c r="I201" s="258"/>
    </row>
    <row r="202" spans="1:9" ht="15.75">
      <c r="A202" s="271" t="s">
        <v>12</v>
      </c>
      <c r="B202" s="272">
        <f>SUM(B14:B201)</f>
        <v>135708.16606759807</v>
      </c>
      <c r="C202" s="272">
        <f>SUM(C14:C197)</f>
        <v>45478</v>
      </c>
      <c r="D202" s="273">
        <f>B202-C202</f>
        <v>90230.166067598067</v>
      </c>
      <c r="E202" s="271">
        <f>SUM(E58:E197)</f>
        <v>281786</v>
      </c>
      <c r="F202" s="274">
        <f>SUM(F14:F197)</f>
        <v>202199.58497589937</v>
      </c>
      <c r="G202" s="271">
        <f>SUM(G14:G198)</f>
        <v>5426</v>
      </c>
      <c r="H202" s="275">
        <f>D202+F202</f>
        <v>292429.75104349747</v>
      </c>
      <c r="I202" s="271"/>
    </row>
    <row r="203" spans="1:9" ht="15.75">
      <c r="A203" s="276"/>
      <c r="B203" s="277"/>
      <c r="C203" s="277"/>
      <c r="D203" s="277"/>
      <c r="E203" s="277"/>
      <c r="F203" s="277"/>
      <c r="G203" s="277"/>
      <c r="H203" s="277"/>
      <c r="I203" s="277"/>
    </row>
    <row r="204" spans="1:9" ht="15.75">
      <c r="A204" s="276"/>
      <c r="B204" s="277"/>
      <c r="C204" s="277"/>
      <c r="D204" s="277"/>
      <c r="E204" s="277"/>
      <c r="F204" s="277"/>
      <c r="G204" s="277"/>
      <c r="H204" s="277"/>
      <c r="I204" s="277"/>
    </row>
    <row r="205" spans="1:9" ht="18">
      <c r="A205" s="280"/>
      <c r="B205" s="281" t="s">
        <v>420</v>
      </c>
      <c r="C205" s="282"/>
      <c r="D205" s="282"/>
      <c r="E205" s="282"/>
      <c r="F205" s="283" t="s">
        <v>421</v>
      </c>
      <c r="G205" s="282"/>
      <c r="H205" s="284"/>
      <c r="I205" s="277"/>
    </row>
    <row r="206" spans="1:9" ht="18.75">
      <c r="A206" s="285" t="s">
        <v>422</v>
      </c>
      <c r="B206" s="285" t="s">
        <v>423</v>
      </c>
      <c r="C206" s="285" t="s">
        <v>424</v>
      </c>
      <c r="D206" s="285" t="s">
        <v>425</v>
      </c>
      <c r="E206" s="282"/>
      <c r="F206" s="286" t="s">
        <v>426</v>
      </c>
      <c r="G206" s="286" t="s">
        <v>427</v>
      </c>
      <c r="H206" s="287"/>
      <c r="I206" s="277"/>
    </row>
    <row r="207" spans="1:9" ht="18">
      <c r="A207" s="288" t="s">
        <v>428</v>
      </c>
      <c r="B207" s="289">
        <v>6000</v>
      </c>
      <c r="C207" s="289">
        <v>500</v>
      </c>
      <c r="D207" s="289">
        <f>B207-C207</f>
        <v>5500</v>
      </c>
      <c r="E207" s="282"/>
      <c r="F207" s="290"/>
      <c r="G207" s="290"/>
      <c r="H207" s="284"/>
      <c r="I207" s="277"/>
    </row>
    <row r="208" spans="1:9" ht="18">
      <c r="A208" s="288" t="s">
        <v>429</v>
      </c>
      <c r="B208" s="289">
        <f>B207+B207*5%</f>
        <v>6300</v>
      </c>
      <c r="C208" s="289">
        <v>0</v>
      </c>
      <c r="D208" s="289">
        <f t="shared" ref="D208:D222" si="16">B208-C208</f>
        <v>6300</v>
      </c>
      <c r="E208" s="282"/>
      <c r="F208" s="290" t="s">
        <v>430</v>
      </c>
      <c r="G208" s="291">
        <f>B223</f>
        <v>135708.16606759807</v>
      </c>
      <c r="H208" s="284"/>
      <c r="I208" s="277"/>
    </row>
    <row r="209" spans="1:9" ht="18.75">
      <c r="A209" s="288" t="s">
        <v>431</v>
      </c>
      <c r="B209" s="289">
        <f t="shared" ref="B209:B220" si="17">B208+B208*5%</f>
        <v>6615</v>
      </c>
      <c r="C209" s="289">
        <v>0</v>
      </c>
      <c r="D209" s="289">
        <f t="shared" si="16"/>
        <v>6615</v>
      </c>
      <c r="E209" s="282"/>
      <c r="F209" s="290" t="s">
        <v>308</v>
      </c>
      <c r="G209" s="291">
        <f>F202</f>
        <v>202199.58497589937</v>
      </c>
      <c r="H209" s="284"/>
      <c r="I209" s="3"/>
    </row>
    <row r="210" spans="1:9" ht="18.75">
      <c r="A210" s="288" t="s">
        <v>432</v>
      </c>
      <c r="B210" s="289">
        <f t="shared" si="17"/>
        <v>6945.75</v>
      </c>
      <c r="C210" s="289">
        <v>0</v>
      </c>
      <c r="D210" s="289">
        <f t="shared" si="16"/>
        <v>6945.75</v>
      </c>
      <c r="E210" s="282"/>
      <c r="F210" s="292" t="s">
        <v>12</v>
      </c>
      <c r="G210" s="293">
        <f>G208+G209</f>
        <v>337907.75104349747</v>
      </c>
      <c r="H210" s="284"/>
      <c r="I210" s="3"/>
    </row>
    <row r="211" spans="1:9" ht="18.75">
      <c r="A211" s="288" t="s">
        <v>433</v>
      </c>
      <c r="B211" s="289">
        <f t="shared" si="17"/>
        <v>7293.0375000000004</v>
      </c>
      <c r="C211" s="289">
        <v>0</v>
      </c>
      <c r="D211" s="289">
        <f t="shared" si="16"/>
        <v>7293.0375000000004</v>
      </c>
      <c r="E211" s="282"/>
      <c r="F211" s="294" t="s">
        <v>434</v>
      </c>
      <c r="G211" s="291">
        <f>C223</f>
        <v>45478</v>
      </c>
      <c r="H211" s="284"/>
      <c r="I211" s="3"/>
    </row>
    <row r="212" spans="1:9" ht="18">
      <c r="A212" s="295" t="s">
        <v>435</v>
      </c>
      <c r="B212" s="289">
        <f t="shared" si="17"/>
        <v>7657.6893749999999</v>
      </c>
      <c r="C212" s="289">
        <v>0</v>
      </c>
      <c r="D212" s="289">
        <f t="shared" si="16"/>
        <v>7657.6893749999999</v>
      </c>
      <c r="E212" s="282"/>
      <c r="F212" s="296" t="s">
        <v>436</v>
      </c>
      <c r="G212" s="297">
        <f>G210-G211</f>
        <v>292429.75104349747</v>
      </c>
      <c r="H212" s="284"/>
      <c r="I212" s="41"/>
    </row>
    <row r="213" spans="1:9" ht="18">
      <c r="A213" s="288" t="s">
        <v>437</v>
      </c>
      <c r="B213" s="289">
        <f t="shared" si="17"/>
        <v>8040.5738437500004</v>
      </c>
      <c r="C213" s="289">
        <v>0</v>
      </c>
      <c r="D213" s="289">
        <f t="shared" si="16"/>
        <v>8040.5738437500004</v>
      </c>
      <c r="E213" s="282"/>
      <c r="F213" s="298"/>
      <c r="G213" s="299"/>
      <c r="H213" s="284"/>
      <c r="I213" s="41"/>
    </row>
    <row r="214" spans="1:9" ht="18">
      <c r="A214" s="288" t="s">
        <v>438</v>
      </c>
      <c r="B214" s="289">
        <f t="shared" si="17"/>
        <v>8442.6025359374999</v>
      </c>
      <c r="C214" s="289">
        <v>0</v>
      </c>
      <c r="D214" s="289">
        <f t="shared" si="16"/>
        <v>8442.6025359374999</v>
      </c>
      <c r="E214" s="282"/>
      <c r="F214" s="298"/>
      <c r="G214" s="299"/>
      <c r="H214" s="284"/>
      <c r="I214" s="41"/>
    </row>
    <row r="215" spans="1:9" ht="18">
      <c r="A215" s="288" t="s">
        <v>439</v>
      </c>
      <c r="B215" s="289">
        <f t="shared" si="17"/>
        <v>8864.7326627343755</v>
      </c>
      <c r="C215" s="289">
        <v>0</v>
      </c>
      <c r="D215" s="289">
        <f t="shared" si="16"/>
        <v>8864.7326627343755</v>
      </c>
      <c r="E215" s="282"/>
      <c r="F215" s="298"/>
      <c r="G215" s="299"/>
      <c r="H215" s="284"/>
      <c r="I215" s="41"/>
    </row>
    <row r="216" spans="1:9" ht="18">
      <c r="A216" s="288" t="s">
        <v>440</v>
      </c>
      <c r="B216" s="289">
        <f t="shared" si="17"/>
        <v>9307.9692958710948</v>
      </c>
      <c r="C216" s="289">
        <v>0</v>
      </c>
      <c r="D216" s="289">
        <f t="shared" si="16"/>
        <v>9307.9692958710948</v>
      </c>
      <c r="E216" s="282"/>
      <c r="F216" s="298"/>
      <c r="G216" s="299"/>
      <c r="H216" s="284"/>
      <c r="I216" s="41"/>
    </row>
    <row r="217" spans="1:9" ht="18">
      <c r="A217" s="288" t="s">
        <v>441</v>
      </c>
      <c r="B217" s="289">
        <f t="shared" si="17"/>
        <v>9773.3677606646488</v>
      </c>
      <c r="C217" s="289">
        <v>0</v>
      </c>
      <c r="D217" s="289">
        <f t="shared" si="16"/>
        <v>9773.3677606646488</v>
      </c>
      <c r="E217" s="282"/>
      <c r="F217" s="298"/>
      <c r="G217" s="299"/>
      <c r="H217" s="284"/>
      <c r="I217" s="41"/>
    </row>
    <row r="218" spans="1:9" ht="18">
      <c r="A218" s="288" t="s">
        <v>442</v>
      </c>
      <c r="B218" s="289">
        <f t="shared" si="17"/>
        <v>10262.036148697882</v>
      </c>
      <c r="C218" s="289">
        <v>0</v>
      </c>
      <c r="D218" s="289">
        <f t="shared" si="16"/>
        <v>10262.036148697882</v>
      </c>
      <c r="E218" s="282"/>
      <c r="F218" s="298"/>
      <c r="G218" s="299"/>
      <c r="H218" s="284"/>
      <c r="I218" s="41"/>
    </row>
    <row r="219" spans="1:9" ht="18">
      <c r="A219" s="300" t="s">
        <v>443</v>
      </c>
      <c r="B219" s="289">
        <v>10775</v>
      </c>
      <c r="C219" s="289">
        <v>14978</v>
      </c>
      <c r="D219" s="289">
        <f>B219-C219</f>
        <v>-4203</v>
      </c>
      <c r="E219" s="282"/>
      <c r="F219" s="298"/>
      <c r="G219" s="299"/>
      <c r="H219" s="284"/>
      <c r="I219" s="41"/>
    </row>
    <row r="220" spans="1:9" ht="18">
      <c r="A220" s="300" t="s">
        <v>444</v>
      </c>
      <c r="B220" s="289">
        <f t="shared" si="17"/>
        <v>11313.75</v>
      </c>
      <c r="C220" s="289">
        <v>30000</v>
      </c>
      <c r="D220" s="289">
        <f>B220-C220</f>
        <v>-18686.25</v>
      </c>
      <c r="E220" s="282"/>
      <c r="F220" s="298"/>
      <c r="G220" s="299"/>
      <c r="H220" s="284"/>
      <c r="I220" s="41"/>
    </row>
    <row r="221" spans="1:9" ht="18">
      <c r="A221" s="300" t="s">
        <v>445</v>
      </c>
      <c r="B221" s="289">
        <v>11880</v>
      </c>
      <c r="C221" s="289">
        <v>0</v>
      </c>
      <c r="D221" s="289">
        <f t="shared" si="16"/>
        <v>11880</v>
      </c>
      <c r="E221" s="282"/>
      <c r="F221" s="298"/>
      <c r="G221" s="299"/>
      <c r="H221" s="284"/>
      <c r="I221" s="41"/>
    </row>
    <row r="222" spans="1:9" ht="39">
      <c r="A222" s="301" t="s">
        <v>446</v>
      </c>
      <c r="B222" s="302">
        <v>6237</v>
      </c>
      <c r="C222" s="289">
        <v>0</v>
      </c>
      <c r="D222" s="289">
        <f t="shared" si="16"/>
        <v>6237</v>
      </c>
      <c r="E222" s="282"/>
      <c r="F222" s="298"/>
      <c r="G222" s="299"/>
      <c r="H222" s="284"/>
      <c r="I222" s="41"/>
    </row>
    <row r="223" spans="1:9" ht="18.75">
      <c r="A223" s="296" t="s">
        <v>12</v>
      </c>
      <c r="B223" s="297">
        <f>B202</f>
        <v>135708.16606759807</v>
      </c>
      <c r="C223" s="297">
        <f>SUM(C207:C222)</f>
        <v>45478</v>
      </c>
      <c r="D223" s="296">
        <f>SUM(B223-C223)</f>
        <v>90230.166067598067</v>
      </c>
      <c r="E223" s="303"/>
      <c r="F223" s="304"/>
      <c r="G223" s="305"/>
      <c r="H223" s="306"/>
      <c r="I223" s="41"/>
    </row>
    <row r="224" spans="1:9" ht="21.75" customHeight="1">
      <c r="A224" s="307"/>
      <c r="B224" s="308"/>
      <c r="C224" s="308"/>
      <c r="D224" s="309"/>
      <c r="E224" s="310"/>
      <c r="F224" s="306"/>
      <c r="G224" s="311"/>
      <c r="H224" s="306"/>
      <c r="I224" s="41"/>
    </row>
    <row r="225" spans="1:9" ht="21.75" customHeight="1">
      <c r="A225" s="307"/>
      <c r="B225" s="308"/>
      <c r="C225" s="308"/>
      <c r="D225" s="309"/>
      <c r="E225" s="310"/>
      <c r="F225" s="306"/>
      <c r="G225" s="311"/>
      <c r="H225" s="306"/>
      <c r="I225" s="41"/>
    </row>
    <row r="226" spans="1:9" ht="21.75" customHeight="1">
      <c r="A226" s="307"/>
      <c r="B226" s="308"/>
      <c r="C226" s="308"/>
      <c r="D226" s="309"/>
      <c r="E226" s="310"/>
      <c r="F226" s="306"/>
      <c r="G226" s="311"/>
      <c r="H226" s="306"/>
      <c r="I226" s="41"/>
    </row>
    <row r="227" spans="1:9" ht="18">
      <c r="A227" s="312"/>
      <c r="B227" s="312"/>
      <c r="C227" s="312"/>
      <c r="D227" s="312"/>
      <c r="E227" s="312"/>
      <c r="F227" s="313"/>
      <c r="G227" s="312"/>
      <c r="H227" s="313"/>
      <c r="I227" s="231"/>
    </row>
    <row r="228" spans="1:9" ht="20.25">
      <c r="A228" s="314"/>
      <c r="B228" s="315"/>
      <c r="C228" s="316"/>
      <c r="D228" s="317"/>
      <c r="E228" s="318"/>
      <c r="F228" s="319"/>
      <c r="G228" s="318"/>
      <c r="H228" s="318"/>
      <c r="I228" s="231"/>
    </row>
    <row r="229" spans="1:9" ht="18.75">
      <c r="A229" s="498" t="s">
        <v>294</v>
      </c>
      <c r="B229" s="498"/>
      <c r="C229" s="197"/>
      <c r="D229" s="197" t="s">
        <v>295</v>
      </c>
      <c r="E229" s="196"/>
      <c r="F229" s="320" t="s">
        <v>296</v>
      </c>
      <c r="G229" s="321"/>
      <c r="H229" s="278" t="s">
        <v>297</v>
      </c>
      <c r="I229" s="231"/>
    </row>
    <row r="230" spans="1:9" ht="18.75">
      <c r="A230" s="232"/>
      <c r="B230" s="233"/>
      <c r="C230" s="233"/>
      <c r="D230" s="234"/>
      <c r="E230" s="235"/>
      <c r="F230" s="236"/>
      <c r="G230" s="230"/>
      <c r="H230" s="235"/>
      <c r="I230" s="231"/>
    </row>
    <row r="231" spans="1:9" ht="18.75">
      <c r="A231" s="232"/>
      <c r="B231" s="233"/>
      <c r="C231" s="233"/>
      <c r="D231" s="234"/>
      <c r="E231" s="235"/>
      <c r="F231" s="236"/>
      <c r="G231" s="230"/>
      <c r="H231" s="235"/>
      <c r="I231" s="231"/>
    </row>
    <row r="232" spans="1:9" ht="18.75">
      <c r="A232" s="232"/>
      <c r="B232" s="233"/>
      <c r="C232" s="233"/>
      <c r="D232" s="234"/>
      <c r="E232" s="235"/>
      <c r="F232" s="236"/>
      <c r="G232" s="230"/>
      <c r="H232" s="235"/>
      <c r="I232" s="231"/>
    </row>
    <row r="233" spans="1:9" ht="18.75">
      <c r="A233" s="232"/>
      <c r="B233" s="233"/>
      <c r="C233" s="233"/>
      <c r="D233" s="234"/>
      <c r="E233" s="235"/>
      <c r="F233" s="236"/>
      <c r="G233" s="230"/>
      <c r="H233" s="235"/>
      <c r="I233" s="231"/>
    </row>
    <row r="234" spans="1:9" ht="18.75">
      <c r="A234" s="232"/>
      <c r="B234" s="233"/>
      <c r="C234" s="233"/>
      <c r="D234" s="234"/>
      <c r="E234" s="235"/>
      <c r="F234" s="236"/>
      <c r="G234" s="230"/>
      <c r="H234" s="235"/>
      <c r="I234" s="231"/>
    </row>
    <row r="235" spans="1:9" ht="18.75">
      <c r="A235" s="237"/>
      <c r="B235" s="233"/>
      <c r="C235" s="233"/>
      <c r="D235" s="234"/>
      <c r="E235" s="235"/>
      <c r="F235" s="236"/>
      <c r="G235" s="238"/>
      <c r="H235" s="235"/>
      <c r="I235" s="231"/>
    </row>
    <row r="236" spans="1:9" ht="18.75">
      <c r="A236" s="232"/>
      <c r="B236" s="233"/>
      <c r="C236" s="233"/>
      <c r="D236" s="234"/>
      <c r="E236" s="235"/>
      <c r="F236" s="236"/>
      <c r="G236" s="230"/>
      <c r="H236" s="235"/>
      <c r="I236" s="231"/>
    </row>
    <row r="237" spans="1:9" ht="18.75">
      <c r="A237" s="232"/>
      <c r="B237" s="233"/>
      <c r="C237" s="233"/>
      <c r="D237" s="234"/>
      <c r="E237" s="235"/>
      <c r="F237" s="236"/>
      <c r="G237" s="230"/>
      <c r="H237" s="235"/>
      <c r="I237" s="231"/>
    </row>
    <row r="238" spans="1:9" ht="18.75">
      <c r="A238" s="232"/>
      <c r="B238" s="233"/>
      <c r="C238" s="233"/>
      <c r="D238" s="234"/>
      <c r="E238" s="235"/>
      <c r="F238" s="236"/>
      <c r="G238" s="230"/>
      <c r="H238" s="235"/>
      <c r="I238" s="231"/>
    </row>
    <row r="239" spans="1:9" ht="18.75">
      <c r="A239" s="232"/>
      <c r="B239" s="233"/>
      <c r="C239" s="233"/>
      <c r="D239" s="234"/>
      <c r="E239" s="235"/>
      <c r="F239" s="236"/>
      <c r="G239" s="230"/>
      <c r="H239" s="235"/>
      <c r="I239" s="231"/>
    </row>
    <row r="240" spans="1:9" ht="18.75">
      <c r="A240" s="232"/>
      <c r="B240" s="233"/>
      <c r="C240" s="233"/>
      <c r="D240" s="234"/>
      <c r="E240" s="235"/>
      <c r="F240" s="236"/>
      <c r="G240" s="230"/>
      <c r="H240" s="235"/>
      <c r="I240" s="231"/>
    </row>
    <row r="241" spans="1:9" ht="18.75">
      <c r="A241" s="232"/>
      <c r="B241" s="233"/>
      <c r="C241" s="233"/>
      <c r="D241" s="234"/>
      <c r="E241" s="235"/>
      <c r="F241" s="236"/>
      <c r="G241" s="230"/>
      <c r="H241" s="235"/>
      <c r="I241" s="231"/>
    </row>
    <row r="242" spans="1:9" ht="18.75">
      <c r="A242" s="232"/>
      <c r="B242" s="233"/>
      <c r="C242" s="233"/>
      <c r="D242" s="234"/>
      <c r="E242" s="235"/>
      <c r="F242" s="236"/>
      <c r="G242" s="230"/>
      <c r="H242" s="235"/>
      <c r="I242" s="231"/>
    </row>
    <row r="243" spans="1:9" ht="18.75">
      <c r="A243" s="232"/>
      <c r="B243" s="233"/>
      <c r="C243" s="233"/>
      <c r="D243" s="234"/>
      <c r="E243" s="235"/>
      <c r="F243" s="236"/>
      <c r="G243" s="230"/>
      <c r="H243" s="235"/>
      <c r="I243" s="231"/>
    </row>
    <row r="244" spans="1:9" ht="18.75">
      <c r="A244" s="232"/>
      <c r="B244" s="233"/>
      <c r="C244" s="233"/>
      <c r="D244" s="234"/>
      <c r="E244" s="235"/>
      <c r="F244" s="236"/>
      <c r="G244" s="230"/>
      <c r="H244" s="235"/>
      <c r="I244" s="231"/>
    </row>
    <row r="245" spans="1:9" ht="18.75">
      <c r="A245" s="232"/>
      <c r="B245" s="233"/>
      <c r="C245" s="233"/>
      <c r="D245" s="234"/>
      <c r="E245" s="235"/>
      <c r="F245" s="236"/>
      <c r="G245" s="230"/>
      <c r="H245" s="235"/>
      <c r="I245" s="231"/>
    </row>
    <row r="246" spans="1:9" ht="18.75">
      <c r="A246" s="232"/>
      <c r="B246" s="233"/>
      <c r="C246" s="233"/>
      <c r="D246" s="234"/>
      <c r="E246" s="235"/>
      <c r="F246" s="236"/>
      <c r="G246" s="230"/>
      <c r="H246" s="235"/>
      <c r="I246" s="231"/>
    </row>
    <row r="247" spans="1:9" ht="18.75">
      <c r="A247" s="232"/>
      <c r="B247" s="233"/>
      <c r="C247" s="233"/>
      <c r="D247" s="234"/>
      <c r="E247" s="235"/>
      <c r="F247" s="236"/>
      <c r="G247" s="230"/>
      <c r="H247" s="235"/>
      <c r="I247" s="231"/>
    </row>
    <row r="248" spans="1:9" ht="18.75">
      <c r="A248" s="232"/>
      <c r="B248" s="233"/>
      <c r="C248" s="233"/>
      <c r="D248" s="234"/>
      <c r="E248" s="235"/>
      <c r="F248" s="236"/>
      <c r="G248" s="230"/>
      <c r="H248" s="235"/>
      <c r="I248" s="231"/>
    </row>
    <row r="249" spans="1:9" ht="18.75">
      <c r="A249" s="232"/>
      <c r="B249" s="233"/>
      <c r="C249" s="233"/>
      <c r="D249" s="234"/>
      <c r="E249" s="235"/>
      <c r="F249" s="236"/>
      <c r="G249" s="230"/>
      <c r="H249" s="235"/>
      <c r="I249" s="231"/>
    </row>
    <row r="250" spans="1:9" ht="18.75">
      <c r="A250" s="232"/>
      <c r="B250" s="233"/>
      <c r="C250" s="233"/>
      <c r="D250" s="234"/>
      <c r="E250" s="235"/>
      <c r="F250" s="236"/>
      <c r="G250" s="230"/>
      <c r="H250" s="235"/>
      <c r="I250" s="231"/>
    </row>
    <row r="251" spans="1:9" ht="18.75">
      <c r="A251" s="232"/>
      <c r="B251" s="233"/>
      <c r="C251" s="233"/>
      <c r="D251" s="234"/>
      <c r="E251" s="235"/>
      <c r="F251" s="236"/>
      <c r="G251" s="230"/>
      <c r="H251" s="235"/>
      <c r="I251" s="231"/>
    </row>
    <row r="252" spans="1:9" ht="18.75">
      <c r="A252" s="232"/>
      <c r="B252" s="233"/>
      <c r="C252" s="233"/>
      <c r="D252" s="234"/>
      <c r="E252" s="235"/>
      <c r="F252" s="236"/>
      <c r="G252" s="230"/>
      <c r="H252" s="235"/>
      <c r="I252" s="231"/>
    </row>
    <row r="253" spans="1:9" ht="18.75">
      <c r="A253" s="232"/>
      <c r="B253" s="233"/>
      <c r="C253" s="233"/>
      <c r="D253" s="234"/>
      <c r="E253" s="235"/>
      <c r="F253" s="236"/>
      <c r="G253" s="230"/>
      <c r="H253" s="235"/>
      <c r="I253" s="231"/>
    </row>
    <row r="254" spans="1:9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ht="16.5">
      <c r="A309" s="20"/>
      <c r="B309" s="29"/>
      <c r="C309" s="29"/>
      <c r="D309" s="43"/>
      <c r="E309" s="44"/>
      <c r="F309" s="45"/>
      <c r="G309" s="46"/>
      <c r="H309" s="44"/>
      <c r="I309" s="41"/>
    </row>
  </sheetData>
  <mergeCells count="20">
    <mergeCell ref="A1:I2"/>
    <mergeCell ref="B3:C3"/>
    <mergeCell ref="D3:G3"/>
    <mergeCell ref="B4:C4"/>
    <mergeCell ref="D4:G4"/>
    <mergeCell ref="A229:B229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</mergeCells>
  <printOptions horizontalCentered="1"/>
  <pageMargins left="0.51" right="0.52" top="0.61" bottom="0.48" header="0.31496062992126" footer="0.21"/>
  <pageSetup paperSize="5" scale="65" orientation="portrait" verticalDpi="0" r:id="rId1"/>
  <rowBreaks count="3" manualBreakCount="3">
    <brk id="70" max="16383" man="1"/>
    <brk id="146" max="16383" man="1"/>
    <brk id="20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I229"/>
  <sheetViews>
    <sheetView topLeftCell="A215" workbookViewId="0">
      <selection activeCell="D236" sqref="D236"/>
    </sheetView>
  </sheetViews>
  <sheetFormatPr defaultRowHeight="15"/>
  <cols>
    <col min="1" max="1" width="11.85546875" customWidth="1"/>
    <col min="2" max="2" width="14.5703125" customWidth="1"/>
    <col min="3" max="3" width="14" customWidth="1"/>
    <col min="4" max="4" width="12" customWidth="1"/>
    <col min="5" max="5" width="11.42578125" customWidth="1"/>
    <col min="6" max="6" width="14" customWidth="1"/>
    <col min="7" max="7" width="13.140625" customWidth="1"/>
    <col min="8" max="8" width="21.42578125" customWidth="1"/>
    <col min="9" max="9" width="23.85546875" customWidth="1"/>
  </cols>
  <sheetData>
    <row r="1" spans="1:9">
      <c r="A1" s="570" t="s">
        <v>313</v>
      </c>
      <c r="B1" s="570"/>
      <c r="C1" s="570"/>
      <c r="D1" s="570"/>
      <c r="E1" s="570"/>
      <c r="F1" s="570"/>
      <c r="G1" s="570"/>
      <c r="H1" s="570"/>
      <c r="I1" s="570"/>
    </row>
    <row r="2" spans="1:9">
      <c r="A2" s="570"/>
      <c r="B2" s="570"/>
      <c r="C2" s="570"/>
      <c r="D2" s="570"/>
      <c r="E2" s="570"/>
      <c r="F2" s="570"/>
      <c r="G2" s="570"/>
      <c r="H2" s="570"/>
      <c r="I2" s="570"/>
    </row>
    <row r="3" spans="1:9" ht="15.75">
      <c r="A3" s="351"/>
      <c r="B3" s="566" t="s">
        <v>1</v>
      </c>
      <c r="C3" s="566"/>
      <c r="D3" s="571" t="s">
        <v>312</v>
      </c>
      <c r="E3" s="572"/>
      <c r="F3" s="572"/>
      <c r="G3" s="573"/>
      <c r="H3" s="352"/>
      <c r="I3" s="351"/>
    </row>
    <row r="4" spans="1:9" ht="40.5" customHeight="1">
      <c r="A4" s="351"/>
      <c r="B4" s="574" t="s">
        <v>181</v>
      </c>
      <c r="C4" s="575"/>
      <c r="D4" s="576">
        <v>38534</v>
      </c>
      <c r="E4" s="577"/>
      <c r="F4" s="577"/>
      <c r="G4" s="578"/>
      <c r="H4" s="352"/>
      <c r="I4" s="351"/>
    </row>
    <row r="5" spans="1:9" ht="15.75">
      <c r="A5" s="351"/>
      <c r="B5" s="566" t="s">
        <v>182</v>
      </c>
      <c r="C5" s="566"/>
      <c r="D5" s="567">
        <v>532</v>
      </c>
      <c r="E5" s="568"/>
      <c r="F5" s="568"/>
      <c r="G5" s="569"/>
      <c r="H5" s="352"/>
      <c r="I5" s="351"/>
    </row>
    <row r="6" spans="1:9" ht="15.75">
      <c r="A6" s="351"/>
      <c r="B6" s="566" t="s">
        <v>2</v>
      </c>
      <c r="C6" s="566"/>
      <c r="D6" s="567" t="s">
        <v>3</v>
      </c>
      <c r="E6" s="568"/>
      <c r="F6" s="568"/>
      <c r="G6" s="569"/>
      <c r="H6" s="352"/>
      <c r="I6" s="351"/>
    </row>
    <row r="7" spans="1:9" ht="15.75">
      <c r="A7" s="351"/>
      <c r="B7" s="566" t="s">
        <v>0</v>
      </c>
      <c r="C7" s="566"/>
      <c r="D7" s="579" t="s">
        <v>17</v>
      </c>
      <c r="E7" s="580"/>
      <c r="F7" s="580"/>
      <c r="G7" s="581"/>
      <c r="H7" s="352"/>
      <c r="I7" s="351"/>
    </row>
    <row r="8" spans="1:9" ht="38.25" customHeight="1">
      <c r="A8" s="351"/>
      <c r="B8" s="582" t="s">
        <v>4</v>
      </c>
      <c r="C8" s="582"/>
      <c r="D8" s="583" t="s">
        <v>183</v>
      </c>
      <c r="E8" s="584"/>
      <c r="F8" s="584"/>
      <c r="G8" s="585"/>
      <c r="H8" s="352"/>
      <c r="I8" s="351"/>
    </row>
    <row r="9" spans="1:9" ht="42.75" customHeight="1">
      <c r="A9" s="351"/>
      <c r="B9" s="582" t="s">
        <v>18</v>
      </c>
      <c r="C9" s="582"/>
      <c r="D9" s="587">
        <v>0.05</v>
      </c>
      <c r="E9" s="588"/>
      <c r="F9" s="588"/>
      <c r="G9" s="589"/>
      <c r="H9" s="352"/>
      <c r="I9" s="351"/>
    </row>
    <row r="10" spans="1:9" ht="15.75">
      <c r="A10" s="351"/>
      <c r="B10" s="566" t="s">
        <v>16</v>
      </c>
      <c r="C10" s="566"/>
      <c r="D10" s="590">
        <v>500</v>
      </c>
      <c r="E10" s="591"/>
      <c r="F10" s="591"/>
      <c r="G10" s="592"/>
      <c r="H10" s="352"/>
      <c r="I10" s="351"/>
    </row>
    <row r="11" spans="1:9" ht="15.75">
      <c r="A11" s="351"/>
      <c r="B11" s="566" t="s">
        <v>308</v>
      </c>
      <c r="C11" s="566"/>
      <c r="D11" s="571" t="s">
        <v>15</v>
      </c>
      <c r="E11" s="572"/>
      <c r="F11" s="572"/>
      <c r="G11" s="573"/>
      <c r="H11" s="352"/>
      <c r="I11" s="351"/>
    </row>
    <row r="12" spans="1:9" ht="16.5" thickBot="1">
      <c r="A12" s="322"/>
      <c r="B12" s="323"/>
      <c r="C12" s="353"/>
      <c r="D12" s="353"/>
      <c r="E12" s="354"/>
      <c r="F12" s="354"/>
      <c r="G12" s="354"/>
      <c r="H12" s="354"/>
      <c r="I12" s="351"/>
    </row>
    <row r="13" spans="1:9" ht="31.5">
      <c r="A13" s="355" t="s">
        <v>159</v>
      </c>
      <c r="B13" s="356" t="s">
        <v>160</v>
      </c>
      <c r="C13" s="356" t="s">
        <v>161</v>
      </c>
      <c r="D13" s="356" t="s">
        <v>162</v>
      </c>
      <c r="E13" s="357" t="s">
        <v>163</v>
      </c>
      <c r="F13" s="356" t="s">
        <v>165</v>
      </c>
      <c r="G13" s="357" t="s">
        <v>19</v>
      </c>
      <c r="H13" s="358" t="s">
        <v>164</v>
      </c>
      <c r="I13" s="359" t="s">
        <v>170</v>
      </c>
    </row>
    <row r="14" spans="1:9" ht="15.75">
      <c r="A14" s="360">
        <v>38534</v>
      </c>
      <c r="B14" s="361">
        <v>500</v>
      </c>
      <c r="C14" s="362">
        <v>500</v>
      </c>
      <c r="D14" s="363">
        <f>B14-C14</f>
        <v>0</v>
      </c>
      <c r="E14" s="364">
        <f>G202</f>
        <v>5255</v>
      </c>
      <c r="F14" s="365">
        <f>(D14*E14*H14)</f>
        <v>0</v>
      </c>
      <c r="G14" s="362">
        <v>0</v>
      </c>
      <c r="H14" s="366">
        <f>0.24/365</f>
        <v>6.5753424657534248E-4</v>
      </c>
      <c r="I14" s="367" t="s">
        <v>314</v>
      </c>
    </row>
    <row r="15" spans="1:9" ht="15.75">
      <c r="A15" s="368">
        <v>38565</v>
      </c>
      <c r="B15" s="361">
        <v>500</v>
      </c>
      <c r="C15" s="362">
        <v>500</v>
      </c>
      <c r="D15" s="363">
        <f t="shared" ref="D15:D78" si="0">B15-C15</f>
        <v>0</v>
      </c>
      <c r="E15" s="364">
        <f>E14-G14</f>
        <v>5255</v>
      </c>
      <c r="F15" s="365">
        <f t="shared" ref="F15:F79" si="1">(D15*E15*H15)</f>
        <v>0</v>
      </c>
      <c r="G15" s="362">
        <v>0</v>
      </c>
      <c r="H15" s="366">
        <f t="shared" ref="H15:H70" si="2">0.24/365</f>
        <v>6.5753424657534248E-4</v>
      </c>
      <c r="I15" s="367" t="s">
        <v>315</v>
      </c>
    </row>
    <row r="16" spans="1:9" ht="15.75">
      <c r="A16" s="368">
        <v>38596</v>
      </c>
      <c r="B16" s="361">
        <v>500</v>
      </c>
      <c r="C16" s="362">
        <v>500</v>
      </c>
      <c r="D16" s="363">
        <f t="shared" si="0"/>
        <v>0</v>
      </c>
      <c r="E16" s="364">
        <f t="shared" ref="E16:E79" si="3">E15-G15</f>
        <v>5255</v>
      </c>
      <c r="F16" s="365">
        <f t="shared" si="1"/>
        <v>0</v>
      </c>
      <c r="G16" s="362">
        <v>0</v>
      </c>
      <c r="H16" s="366">
        <f t="shared" si="2"/>
        <v>6.5753424657534248E-4</v>
      </c>
      <c r="I16" s="367" t="s">
        <v>316</v>
      </c>
    </row>
    <row r="17" spans="1:9" ht="15.75">
      <c r="A17" s="368">
        <v>38626</v>
      </c>
      <c r="B17" s="361">
        <v>500</v>
      </c>
      <c r="C17" s="362">
        <v>0</v>
      </c>
      <c r="D17" s="363">
        <f t="shared" si="0"/>
        <v>500</v>
      </c>
      <c r="E17" s="364">
        <f t="shared" si="3"/>
        <v>5255</v>
      </c>
      <c r="F17" s="365">
        <f t="shared" si="1"/>
        <v>1727.6712328767123</v>
      </c>
      <c r="G17" s="362">
        <v>31</v>
      </c>
      <c r="H17" s="366">
        <f t="shared" si="2"/>
        <v>6.5753424657534248E-4</v>
      </c>
      <c r="I17" s="367"/>
    </row>
    <row r="18" spans="1:9" ht="15.75">
      <c r="A18" s="368">
        <v>38657</v>
      </c>
      <c r="B18" s="361">
        <v>500</v>
      </c>
      <c r="C18" s="362">
        <v>0</v>
      </c>
      <c r="D18" s="363">
        <f t="shared" si="0"/>
        <v>500</v>
      </c>
      <c r="E18" s="364">
        <f t="shared" si="3"/>
        <v>5224</v>
      </c>
      <c r="F18" s="365">
        <f t="shared" si="1"/>
        <v>1717.4794520547946</v>
      </c>
      <c r="G18" s="362">
        <v>30</v>
      </c>
      <c r="H18" s="366">
        <f t="shared" si="2"/>
        <v>6.5753424657534248E-4</v>
      </c>
      <c r="I18" s="367"/>
    </row>
    <row r="19" spans="1:9" ht="15.75">
      <c r="A19" s="368">
        <v>38687</v>
      </c>
      <c r="B19" s="361">
        <v>500</v>
      </c>
      <c r="C19" s="362">
        <v>0</v>
      </c>
      <c r="D19" s="363">
        <f t="shared" si="0"/>
        <v>500</v>
      </c>
      <c r="E19" s="364">
        <f t="shared" si="3"/>
        <v>5194</v>
      </c>
      <c r="F19" s="365">
        <f t="shared" si="1"/>
        <v>1707.6164383561645</v>
      </c>
      <c r="G19" s="362">
        <v>31</v>
      </c>
      <c r="H19" s="366">
        <f t="shared" si="2"/>
        <v>6.5753424657534248E-4</v>
      </c>
      <c r="I19" s="367"/>
    </row>
    <row r="20" spans="1:9" ht="15.75">
      <c r="A20" s="368">
        <v>38718</v>
      </c>
      <c r="B20" s="361">
        <v>500</v>
      </c>
      <c r="C20" s="362">
        <v>0</v>
      </c>
      <c r="D20" s="363">
        <f t="shared" si="0"/>
        <v>500</v>
      </c>
      <c r="E20" s="364">
        <f t="shared" si="3"/>
        <v>5163</v>
      </c>
      <c r="F20" s="365">
        <f t="shared" si="1"/>
        <v>1697.4246575342465</v>
      </c>
      <c r="G20" s="362">
        <v>31</v>
      </c>
      <c r="H20" s="366">
        <f t="shared" si="2"/>
        <v>6.5753424657534248E-4</v>
      </c>
      <c r="I20" s="367"/>
    </row>
    <row r="21" spans="1:9" ht="15.75">
      <c r="A21" s="368">
        <v>38749</v>
      </c>
      <c r="B21" s="361">
        <v>500</v>
      </c>
      <c r="C21" s="362">
        <v>0</v>
      </c>
      <c r="D21" s="363">
        <f t="shared" si="0"/>
        <v>500</v>
      </c>
      <c r="E21" s="364">
        <f t="shared" si="3"/>
        <v>5132</v>
      </c>
      <c r="F21" s="365">
        <f t="shared" si="1"/>
        <v>1687.2328767123288</v>
      </c>
      <c r="G21" s="362">
        <v>28</v>
      </c>
      <c r="H21" s="366">
        <f t="shared" si="2"/>
        <v>6.5753424657534248E-4</v>
      </c>
      <c r="I21" s="367"/>
    </row>
    <row r="22" spans="1:9" ht="15.75">
      <c r="A22" s="368">
        <v>38777</v>
      </c>
      <c r="B22" s="361">
        <v>500</v>
      </c>
      <c r="C22" s="362">
        <v>0</v>
      </c>
      <c r="D22" s="363">
        <f t="shared" si="0"/>
        <v>500</v>
      </c>
      <c r="E22" s="364">
        <f t="shared" si="3"/>
        <v>5104</v>
      </c>
      <c r="F22" s="365">
        <f t="shared" si="1"/>
        <v>1678.027397260274</v>
      </c>
      <c r="G22" s="362">
        <v>31</v>
      </c>
      <c r="H22" s="366">
        <f t="shared" si="2"/>
        <v>6.5753424657534248E-4</v>
      </c>
      <c r="I22" s="367"/>
    </row>
    <row r="23" spans="1:9" ht="15.75">
      <c r="A23" s="368">
        <v>38808</v>
      </c>
      <c r="B23" s="361">
        <v>500</v>
      </c>
      <c r="C23" s="362">
        <v>0</v>
      </c>
      <c r="D23" s="363">
        <f t="shared" si="0"/>
        <v>500</v>
      </c>
      <c r="E23" s="364">
        <f t="shared" si="3"/>
        <v>5073</v>
      </c>
      <c r="F23" s="365">
        <f t="shared" si="1"/>
        <v>1667.8356164383563</v>
      </c>
      <c r="G23" s="362">
        <v>30</v>
      </c>
      <c r="H23" s="366">
        <f t="shared" si="2"/>
        <v>6.5753424657534248E-4</v>
      </c>
      <c r="I23" s="367"/>
    </row>
    <row r="24" spans="1:9" ht="15.75">
      <c r="A24" s="368">
        <v>38838</v>
      </c>
      <c r="B24" s="361">
        <v>500</v>
      </c>
      <c r="C24" s="362">
        <v>0</v>
      </c>
      <c r="D24" s="363">
        <f t="shared" si="0"/>
        <v>500</v>
      </c>
      <c r="E24" s="364">
        <f t="shared" si="3"/>
        <v>5043</v>
      </c>
      <c r="F24" s="365">
        <f t="shared" si="1"/>
        <v>1657.972602739726</v>
      </c>
      <c r="G24" s="362">
        <v>31</v>
      </c>
      <c r="H24" s="366">
        <f t="shared" si="2"/>
        <v>6.5753424657534248E-4</v>
      </c>
      <c r="I24" s="367"/>
    </row>
    <row r="25" spans="1:9" ht="30">
      <c r="A25" s="369">
        <v>38869</v>
      </c>
      <c r="B25" s="361">
        <v>500</v>
      </c>
      <c r="C25" s="370">
        <v>4700</v>
      </c>
      <c r="D25" s="363">
        <f t="shared" si="0"/>
        <v>-4200</v>
      </c>
      <c r="E25" s="364">
        <f t="shared" si="3"/>
        <v>5012</v>
      </c>
      <c r="F25" s="365"/>
      <c r="G25" s="370">
        <v>0</v>
      </c>
      <c r="H25" s="366">
        <f t="shared" si="2"/>
        <v>6.5753424657534248E-4</v>
      </c>
      <c r="I25" s="371" t="s">
        <v>448</v>
      </c>
    </row>
    <row r="26" spans="1:9" ht="15.75">
      <c r="A26" s="368">
        <v>38899</v>
      </c>
      <c r="B26" s="361">
        <v>525</v>
      </c>
      <c r="C26" s="362">
        <v>0</v>
      </c>
      <c r="D26" s="363">
        <f t="shared" si="0"/>
        <v>525</v>
      </c>
      <c r="E26" s="364">
        <f t="shared" si="3"/>
        <v>5012</v>
      </c>
      <c r="F26" s="365">
        <f t="shared" si="1"/>
        <v>1730.1698630136987</v>
      </c>
      <c r="G26" s="362">
        <v>31</v>
      </c>
      <c r="H26" s="366">
        <f t="shared" si="2"/>
        <v>6.5753424657534248E-4</v>
      </c>
      <c r="I26" s="367"/>
    </row>
    <row r="27" spans="1:9" ht="15.75">
      <c r="A27" s="368">
        <v>38930</v>
      </c>
      <c r="B27" s="361">
        <v>525</v>
      </c>
      <c r="C27" s="362">
        <v>525</v>
      </c>
      <c r="D27" s="363">
        <f t="shared" si="0"/>
        <v>0</v>
      </c>
      <c r="E27" s="364">
        <f t="shared" si="3"/>
        <v>4981</v>
      </c>
      <c r="F27" s="365">
        <f t="shared" si="1"/>
        <v>0</v>
      </c>
      <c r="G27" s="372">
        <v>0</v>
      </c>
      <c r="H27" s="366">
        <f t="shared" si="2"/>
        <v>6.5753424657534248E-4</v>
      </c>
      <c r="I27" s="367" t="s">
        <v>447</v>
      </c>
    </row>
    <row r="28" spans="1:9" ht="15.75">
      <c r="A28" s="368">
        <v>38961</v>
      </c>
      <c r="B28" s="361">
        <v>525</v>
      </c>
      <c r="C28" s="362">
        <v>0</v>
      </c>
      <c r="D28" s="363">
        <f t="shared" si="0"/>
        <v>525</v>
      </c>
      <c r="E28" s="364">
        <f t="shared" si="3"/>
        <v>4981</v>
      </c>
      <c r="F28" s="365">
        <f t="shared" si="1"/>
        <v>1719.4684931506849</v>
      </c>
      <c r="G28" s="362">
        <v>30</v>
      </c>
      <c r="H28" s="366">
        <f t="shared" si="2"/>
        <v>6.5753424657534248E-4</v>
      </c>
      <c r="I28" s="367"/>
    </row>
    <row r="29" spans="1:9" ht="15.75">
      <c r="A29" s="368">
        <v>38991</v>
      </c>
      <c r="B29" s="361">
        <v>525</v>
      </c>
      <c r="C29" s="362">
        <v>0</v>
      </c>
      <c r="D29" s="363">
        <f t="shared" si="0"/>
        <v>525</v>
      </c>
      <c r="E29" s="364">
        <f t="shared" si="3"/>
        <v>4951</v>
      </c>
      <c r="F29" s="365">
        <f t="shared" si="1"/>
        <v>1709.1123287671232</v>
      </c>
      <c r="G29" s="362">
        <v>31</v>
      </c>
      <c r="H29" s="366">
        <f t="shared" si="2"/>
        <v>6.5753424657534248E-4</v>
      </c>
      <c r="I29" s="373"/>
    </row>
    <row r="30" spans="1:9" ht="15.75">
      <c r="A30" s="368">
        <v>39022</v>
      </c>
      <c r="B30" s="361">
        <v>525</v>
      </c>
      <c r="C30" s="362">
        <v>0</v>
      </c>
      <c r="D30" s="363">
        <f t="shared" si="0"/>
        <v>525</v>
      </c>
      <c r="E30" s="364">
        <f t="shared" si="3"/>
        <v>4920</v>
      </c>
      <c r="F30" s="365">
        <f t="shared" si="1"/>
        <v>1698.4109589041097</v>
      </c>
      <c r="G30" s="362">
        <v>30</v>
      </c>
      <c r="H30" s="366">
        <f t="shared" si="2"/>
        <v>6.5753424657534248E-4</v>
      </c>
      <c r="I30" s="373"/>
    </row>
    <row r="31" spans="1:9" ht="15.75">
      <c r="A31" s="368">
        <v>39052</v>
      </c>
      <c r="B31" s="361">
        <v>525</v>
      </c>
      <c r="C31" s="362">
        <v>0</v>
      </c>
      <c r="D31" s="363">
        <f t="shared" si="0"/>
        <v>525</v>
      </c>
      <c r="E31" s="364">
        <f t="shared" si="3"/>
        <v>4890</v>
      </c>
      <c r="F31" s="365">
        <f t="shared" si="1"/>
        <v>1688.0547945205481</v>
      </c>
      <c r="G31" s="362">
        <v>31</v>
      </c>
      <c r="H31" s="366">
        <f t="shared" si="2"/>
        <v>6.5753424657534248E-4</v>
      </c>
      <c r="I31" s="373"/>
    </row>
    <row r="32" spans="1:9" ht="15.75">
      <c r="A32" s="368">
        <v>39083</v>
      </c>
      <c r="B32" s="361">
        <v>525</v>
      </c>
      <c r="C32" s="362">
        <v>0</v>
      </c>
      <c r="D32" s="363">
        <f t="shared" si="0"/>
        <v>525</v>
      </c>
      <c r="E32" s="364">
        <f t="shared" si="3"/>
        <v>4859</v>
      </c>
      <c r="F32" s="365">
        <f t="shared" si="1"/>
        <v>1677.3534246575343</v>
      </c>
      <c r="G32" s="362">
        <v>31</v>
      </c>
      <c r="H32" s="366">
        <f t="shared" si="2"/>
        <v>6.5753424657534248E-4</v>
      </c>
      <c r="I32" s="373"/>
    </row>
    <row r="33" spans="1:9" ht="15.75">
      <c r="A33" s="368">
        <v>39114</v>
      </c>
      <c r="B33" s="361">
        <v>525</v>
      </c>
      <c r="C33" s="362">
        <v>0</v>
      </c>
      <c r="D33" s="363">
        <f t="shared" si="0"/>
        <v>525</v>
      </c>
      <c r="E33" s="364">
        <f t="shared" si="3"/>
        <v>4828</v>
      </c>
      <c r="F33" s="365">
        <f t="shared" si="1"/>
        <v>1666.6520547945206</v>
      </c>
      <c r="G33" s="362">
        <v>28</v>
      </c>
      <c r="H33" s="366">
        <f t="shared" si="2"/>
        <v>6.5753424657534248E-4</v>
      </c>
      <c r="I33" s="373"/>
    </row>
    <row r="34" spans="1:9" ht="15.75">
      <c r="A34" s="368">
        <v>39142</v>
      </c>
      <c r="B34" s="361">
        <v>525</v>
      </c>
      <c r="C34" s="362">
        <v>0</v>
      </c>
      <c r="D34" s="363">
        <f t="shared" si="0"/>
        <v>525</v>
      </c>
      <c r="E34" s="364">
        <f t="shared" si="3"/>
        <v>4800</v>
      </c>
      <c r="F34" s="365">
        <f t="shared" si="1"/>
        <v>1656.986301369863</v>
      </c>
      <c r="G34" s="362">
        <v>31</v>
      </c>
      <c r="H34" s="366">
        <f t="shared" si="2"/>
        <v>6.5753424657534248E-4</v>
      </c>
      <c r="I34" s="373"/>
    </row>
    <row r="35" spans="1:9" ht="15.75">
      <c r="A35" s="368">
        <v>39173</v>
      </c>
      <c r="B35" s="361">
        <v>525</v>
      </c>
      <c r="C35" s="362">
        <v>0</v>
      </c>
      <c r="D35" s="363">
        <f t="shared" si="0"/>
        <v>525</v>
      </c>
      <c r="E35" s="364">
        <f t="shared" si="3"/>
        <v>4769</v>
      </c>
      <c r="F35" s="365">
        <f t="shared" si="1"/>
        <v>1646.2849315068493</v>
      </c>
      <c r="G35" s="362">
        <v>30</v>
      </c>
      <c r="H35" s="366">
        <f t="shared" si="2"/>
        <v>6.5753424657534248E-4</v>
      </c>
      <c r="I35" s="373"/>
    </row>
    <row r="36" spans="1:9" ht="15.75">
      <c r="A36" s="368">
        <v>39203</v>
      </c>
      <c r="B36" s="361">
        <v>525</v>
      </c>
      <c r="C36" s="362">
        <v>0</v>
      </c>
      <c r="D36" s="363">
        <f t="shared" si="0"/>
        <v>525</v>
      </c>
      <c r="E36" s="364">
        <f t="shared" si="3"/>
        <v>4739</v>
      </c>
      <c r="F36" s="365">
        <f t="shared" si="1"/>
        <v>1635.9287671232878</v>
      </c>
      <c r="G36" s="362">
        <v>31</v>
      </c>
      <c r="H36" s="366">
        <f t="shared" si="2"/>
        <v>6.5753424657534248E-4</v>
      </c>
      <c r="I36" s="373"/>
    </row>
    <row r="37" spans="1:9" ht="15.75">
      <c r="A37" s="368">
        <v>39234</v>
      </c>
      <c r="B37" s="361">
        <v>525</v>
      </c>
      <c r="C37" s="362">
        <v>0</v>
      </c>
      <c r="D37" s="363">
        <f t="shared" si="0"/>
        <v>525</v>
      </c>
      <c r="E37" s="364">
        <f t="shared" si="3"/>
        <v>4708</v>
      </c>
      <c r="F37" s="365">
        <f t="shared" si="1"/>
        <v>1625.2273972602741</v>
      </c>
      <c r="G37" s="362">
        <v>30</v>
      </c>
      <c r="H37" s="366">
        <f t="shared" si="2"/>
        <v>6.5753424657534248E-4</v>
      </c>
      <c r="I37" s="373"/>
    </row>
    <row r="38" spans="1:9" ht="15.75">
      <c r="A38" s="368">
        <v>39264</v>
      </c>
      <c r="B38" s="361">
        <v>551.25</v>
      </c>
      <c r="C38" s="362">
        <v>0</v>
      </c>
      <c r="D38" s="363">
        <f t="shared" si="0"/>
        <v>551.25</v>
      </c>
      <c r="E38" s="364">
        <f t="shared" si="3"/>
        <v>4678</v>
      </c>
      <c r="F38" s="365">
        <f t="shared" si="1"/>
        <v>1695.614794520548</v>
      </c>
      <c r="G38" s="362">
        <v>31</v>
      </c>
      <c r="H38" s="366">
        <f t="shared" si="2"/>
        <v>6.5753424657534248E-4</v>
      </c>
      <c r="I38" s="373"/>
    </row>
    <row r="39" spans="1:9" ht="15.75">
      <c r="A39" s="368">
        <v>39295</v>
      </c>
      <c r="B39" s="361">
        <v>551.25</v>
      </c>
      <c r="C39" s="362">
        <v>0</v>
      </c>
      <c r="D39" s="363">
        <f t="shared" si="0"/>
        <v>551.25</v>
      </c>
      <c r="E39" s="364">
        <f t="shared" si="3"/>
        <v>4647</v>
      </c>
      <c r="F39" s="365">
        <f t="shared" si="1"/>
        <v>1684.3783561643836</v>
      </c>
      <c r="G39" s="362">
        <v>31</v>
      </c>
      <c r="H39" s="366">
        <f t="shared" si="2"/>
        <v>6.5753424657534248E-4</v>
      </c>
      <c r="I39" s="373"/>
    </row>
    <row r="40" spans="1:9" ht="15.75">
      <c r="A40" s="368">
        <v>39326</v>
      </c>
      <c r="B40" s="361">
        <v>551.25</v>
      </c>
      <c r="C40" s="362">
        <v>0</v>
      </c>
      <c r="D40" s="363">
        <f t="shared" si="0"/>
        <v>551.25</v>
      </c>
      <c r="E40" s="364">
        <f t="shared" si="3"/>
        <v>4616</v>
      </c>
      <c r="F40" s="365">
        <f t="shared" si="1"/>
        <v>1673.1419178082192</v>
      </c>
      <c r="G40" s="362">
        <v>30</v>
      </c>
      <c r="H40" s="366">
        <f t="shared" si="2"/>
        <v>6.5753424657534248E-4</v>
      </c>
      <c r="I40" s="373"/>
    </row>
    <row r="41" spans="1:9" ht="15.75">
      <c r="A41" s="368">
        <v>39356</v>
      </c>
      <c r="B41" s="361">
        <v>551.25</v>
      </c>
      <c r="C41" s="362">
        <v>0</v>
      </c>
      <c r="D41" s="363">
        <f t="shared" si="0"/>
        <v>551.25</v>
      </c>
      <c r="E41" s="364">
        <f t="shared" si="3"/>
        <v>4586</v>
      </c>
      <c r="F41" s="365">
        <f t="shared" si="1"/>
        <v>1662.2679452054795</v>
      </c>
      <c r="G41" s="362">
        <v>31</v>
      </c>
      <c r="H41" s="366">
        <f t="shared" si="2"/>
        <v>6.5753424657534248E-4</v>
      </c>
      <c r="I41" s="373"/>
    </row>
    <row r="42" spans="1:9" ht="15.75">
      <c r="A42" s="368">
        <v>39387</v>
      </c>
      <c r="B42" s="361">
        <v>551.25</v>
      </c>
      <c r="C42" s="362">
        <v>0</v>
      </c>
      <c r="D42" s="363">
        <f t="shared" si="0"/>
        <v>551.25</v>
      </c>
      <c r="E42" s="364">
        <f t="shared" si="3"/>
        <v>4555</v>
      </c>
      <c r="F42" s="365">
        <f t="shared" si="1"/>
        <v>1651.0315068493151</v>
      </c>
      <c r="G42" s="362">
        <v>30</v>
      </c>
      <c r="H42" s="366">
        <f t="shared" si="2"/>
        <v>6.5753424657534248E-4</v>
      </c>
      <c r="I42" s="373"/>
    </row>
    <row r="43" spans="1:9" ht="15.75">
      <c r="A43" s="368">
        <v>39417</v>
      </c>
      <c r="B43" s="361">
        <v>551.25</v>
      </c>
      <c r="C43" s="362">
        <v>0</v>
      </c>
      <c r="D43" s="363">
        <f t="shared" si="0"/>
        <v>551.25</v>
      </c>
      <c r="E43" s="364">
        <f t="shared" si="3"/>
        <v>4525</v>
      </c>
      <c r="F43" s="365">
        <f t="shared" si="1"/>
        <v>1640.1575342465753</v>
      </c>
      <c r="G43" s="362">
        <v>31</v>
      </c>
      <c r="H43" s="366">
        <f t="shared" si="2"/>
        <v>6.5753424657534248E-4</v>
      </c>
      <c r="I43" s="373"/>
    </row>
    <row r="44" spans="1:9" ht="15.75">
      <c r="A44" s="368">
        <v>39448</v>
      </c>
      <c r="B44" s="361">
        <v>551.25</v>
      </c>
      <c r="C44" s="362">
        <v>0</v>
      </c>
      <c r="D44" s="363">
        <f t="shared" si="0"/>
        <v>551.25</v>
      </c>
      <c r="E44" s="364">
        <f t="shared" si="3"/>
        <v>4494</v>
      </c>
      <c r="F44" s="365">
        <f t="shared" si="1"/>
        <v>1628.9210958904109</v>
      </c>
      <c r="G44" s="362">
        <v>31</v>
      </c>
      <c r="H44" s="366">
        <f t="shared" si="2"/>
        <v>6.5753424657534248E-4</v>
      </c>
      <c r="I44" s="373"/>
    </row>
    <row r="45" spans="1:9" ht="15.75">
      <c r="A45" s="368">
        <v>39479</v>
      </c>
      <c r="B45" s="361">
        <v>551.25</v>
      </c>
      <c r="C45" s="362">
        <v>0</v>
      </c>
      <c r="D45" s="363">
        <f t="shared" si="0"/>
        <v>551.25</v>
      </c>
      <c r="E45" s="364">
        <f t="shared" si="3"/>
        <v>4463</v>
      </c>
      <c r="F45" s="365">
        <f t="shared" si="1"/>
        <v>1617.6846575342465</v>
      </c>
      <c r="G45" s="362">
        <v>29</v>
      </c>
      <c r="H45" s="366">
        <f t="shared" si="2"/>
        <v>6.5753424657534248E-4</v>
      </c>
      <c r="I45" s="373"/>
    </row>
    <row r="46" spans="1:9" ht="15.75">
      <c r="A46" s="368">
        <v>39508</v>
      </c>
      <c r="B46" s="361">
        <v>551.25</v>
      </c>
      <c r="C46" s="362">
        <v>0</v>
      </c>
      <c r="D46" s="363">
        <f t="shared" si="0"/>
        <v>551.25</v>
      </c>
      <c r="E46" s="364">
        <f t="shared" si="3"/>
        <v>4434</v>
      </c>
      <c r="F46" s="365">
        <f t="shared" si="1"/>
        <v>1607.1731506849314</v>
      </c>
      <c r="G46" s="362">
        <v>31</v>
      </c>
      <c r="H46" s="366">
        <f t="shared" si="2"/>
        <v>6.5753424657534248E-4</v>
      </c>
      <c r="I46" s="373"/>
    </row>
    <row r="47" spans="1:9" ht="15.75">
      <c r="A47" s="368">
        <v>39539</v>
      </c>
      <c r="B47" s="361">
        <v>551.25</v>
      </c>
      <c r="C47" s="362">
        <v>0</v>
      </c>
      <c r="D47" s="363">
        <f t="shared" si="0"/>
        <v>551.25</v>
      </c>
      <c r="E47" s="364">
        <f t="shared" si="3"/>
        <v>4403</v>
      </c>
      <c r="F47" s="365">
        <f t="shared" si="1"/>
        <v>1595.9367123287673</v>
      </c>
      <c r="G47" s="362">
        <v>30</v>
      </c>
      <c r="H47" s="366">
        <f t="shared" si="2"/>
        <v>6.5753424657534248E-4</v>
      </c>
      <c r="I47" s="373"/>
    </row>
    <row r="48" spans="1:9" ht="15.75">
      <c r="A48" s="368">
        <v>39569</v>
      </c>
      <c r="B48" s="361">
        <v>551.25</v>
      </c>
      <c r="C48" s="362">
        <v>0</v>
      </c>
      <c r="D48" s="363">
        <f t="shared" si="0"/>
        <v>551.25</v>
      </c>
      <c r="E48" s="364">
        <f t="shared" si="3"/>
        <v>4373</v>
      </c>
      <c r="F48" s="365">
        <f t="shared" si="1"/>
        <v>1585.0627397260275</v>
      </c>
      <c r="G48" s="362">
        <v>31</v>
      </c>
      <c r="H48" s="366">
        <f t="shared" si="2"/>
        <v>6.5753424657534248E-4</v>
      </c>
      <c r="I48" s="373"/>
    </row>
    <row r="49" spans="1:9" ht="15.75">
      <c r="A49" s="368">
        <v>39600</v>
      </c>
      <c r="B49" s="361">
        <v>551.25</v>
      </c>
      <c r="C49" s="362">
        <v>0</v>
      </c>
      <c r="D49" s="363">
        <f t="shared" si="0"/>
        <v>551.25</v>
      </c>
      <c r="E49" s="364">
        <f t="shared" si="3"/>
        <v>4342</v>
      </c>
      <c r="F49" s="365">
        <f t="shared" si="1"/>
        <v>1573.8263013698631</v>
      </c>
      <c r="G49" s="362">
        <v>30</v>
      </c>
      <c r="H49" s="366">
        <f t="shared" si="2"/>
        <v>6.5753424657534248E-4</v>
      </c>
      <c r="I49" s="373"/>
    </row>
    <row r="50" spans="1:9" ht="15.75">
      <c r="A50" s="368">
        <v>39630</v>
      </c>
      <c r="B50" s="361">
        <v>578.8125</v>
      </c>
      <c r="C50" s="362">
        <v>0</v>
      </c>
      <c r="D50" s="363">
        <f t="shared" si="0"/>
        <v>578.8125</v>
      </c>
      <c r="E50" s="364">
        <f t="shared" si="3"/>
        <v>4312</v>
      </c>
      <c r="F50" s="365">
        <f t="shared" si="1"/>
        <v>1641.0999452054796</v>
      </c>
      <c r="G50" s="362">
        <v>31</v>
      </c>
      <c r="H50" s="366">
        <f t="shared" si="2"/>
        <v>6.5753424657534248E-4</v>
      </c>
      <c r="I50" s="373"/>
    </row>
    <row r="51" spans="1:9" ht="15.75">
      <c r="A51" s="368">
        <v>39661</v>
      </c>
      <c r="B51" s="361">
        <v>578.8125</v>
      </c>
      <c r="C51" s="362">
        <v>0</v>
      </c>
      <c r="D51" s="363">
        <f t="shared" si="0"/>
        <v>578.8125</v>
      </c>
      <c r="E51" s="364">
        <f t="shared" si="3"/>
        <v>4281</v>
      </c>
      <c r="F51" s="365">
        <f t="shared" si="1"/>
        <v>1629.301684931507</v>
      </c>
      <c r="G51" s="362">
        <v>31</v>
      </c>
      <c r="H51" s="366">
        <f t="shared" si="2"/>
        <v>6.5753424657534248E-4</v>
      </c>
      <c r="I51" s="373"/>
    </row>
    <row r="52" spans="1:9" ht="15.75">
      <c r="A52" s="368">
        <v>39692</v>
      </c>
      <c r="B52" s="361">
        <v>578.8125</v>
      </c>
      <c r="C52" s="362">
        <v>0</v>
      </c>
      <c r="D52" s="363">
        <f t="shared" si="0"/>
        <v>578.8125</v>
      </c>
      <c r="E52" s="364">
        <f t="shared" si="3"/>
        <v>4250</v>
      </c>
      <c r="F52" s="365">
        <f t="shared" si="1"/>
        <v>1617.5034246575342</v>
      </c>
      <c r="G52" s="362">
        <v>30</v>
      </c>
      <c r="H52" s="366">
        <f t="shared" si="2"/>
        <v>6.5753424657534248E-4</v>
      </c>
      <c r="I52" s="373"/>
    </row>
    <row r="53" spans="1:9" ht="15.75">
      <c r="A53" s="368">
        <v>39722</v>
      </c>
      <c r="B53" s="361">
        <v>578.8125</v>
      </c>
      <c r="C53" s="362">
        <v>0</v>
      </c>
      <c r="D53" s="363">
        <f t="shared" si="0"/>
        <v>578.8125</v>
      </c>
      <c r="E53" s="364">
        <f t="shared" si="3"/>
        <v>4220</v>
      </c>
      <c r="F53" s="365">
        <f t="shared" si="1"/>
        <v>1606.0857534246575</v>
      </c>
      <c r="G53" s="362">
        <v>31</v>
      </c>
      <c r="H53" s="366">
        <f t="shared" si="2"/>
        <v>6.5753424657534248E-4</v>
      </c>
      <c r="I53" s="373"/>
    </row>
    <row r="54" spans="1:9" ht="15.75">
      <c r="A54" s="368">
        <v>39753</v>
      </c>
      <c r="B54" s="361">
        <v>578.8125</v>
      </c>
      <c r="C54" s="362">
        <v>0</v>
      </c>
      <c r="D54" s="363">
        <f t="shared" si="0"/>
        <v>578.8125</v>
      </c>
      <c r="E54" s="364">
        <f t="shared" si="3"/>
        <v>4189</v>
      </c>
      <c r="F54" s="365">
        <f t="shared" si="1"/>
        <v>1594.2874931506849</v>
      </c>
      <c r="G54" s="362">
        <v>30</v>
      </c>
      <c r="H54" s="366">
        <f t="shared" si="2"/>
        <v>6.5753424657534248E-4</v>
      </c>
      <c r="I54" s="373"/>
    </row>
    <row r="55" spans="1:9" ht="15.75">
      <c r="A55" s="368">
        <v>39783</v>
      </c>
      <c r="B55" s="361">
        <v>578.8125</v>
      </c>
      <c r="C55" s="362">
        <v>0</v>
      </c>
      <c r="D55" s="363">
        <f t="shared" si="0"/>
        <v>578.8125</v>
      </c>
      <c r="E55" s="364">
        <f t="shared" si="3"/>
        <v>4159</v>
      </c>
      <c r="F55" s="365">
        <f t="shared" si="1"/>
        <v>1582.8698219178082</v>
      </c>
      <c r="G55" s="362">
        <v>31</v>
      </c>
      <c r="H55" s="366">
        <f t="shared" si="2"/>
        <v>6.5753424657534248E-4</v>
      </c>
      <c r="I55" s="373"/>
    </row>
    <row r="56" spans="1:9" ht="15.75">
      <c r="A56" s="368">
        <v>39814</v>
      </c>
      <c r="B56" s="361">
        <v>578.8125</v>
      </c>
      <c r="C56" s="362">
        <v>0</v>
      </c>
      <c r="D56" s="363">
        <f t="shared" si="0"/>
        <v>578.8125</v>
      </c>
      <c r="E56" s="364">
        <f t="shared" si="3"/>
        <v>4128</v>
      </c>
      <c r="F56" s="365">
        <f t="shared" si="1"/>
        <v>1571.0715616438356</v>
      </c>
      <c r="G56" s="362">
        <v>31</v>
      </c>
      <c r="H56" s="366">
        <f t="shared" si="2"/>
        <v>6.5753424657534248E-4</v>
      </c>
      <c r="I56" s="373"/>
    </row>
    <row r="57" spans="1:9" ht="15.75">
      <c r="A57" s="360">
        <v>39845</v>
      </c>
      <c r="B57" s="361">
        <v>578.8125</v>
      </c>
      <c r="C57" s="362">
        <v>0</v>
      </c>
      <c r="D57" s="363">
        <f t="shared" si="0"/>
        <v>578.8125</v>
      </c>
      <c r="E57" s="364">
        <f t="shared" si="3"/>
        <v>4097</v>
      </c>
      <c r="F57" s="365">
        <f t="shared" si="1"/>
        <v>1559.273301369863</v>
      </c>
      <c r="G57" s="364">
        <v>28</v>
      </c>
      <c r="H57" s="366">
        <f t="shared" si="2"/>
        <v>6.5753424657534248E-4</v>
      </c>
      <c r="I57" s="373"/>
    </row>
    <row r="58" spans="1:9" ht="15.75">
      <c r="A58" s="360">
        <v>39873</v>
      </c>
      <c r="B58" s="361">
        <v>578.8125</v>
      </c>
      <c r="C58" s="362">
        <v>0</v>
      </c>
      <c r="D58" s="363">
        <f t="shared" si="0"/>
        <v>578.8125</v>
      </c>
      <c r="E58" s="364">
        <f t="shared" si="3"/>
        <v>4069</v>
      </c>
      <c r="F58" s="365">
        <f t="shared" si="1"/>
        <v>1548.6168082191782</v>
      </c>
      <c r="G58" s="374">
        <v>31</v>
      </c>
      <c r="H58" s="366">
        <f t="shared" si="2"/>
        <v>6.5753424657534248E-4</v>
      </c>
      <c r="I58" s="375"/>
    </row>
    <row r="59" spans="1:9" ht="15.75">
      <c r="A59" s="360">
        <v>39904</v>
      </c>
      <c r="B59" s="361">
        <v>578.8125</v>
      </c>
      <c r="C59" s="362">
        <v>0</v>
      </c>
      <c r="D59" s="363">
        <f t="shared" si="0"/>
        <v>578.8125</v>
      </c>
      <c r="E59" s="364">
        <f t="shared" si="3"/>
        <v>4038</v>
      </c>
      <c r="F59" s="365">
        <f t="shared" si="1"/>
        <v>1536.8185479452054</v>
      </c>
      <c r="G59" s="374">
        <v>30</v>
      </c>
      <c r="H59" s="366">
        <f t="shared" si="2"/>
        <v>6.5753424657534248E-4</v>
      </c>
      <c r="I59" s="375"/>
    </row>
    <row r="60" spans="1:9" ht="15.75">
      <c r="A60" s="360">
        <v>39934</v>
      </c>
      <c r="B60" s="361">
        <v>578.8125</v>
      </c>
      <c r="C60" s="362">
        <v>0</v>
      </c>
      <c r="D60" s="363">
        <f t="shared" si="0"/>
        <v>578.8125</v>
      </c>
      <c r="E60" s="364">
        <f t="shared" si="3"/>
        <v>4008</v>
      </c>
      <c r="F60" s="365">
        <f t="shared" si="1"/>
        <v>1525.4008767123289</v>
      </c>
      <c r="G60" s="374">
        <v>31</v>
      </c>
      <c r="H60" s="366">
        <f t="shared" si="2"/>
        <v>6.5753424657534248E-4</v>
      </c>
      <c r="I60" s="375"/>
    </row>
    <row r="61" spans="1:9" ht="15.75">
      <c r="A61" s="360">
        <v>39965</v>
      </c>
      <c r="B61" s="361">
        <v>578.8125</v>
      </c>
      <c r="C61" s="362">
        <v>0</v>
      </c>
      <c r="D61" s="363">
        <f t="shared" si="0"/>
        <v>578.8125</v>
      </c>
      <c r="E61" s="364">
        <f t="shared" si="3"/>
        <v>3977</v>
      </c>
      <c r="F61" s="365">
        <f t="shared" si="1"/>
        <v>1513.6026164383561</v>
      </c>
      <c r="G61" s="374">
        <v>30</v>
      </c>
      <c r="H61" s="366">
        <f t="shared" si="2"/>
        <v>6.5753424657534248E-4</v>
      </c>
      <c r="I61" s="375"/>
    </row>
    <row r="62" spans="1:9" ht="15.75">
      <c r="A62" s="360">
        <v>39995</v>
      </c>
      <c r="B62" s="361">
        <v>607.75312499999995</v>
      </c>
      <c r="C62" s="362">
        <v>0</v>
      </c>
      <c r="D62" s="363">
        <f t="shared" si="0"/>
        <v>607.75312499999995</v>
      </c>
      <c r="E62" s="364">
        <f t="shared" si="3"/>
        <v>3947</v>
      </c>
      <c r="F62" s="365">
        <f t="shared" si="1"/>
        <v>1577.2941924657532</v>
      </c>
      <c r="G62" s="374">
        <v>31</v>
      </c>
      <c r="H62" s="366">
        <f t="shared" si="2"/>
        <v>6.5753424657534248E-4</v>
      </c>
      <c r="I62" s="375"/>
    </row>
    <row r="63" spans="1:9" ht="15.75">
      <c r="A63" s="360">
        <v>40026</v>
      </c>
      <c r="B63" s="361">
        <v>607.75312499999995</v>
      </c>
      <c r="C63" s="362">
        <v>0</v>
      </c>
      <c r="D63" s="363">
        <f t="shared" si="0"/>
        <v>607.75312499999995</v>
      </c>
      <c r="E63" s="364">
        <f t="shared" si="3"/>
        <v>3916</v>
      </c>
      <c r="F63" s="365">
        <f t="shared" si="1"/>
        <v>1564.906019178082</v>
      </c>
      <c r="G63" s="374">
        <v>31</v>
      </c>
      <c r="H63" s="366">
        <f t="shared" si="2"/>
        <v>6.5753424657534248E-4</v>
      </c>
      <c r="I63" s="375"/>
    </row>
    <row r="64" spans="1:9" ht="15.75">
      <c r="A64" s="360">
        <v>40057</v>
      </c>
      <c r="B64" s="361">
        <v>607.75312499999995</v>
      </c>
      <c r="C64" s="362">
        <v>0</v>
      </c>
      <c r="D64" s="363">
        <f t="shared" si="0"/>
        <v>607.75312499999995</v>
      </c>
      <c r="E64" s="364">
        <f t="shared" si="3"/>
        <v>3885</v>
      </c>
      <c r="F64" s="365">
        <f t="shared" si="1"/>
        <v>1552.5178458904111</v>
      </c>
      <c r="G64" s="374">
        <v>30</v>
      </c>
      <c r="H64" s="366">
        <f t="shared" si="2"/>
        <v>6.5753424657534248E-4</v>
      </c>
      <c r="I64" s="375"/>
    </row>
    <row r="65" spans="1:9" ht="15.75">
      <c r="A65" s="360">
        <v>40087</v>
      </c>
      <c r="B65" s="361">
        <v>607.75312499999995</v>
      </c>
      <c r="C65" s="362">
        <v>0</v>
      </c>
      <c r="D65" s="363">
        <f t="shared" si="0"/>
        <v>607.75312499999995</v>
      </c>
      <c r="E65" s="364">
        <f t="shared" si="3"/>
        <v>3855</v>
      </c>
      <c r="F65" s="365">
        <f t="shared" si="1"/>
        <v>1540.5292910958904</v>
      </c>
      <c r="G65" s="374">
        <v>31</v>
      </c>
      <c r="H65" s="366">
        <f t="shared" si="2"/>
        <v>6.5753424657534248E-4</v>
      </c>
      <c r="I65" s="375"/>
    </row>
    <row r="66" spans="1:9" ht="15.75">
      <c r="A66" s="360">
        <v>40118</v>
      </c>
      <c r="B66" s="361">
        <v>607.75312499999995</v>
      </c>
      <c r="C66" s="362">
        <v>0</v>
      </c>
      <c r="D66" s="363">
        <f t="shared" si="0"/>
        <v>607.75312499999995</v>
      </c>
      <c r="E66" s="364">
        <f t="shared" si="3"/>
        <v>3824</v>
      </c>
      <c r="F66" s="365">
        <f t="shared" si="1"/>
        <v>1528.141117808219</v>
      </c>
      <c r="G66" s="374">
        <v>30</v>
      </c>
      <c r="H66" s="366">
        <f t="shared" si="2"/>
        <v>6.5753424657534248E-4</v>
      </c>
      <c r="I66" s="375"/>
    </row>
    <row r="67" spans="1:9" ht="15.75">
      <c r="A67" s="360">
        <v>40148</v>
      </c>
      <c r="B67" s="361">
        <v>607.75312499999995</v>
      </c>
      <c r="C67" s="362">
        <v>0</v>
      </c>
      <c r="D67" s="363">
        <f t="shared" si="0"/>
        <v>607.75312499999995</v>
      </c>
      <c r="E67" s="364">
        <f t="shared" si="3"/>
        <v>3794</v>
      </c>
      <c r="F67" s="365">
        <f t="shared" si="1"/>
        <v>1516.1525630136985</v>
      </c>
      <c r="G67" s="374">
        <v>31</v>
      </c>
      <c r="H67" s="366">
        <f t="shared" si="2"/>
        <v>6.5753424657534248E-4</v>
      </c>
      <c r="I67" s="375"/>
    </row>
    <row r="68" spans="1:9" ht="15.75">
      <c r="A68" s="360">
        <v>40179</v>
      </c>
      <c r="B68" s="361">
        <v>607.75312499999995</v>
      </c>
      <c r="C68" s="362">
        <v>0</v>
      </c>
      <c r="D68" s="363">
        <f t="shared" si="0"/>
        <v>607.75312499999995</v>
      </c>
      <c r="E68" s="364">
        <f t="shared" si="3"/>
        <v>3763</v>
      </c>
      <c r="F68" s="365">
        <f t="shared" si="1"/>
        <v>1503.7643897260273</v>
      </c>
      <c r="G68" s="374">
        <v>31</v>
      </c>
      <c r="H68" s="366">
        <f t="shared" si="2"/>
        <v>6.5753424657534248E-4</v>
      </c>
      <c r="I68" s="375"/>
    </row>
    <row r="69" spans="1:9" ht="15.75">
      <c r="A69" s="360">
        <v>40210</v>
      </c>
      <c r="B69" s="361">
        <v>607.75312499999995</v>
      </c>
      <c r="C69" s="362">
        <v>0</v>
      </c>
      <c r="D69" s="363">
        <f t="shared" si="0"/>
        <v>607.75312499999995</v>
      </c>
      <c r="E69" s="364">
        <f>E68-G68</f>
        <v>3732</v>
      </c>
      <c r="F69" s="365">
        <f t="shared" si="1"/>
        <v>1491.3762164383559</v>
      </c>
      <c r="G69" s="374">
        <v>28</v>
      </c>
      <c r="H69" s="366">
        <f t="shared" si="2"/>
        <v>6.5753424657534248E-4</v>
      </c>
      <c r="I69" s="375"/>
    </row>
    <row r="70" spans="1:9" ht="16.5" thickBot="1">
      <c r="A70" s="360">
        <v>40238</v>
      </c>
      <c r="B70" s="361">
        <v>607.75312499999995</v>
      </c>
      <c r="C70" s="362">
        <v>0</v>
      </c>
      <c r="D70" s="363">
        <f t="shared" si="0"/>
        <v>607.75312499999995</v>
      </c>
      <c r="E70" s="364">
        <f t="shared" si="3"/>
        <v>3704</v>
      </c>
      <c r="F70" s="365">
        <f t="shared" si="1"/>
        <v>1480.1868986301367</v>
      </c>
      <c r="G70" s="374">
        <v>31</v>
      </c>
      <c r="H70" s="366">
        <f t="shared" si="2"/>
        <v>6.5753424657534248E-4</v>
      </c>
      <c r="I70" s="375"/>
    </row>
    <row r="71" spans="1:9" ht="17.100000000000001" customHeight="1">
      <c r="A71" s="355" t="s">
        <v>159</v>
      </c>
      <c r="B71" s="356" t="s">
        <v>160</v>
      </c>
      <c r="C71" s="356" t="s">
        <v>161</v>
      </c>
      <c r="D71" s="356" t="s">
        <v>162</v>
      </c>
      <c r="E71" s="357" t="s">
        <v>163</v>
      </c>
      <c r="F71" s="356" t="s">
        <v>165</v>
      </c>
      <c r="G71" s="357" t="s">
        <v>19</v>
      </c>
      <c r="H71" s="358" t="s">
        <v>164</v>
      </c>
      <c r="I71" s="359" t="s">
        <v>170</v>
      </c>
    </row>
    <row r="72" spans="1:9" ht="17.100000000000001" customHeight="1">
      <c r="A72" s="360">
        <v>40269</v>
      </c>
      <c r="B72" s="361">
        <v>607.75312499999995</v>
      </c>
      <c r="C72" s="362">
        <v>0</v>
      </c>
      <c r="D72" s="363">
        <f t="shared" si="0"/>
        <v>607.75312499999995</v>
      </c>
      <c r="E72" s="364">
        <f>E70-G70</f>
        <v>3673</v>
      </c>
      <c r="F72" s="365">
        <f t="shared" si="1"/>
        <v>1467.7987253424658</v>
      </c>
      <c r="G72" s="374">
        <v>30</v>
      </c>
      <c r="H72" s="366">
        <f t="shared" ref="H72:H135" si="4">0.24/365</f>
        <v>6.5753424657534248E-4</v>
      </c>
      <c r="I72" s="375"/>
    </row>
    <row r="73" spans="1:9" ht="17.100000000000001" customHeight="1">
      <c r="A73" s="360">
        <v>40299</v>
      </c>
      <c r="B73" s="361">
        <v>607.75312499999995</v>
      </c>
      <c r="C73" s="362">
        <v>0</v>
      </c>
      <c r="D73" s="363">
        <f t="shared" si="0"/>
        <v>607.75312499999995</v>
      </c>
      <c r="E73" s="364">
        <f t="shared" si="3"/>
        <v>3643</v>
      </c>
      <c r="F73" s="365">
        <f t="shared" si="1"/>
        <v>1455.8101705479453</v>
      </c>
      <c r="G73" s="374">
        <v>31</v>
      </c>
      <c r="H73" s="366">
        <f t="shared" si="4"/>
        <v>6.5753424657534248E-4</v>
      </c>
      <c r="I73" s="375"/>
    </row>
    <row r="74" spans="1:9" ht="17.100000000000001" customHeight="1">
      <c r="A74" s="360">
        <v>40330</v>
      </c>
      <c r="B74" s="361">
        <v>607.75312499999995</v>
      </c>
      <c r="C74" s="362">
        <v>0</v>
      </c>
      <c r="D74" s="363">
        <f t="shared" si="0"/>
        <v>607.75312499999995</v>
      </c>
      <c r="E74" s="364">
        <f t="shared" si="3"/>
        <v>3612</v>
      </c>
      <c r="F74" s="365">
        <f t="shared" si="1"/>
        <v>1443.4219972602737</v>
      </c>
      <c r="G74" s="374">
        <v>30</v>
      </c>
      <c r="H74" s="366">
        <f t="shared" si="4"/>
        <v>6.5753424657534248E-4</v>
      </c>
      <c r="I74" s="375"/>
    </row>
    <row r="75" spans="1:9" ht="17.100000000000001" customHeight="1">
      <c r="A75" s="360">
        <v>40360</v>
      </c>
      <c r="B75" s="361">
        <v>638.14078124999992</v>
      </c>
      <c r="C75" s="362">
        <v>0</v>
      </c>
      <c r="D75" s="363">
        <f t="shared" si="0"/>
        <v>638.14078124999992</v>
      </c>
      <c r="E75" s="364">
        <f t="shared" si="3"/>
        <v>3582</v>
      </c>
      <c r="F75" s="365">
        <f t="shared" si="1"/>
        <v>1503.0051145890411</v>
      </c>
      <c r="G75" s="374">
        <v>31</v>
      </c>
      <c r="H75" s="366">
        <f t="shared" si="4"/>
        <v>6.5753424657534248E-4</v>
      </c>
      <c r="I75" s="375"/>
    </row>
    <row r="76" spans="1:9" ht="17.100000000000001" customHeight="1">
      <c r="A76" s="360">
        <v>40391</v>
      </c>
      <c r="B76" s="361">
        <v>638.14078124999992</v>
      </c>
      <c r="C76" s="362">
        <v>0</v>
      </c>
      <c r="D76" s="363">
        <f t="shared" si="0"/>
        <v>638.14078124999992</v>
      </c>
      <c r="E76" s="364">
        <f t="shared" si="3"/>
        <v>3551</v>
      </c>
      <c r="F76" s="365">
        <f t="shared" si="1"/>
        <v>1489.9975326369863</v>
      </c>
      <c r="G76" s="374">
        <v>31</v>
      </c>
      <c r="H76" s="366">
        <f t="shared" si="4"/>
        <v>6.5753424657534248E-4</v>
      </c>
      <c r="I76" s="375"/>
    </row>
    <row r="77" spans="1:9" ht="17.100000000000001" customHeight="1">
      <c r="A77" s="360">
        <v>40422</v>
      </c>
      <c r="B77" s="361">
        <v>638.14078124999992</v>
      </c>
      <c r="C77" s="362">
        <v>0</v>
      </c>
      <c r="D77" s="363">
        <f t="shared" si="0"/>
        <v>638.14078124999992</v>
      </c>
      <c r="E77" s="364">
        <f t="shared" si="3"/>
        <v>3520</v>
      </c>
      <c r="F77" s="365">
        <f t="shared" si="1"/>
        <v>1476.9899506849315</v>
      </c>
      <c r="G77" s="374">
        <v>30</v>
      </c>
      <c r="H77" s="366">
        <f t="shared" si="4"/>
        <v>6.5753424657534248E-4</v>
      </c>
      <c r="I77" s="375"/>
    </row>
    <row r="78" spans="1:9" ht="17.100000000000001" customHeight="1">
      <c r="A78" s="376">
        <v>40452</v>
      </c>
      <c r="B78" s="361">
        <v>638.14078124999992</v>
      </c>
      <c r="C78" s="362">
        <v>0</v>
      </c>
      <c r="D78" s="363">
        <f t="shared" si="0"/>
        <v>638.14078124999992</v>
      </c>
      <c r="E78" s="364">
        <f t="shared" si="3"/>
        <v>3490</v>
      </c>
      <c r="F78" s="365">
        <f t="shared" si="1"/>
        <v>1464.4019681506848</v>
      </c>
      <c r="G78" s="377">
        <v>31</v>
      </c>
      <c r="H78" s="366">
        <f t="shared" si="4"/>
        <v>6.5753424657534248E-4</v>
      </c>
      <c r="I78" s="378"/>
    </row>
    <row r="79" spans="1:9" ht="17.100000000000001" customHeight="1">
      <c r="A79" s="360">
        <v>40483</v>
      </c>
      <c r="B79" s="361">
        <v>638.14078124999992</v>
      </c>
      <c r="C79" s="362">
        <v>0</v>
      </c>
      <c r="D79" s="363">
        <f t="shared" ref="D79:D142" si="5">B79-C79</f>
        <v>638.14078124999992</v>
      </c>
      <c r="E79" s="364">
        <f t="shared" si="3"/>
        <v>3459</v>
      </c>
      <c r="F79" s="365">
        <f t="shared" si="1"/>
        <v>1451.3943861986299</v>
      </c>
      <c r="G79" s="374">
        <v>30</v>
      </c>
      <c r="H79" s="366">
        <f t="shared" si="4"/>
        <v>6.5753424657534248E-4</v>
      </c>
      <c r="I79" s="375"/>
    </row>
    <row r="80" spans="1:9" ht="17.100000000000001" customHeight="1">
      <c r="A80" s="360">
        <v>40513</v>
      </c>
      <c r="B80" s="361">
        <v>638.14078124999992</v>
      </c>
      <c r="C80" s="362">
        <v>0</v>
      </c>
      <c r="D80" s="363">
        <f t="shared" si="5"/>
        <v>638.14078124999992</v>
      </c>
      <c r="E80" s="364">
        <f t="shared" ref="E80:E143" si="6">E79-G79</f>
        <v>3429</v>
      </c>
      <c r="F80" s="365">
        <f t="shared" ref="F80:F143" si="7">(D80*E80*H80)</f>
        <v>1438.8064036643834</v>
      </c>
      <c r="G80" s="374">
        <v>31</v>
      </c>
      <c r="H80" s="366">
        <f t="shared" si="4"/>
        <v>6.5753424657534248E-4</v>
      </c>
      <c r="I80" s="375"/>
    </row>
    <row r="81" spans="1:9" ht="17.100000000000001" customHeight="1">
      <c r="A81" s="360">
        <v>40544</v>
      </c>
      <c r="B81" s="361">
        <v>638.14078124999992</v>
      </c>
      <c r="C81" s="379">
        <v>0</v>
      </c>
      <c r="D81" s="363">
        <f t="shared" si="5"/>
        <v>638.14078124999992</v>
      </c>
      <c r="E81" s="364">
        <f t="shared" si="6"/>
        <v>3398</v>
      </c>
      <c r="F81" s="365">
        <f t="shared" si="7"/>
        <v>1425.7988217123286</v>
      </c>
      <c r="G81" s="374">
        <v>31</v>
      </c>
      <c r="H81" s="366">
        <f t="shared" si="4"/>
        <v>6.5753424657534248E-4</v>
      </c>
      <c r="I81" s="375"/>
    </row>
    <row r="82" spans="1:9" ht="17.100000000000001" customHeight="1">
      <c r="A82" s="360">
        <v>40575</v>
      </c>
      <c r="B82" s="361">
        <v>638.14078124999992</v>
      </c>
      <c r="C82" s="379">
        <v>0</v>
      </c>
      <c r="D82" s="363">
        <f t="shared" si="5"/>
        <v>638.14078124999992</v>
      </c>
      <c r="E82" s="364">
        <f t="shared" si="6"/>
        <v>3367</v>
      </c>
      <c r="F82" s="365">
        <f t="shared" si="7"/>
        <v>1412.7912397602738</v>
      </c>
      <c r="G82" s="374">
        <v>28</v>
      </c>
      <c r="H82" s="366">
        <f t="shared" si="4"/>
        <v>6.5753424657534248E-4</v>
      </c>
      <c r="I82" s="375"/>
    </row>
    <row r="83" spans="1:9" ht="17.100000000000001" customHeight="1">
      <c r="A83" s="360">
        <v>40603</v>
      </c>
      <c r="B83" s="361">
        <v>638.14078124999992</v>
      </c>
      <c r="C83" s="379">
        <v>0</v>
      </c>
      <c r="D83" s="363">
        <f t="shared" si="5"/>
        <v>638.14078124999992</v>
      </c>
      <c r="E83" s="364">
        <f t="shared" si="6"/>
        <v>3339</v>
      </c>
      <c r="F83" s="365">
        <f t="shared" si="7"/>
        <v>1401.0424560616436</v>
      </c>
      <c r="G83" s="374">
        <v>31</v>
      </c>
      <c r="H83" s="366">
        <f t="shared" si="4"/>
        <v>6.5753424657534248E-4</v>
      </c>
      <c r="I83" s="375"/>
    </row>
    <row r="84" spans="1:9" ht="17.100000000000001" customHeight="1">
      <c r="A84" s="360">
        <v>40634</v>
      </c>
      <c r="B84" s="361">
        <v>638.14078124999992</v>
      </c>
      <c r="C84" s="379">
        <v>0</v>
      </c>
      <c r="D84" s="363">
        <f t="shared" si="5"/>
        <v>638.14078124999992</v>
      </c>
      <c r="E84" s="364">
        <f t="shared" si="6"/>
        <v>3308</v>
      </c>
      <c r="F84" s="365">
        <f t="shared" si="7"/>
        <v>1388.0348741095888</v>
      </c>
      <c r="G84" s="374">
        <v>30</v>
      </c>
      <c r="H84" s="366">
        <f t="shared" si="4"/>
        <v>6.5753424657534248E-4</v>
      </c>
      <c r="I84" s="375"/>
    </row>
    <row r="85" spans="1:9" ht="17.100000000000001" customHeight="1">
      <c r="A85" s="360">
        <v>40664</v>
      </c>
      <c r="B85" s="361">
        <v>638.14078124999992</v>
      </c>
      <c r="C85" s="379">
        <v>0</v>
      </c>
      <c r="D85" s="363">
        <f t="shared" si="5"/>
        <v>638.14078124999992</v>
      </c>
      <c r="E85" s="364">
        <f t="shared" si="6"/>
        <v>3278</v>
      </c>
      <c r="F85" s="365">
        <f t="shared" si="7"/>
        <v>1375.4468915753423</v>
      </c>
      <c r="G85" s="374">
        <v>31</v>
      </c>
      <c r="H85" s="366">
        <f t="shared" si="4"/>
        <v>6.5753424657534248E-4</v>
      </c>
      <c r="I85" s="375"/>
    </row>
    <row r="86" spans="1:9" ht="17.100000000000001" customHeight="1">
      <c r="A86" s="360">
        <v>40695</v>
      </c>
      <c r="B86" s="361">
        <v>638.14078124999992</v>
      </c>
      <c r="C86" s="379">
        <v>0</v>
      </c>
      <c r="D86" s="363">
        <f t="shared" si="5"/>
        <v>638.14078124999992</v>
      </c>
      <c r="E86" s="364">
        <f>E85-G85</f>
        <v>3247</v>
      </c>
      <c r="F86" s="365">
        <f t="shared" si="7"/>
        <v>1362.4393096232875</v>
      </c>
      <c r="G86" s="374">
        <v>30</v>
      </c>
      <c r="H86" s="366">
        <f t="shared" si="4"/>
        <v>6.5753424657534248E-4</v>
      </c>
      <c r="I86" s="375"/>
    </row>
    <row r="87" spans="1:9" ht="17.100000000000001" customHeight="1">
      <c r="A87" s="360">
        <v>40725</v>
      </c>
      <c r="B87" s="361">
        <v>670.04782031249988</v>
      </c>
      <c r="C87" s="379">
        <v>0</v>
      </c>
      <c r="D87" s="363">
        <f t="shared" si="5"/>
        <v>670.04782031249988</v>
      </c>
      <c r="E87" s="364">
        <f t="shared" si="6"/>
        <v>3217</v>
      </c>
      <c r="F87" s="365">
        <f t="shared" si="7"/>
        <v>1417.343893443493</v>
      </c>
      <c r="G87" s="374">
        <v>31</v>
      </c>
      <c r="H87" s="366">
        <f t="shared" si="4"/>
        <v>6.5753424657534248E-4</v>
      </c>
      <c r="I87" s="375"/>
    </row>
    <row r="88" spans="1:9" ht="17.100000000000001" customHeight="1">
      <c r="A88" s="360">
        <v>40756</v>
      </c>
      <c r="B88" s="361">
        <v>670.04782031249988</v>
      </c>
      <c r="C88" s="379">
        <v>0</v>
      </c>
      <c r="D88" s="363">
        <f t="shared" si="5"/>
        <v>670.04782031249988</v>
      </c>
      <c r="E88" s="364">
        <f t="shared" si="6"/>
        <v>3186</v>
      </c>
      <c r="F88" s="365">
        <f t="shared" si="7"/>
        <v>1403.6859323938352</v>
      </c>
      <c r="G88" s="374">
        <v>31</v>
      </c>
      <c r="H88" s="366">
        <f t="shared" si="4"/>
        <v>6.5753424657534248E-4</v>
      </c>
      <c r="I88" s="375"/>
    </row>
    <row r="89" spans="1:9" ht="17.100000000000001" customHeight="1">
      <c r="A89" s="360">
        <v>40787</v>
      </c>
      <c r="B89" s="361">
        <v>670.04782031249988</v>
      </c>
      <c r="C89" s="379">
        <v>0</v>
      </c>
      <c r="D89" s="363">
        <f t="shared" si="5"/>
        <v>670.04782031249988</v>
      </c>
      <c r="E89" s="364">
        <f t="shared" si="6"/>
        <v>3155</v>
      </c>
      <c r="F89" s="365">
        <f t="shared" si="7"/>
        <v>1390.0279713441778</v>
      </c>
      <c r="G89" s="374">
        <v>30</v>
      </c>
      <c r="H89" s="366">
        <f t="shared" si="4"/>
        <v>6.5753424657534248E-4</v>
      </c>
      <c r="I89" s="375"/>
    </row>
    <row r="90" spans="1:9" ht="17.100000000000001" customHeight="1">
      <c r="A90" s="360">
        <v>40817</v>
      </c>
      <c r="B90" s="361">
        <v>670.04782031249988</v>
      </c>
      <c r="C90" s="379">
        <v>0</v>
      </c>
      <c r="D90" s="363">
        <f t="shared" si="5"/>
        <v>670.04782031249988</v>
      </c>
      <c r="E90" s="364">
        <f t="shared" si="6"/>
        <v>3125</v>
      </c>
      <c r="F90" s="365">
        <f t="shared" si="7"/>
        <v>1376.810589683219</v>
      </c>
      <c r="G90" s="374">
        <v>31</v>
      </c>
      <c r="H90" s="366">
        <f t="shared" si="4"/>
        <v>6.5753424657534248E-4</v>
      </c>
      <c r="I90" s="375"/>
    </row>
    <row r="91" spans="1:9" ht="17.100000000000001" customHeight="1">
      <c r="A91" s="360">
        <v>40848</v>
      </c>
      <c r="B91" s="361">
        <v>670.04782031249988</v>
      </c>
      <c r="C91" s="379">
        <v>0</v>
      </c>
      <c r="D91" s="363">
        <f t="shared" si="5"/>
        <v>670.04782031249988</v>
      </c>
      <c r="E91" s="364">
        <f t="shared" si="6"/>
        <v>3094</v>
      </c>
      <c r="F91" s="365">
        <f t="shared" si="7"/>
        <v>1363.1526286335613</v>
      </c>
      <c r="G91" s="374">
        <v>30</v>
      </c>
      <c r="H91" s="366">
        <f t="shared" si="4"/>
        <v>6.5753424657534248E-4</v>
      </c>
      <c r="I91" s="375"/>
    </row>
    <row r="92" spans="1:9" ht="17.100000000000001" customHeight="1">
      <c r="A92" s="360">
        <v>40878</v>
      </c>
      <c r="B92" s="361">
        <v>670.04782031249988</v>
      </c>
      <c r="C92" s="379">
        <v>0</v>
      </c>
      <c r="D92" s="363">
        <f t="shared" si="5"/>
        <v>670.04782031249988</v>
      </c>
      <c r="E92" s="364">
        <f t="shared" si="6"/>
        <v>3064</v>
      </c>
      <c r="F92" s="365">
        <f t="shared" si="7"/>
        <v>1349.9352469726025</v>
      </c>
      <c r="G92" s="374">
        <v>31</v>
      </c>
      <c r="H92" s="366">
        <f t="shared" si="4"/>
        <v>6.5753424657534248E-4</v>
      </c>
      <c r="I92" s="375"/>
    </row>
    <row r="93" spans="1:9" ht="17.100000000000001" customHeight="1">
      <c r="A93" s="360">
        <v>40909</v>
      </c>
      <c r="B93" s="361">
        <v>670.04782031249988</v>
      </c>
      <c r="C93" s="379">
        <v>0</v>
      </c>
      <c r="D93" s="363">
        <f t="shared" si="5"/>
        <v>670.04782031249988</v>
      </c>
      <c r="E93" s="364">
        <f t="shared" si="6"/>
        <v>3033</v>
      </c>
      <c r="F93" s="365">
        <f t="shared" si="7"/>
        <v>1336.2772859229449</v>
      </c>
      <c r="G93" s="374">
        <v>31</v>
      </c>
      <c r="H93" s="366">
        <f t="shared" si="4"/>
        <v>6.5753424657534248E-4</v>
      </c>
      <c r="I93" s="375"/>
    </row>
    <row r="94" spans="1:9" ht="17.100000000000001" customHeight="1">
      <c r="A94" s="360">
        <v>40940</v>
      </c>
      <c r="B94" s="361">
        <v>670.04782031249988</v>
      </c>
      <c r="C94" s="379">
        <v>0</v>
      </c>
      <c r="D94" s="363">
        <f t="shared" si="5"/>
        <v>670.04782031249988</v>
      </c>
      <c r="E94" s="364">
        <f t="shared" si="6"/>
        <v>3002</v>
      </c>
      <c r="F94" s="365">
        <f t="shared" si="7"/>
        <v>1322.6193248732875</v>
      </c>
      <c r="G94" s="374">
        <v>29</v>
      </c>
      <c r="H94" s="366">
        <f t="shared" si="4"/>
        <v>6.5753424657534248E-4</v>
      </c>
      <c r="I94" s="375"/>
    </row>
    <row r="95" spans="1:9" ht="17.100000000000001" customHeight="1">
      <c r="A95" s="360">
        <v>40969</v>
      </c>
      <c r="B95" s="361">
        <v>670.04782031249988</v>
      </c>
      <c r="C95" s="379">
        <v>0</v>
      </c>
      <c r="D95" s="363">
        <f t="shared" si="5"/>
        <v>670.04782031249988</v>
      </c>
      <c r="E95" s="364">
        <f t="shared" si="6"/>
        <v>2973</v>
      </c>
      <c r="F95" s="365">
        <f t="shared" si="7"/>
        <v>1309.8425226010272</v>
      </c>
      <c r="G95" s="374">
        <v>31</v>
      </c>
      <c r="H95" s="366">
        <f t="shared" si="4"/>
        <v>6.5753424657534248E-4</v>
      </c>
      <c r="I95" s="375"/>
    </row>
    <row r="96" spans="1:9" ht="17.100000000000001" customHeight="1">
      <c r="A96" s="360">
        <v>41000</v>
      </c>
      <c r="B96" s="361">
        <v>670.04782031249988</v>
      </c>
      <c r="C96" s="379">
        <v>0</v>
      </c>
      <c r="D96" s="363">
        <f t="shared" si="5"/>
        <v>670.04782031249988</v>
      </c>
      <c r="E96" s="364">
        <f t="shared" si="6"/>
        <v>2942</v>
      </c>
      <c r="F96" s="365">
        <f t="shared" si="7"/>
        <v>1296.1845615513698</v>
      </c>
      <c r="G96" s="374">
        <v>30</v>
      </c>
      <c r="H96" s="366">
        <f t="shared" si="4"/>
        <v>6.5753424657534248E-4</v>
      </c>
      <c r="I96" s="375"/>
    </row>
    <row r="97" spans="1:9" ht="17.100000000000001" customHeight="1">
      <c r="A97" s="360">
        <v>41030</v>
      </c>
      <c r="B97" s="361">
        <v>670.04782031249988</v>
      </c>
      <c r="C97" s="379">
        <v>0</v>
      </c>
      <c r="D97" s="363">
        <f t="shared" si="5"/>
        <v>670.04782031249988</v>
      </c>
      <c r="E97" s="364">
        <f t="shared" si="6"/>
        <v>2912</v>
      </c>
      <c r="F97" s="365">
        <f t="shared" si="7"/>
        <v>1282.9671798904108</v>
      </c>
      <c r="G97" s="374">
        <v>31</v>
      </c>
      <c r="H97" s="366">
        <f t="shared" si="4"/>
        <v>6.5753424657534248E-4</v>
      </c>
      <c r="I97" s="375"/>
    </row>
    <row r="98" spans="1:9" ht="17.100000000000001" customHeight="1">
      <c r="A98" s="360">
        <v>41061</v>
      </c>
      <c r="B98" s="361">
        <v>670.04782031249988</v>
      </c>
      <c r="C98" s="379">
        <v>0</v>
      </c>
      <c r="D98" s="363">
        <f t="shared" si="5"/>
        <v>670.04782031249988</v>
      </c>
      <c r="E98" s="364">
        <f t="shared" si="6"/>
        <v>2881</v>
      </c>
      <c r="F98" s="365">
        <f t="shared" si="7"/>
        <v>1269.3092188407531</v>
      </c>
      <c r="G98" s="374">
        <v>30</v>
      </c>
      <c r="H98" s="366">
        <f t="shared" si="4"/>
        <v>6.5753424657534248E-4</v>
      </c>
      <c r="I98" s="375"/>
    </row>
    <row r="99" spans="1:9" ht="17.100000000000001" customHeight="1">
      <c r="A99" s="360">
        <v>41091</v>
      </c>
      <c r="B99" s="361">
        <v>703.55021132812487</v>
      </c>
      <c r="C99" s="379">
        <v>0</v>
      </c>
      <c r="D99" s="363">
        <f t="shared" si="5"/>
        <v>703.55021132812487</v>
      </c>
      <c r="E99" s="364">
        <f t="shared" si="6"/>
        <v>2851</v>
      </c>
      <c r="F99" s="365">
        <f t="shared" si="7"/>
        <v>1318.8964290387842</v>
      </c>
      <c r="G99" s="374">
        <v>31</v>
      </c>
      <c r="H99" s="366">
        <f t="shared" si="4"/>
        <v>6.5753424657534248E-4</v>
      </c>
      <c r="I99" s="375"/>
    </row>
    <row r="100" spans="1:9" ht="17.100000000000001" customHeight="1">
      <c r="A100" s="360">
        <v>41122</v>
      </c>
      <c r="B100" s="361">
        <v>703.55021132812487</v>
      </c>
      <c r="C100" s="379">
        <v>0</v>
      </c>
      <c r="D100" s="363">
        <f t="shared" si="5"/>
        <v>703.55021132812487</v>
      </c>
      <c r="E100" s="364">
        <f t="shared" si="6"/>
        <v>2820</v>
      </c>
      <c r="F100" s="365">
        <f t="shared" si="7"/>
        <v>1304.5555699366437</v>
      </c>
      <c r="G100" s="374">
        <v>31</v>
      </c>
      <c r="H100" s="366">
        <f t="shared" si="4"/>
        <v>6.5753424657534248E-4</v>
      </c>
      <c r="I100" s="375"/>
    </row>
    <row r="101" spans="1:9" ht="17.100000000000001" customHeight="1">
      <c r="A101" s="360">
        <v>41153</v>
      </c>
      <c r="B101" s="361">
        <v>703.55021132812487</v>
      </c>
      <c r="C101" s="379">
        <v>0</v>
      </c>
      <c r="D101" s="363">
        <f t="shared" si="5"/>
        <v>703.55021132812487</v>
      </c>
      <c r="E101" s="364">
        <f t="shared" si="6"/>
        <v>2789</v>
      </c>
      <c r="F101" s="365">
        <f t="shared" si="7"/>
        <v>1290.2147108345032</v>
      </c>
      <c r="G101" s="374">
        <v>30</v>
      </c>
      <c r="H101" s="366">
        <f t="shared" si="4"/>
        <v>6.5753424657534248E-4</v>
      </c>
      <c r="I101" s="375"/>
    </row>
    <row r="102" spans="1:9" ht="17.100000000000001" customHeight="1">
      <c r="A102" s="360">
        <v>41183</v>
      </c>
      <c r="B102" s="361">
        <v>703.55021132812487</v>
      </c>
      <c r="C102" s="379">
        <v>0</v>
      </c>
      <c r="D102" s="363">
        <f t="shared" si="5"/>
        <v>703.55021132812487</v>
      </c>
      <c r="E102" s="364">
        <f t="shared" si="6"/>
        <v>2759</v>
      </c>
      <c r="F102" s="365">
        <f t="shared" si="7"/>
        <v>1276.3364600904965</v>
      </c>
      <c r="G102" s="374">
        <v>31</v>
      </c>
      <c r="H102" s="366">
        <f t="shared" si="4"/>
        <v>6.5753424657534248E-4</v>
      </c>
      <c r="I102" s="375"/>
    </row>
    <row r="103" spans="1:9" ht="17.100000000000001" customHeight="1">
      <c r="A103" s="360">
        <v>41214</v>
      </c>
      <c r="B103" s="361">
        <v>703.55021132812487</v>
      </c>
      <c r="C103" s="379">
        <v>0</v>
      </c>
      <c r="D103" s="363">
        <f t="shared" si="5"/>
        <v>703.55021132812487</v>
      </c>
      <c r="E103" s="364">
        <f t="shared" si="6"/>
        <v>2728</v>
      </c>
      <c r="F103" s="365">
        <f t="shared" si="7"/>
        <v>1261.995600988356</v>
      </c>
      <c r="G103" s="374">
        <v>30</v>
      </c>
      <c r="H103" s="366">
        <f t="shared" si="4"/>
        <v>6.5753424657534248E-4</v>
      </c>
      <c r="I103" s="375"/>
    </row>
    <row r="104" spans="1:9" ht="17.100000000000001" customHeight="1">
      <c r="A104" s="360">
        <v>41244</v>
      </c>
      <c r="B104" s="361">
        <v>703.55021132812487</v>
      </c>
      <c r="C104" s="379">
        <v>0</v>
      </c>
      <c r="D104" s="363">
        <f t="shared" si="5"/>
        <v>703.55021132812487</v>
      </c>
      <c r="E104" s="364">
        <f t="shared" si="6"/>
        <v>2698</v>
      </c>
      <c r="F104" s="365">
        <f t="shared" si="7"/>
        <v>1248.1173502443492</v>
      </c>
      <c r="G104" s="374">
        <v>31</v>
      </c>
      <c r="H104" s="366">
        <f t="shared" si="4"/>
        <v>6.5753424657534248E-4</v>
      </c>
      <c r="I104" s="375"/>
    </row>
    <row r="105" spans="1:9" ht="17.100000000000001" customHeight="1">
      <c r="A105" s="380">
        <v>41275</v>
      </c>
      <c r="B105" s="361">
        <v>703.55021132812487</v>
      </c>
      <c r="C105" s="379">
        <v>0</v>
      </c>
      <c r="D105" s="363">
        <f t="shared" si="5"/>
        <v>703.55021132812487</v>
      </c>
      <c r="E105" s="364">
        <f t="shared" si="6"/>
        <v>2667</v>
      </c>
      <c r="F105" s="365">
        <f t="shared" si="7"/>
        <v>1233.7764911422089</v>
      </c>
      <c r="G105" s="374">
        <v>31</v>
      </c>
      <c r="H105" s="366">
        <f t="shared" si="4"/>
        <v>6.5753424657534248E-4</v>
      </c>
      <c r="I105" s="375"/>
    </row>
    <row r="106" spans="1:9" ht="17.100000000000001" customHeight="1">
      <c r="A106" s="380">
        <v>41306</v>
      </c>
      <c r="B106" s="361">
        <v>703.55021132812487</v>
      </c>
      <c r="C106" s="379">
        <v>0</v>
      </c>
      <c r="D106" s="363">
        <f t="shared" si="5"/>
        <v>703.55021132812487</v>
      </c>
      <c r="E106" s="364">
        <f t="shared" si="6"/>
        <v>2636</v>
      </c>
      <c r="F106" s="365">
        <f t="shared" si="7"/>
        <v>1219.4356320400684</v>
      </c>
      <c r="G106" s="374">
        <v>28</v>
      </c>
      <c r="H106" s="366">
        <f t="shared" si="4"/>
        <v>6.5753424657534248E-4</v>
      </c>
      <c r="I106" s="375"/>
    </row>
    <row r="107" spans="1:9" ht="17.100000000000001" customHeight="1">
      <c r="A107" s="380">
        <v>41334</v>
      </c>
      <c r="B107" s="361">
        <v>703.55021132812487</v>
      </c>
      <c r="C107" s="379">
        <v>0</v>
      </c>
      <c r="D107" s="363">
        <f t="shared" si="5"/>
        <v>703.55021132812487</v>
      </c>
      <c r="E107" s="364">
        <f t="shared" si="6"/>
        <v>2608</v>
      </c>
      <c r="F107" s="365">
        <f t="shared" si="7"/>
        <v>1206.4825980123287</v>
      </c>
      <c r="G107" s="374">
        <v>31</v>
      </c>
      <c r="H107" s="366">
        <f t="shared" si="4"/>
        <v>6.5753424657534248E-4</v>
      </c>
      <c r="I107" s="375"/>
    </row>
    <row r="108" spans="1:9" ht="17.100000000000001" customHeight="1">
      <c r="A108" s="380">
        <v>41365</v>
      </c>
      <c r="B108" s="361">
        <v>703.55021132812487</v>
      </c>
      <c r="C108" s="379">
        <v>0</v>
      </c>
      <c r="D108" s="363">
        <f t="shared" si="5"/>
        <v>703.55021132812487</v>
      </c>
      <c r="E108" s="364">
        <f t="shared" si="6"/>
        <v>2577</v>
      </c>
      <c r="F108" s="365">
        <f t="shared" si="7"/>
        <v>1192.1417389101882</v>
      </c>
      <c r="G108" s="374">
        <v>30</v>
      </c>
      <c r="H108" s="366">
        <f t="shared" si="4"/>
        <v>6.5753424657534248E-4</v>
      </c>
      <c r="I108" s="375"/>
    </row>
    <row r="109" spans="1:9" ht="17.100000000000001" customHeight="1">
      <c r="A109" s="380">
        <v>41395</v>
      </c>
      <c r="B109" s="361">
        <v>703.55021132812487</v>
      </c>
      <c r="C109" s="379">
        <v>0</v>
      </c>
      <c r="D109" s="363">
        <f t="shared" si="5"/>
        <v>703.55021132812487</v>
      </c>
      <c r="E109" s="364">
        <f t="shared" si="6"/>
        <v>2547</v>
      </c>
      <c r="F109" s="365">
        <f t="shared" si="7"/>
        <v>1178.2634881661813</v>
      </c>
      <c r="G109" s="374">
        <v>31</v>
      </c>
      <c r="H109" s="366">
        <f t="shared" si="4"/>
        <v>6.5753424657534248E-4</v>
      </c>
      <c r="I109" s="375"/>
    </row>
    <row r="110" spans="1:9" ht="17.100000000000001" customHeight="1">
      <c r="A110" s="380">
        <v>41426</v>
      </c>
      <c r="B110" s="361">
        <v>703.55021132812487</v>
      </c>
      <c r="C110" s="379">
        <v>0</v>
      </c>
      <c r="D110" s="363">
        <f t="shared" si="5"/>
        <v>703.55021132812487</v>
      </c>
      <c r="E110" s="364">
        <f t="shared" si="6"/>
        <v>2516</v>
      </c>
      <c r="F110" s="365">
        <f t="shared" si="7"/>
        <v>1163.9226290640411</v>
      </c>
      <c r="G110" s="374">
        <v>30</v>
      </c>
      <c r="H110" s="366">
        <f t="shared" si="4"/>
        <v>6.5753424657534248E-4</v>
      </c>
      <c r="I110" s="375"/>
    </row>
    <row r="111" spans="1:9" ht="17.100000000000001" customHeight="1">
      <c r="A111" s="380">
        <v>41456</v>
      </c>
      <c r="B111" s="361">
        <v>738.7277218945311</v>
      </c>
      <c r="C111" s="379">
        <v>0</v>
      </c>
      <c r="D111" s="363">
        <f t="shared" si="5"/>
        <v>738.7277218945311</v>
      </c>
      <c r="E111" s="364">
        <f t="shared" si="6"/>
        <v>2486</v>
      </c>
      <c r="F111" s="365">
        <f t="shared" si="7"/>
        <v>1207.5465972360357</v>
      </c>
      <c r="G111" s="374">
        <v>31</v>
      </c>
      <c r="H111" s="366">
        <f t="shared" si="4"/>
        <v>6.5753424657534248E-4</v>
      </c>
      <c r="I111" s="375"/>
    </row>
    <row r="112" spans="1:9" ht="17.100000000000001" customHeight="1">
      <c r="A112" s="380">
        <v>41487</v>
      </c>
      <c r="B112" s="361">
        <v>738.7277218945311</v>
      </c>
      <c r="C112" s="379">
        <v>0</v>
      </c>
      <c r="D112" s="363">
        <f t="shared" si="5"/>
        <v>738.7277218945311</v>
      </c>
      <c r="E112" s="364">
        <f t="shared" si="6"/>
        <v>2455</v>
      </c>
      <c r="F112" s="365">
        <f t="shared" si="7"/>
        <v>1192.4886951787882</v>
      </c>
      <c r="G112" s="374">
        <v>31</v>
      </c>
      <c r="H112" s="366">
        <f t="shared" si="4"/>
        <v>6.5753424657534248E-4</v>
      </c>
      <c r="I112" s="375"/>
    </row>
    <row r="113" spans="1:9" ht="17.100000000000001" customHeight="1">
      <c r="A113" s="380">
        <v>41518</v>
      </c>
      <c r="B113" s="361">
        <v>738.7277218945311</v>
      </c>
      <c r="C113" s="379">
        <v>0</v>
      </c>
      <c r="D113" s="363">
        <f t="shared" si="5"/>
        <v>738.7277218945311</v>
      </c>
      <c r="E113" s="364">
        <f t="shared" si="6"/>
        <v>2424</v>
      </c>
      <c r="F113" s="365">
        <f t="shared" si="7"/>
        <v>1177.4307931215408</v>
      </c>
      <c r="G113" s="374">
        <v>30</v>
      </c>
      <c r="H113" s="366">
        <f t="shared" si="4"/>
        <v>6.5753424657534248E-4</v>
      </c>
      <c r="I113" s="375"/>
    </row>
    <row r="114" spans="1:9" ht="17.100000000000001" customHeight="1">
      <c r="A114" s="380">
        <v>41548</v>
      </c>
      <c r="B114" s="361">
        <v>738.7277218945311</v>
      </c>
      <c r="C114" s="379">
        <v>0</v>
      </c>
      <c r="D114" s="363">
        <f t="shared" si="5"/>
        <v>738.7277218945311</v>
      </c>
      <c r="E114" s="364">
        <f t="shared" si="6"/>
        <v>2394</v>
      </c>
      <c r="F114" s="365">
        <f t="shared" si="7"/>
        <v>1162.8586298403338</v>
      </c>
      <c r="G114" s="374">
        <v>31</v>
      </c>
      <c r="H114" s="366">
        <f t="shared" si="4"/>
        <v>6.5753424657534248E-4</v>
      </c>
      <c r="I114" s="375"/>
    </row>
    <row r="115" spans="1:9" ht="17.100000000000001" customHeight="1">
      <c r="A115" s="380">
        <v>41579</v>
      </c>
      <c r="B115" s="361">
        <v>738.7277218945311</v>
      </c>
      <c r="C115" s="379">
        <v>0</v>
      </c>
      <c r="D115" s="363">
        <f t="shared" si="5"/>
        <v>738.7277218945311</v>
      </c>
      <c r="E115" s="364">
        <f t="shared" si="6"/>
        <v>2363</v>
      </c>
      <c r="F115" s="365">
        <f t="shared" si="7"/>
        <v>1147.8007277830861</v>
      </c>
      <c r="G115" s="381">
        <v>30</v>
      </c>
      <c r="H115" s="366">
        <f t="shared" si="4"/>
        <v>6.5753424657534248E-4</v>
      </c>
      <c r="I115" s="375"/>
    </row>
    <row r="116" spans="1:9" ht="17.100000000000001" customHeight="1">
      <c r="A116" s="380">
        <v>41609</v>
      </c>
      <c r="B116" s="361">
        <v>738.7277218945311</v>
      </c>
      <c r="C116" s="379">
        <v>0</v>
      </c>
      <c r="D116" s="363">
        <f t="shared" si="5"/>
        <v>738.7277218945311</v>
      </c>
      <c r="E116" s="364">
        <f t="shared" si="6"/>
        <v>2333</v>
      </c>
      <c r="F116" s="365">
        <f t="shared" si="7"/>
        <v>1133.228564501879</v>
      </c>
      <c r="G116" s="374">
        <v>31</v>
      </c>
      <c r="H116" s="366">
        <f t="shared" si="4"/>
        <v>6.5753424657534248E-4</v>
      </c>
      <c r="I116" s="375"/>
    </row>
    <row r="117" spans="1:9" ht="17.100000000000001" customHeight="1">
      <c r="A117" s="380">
        <v>41640</v>
      </c>
      <c r="B117" s="361">
        <v>738.7277218945311</v>
      </c>
      <c r="C117" s="379">
        <v>0</v>
      </c>
      <c r="D117" s="363">
        <f t="shared" si="5"/>
        <v>738.7277218945311</v>
      </c>
      <c r="E117" s="364">
        <f t="shared" si="6"/>
        <v>2302</v>
      </c>
      <c r="F117" s="365">
        <f t="shared" si="7"/>
        <v>1118.1706624446317</v>
      </c>
      <c r="G117" s="374">
        <v>31</v>
      </c>
      <c r="H117" s="366">
        <f t="shared" si="4"/>
        <v>6.5753424657534248E-4</v>
      </c>
      <c r="I117" s="375"/>
    </row>
    <row r="118" spans="1:9" ht="17.100000000000001" customHeight="1">
      <c r="A118" s="380">
        <v>41671</v>
      </c>
      <c r="B118" s="361">
        <v>738.7277218945311</v>
      </c>
      <c r="C118" s="379">
        <v>0</v>
      </c>
      <c r="D118" s="363">
        <f t="shared" si="5"/>
        <v>738.7277218945311</v>
      </c>
      <c r="E118" s="364">
        <f t="shared" si="6"/>
        <v>2271</v>
      </c>
      <c r="F118" s="365">
        <f t="shared" si="7"/>
        <v>1103.1127603873842</v>
      </c>
      <c r="G118" s="374">
        <v>28</v>
      </c>
      <c r="H118" s="366">
        <f t="shared" si="4"/>
        <v>6.5753424657534248E-4</v>
      </c>
      <c r="I118" s="375"/>
    </row>
    <row r="119" spans="1:9" ht="17.100000000000001" customHeight="1">
      <c r="A119" s="380">
        <v>41699</v>
      </c>
      <c r="B119" s="361">
        <v>738.7277218945311</v>
      </c>
      <c r="C119" s="379">
        <v>0</v>
      </c>
      <c r="D119" s="363">
        <f t="shared" si="5"/>
        <v>738.7277218945311</v>
      </c>
      <c r="E119" s="364">
        <f t="shared" si="6"/>
        <v>2243</v>
      </c>
      <c r="F119" s="365">
        <f t="shared" si="7"/>
        <v>1089.5120746582575</v>
      </c>
      <c r="G119" s="374">
        <v>31</v>
      </c>
      <c r="H119" s="366">
        <f t="shared" si="4"/>
        <v>6.5753424657534248E-4</v>
      </c>
      <c r="I119" s="375"/>
    </row>
    <row r="120" spans="1:9" ht="17.100000000000001" customHeight="1">
      <c r="A120" s="380">
        <v>41730</v>
      </c>
      <c r="B120" s="361">
        <v>738.7277218945311</v>
      </c>
      <c r="C120" s="379">
        <v>0</v>
      </c>
      <c r="D120" s="363">
        <f t="shared" si="5"/>
        <v>738.7277218945311</v>
      </c>
      <c r="E120" s="364">
        <f t="shared" si="6"/>
        <v>2212</v>
      </c>
      <c r="F120" s="365">
        <f t="shared" si="7"/>
        <v>1074.45417260101</v>
      </c>
      <c r="G120" s="374">
        <v>30</v>
      </c>
      <c r="H120" s="366">
        <f t="shared" si="4"/>
        <v>6.5753424657534248E-4</v>
      </c>
      <c r="I120" s="375"/>
    </row>
    <row r="121" spans="1:9" ht="17.100000000000001" customHeight="1">
      <c r="A121" s="380">
        <v>41760</v>
      </c>
      <c r="B121" s="361">
        <v>738.7277218945311</v>
      </c>
      <c r="C121" s="379">
        <v>0</v>
      </c>
      <c r="D121" s="363">
        <f t="shared" si="5"/>
        <v>738.7277218945311</v>
      </c>
      <c r="E121" s="364">
        <f t="shared" si="6"/>
        <v>2182</v>
      </c>
      <c r="F121" s="365">
        <f t="shared" si="7"/>
        <v>1059.882009319803</v>
      </c>
      <c r="G121" s="374">
        <v>31</v>
      </c>
      <c r="H121" s="366">
        <f t="shared" si="4"/>
        <v>6.5753424657534248E-4</v>
      </c>
      <c r="I121" s="375"/>
    </row>
    <row r="122" spans="1:9" ht="17.100000000000001" customHeight="1">
      <c r="A122" s="380">
        <v>41791</v>
      </c>
      <c r="B122" s="361">
        <v>738.7277218945311</v>
      </c>
      <c r="C122" s="379">
        <v>0</v>
      </c>
      <c r="D122" s="363">
        <f t="shared" si="5"/>
        <v>738.7277218945311</v>
      </c>
      <c r="E122" s="364">
        <f t="shared" si="6"/>
        <v>2151</v>
      </c>
      <c r="F122" s="365">
        <f t="shared" si="7"/>
        <v>1044.8241072625553</v>
      </c>
      <c r="G122" s="374">
        <v>30</v>
      </c>
      <c r="H122" s="366">
        <f t="shared" si="4"/>
        <v>6.5753424657534248E-4</v>
      </c>
      <c r="I122" s="375"/>
    </row>
    <row r="123" spans="1:9" ht="17.100000000000001" customHeight="1">
      <c r="A123" s="380">
        <v>41821</v>
      </c>
      <c r="B123" s="361">
        <v>775.66410798925767</v>
      </c>
      <c r="C123" s="379">
        <v>0</v>
      </c>
      <c r="D123" s="363">
        <f t="shared" si="5"/>
        <v>775.66410798925767</v>
      </c>
      <c r="E123" s="364">
        <f t="shared" si="6"/>
        <v>2121</v>
      </c>
      <c r="F123" s="365">
        <f t="shared" si="7"/>
        <v>1081.7645411804158</v>
      </c>
      <c r="G123" s="374">
        <v>31</v>
      </c>
      <c r="H123" s="366">
        <f t="shared" si="4"/>
        <v>6.5753424657534248E-4</v>
      </c>
      <c r="I123" s="375"/>
    </row>
    <row r="124" spans="1:9" ht="17.100000000000001" customHeight="1">
      <c r="A124" s="380">
        <v>41852</v>
      </c>
      <c r="B124" s="361">
        <v>775.66410798925767</v>
      </c>
      <c r="C124" s="379">
        <v>0</v>
      </c>
      <c r="D124" s="363">
        <f t="shared" si="5"/>
        <v>775.66410798925767</v>
      </c>
      <c r="E124" s="364">
        <f t="shared" si="6"/>
        <v>2090</v>
      </c>
      <c r="F124" s="365">
        <f t="shared" si="7"/>
        <v>1065.953744020306</v>
      </c>
      <c r="G124" s="374">
        <v>31</v>
      </c>
      <c r="H124" s="366">
        <f t="shared" si="4"/>
        <v>6.5753424657534248E-4</v>
      </c>
      <c r="I124" s="375"/>
    </row>
    <row r="125" spans="1:9" ht="17.100000000000001" customHeight="1">
      <c r="A125" s="380">
        <v>41883</v>
      </c>
      <c r="B125" s="361">
        <v>775.66410798925767</v>
      </c>
      <c r="C125" s="379">
        <v>0</v>
      </c>
      <c r="D125" s="363">
        <f t="shared" si="5"/>
        <v>775.66410798925767</v>
      </c>
      <c r="E125" s="364">
        <f t="shared" si="6"/>
        <v>2059</v>
      </c>
      <c r="F125" s="365">
        <f t="shared" si="7"/>
        <v>1050.1429468601962</v>
      </c>
      <c r="G125" s="374">
        <v>30</v>
      </c>
      <c r="H125" s="366">
        <f t="shared" si="4"/>
        <v>6.5753424657534248E-4</v>
      </c>
      <c r="I125" s="375"/>
    </row>
    <row r="126" spans="1:9" ht="17.100000000000001" customHeight="1">
      <c r="A126" s="380">
        <v>41913</v>
      </c>
      <c r="B126" s="361">
        <v>775.66410798925767</v>
      </c>
      <c r="C126" s="379">
        <v>0</v>
      </c>
      <c r="D126" s="363">
        <f t="shared" si="5"/>
        <v>775.66410798925767</v>
      </c>
      <c r="E126" s="364">
        <f t="shared" si="6"/>
        <v>2029</v>
      </c>
      <c r="F126" s="365">
        <f t="shared" si="7"/>
        <v>1034.8421754149285</v>
      </c>
      <c r="G126" s="374">
        <v>31</v>
      </c>
      <c r="H126" s="366">
        <f t="shared" si="4"/>
        <v>6.5753424657534248E-4</v>
      </c>
      <c r="I126" s="375"/>
    </row>
    <row r="127" spans="1:9" ht="17.100000000000001" customHeight="1">
      <c r="A127" s="380">
        <v>41944</v>
      </c>
      <c r="B127" s="361">
        <v>775.66410798925767</v>
      </c>
      <c r="C127" s="379">
        <v>0</v>
      </c>
      <c r="D127" s="363">
        <f t="shared" si="5"/>
        <v>775.66410798925767</v>
      </c>
      <c r="E127" s="364">
        <f t="shared" si="6"/>
        <v>1998</v>
      </c>
      <c r="F127" s="365">
        <f t="shared" si="7"/>
        <v>1019.0313782548187</v>
      </c>
      <c r="G127" s="374">
        <v>30</v>
      </c>
      <c r="H127" s="366">
        <f t="shared" si="4"/>
        <v>6.5753424657534248E-4</v>
      </c>
      <c r="I127" s="375"/>
    </row>
    <row r="128" spans="1:9" ht="17.100000000000001" customHeight="1">
      <c r="A128" s="380">
        <v>41974</v>
      </c>
      <c r="B128" s="361">
        <v>775.66410798925767</v>
      </c>
      <c r="C128" s="379">
        <v>0</v>
      </c>
      <c r="D128" s="363">
        <f t="shared" si="5"/>
        <v>775.66410798925767</v>
      </c>
      <c r="E128" s="364">
        <f t="shared" si="6"/>
        <v>1968</v>
      </c>
      <c r="F128" s="365">
        <f t="shared" si="7"/>
        <v>1003.7306068095512</v>
      </c>
      <c r="G128" s="374">
        <v>31</v>
      </c>
      <c r="H128" s="366">
        <f t="shared" si="4"/>
        <v>6.5753424657534248E-4</v>
      </c>
      <c r="I128" s="375"/>
    </row>
    <row r="129" spans="1:9" ht="17.100000000000001" customHeight="1">
      <c r="A129" s="380">
        <v>42005</v>
      </c>
      <c r="B129" s="361">
        <v>775.66410798925767</v>
      </c>
      <c r="C129" s="379">
        <v>0</v>
      </c>
      <c r="D129" s="363">
        <f t="shared" si="5"/>
        <v>775.66410798925767</v>
      </c>
      <c r="E129" s="364">
        <f t="shared" si="6"/>
        <v>1937</v>
      </c>
      <c r="F129" s="365">
        <f t="shared" si="7"/>
        <v>987.91980964944139</v>
      </c>
      <c r="G129" s="374">
        <v>31</v>
      </c>
      <c r="H129" s="366">
        <f t="shared" si="4"/>
        <v>6.5753424657534248E-4</v>
      </c>
      <c r="I129" s="375"/>
    </row>
    <row r="130" spans="1:9" ht="17.100000000000001" customHeight="1">
      <c r="A130" s="380">
        <v>42036</v>
      </c>
      <c r="B130" s="361">
        <v>775.66410798925767</v>
      </c>
      <c r="C130" s="379">
        <v>0</v>
      </c>
      <c r="D130" s="363">
        <f t="shared" si="5"/>
        <v>775.66410798925767</v>
      </c>
      <c r="E130" s="364">
        <f t="shared" si="6"/>
        <v>1906</v>
      </c>
      <c r="F130" s="365">
        <f t="shared" si="7"/>
        <v>972.10901248933158</v>
      </c>
      <c r="G130" s="374">
        <v>28</v>
      </c>
      <c r="H130" s="366">
        <f t="shared" si="4"/>
        <v>6.5753424657534248E-4</v>
      </c>
      <c r="I130" s="375"/>
    </row>
    <row r="131" spans="1:9" ht="17.100000000000001" customHeight="1">
      <c r="A131" s="380">
        <v>42064</v>
      </c>
      <c r="B131" s="361">
        <v>775.66410798925767</v>
      </c>
      <c r="C131" s="379">
        <v>0</v>
      </c>
      <c r="D131" s="363">
        <f t="shared" si="5"/>
        <v>775.66410798925767</v>
      </c>
      <c r="E131" s="364">
        <f t="shared" si="6"/>
        <v>1878</v>
      </c>
      <c r="F131" s="365">
        <f t="shared" si="7"/>
        <v>957.82829247374855</v>
      </c>
      <c r="G131" s="374">
        <v>31</v>
      </c>
      <c r="H131" s="366">
        <f t="shared" si="4"/>
        <v>6.5753424657534248E-4</v>
      </c>
      <c r="I131" s="375"/>
    </row>
    <row r="132" spans="1:9" ht="17.100000000000001" customHeight="1">
      <c r="A132" s="380">
        <v>42095</v>
      </c>
      <c r="B132" s="361">
        <v>775.66410798925767</v>
      </c>
      <c r="C132" s="379">
        <v>0</v>
      </c>
      <c r="D132" s="363">
        <f t="shared" si="5"/>
        <v>775.66410798925767</v>
      </c>
      <c r="E132" s="364">
        <f t="shared" si="6"/>
        <v>1847</v>
      </c>
      <c r="F132" s="365">
        <f t="shared" si="7"/>
        <v>942.01749531363873</v>
      </c>
      <c r="G132" s="374">
        <v>30</v>
      </c>
      <c r="H132" s="366">
        <f t="shared" si="4"/>
        <v>6.5753424657534248E-4</v>
      </c>
      <c r="I132" s="375"/>
    </row>
    <row r="133" spans="1:9" ht="17.100000000000001" customHeight="1">
      <c r="A133" s="380">
        <v>42125</v>
      </c>
      <c r="B133" s="361">
        <v>775.66410798925767</v>
      </c>
      <c r="C133" s="379">
        <v>0</v>
      </c>
      <c r="D133" s="363">
        <f t="shared" si="5"/>
        <v>775.66410798925767</v>
      </c>
      <c r="E133" s="364">
        <f t="shared" si="6"/>
        <v>1817</v>
      </c>
      <c r="F133" s="365">
        <f t="shared" si="7"/>
        <v>926.71672386837122</v>
      </c>
      <c r="G133" s="374">
        <v>31</v>
      </c>
      <c r="H133" s="366">
        <f t="shared" si="4"/>
        <v>6.5753424657534248E-4</v>
      </c>
      <c r="I133" s="375"/>
    </row>
    <row r="134" spans="1:9" ht="17.100000000000001" customHeight="1">
      <c r="A134" s="380">
        <v>42156</v>
      </c>
      <c r="B134" s="361">
        <v>775.66410798925767</v>
      </c>
      <c r="C134" s="379">
        <v>0</v>
      </c>
      <c r="D134" s="363">
        <f t="shared" si="5"/>
        <v>775.66410798925767</v>
      </c>
      <c r="E134" s="364">
        <f t="shared" si="6"/>
        <v>1786</v>
      </c>
      <c r="F134" s="365">
        <f t="shared" si="7"/>
        <v>910.9059267082614</v>
      </c>
      <c r="G134" s="374">
        <v>30</v>
      </c>
      <c r="H134" s="366">
        <f t="shared" si="4"/>
        <v>6.5753424657534248E-4</v>
      </c>
      <c r="I134" s="375"/>
    </row>
    <row r="135" spans="1:9" ht="17.100000000000001" customHeight="1">
      <c r="A135" s="380">
        <v>42186</v>
      </c>
      <c r="B135" s="361">
        <v>814.44731338872054</v>
      </c>
      <c r="C135" s="379">
        <v>0</v>
      </c>
      <c r="D135" s="363">
        <f t="shared" si="5"/>
        <v>814.44731338872054</v>
      </c>
      <c r="E135" s="364">
        <f t="shared" si="6"/>
        <v>1756</v>
      </c>
      <c r="F135" s="365">
        <f t="shared" si="7"/>
        <v>940.38541302614362</v>
      </c>
      <c r="G135" s="374">
        <v>31</v>
      </c>
      <c r="H135" s="366">
        <f t="shared" si="4"/>
        <v>6.5753424657534248E-4</v>
      </c>
      <c r="I135" s="375"/>
    </row>
    <row r="136" spans="1:9" ht="17.100000000000001" customHeight="1">
      <c r="A136" s="380">
        <v>42217</v>
      </c>
      <c r="B136" s="361">
        <v>814.44731338872054</v>
      </c>
      <c r="C136" s="379">
        <v>0</v>
      </c>
      <c r="D136" s="363">
        <f t="shared" si="5"/>
        <v>814.44731338872054</v>
      </c>
      <c r="E136" s="364">
        <f t="shared" si="6"/>
        <v>1725</v>
      </c>
      <c r="F136" s="365">
        <f t="shared" si="7"/>
        <v>923.78407600802814</v>
      </c>
      <c r="G136" s="374">
        <v>31</v>
      </c>
      <c r="H136" s="366">
        <f t="shared" ref="H136:H146" si="8">0.24/365</f>
        <v>6.5753424657534248E-4</v>
      </c>
      <c r="I136" s="375"/>
    </row>
    <row r="137" spans="1:9" ht="17.100000000000001" customHeight="1">
      <c r="A137" s="380">
        <v>42248</v>
      </c>
      <c r="B137" s="361">
        <v>814.44731338872054</v>
      </c>
      <c r="C137" s="379">
        <v>0</v>
      </c>
      <c r="D137" s="363">
        <f t="shared" si="5"/>
        <v>814.44731338872054</v>
      </c>
      <c r="E137" s="364">
        <f t="shared" si="6"/>
        <v>1694</v>
      </c>
      <c r="F137" s="365">
        <f t="shared" si="7"/>
        <v>907.18273898991288</v>
      </c>
      <c r="G137" s="374">
        <v>30</v>
      </c>
      <c r="H137" s="366">
        <f t="shared" si="8"/>
        <v>6.5753424657534248E-4</v>
      </c>
      <c r="I137" s="375"/>
    </row>
    <row r="138" spans="1:9" ht="17.100000000000001" customHeight="1">
      <c r="A138" s="380">
        <v>42278</v>
      </c>
      <c r="B138" s="361">
        <v>814.44731338872054</v>
      </c>
      <c r="C138" s="379">
        <v>0</v>
      </c>
      <c r="D138" s="363">
        <f t="shared" si="5"/>
        <v>814.44731338872054</v>
      </c>
      <c r="E138" s="364">
        <f t="shared" si="6"/>
        <v>1664</v>
      </c>
      <c r="F138" s="365">
        <f t="shared" si="7"/>
        <v>891.11692897238208</v>
      </c>
      <c r="G138" s="374">
        <v>31</v>
      </c>
      <c r="H138" s="366">
        <f t="shared" si="8"/>
        <v>6.5753424657534248E-4</v>
      </c>
      <c r="I138" s="375"/>
    </row>
    <row r="139" spans="1:9" ht="17.100000000000001" customHeight="1">
      <c r="A139" s="380">
        <v>42309</v>
      </c>
      <c r="B139" s="361">
        <v>814.44731338872054</v>
      </c>
      <c r="C139" s="379">
        <v>0</v>
      </c>
      <c r="D139" s="363">
        <f t="shared" si="5"/>
        <v>814.44731338872054</v>
      </c>
      <c r="E139" s="364">
        <f t="shared" si="6"/>
        <v>1633</v>
      </c>
      <c r="F139" s="365">
        <f t="shared" si="7"/>
        <v>874.51559195426682</v>
      </c>
      <c r="G139" s="374">
        <v>30</v>
      </c>
      <c r="H139" s="366">
        <f t="shared" si="8"/>
        <v>6.5753424657534248E-4</v>
      </c>
      <c r="I139" s="375"/>
    </row>
    <row r="140" spans="1:9" ht="17.100000000000001" customHeight="1">
      <c r="A140" s="380">
        <v>42339</v>
      </c>
      <c r="B140" s="361">
        <v>814.44731338872054</v>
      </c>
      <c r="C140" s="379">
        <v>0</v>
      </c>
      <c r="D140" s="363">
        <f t="shared" si="5"/>
        <v>814.44731338872054</v>
      </c>
      <c r="E140" s="364">
        <f>E139-G139</f>
        <v>1603</v>
      </c>
      <c r="F140" s="365">
        <f t="shared" si="7"/>
        <v>858.4497819367358</v>
      </c>
      <c r="G140" s="374">
        <v>31</v>
      </c>
      <c r="H140" s="366">
        <f t="shared" si="8"/>
        <v>6.5753424657534248E-4</v>
      </c>
      <c r="I140" s="375"/>
    </row>
    <row r="141" spans="1:9" ht="17.100000000000001" customHeight="1">
      <c r="A141" s="380">
        <v>42370</v>
      </c>
      <c r="B141" s="361">
        <v>814.44731338872054</v>
      </c>
      <c r="C141" s="379">
        <v>0</v>
      </c>
      <c r="D141" s="363">
        <f t="shared" si="5"/>
        <v>814.44731338872054</v>
      </c>
      <c r="E141" s="364">
        <f t="shared" si="6"/>
        <v>1572</v>
      </c>
      <c r="F141" s="365">
        <f t="shared" si="7"/>
        <v>841.84844491862054</v>
      </c>
      <c r="G141" s="374">
        <v>31</v>
      </c>
      <c r="H141" s="366">
        <f t="shared" si="8"/>
        <v>6.5753424657534248E-4</v>
      </c>
      <c r="I141" s="375"/>
    </row>
    <row r="142" spans="1:9" ht="17.100000000000001" customHeight="1">
      <c r="A142" s="380">
        <v>42401</v>
      </c>
      <c r="B142" s="361">
        <v>814.44731338872054</v>
      </c>
      <c r="C142" s="379">
        <v>0</v>
      </c>
      <c r="D142" s="363">
        <f t="shared" si="5"/>
        <v>814.44731338872054</v>
      </c>
      <c r="E142" s="364">
        <f>E141-G141</f>
        <v>1541</v>
      </c>
      <c r="F142" s="365">
        <f t="shared" si="7"/>
        <v>825.24710790050528</v>
      </c>
      <c r="G142" s="374">
        <v>29</v>
      </c>
      <c r="H142" s="366">
        <f t="shared" si="8"/>
        <v>6.5753424657534248E-4</v>
      </c>
      <c r="I142" s="375"/>
    </row>
    <row r="143" spans="1:9" ht="17.100000000000001" customHeight="1">
      <c r="A143" s="380">
        <v>42430</v>
      </c>
      <c r="B143" s="361">
        <v>814.44731338872054</v>
      </c>
      <c r="C143" s="379">
        <v>0</v>
      </c>
      <c r="D143" s="363">
        <f t="shared" ref="D143:D159" si="9">B143-C143</f>
        <v>814.44731338872054</v>
      </c>
      <c r="E143" s="364">
        <f t="shared" si="6"/>
        <v>1512</v>
      </c>
      <c r="F143" s="365">
        <f t="shared" si="7"/>
        <v>809.71682488355873</v>
      </c>
      <c r="G143" s="374">
        <v>31</v>
      </c>
      <c r="H143" s="366">
        <f t="shared" si="8"/>
        <v>6.5753424657534248E-4</v>
      </c>
      <c r="I143" s="375"/>
    </row>
    <row r="144" spans="1:9" ht="17.100000000000001" customHeight="1">
      <c r="A144" s="380">
        <v>42461</v>
      </c>
      <c r="B144" s="361">
        <v>814.44731338872054</v>
      </c>
      <c r="C144" s="379">
        <v>0</v>
      </c>
      <c r="D144" s="363">
        <f t="shared" si="9"/>
        <v>814.44731338872054</v>
      </c>
      <c r="E144" s="364">
        <f t="shared" ref="E144:E201" si="10">E143-G143</f>
        <v>1481</v>
      </c>
      <c r="F144" s="365">
        <f t="shared" ref="F144:F201" si="11">(D144*E144*H144)</f>
        <v>793.11548786544347</v>
      </c>
      <c r="G144" s="374">
        <v>30</v>
      </c>
      <c r="H144" s="366">
        <f t="shared" si="8"/>
        <v>6.5753424657534248E-4</v>
      </c>
      <c r="I144" s="375"/>
    </row>
    <row r="145" spans="1:9" ht="17.100000000000001" customHeight="1">
      <c r="A145" s="380">
        <v>42491</v>
      </c>
      <c r="B145" s="361">
        <v>814.44731338872054</v>
      </c>
      <c r="C145" s="379">
        <v>0</v>
      </c>
      <c r="D145" s="363">
        <f t="shared" si="9"/>
        <v>814.44731338872054</v>
      </c>
      <c r="E145" s="364">
        <f t="shared" si="10"/>
        <v>1451</v>
      </c>
      <c r="F145" s="365">
        <f t="shared" si="11"/>
        <v>777.04967784791245</v>
      </c>
      <c r="G145" s="374">
        <v>31</v>
      </c>
      <c r="H145" s="366">
        <f t="shared" si="8"/>
        <v>6.5753424657534248E-4</v>
      </c>
      <c r="I145" s="375"/>
    </row>
    <row r="146" spans="1:9" ht="17.100000000000001" customHeight="1" thickBot="1">
      <c r="A146" s="380">
        <v>42522</v>
      </c>
      <c r="B146" s="361">
        <v>814.44731338872054</v>
      </c>
      <c r="C146" s="379">
        <v>0</v>
      </c>
      <c r="D146" s="363">
        <f t="shared" si="9"/>
        <v>814.44731338872054</v>
      </c>
      <c r="E146" s="364">
        <f t="shared" si="10"/>
        <v>1420</v>
      </c>
      <c r="F146" s="365">
        <f t="shared" si="11"/>
        <v>760.44834082979719</v>
      </c>
      <c r="G146" s="374">
        <v>30</v>
      </c>
      <c r="H146" s="366">
        <f t="shared" si="8"/>
        <v>6.5753424657534248E-4</v>
      </c>
      <c r="I146" s="375"/>
    </row>
    <row r="147" spans="1:9" ht="20.100000000000001" customHeight="1">
      <c r="A147" s="355" t="s">
        <v>159</v>
      </c>
      <c r="B147" s="356" t="s">
        <v>160</v>
      </c>
      <c r="C147" s="356" t="s">
        <v>161</v>
      </c>
      <c r="D147" s="356" t="s">
        <v>162</v>
      </c>
      <c r="E147" s="357" t="s">
        <v>163</v>
      </c>
      <c r="F147" s="356" t="s">
        <v>165</v>
      </c>
      <c r="G147" s="357" t="s">
        <v>19</v>
      </c>
      <c r="H147" s="358" t="s">
        <v>164</v>
      </c>
      <c r="I147" s="382" t="s">
        <v>170</v>
      </c>
    </row>
    <row r="148" spans="1:9" ht="20.100000000000001" customHeight="1">
      <c r="A148" s="380">
        <v>42552</v>
      </c>
      <c r="B148" s="361">
        <v>855.16967905815659</v>
      </c>
      <c r="C148" s="379">
        <v>0</v>
      </c>
      <c r="D148" s="363">
        <f t="shared" si="9"/>
        <v>855.16967905815659</v>
      </c>
      <c r="E148" s="364">
        <f>E146-G146</f>
        <v>1390</v>
      </c>
      <c r="F148" s="365">
        <f t="shared" si="11"/>
        <v>781.60165735287956</v>
      </c>
      <c r="G148" s="374">
        <v>31</v>
      </c>
      <c r="H148" s="366">
        <f t="shared" ref="H148:H201" si="12">0.24/365</f>
        <v>6.5753424657534248E-4</v>
      </c>
      <c r="I148" s="375"/>
    </row>
    <row r="149" spans="1:9" ht="20.100000000000001" customHeight="1">
      <c r="A149" s="380">
        <v>42583</v>
      </c>
      <c r="B149" s="361">
        <v>855.16967905815659</v>
      </c>
      <c r="C149" s="379">
        <v>0</v>
      </c>
      <c r="D149" s="363">
        <f t="shared" si="9"/>
        <v>855.16967905815659</v>
      </c>
      <c r="E149" s="364">
        <f t="shared" si="10"/>
        <v>1359</v>
      </c>
      <c r="F149" s="365">
        <f t="shared" si="11"/>
        <v>764.17025348385857</v>
      </c>
      <c r="G149" s="374">
        <v>31</v>
      </c>
      <c r="H149" s="366">
        <f t="shared" si="12"/>
        <v>6.5753424657534248E-4</v>
      </c>
      <c r="I149" s="375"/>
    </row>
    <row r="150" spans="1:9" ht="20.100000000000001" customHeight="1">
      <c r="A150" s="380">
        <v>42614</v>
      </c>
      <c r="B150" s="361">
        <v>855.16967905815659</v>
      </c>
      <c r="C150" s="379">
        <v>0</v>
      </c>
      <c r="D150" s="363">
        <f t="shared" si="9"/>
        <v>855.16967905815659</v>
      </c>
      <c r="E150" s="364">
        <f t="shared" si="10"/>
        <v>1328</v>
      </c>
      <c r="F150" s="365">
        <f t="shared" si="11"/>
        <v>746.73884961483748</v>
      </c>
      <c r="G150" s="374">
        <v>30</v>
      </c>
      <c r="H150" s="366">
        <f t="shared" si="12"/>
        <v>6.5753424657534248E-4</v>
      </c>
      <c r="I150" s="375"/>
    </row>
    <row r="151" spans="1:9" ht="20.100000000000001" customHeight="1">
      <c r="A151" s="380">
        <v>42644</v>
      </c>
      <c r="B151" s="361">
        <v>855.16967905815659</v>
      </c>
      <c r="C151" s="379">
        <v>0</v>
      </c>
      <c r="D151" s="363">
        <f t="shared" si="9"/>
        <v>855.16967905815659</v>
      </c>
      <c r="E151" s="364">
        <f t="shared" si="10"/>
        <v>1298</v>
      </c>
      <c r="F151" s="365">
        <f t="shared" si="11"/>
        <v>729.86974909643004</v>
      </c>
      <c r="G151" s="374">
        <v>31</v>
      </c>
      <c r="H151" s="366">
        <f t="shared" si="12"/>
        <v>6.5753424657534248E-4</v>
      </c>
      <c r="I151" s="375"/>
    </row>
    <row r="152" spans="1:9" ht="20.100000000000001" customHeight="1">
      <c r="A152" s="380">
        <v>42675</v>
      </c>
      <c r="B152" s="361">
        <v>855.16967905815659</v>
      </c>
      <c r="C152" s="379">
        <v>0</v>
      </c>
      <c r="D152" s="363">
        <f t="shared" si="9"/>
        <v>855.16967905815659</v>
      </c>
      <c r="E152" s="364">
        <f t="shared" si="10"/>
        <v>1267</v>
      </c>
      <c r="F152" s="365">
        <f t="shared" si="11"/>
        <v>712.43834522740883</v>
      </c>
      <c r="G152" s="374">
        <v>30</v>
      </c>
      <c r="H152" s="366">
        <f t="shared" si="12"/>
        <v>6.5753424657534248E-4</v>
      </c>
      <c r="I152" s="375"/>
    </row>
    <row r="153" spans="1:9" ht="20.100000000000001" customHeight="1">
      <c r="A153" s="380">
        <v>42705</v>
      </c>
      <c r="B153" s="361">
        <v>855.16967905815659</v>
      </c>
      <c r="C153" s="379">
        <v>0</v>
      </c>
      <c r="D153" s="383">
        <f t="shared" si="9"/>
        <v>855.16967905815659</v>
      </c>
      <c r="E153" s="364">
        <f t="shared" si="10"/>
        <v>1237</v>
      </c>
      <c r="F153" s="365">
        <f t="shared" si="11"/>
        <v>695.56924470900151</v>
      </c>
      <c r="G153" s="374">
        <v>31</v>
      </c>
      <c r="H153" s="366">
        <f t="shared" si="12"/>
        <v>6.5753424657534248E-4</v>
      </c>
      <c r="I153" s="375"/>
    </row>
    <row r="154" spans="1:9" ht="20.100000000000001" customHeight="1">
      <c r="A154" s="380">
        <v>42736</v>
      </c>
      <c r="B154" s="361">
        <v>855.16967905815659</v>
      </c>
      <c r="C154" s="379">
        <v>0</v>
      </c>
      <c r="D154" s="383">
        <f t="shared" si="9"/>
        <v>855.16967905815659</v>
      </c>
      <c r="E154" s="364">
        <f t="shared" si="10"/>
        <v>1206</v>
      </c>
      <c r="F154" s="365">
        <f t="shared" si="11"/>
        <v>678.13784083998041</v>
      </c>
      <c r="G154" s="374">
        <v>31</v>
      </c>
      <c r="H154" s="366">
        <f t="shared" si="12"/>
        <v>6.5753424657534248E-4</v>
      </c>
      <c r="I154" s="375"/>
    </row>
    <row r="155" spans="1:9" ht="20.100000000000001" customHeight="1">
      <c r="A155" s="380">
        <v>42767</v>
      </c>
      <c r="B155" s="361">
        <v>855.16967905815659</v>
      </c>
      <c r="C155" s="379">
        <v>0</v>
      </c>
      <c r="D155" s="363">
        <f t="shared" si="9"/>
        <v>855.16967905815659</v>
      </c>
      <c r="E155" s="364">
        <f t="shared" si="10"/>
        <v>1175</v>
      </c>
      <c r="F155" s="365">
        <f t="shared" si="11"/>
        <v>660.70643697095932</v>
      </c>
      <c r="G155" s="374">
        <v>28</v>
      </c>
      <c r="H155" s="366">
        <f t="shared" si="12"/>
        <v>6.5753424657534248E-4</v>
      </c>
      <c r="I155" s="375"/>
    </row>
    <row r="156" spans="1:9" ht="20.100000000000001" customHeight="1">
      <c r="A156" s="380">
        <v>42795</v>
      </c>
      <c r="B156" s="361">
        <v>855.16967905815659</v>
      </c>
      <c r="C156" s="379">
        <v>0</v>
      </c>
      <c r="D156" s="363">
        <f t="shared" si="9"/>
        <v>855.16967905815659</v>
      </c>
      <c r="E156" s="364">
        <f t="shared" si="10"/>
        <v>1147</v>
      </c>
      <c r="F156" s="365">
        <f t="shared" si="11"/>
        <v>644.96194315377898</v>
      </c>
      <c r="G156" s="374">
        <v>31</v>
      </c>
      <c r="H156" s="366">
        <f t="shared" si="12"/>
        <v>6.5753424657534248E-4</v>
      </c>
      <c r="I156" s="375"/>
    </row>
    <row r="157" spans="1:9" ht="20.100000000000001" customHeight="1">
      <c r="A157" s="380">
        <v>42826</v>
      </c>
      <c r="B157" s="361">
        <v>855.16967905815659</v>
      </c>
      <c r="C157" s="379">
        <v>0</v>
      </c>
      <c r="D157" s="383">
        <f t="shared" si="9"/>
        <v>855.16967905815659</v>
      </c>
      <c r="E157" s="364">
        <f t="shared" si="10"/>
        <v>1116</v>
      </c>
      <c r="F157" s="365">
        <f t="shared" si="11"/>
        <v>627.53053928475799</v>
      </c>
      <c r="G157" s="374">
        <v>30</v>
      </c>
      <c r="H157" s="366">
        <f t="shared" si="12"/>
        <v>6.5753424657534248E-4</v>
      </c>
      <c r="I157" s="375"/>
    </row>
    <row r="158" spans="1:9" ht="20.100000000000001" customHeight="1">
      <c r="A158" s="380">
        <v>42856</v>
      </c>
      <c r="B158" s="361">
        <v>855.16967905815659</v>
      </c>
      <c r="C158" s="379">
        <v>0</v>
      </c>
      <c r="D158" s="383">
        <f t="shared" si="9"/>
        <v>855.16967905815659</v>
      </c>
      <c r="E158" s="364">
        <f t="shared" si="10"/>
        <v>1086</v>
      </c>
      <c r="F158" s="365">
        <f t="shared" si="11"/>
        <v>610.66143876635056</v>
      </c>
      <c r="G158" s="374">
        <v>31</v>
      </c>
      <c r="H158" s="366">
        <f t="shared" si="12"/>
        <v>6.5753424657534248E-4</v>
      </c>
      <c r="I158" s="375"/>
    </row>
    <row r="159" spans="1:9" ht="20.100000000000001" customHeight="1">
      <c r="A159" s="380">
        <v>42887</v>
      </c>
      <c r="B159" s="361">
        <v>855.16967905815659</v>
      </c>
      <c r="C159" s="379">
        <v>0</v>
      </c>
      <c r="D159" s="383">
        <f t="shared" si="9"/>
        <v>855.16967905815659</v>
      </c>
      <c r="E159" s="364">
        <f t="shared" si="10"/>
        <v>1055</v>
      </c>
      <c r="F159" s="365">
        <f t="shared" si="11"/>
        <v>593.23003489732946</v>
      </c>
      <c r="G159" s="374">
        <v>30</v>
      </c>
      <c r="H159" s="366">
        <f t="shared" si="12"/>
        <v>6.5753424657534248E-4</v>
      </c>
      <c r="I159" s="375"/>
    </row>
    <row r="160" spans="1:9" ht="20.100000000000001" customHeight="1">
      <c r="A160" s="380">
        <v>42917</v>
      </c>
      <c r="B160" s="361">
        <v>897.92816301106438</v>
      </c>
      <c r="C160" s="379">
        <v>0</v>
      </c>
      <c r="D160" s="383">
        <f>B160-C160</f>
        <v>897.92816301106438</v>
      </c>
      <c r="E160" s="364">
        <f t="shared" si="10"/>
        <v>1025</v>
      </c>
      <c r="F160" s="365">
        <f t="shared" si="11"/>
        <v>605.17898109786813</v>
      </c>
      <c r="G160" s="374">
        <v>31</v>
      </c>
      <c r="H160" s="366">
        <f t="shared" si="12"/>
        <v>6.5753424657534248E-4</v>
      </c>
      <c r="I160" s="375"/>
    </row>
    <row r="161" spans="1:9" ht="20.100000000000001" customHeight="1">
      <c r="A161" s="380">
        <v>42948</v>
      </c>
      <c r="B161" s="361">
        <v>897.92816301106438</v>
      </c>
      <c r="C161" s="379">
        <v>0</v>
      </c>
      <c r="D161" s="383">
        <f>B161-C161</f>
        <v>897.92816301106438</v>
      </c>
      <c r="E161" s="364">
        <f t="shared" si="10"/>
        <v>994</v>
      </c>
      <c r="F161" s="365">
        <f t="shared" si="11"/>
        <v>586.8760070353959</v>
      </c>
      <c r="G161" s="374">
        <v>31</v>
      </c>
      <c r="H161" s="366">
        <f t="shared" si="12"/>
        <v>6.5753424657534248E-4</v>
      </c>
      <c r="I161" s="375"/>
    </row>
    <row r="162" spans="1:9" ht="20.100000000000001" customHeight="1">
      <c r="A162" s="380">
        <v>42979</v>
      </c>
      <c r="B162" s="361">
        <v>897.92816301106438</v>
      </c>
      <c r="C162" s="379">
        <v>0</v>
      </c>
      <c r="D162" s="383">
        <f t="shared" ref="D162:D165" si="13">B162-C162</f>
        <v>897.92816301106438</v>
      </c>
      <c r="E162" s="364">
        <f t="shared" si="10"/>
        <v>963</v>
      </c>
      <c r="F162" s="365">
        <f t="shared" si="11"/>
        <v>568.5730329729239</v>
      </c>
      <c r="G162" s="374">
        <v>30</v>
      </c>
      <c r="H162" s="366">
        <f t="shared" si="12"/>
        <v>6.5753424657534248E-4</v>
      </c>
      <c r="I162" s="375"/>
    </row>
    <row r="163" spans="1:9" ht="20.100000000000001" customHeight="1">
      <c r="A163" s="380">
        <v>43009</v>
      </c>
      <c r="B163" s="361">
        <v>897.92816301106438</v>
      </c>
      <c r="C163" s="379">
        <v>0</v>
      </c>
      <c r="D163" s="383">
        <f t="shared" si="13"/>
        <v>897.92816301106438</v>
      </c>
      <c r="E163" s="364">
        <f t="shared" si="10"/>
        <v>933</v>
      </c>
      <c r="F163" s="365">
        <f t="shared" si="11"/>
        <v>550.86047742859603</v>
      </c>
      <c r="G163" s="374">
        <v>31</v>
      </c>
      <c r="H163" s="366">
        <f t="shared" si="12"/>
        <v>6.5753424657534248E-4</v>
      </c>
      <c r="I163" s="375"/>
    </row>
    <row r="164" spans="1:9" ht="20.100000000000001" customHeight="1">
      <c r="A164" s="380">
        <v>43040</v>
      </c>
      <c r="B164" s="361">
        <v>897.92816301106438</v>
      </c>
      <c r="C164" s="379">
        <v>0</v>
      </c>
      <c r="D164" s="383">
        <f t="shared" si="13"/>
        <v>897.92816301106438</v>
      </c>
      <c r="E164" s="364">
        <f t="shared" si="10"/>
        <v>902</v>
      </c>
      <c r="F164" s="365">
        <f t="shared" si="11"/>
        <v>532.55750336612391</v>
      </c>
      <c r="G164" s="374">
        <v>30</v>
      </c>
      <c r="H164" s="366">
        <f t="shared" si="12"/>
        <v>6.5753424657534248E-4</v>
      </c>
      <c r="I164" s="375"/>
    </row>
    <row r="165" spans="1:9" ht="20.100000000000001" customHeight="1">
      <c r="A165" s="380">
        <v>43070</v>
      </c>
      <c r="B165" s="361">
        <v>897.92816301106438</v>
      </c>
      <c r="C165" s="379">
        <v>0</v>
      </c>
      <c r="D165" s="383">
        <f t="shared" si="13"/>
        <v>897.92816301106438</v>
      </c>
      <c r="E165" s="364">
        <f t="shared" si="10"/>
        <v>872</v>
      </c>
      <c r="F165" s="365">
        <f t="shared" si="11"/>
        <v>514.84494782179604</v>
      </c>
      <c r="G165" s="374">
        <v>31</v>
      </c>
      <c r="H165" s="366">
        <f t="shared" si="12"/>
        <v>6.5753424657534248E-4</v>
      </c>
      <c r="I165" s="375"/>
    </row>
    <row r="166" spans="1:9" ht="20.100000000000001" customHeight="1">
      <c r="A166" s="380">
        <v>43101</v>
      </c>
      <c r="B166" s="361">
        <v>897.92816301106438</v>
      </c>
      <c r="C166" s="379">
        <v>0</v>
      </c>
      <c r="D166" s="383">
        <f>B166-C166</f>
        <v>897.92816301106438</v>
      </c>
      <c r="E166" s="364">
        <f t="shared" si="10"/>
        <v>841</v>
      </c>
      <c r="F166" s="365">
        <f t="shared" si="11"/>
        <v>496.54197375932392</v>
      </c>
      <c r="G166" s="374">
        <v>31</v>
      </c>
      <c r="H166" s="366">
        <f t="shared" si="12"/>
        <v>6.5753424657534248E-4</v>
      </c>
      <c r="I166" s="375"/>
    </row>
    <row r="167" spans="1:9" ht="20.100000000000001" customHeight="1">
      <c r="A167" s="380">
        <v>43132</v>
      </c>
      <c r="B167" s="361">
        <v>897.92816301106438</v>
      </c>
      <c r="C167" s="379">
        <v>0</v>
      </c>
      <c r="D167" s="383">
        <f>B167-C167</f>
        <v>897.92816301106438</v>
      </c>
      <c r="E167" s="364">
        <f t="shared" si="10"/>
        <v>810</v>
      </c>
      <c r="F167" s="365">
        <f t="shared" si="11"/>
        <v>478.23899969685186</v>
      </c>
      <c r="G167" s="374">
        <v>28</v>
      </c>
      <c r="H167" s="366">
        <f t="shared" si="12"/>
        <v>6.5753424657534248E-4</v>
      </c>
      <c r="I167" s="375"/>
    </row>
    <row r="168" spans="1:9" ht="20.100000000000001" customHeight="1">
      <c r="A168" s="380">
        <v>43160</v>
      </c>
      <c r="B168" s="361">
        <v>897.92816301106438</v>
      </c>
      <c r="C168" s="379">
        <v>0</v>
      </c>
      <c r="D168" s="383">
        <f t="shared" ref="D168:D196" si="14">B168-C168</f>
        <v>897.92816301106438</v>
      </c>
      <c r="E168" s="364">
        <f t="shared" si="10"/>
        <v>782</v>
      </c>
      <c r="F168" s="365">
        <f t="shared" si="11"/>
        <v>461.70728118881254</v>
      </c>
      <c r="G168" s="374">
        <v>31</v>
      </c>
      <c r="H168" s="366">
        <f t="shared" si="12"/>
        <v>6.5753424657534248E-4</v>
      </c>
      <c r="I168" s="375"/>
    </row>
    <row r="169" spans="1:9" ht="20.100000000000001" customHeight="1">
      <c r="A169" s="380">
        <v>43191</v>
      </c>
      <c r="B169" s="361">
        <v>897.92816301106438</v>
      </c>
      <c r="C169" s="379">
        <v>0</v>
      </c>
      <c r="D169" s="383">
        <f t="shared" si="14"/>
        <v>897.92816301106438</v>
      </c>
      <c r="E169" s="364">
        <f t="shared" si="10"/>
        <v>751</v>
      </c>
      <c r="F169" s="365">
        <f t="shared" si="11"/>
        <v>443.40430712634037</v>
      </c>
      <c r="G169" s="374">
        <v>30</v>
      </c>
      <c r="H169" s="366">
        <f t="shared" si="12"/>
        <v>6.5753424657534248E-4</v>
      </c>
      <c r="I169" s="375"/>
    </row>
    <row r="170" spans="1:9" ht="20.100000000000001" customHeight="1">
      <c r="A170" s="380">
        <v>43221</v>
      </c>
      <c r="B170" s="361">
        <v>897.92816301106438</v>
      </c>
      <c r="C170" s="384">
        <v>14000</v>
      </c>
      <c r="D170" s="383">
        <f t="shared" si="14"/>
        <v>-13102.071836988936</v>
      </c>
      <c r="E170" s="364">
        <f t="shared" si="10"/>
        <v>721</v>
      </c>
      <c r="F170" s="365"/>
      <c r="G170" s="362">
        <v>21</v>
      </c>
      <c r="H170" s="366">
        <f t="shared" si="12"/>
        <v>6.5753424657534248E-4</v>
      </c>
      <c r="I170" s="367" t="s">
        <v>317</v>
      </c>
    </row>
    <row r="171" spans="1:9" ht="20.100000000000001" customHeight="1">
      <c r="A171" s="380">
        <v>43252</v>
      </c>
      <c r="B171" s="361">
        <v>897.92816301106438</v>
      </c>
      <c r="C171" s="384">
        <v>0</v>
      </c>
      <c r="D171" s="383">
        <f t="shared" si="14"/>
        <v>897.92816301106438</v>
      </c>
      <c r="E171" s="364">
        <f t="shared" si="10"/>
        <v>700</v>
      </c>
      <c r="F171" s="365">
        <f t="shared" si="11"/>
        <v>413.29296270098308</v>
      </c>
      <c r="G171" s="362">
        <v>30</v>
      </c>
      <c r="H171" s="366">
        <f t="shared" si="12"/>
        <v>6.5753424657534248E-4</v>
      </c>
      <c r="I171" s="367"/>
    </row>
    <row r="172" spans="1:9" ht="20.100000000000001" customHeight="1">
      <c r="A172" s="380">
        <v>43282</v>
      </c>
      <c r="B172" s="361">
        <v>942.82457116161765</v>
      </c>
      <c r="C172" s="384">
        <v>0</v>
      </c>
      <c r="D172" s="383">
        <f t="shared" si="14"/>
        <v>942.82457116161765</v>
      </c>
      <c r="E172" s="364">
        <f t="shared" si="10"/>
        <v>670</v>
      </c>
      <c r="F172" s="365">
        <f t="shared" si="11"/>
        <v>415.359427514488</v>
      </c>
      <c r="G172" s="362">
        <v>31</v>
      </c>
      <c r="H172" s="366">
        <f t="shared" si="12"/>
        <v>6.5753424657534248E-4</v>
      </c>
      <c r="I172" s="367"/>
    </row>
    <row r="173" spans="1:9" ht="20.100000000000001" customHeight="1">
      <c r="A173" s="380">
        <v>43313</v>
      </c>
      <c r="B173" s="361">
        <v>942.82457116161765</v>
      </c>
      <c r="C173" s="385">
        <v>0</v>
      </c>
      <c r="D173" s="383">
        <f t="shared" si="14"/>
        <v>942.82457116161765</v>
      </c>
      <c r="E173" s="364">
        <f t="shared" si="10"/>
        <v>639</v>
      </c>
      <c r="F173" s="365">
        <f t="shared" si="11"/>
        <v>396.14130474889231</v>
      </c>
      <c r="G173" s="370">
        <v>31</v>
      </c>
      <c r="H173" s="366">
        <f t="shared" si="12"/>
        <v>6.5753424657534248E-4</v>
      </c>
      <c r="I173" s="386"/>
    </row>
    <row r="174" spans="1:9" ht="20.100000000000001" customHeight="1">
      <c r="A174" s="380">
        <v>43344</v>
      </c>
      <c r="B174" s="361">
        <v>942.82457116161765</v>
      </c>
      <c r="C174" s="384">
        <v>0</v>
      </c>
      <c r="D174" s="383">
        <f t="shared" si="14"/>
        <v>942.82457116161765</v>
      </c>
      <c r="E174" s="364">
        <f>E173-G173</f>
        <v>608</v>
      </c>
      <c r="F174" s="365">
        <f t="shared" si="11"/>
        <v>376.92318198329656</v>
      </c>
      <c r="G174" s="362">
        <v>30</v>
      </c>
      <c r="H174" s="366">
        <f t="shared" si="12"/>
        <v>6.5753424657534248E-4</v>
      </c>
      <c r="I174" s="367"/>
    </row>
    <row r="175" spans="1:9" ht="20.100000000000001" customHeight="1">
      <c r="A175" s="380">
        <v>43374</v>
      </c>
      <c r="B175" s="361">
        <v>942.82457116161765</v>
      </c>
      <c r="C175" s="384">
        <v>0</v>
      </c>
      <c r="D175" s="383">
        <f t="shared" si="14"/>
        <v>942.82457116161765</v>
      </c>
      <c r="E175" s="364">
        <f t="shared" si="10"/>
        <v>578</v>
      </c>
      <c r="F175" s="365">
        <f t="shared" si="11"/>
        <v>358.32499866175237</v>
      </c>
      <c r="G175" s="362">
        <v>31</v>
      </c>
      <c r="H175" s="366">
        <f t="shared" si="12"/>
        <v>6.5753424657534248E-4</v>
      </c>
      <c r="I175" s="367"/>
    </row>
    <row r="176" spans="1:9" ht="20.100000000000001" customHeight="1">
      <c r="A176" s="380">
        <v>43405</v>
      </c>
      <c r="B176" s="361">
        <v>942.82457116161765</v>
      </c>
      <c r="C176" s="384">
        <v>0</v>
      </c>
      <c r="D176" s="383">
        <f t="shared" si="14"/>
        <v>942.82457116161765</v>
      </c>
      <c r="E176" s="364">
        <f t="shared" si="10"/>
        <v>547</v>
      </c>
      <c r="F176" s="365">
        <f t="shared" si="11"/>
        <v>339.10687589615662</v>
      </c>
      <c r="G176" s="362">
        <v>30</v>
      </c>
      <c r="H176" s="366">
        <f t="shared" si="12"/>
        <v>6.5753424657534248E-4</v>
      </c>
      <c r="I176" s="367"/>
    </row>
    <row r="177" spans="1:9" ht="20.100000000000001" customHeight="1">
      <c r="A177" s="380">
        <v>43435</v>
      </c>
      <c r="B177" s="361">
        <v>942.82457116161765</v>
      </c>
      <c r="C177" s="384">
        <v>0</v>
      </c>
      <c r="D177" s="383">
        <f t="shared" si="14"/>
        <v>942.82457116161765</v>
      </c>
      <c r="E177" s="364">
        <f t="shared" si="10"/>
        <v>517</v>
      </c>
      <c r="F177" s="365">
        <f t="shared" si="11"/>
        <v>320.50869257461238</v>
      </c>
      <c r="G177" s="362">
        <v>31</v>
      </c>
      <c r="H177" s="366">
        <f t="shared" si="12"/>
        <v>6.5753424657534248E-4</v>
      </c>
      <c r="I177" s="367"/>
    </row>
    <row r="178" spans="1:9" ht="20.100000000000001" customHeight="1">
      <c r="A178" s="380">
        <v>43466</v>
      </c>
      <c r="B178" s="361">
        <v>942.82457116161765</v>
      </c>
      <c r="C178" s="384">
        <v>25000</v>
      </c>
      <c r="D178" s="383">
        <f t="shared" si="14"/>
        <v>-24057.175428838382</v>
      </c>
      <c r="E178" s="364">
        <f t="shared" si="10"/>
        <v>486</v>
      </c>
      <c r="F178" s="365"/>
      <c r="G178" s="362">
        <v>0</v>
      </c>
      <c r="H178" s="366">
        <f t="shared" si="12"/>
        <v>6.5753424657534248E-4</v>
      </c>
      <c r="I178" s="367" t="s">
        <v>318</v>
      </c>
    </row>
    <row r="179" spans="1:9" ht="20.100000000000001" customHeight="1">
      <c r="A179" s="380">
        <v>43497</v>
      </c>
      <c r="B179" s="361">
        <v>942.82457116161765</v>
      </c>
      <c r="C179" s="384">
        <v>0</v>
      </c>
      <c r="D179" s="383">
        <f t="shared" si="14"/>
        <v>942.82457116161765</v>
      </c>
      <c r="E179" s="364">
        <f t="shared" si="10"/>
        <v>486</v>
      </c>
      <c r="F179" s="365">
        <f t="shared" si="11"/>
        <v>301.29056980901669</v>
      </c>
      <c r="G179" s="362">
        <v>28</v>
      </c>
      <c r="H179" s="366">
        <f t="shared" si="12"/>
        <v>6.5753424657534248E-4</v>
      </c>
      <c r="I179" s="367"/>
    </row>
    <row r="180" spans="1:9" ht="20.100000000000001" customHeight="1">
      <c r="A180" s="380">
        <v>43525</v>
      </c>
      <c r="B180" s="361">
        <v>942.82457116161765</v>
      </c>
      <c r="C180" s="384">
        <v>0</v>
      </c>
      <c r="D180" s="383">
        <f t="shared" si="14"/>
        <v>942.82457116161765</v>
      </c>
      <c r="E180" s="364">
        <f t="shared" si="10"/>
        <v>458</v>
      </c>
      <c r="F180" s="365">
        <f t="shared" si="11"/>
        <v>283.93226537557541</v>
      </c>
      <c r="G180" s="362">
        <v>31</v>
      </c>
      <c r="H180" s="366">
        <f t="shared" si="12"/>
        <v>6.5753424657534248E-4</v>
      </c>
      <c r="I180" s="367"/>
    </row>
    <row r="181" spans="1:9" ht="20.100000000000001" customHeight="1">
      <c r="A181" s="380">
        <v>43556</v>
      </c>
      <c r="B181" s="361">
        <v>942.82457116161765</v>
      </c>
      <c r="C181" s="384">
        <v>0</v>
      </c>
      <c r="D181" s="383">
        <f t="shared" si="14"/>
        <v>942.82457116161765</v>
      </c>
      <c r="E181" s="364">
        <f t="shared" si="10"/>
        <v>427</v>
      </c>
      <c r="F181" s="365">
        <f t="shared" si="11"/>
        <v>264.71414260997966</v>
      </c>
      <c r="G181" s="362">
        <v>30</v>
      </c>
      <c r="H181" s="366">
        <f t="shared" si="12"/>
        <v>6.5753424657534248E-4</v>
      </c>
      <c r="I181" s="367"/>
    </row>
    <row r="182" spans="1:9" ht="20.100000000000001" customHeight="1">
      <c r="A182" s="380">
        <v>43586</v>
      </c>
      <c r="B182" s="361">
        <v>942.82457116161765</v>
      </c>
      <c r="C182" s="384">
        <v>0</v>
      </c>
      <c r="D182" s="383">
        <f t="shared" si="14"/>
        <v>942.82457116161765</v>
      </c>
      <c r="E182" s="364">
        <f t="shared" si="10"/>
        <v>397</v>
      </c>
      <c r="F182" s="365">
        <f t="shared" si="11"/>
        <v>246.11595928843545</v>
      </c>
      <c r="G182" s="362">
        <v>31</v>
      </c>
      <c r="H182" s="366">
        <f t="shared" si="12"/>
        <v>6.5753424657534248E-4</v>
      </c>
      <c r="I182" s="367"/>
    </row>
    <row r="183" spans="1:9" ht="20.100000000000001" customHeight="1">
      <c r="A183" s="380">
        <v>43617</v>
      </c>
      <c r="B183" s="361">
        <v>942.82457116161765</v>
      </c>
      <c r="C183" s="384">
        <v>0</v>
      </c>
      <c r="D183" s="383">
        <f t="shared" si="14"/>
        <v>942.82457116161765</v>
      </c>
      <c r="E183" s="364">
        <f t="shared" si="10"/>
        <v>366</v>
      </c>
      <c r="F183" s="365">
        <f t="shared" si="11"/>
        <v>226.8978365228397</v>
      </c>
      <c r="G183" s="362">
        <v>30</v>
      </c>
      <c r="H183" s="366">
        <f t="shared" si="12"/>
        <v>6.5753424657534248E-4</v>
      </c>
      <c r="I183" s="367"/>
    </row>
    <row r="184" spans="1:9" ht="20.100000000000001" customHeight="1">
      <c r="A184" s="380">
        <v>43647</v>
      </c>
      <c r="B184" s="361">
        <v>989.96579971969857</v>
      </c>
      <c r="C184" s="384">
        <v>0</v>
      </c>
      <c r="D184" s="383">
        <f t="shared" si="14"/>
        <v>989.96579971969857</v>
      </c>
      <c r="E184" s="364">
        <f t="shared" si="10"/>
        <v>336</v>
      </c>
      <c r="F184" s="365">
        <f t="shared" si="11"/>
        <v>218.71463586136028</v>
      </c>
      <c r="G184" s="362">
        <v>31</v>
      </c>
      <c r="H184" s="366">
        <f t="shared" si="12"/>
        <v>6.5753424657534248E-4</v>
      </c>
      <c r="I184" s="367"/>
    </row>
    <row r="185" spans="1:9" ht="20.100000000000001" customHeight="1">
      <c r="A185" s="380">
        <v>43678</v>
      </c>
      <c r="B185" s="361">
        <v>989.96579971969857</v>
      </c>
      <c r="C185" s="384">
        <v>0</v>
      </c>
      <c r="D185" s="383">
        <f t="shared" si="14"/>
        <v>989.96579971969857</v>
      </c>
      <c r="E185" s="364">
        <f t="shared" si="10"/>
        <v>305</v>
      </c>
      <c r="F185" s="365">
        <f t="shared" si="11"/>
        <v>198.53560695748473</v>
      </c>
      <c r="G185" s="362">
        <v>31</v>
      </c>
      <c r="H185" s="366">
        <f t="shared" si="12"/>
        <v>6.5753424657534248E-4</v>
      </c>
      <c r="I185" s="367"/>
    </row>
    <row r="186" spans="1:9" ht="20.100000000000001" customHeight="1">
      <c r="A186" s="380">
        <v>43709</v>
      </c>
      <c r="B186" s="361">
        <v>989.96579971969857</v>
      </c>
      <c r="C186" s="384">
        <v>30000</v>
      </c>
      <c r="D186" s="383">
        <f t="shared" si="14"/>
        <v>-29010.034200280301</v>
      </c>
      <c r="E186" s="364">
        <f t="shared" si="10"/>
        <v>274</v>
      </c>
      <c r="F186" s="365"/>
      <c r="G186" s="362">
        <v>0</v>
      </c>
      <c r="H186" s="366">
        <f t="shared" si="12"/>
        <v>6.5753424657534248E-4</v>
      </c>
      <c r="I186" s="375" t="s">
        <v>319</v>
      </c>
    </row>
    <row r="187" spans="1:9" ht="20.100000000000001" customHeight="1">
      <c r="A187" s="380">
        <v>43739</v>
      </c>
      <c r="B187" s="361">
        <v>989.96579971969857</v>
      </c>
      <c r="C187" s="384">
        <v>0</v>
      </c>
      <c r="D187" s="383">
        <f t="shared" si="14"/>
        <v>989.96579971969857</v>
      </c>
      <c r="E187" s="364">
        <f t="shared" si="10"/>
        <v>274</v>
      </c>
      <c r="F187" s="365">
        <f t="shared" si="11"/>
        <v>178.35657805360927</v>
      </c>
      <c r="G187" s="362">
        <v>31</v>
      </c>
      <c r="H187" s="366">
        <f t="shared" si="12"/>
        <v>6.5753424657534248E-4</v>
      </c>
      <c r="I187" s="375"/>
    </row>
    <row r="188" spans="1:9" ht="20.100000000000001" customHeight="1">
      <c r="A188" s="380">
        <v>43770</v>
      </c>
      <c r="B188" s="361">
        <v>989.96579971969857</v>
      </c>
      <c r="C188" s="384">
        <v>0</v>
      </c>
      <c r="D188" s="383">
        <f t="shared" si="14"/>
        <v>989.96579971969857</v>
      </c>
      <c r="E188" s="364">
        <f t="shared" si="10"/>
        <v>243</v>
      </c>
      <c r="F188" s="365">
        <f t="shared" si="11"/>
        <v>158.17754914973378</v>
      </c>
      <c r="G188" s="362">
        <v>30</v>
      </c>
      <c r="H188" s="366">
        <f t="shared" si="12"/>
        <v>6.5753424657534248E-4</v>
      </c>
      <c r="I188" s="375"/>
    </row>
    <row r="189" spans="1:9" ht="20.100000000000001" customHeight="1">
      <c r="A189" s="380">
        <v>43800</v>
      </c>
      <c r="B189" s="361">
        <v>989.96579971969857</v>
      </c>
      <c r="C189" s="384">
        <v>20000</v>
      </c>
      <c r="D189" s="383">
        <f t="shared" si="14"/>
        <v>-19010.034200280301</v>
      </c>
      <c r="E189" s="364">
        <f t="shared" si="10"/>
        <v>213</v>
      </c>
      <c r="F189" s="365"/>
      <c r="G189" s="362">
        <v>0</v>
      </c>
      <c r="H189" s="366">
        <f t="shared" si="12"/>
        <v>6.5753424657534248E-4</v>
      </c>
      <c r="I189" s="375" t="s">
        <v>320</v>
      </c>
    </row>
    <row r="190" spans="1:9" ht="20.100000000000001" customHeight="1">
      <c r="A190" s="380">
        <v>43831</v>
      </c>
      <c r="B190" s="361">
        <v>989.96579971969857</v>
      </c>
      <c r="C190" s="384">
        <v>0</v>
      </c>
      <c r="D190" s="383">
        <f t="shared" si="14"/>
        <v>989.96579971969857</v>
      </c>
      <c r="E190" s="364">
        <f t="shared" si="10"/>
        <v>213</v>
      </c>
      <c r="F190" s="365">
        <f t="shared" si="11"/>
        <v>138.64945666211233</v>
      </c>
      <c r="G190" s="374">
        <v>31</v>
      </c>
      <c r="H190" s="366">
        <f t="shared" si="12"/>
        <v>6.5753424657534248E-4</v>
      </c>
      <c r="I190" s="375"/>
    </row>
    <row r="191" spans="1:9" ht="20.100000000000001" customHeight="1">
      <c r="A191" s="380">
        <v>43862</v>
      </c>
      <c r="B191" s="361">
        <v>989.96579971969857</v>
      </c>
      <c r="C191" s="384">
        <v>0</v>
      </c>
      <c r="D191" s="383">
        <f t="shared" si="14"/>
        <v>989.96579971969857</v>
      </c>
      <c r="E191" s="364">
        <f t="shared" si="10"/>
        <v>182</v>
      </c>
      <c r="F191" s="365">
        <f t="shared" si="11"/>
        <v>118.47042775823681</v>
      </c>
      <c r="G191" s="374">
        <v>29</v>
      </c>
      <c r="H191" s="366">
        <f t="shared" si="12"/>
        <v>6.5753424657534248E-4</v>
      </c>
      <c r="I191" s="375"/>
    </row>
    <row r="192" spans="1:9" ht="20.100000000000001" customHeight="1">
      <c r="A192" s="380">
        <v>43891</v>
      </c>
      <c r="B192" s="361">
        <v>989.96579971969857</v>
      </c>
      <c r="C192" s="384">
        <v>0</v>
      </c>
      <c r="D192" s="383">
        <f t="shared" si="14"/>
        <v>989.96579971969857</v>
      </c>
      <c r="E192" s="364">
        <f t="shared" si="10"/>
        <v>153</v>
      </c>
      <c r="F192" s="365">
        <f t="shared" si="11"/>
        <v>99.593271686869414</v>
      </c>
      <c r="G192" s="374">
        <v>31</v>
      </c>
      <c r="H192" s="366">
        <f t="shared" si="12"/>
        <v>6.5753424657534248E-4</v>
      </c>
      <c r="I192" s="375"/>
    </row>
    <row r="193" spans="1:9" ht="20.100000000000001" customHeight="1">
      <c r="A193" s="380">
        <v>43922</v>
      </c>
      <c r="B193" s="361">
        <v>989.96579971969857</v>
      </c>
      <c r="C193" s="384">
        <v>0</v>
      </c>
      <c r="D193" s="383">
        <f t="shared" si="14"/>
        <v>989.96579971969857</v>
      </c>
      <c r="E193" s="364">
        <f t="shared" si="10"/>
        <v>122</v>
      </c>
      <c r="F193" s="365">
        <f t="shared" si="11"/>
        <v>79.414242782993895</v>
      </c>
      <c r="G193" s="374">
        <v>30</v>
      </c>
      <c r="H193" s="366">
        <f t="shared" si="12"/>
        <v>6.5753424657534248E-4</v>
      </c>
      <c r="I193" s="375"/>
    </row>
    <row r="194" spans="1:9" ht="20.100000000000001" customHeight="1">
      <c r="A194" s="380">
        <v>43952</v>
      </c>
      <c r="B194" s="361">
        <v>989.96579971969857</v>
      </c>
      <c r="C194" s="384">
        <v>0</v>
      </c>
      <c r="D194" s="383">
        <f t="shared" si="14"/>
        <v>989.96579971969857</v>
      </c>
      <c r="E194" s="364">
        <f t="shared" si="10"/>
        <v>92</v>
      </c>
      <c r="F194" s="365">
        <f t="shared" si="11"/>
        <v>59.886150295372445</v>
      </c>
      <c r="G194" s="374">
        <v>31</v>
      </c>
      <c r="H194" s="366">
        <f t="shared" si="12"/>
        <v>6.5753424657534248E-4</v>
      </c>
      <c r="I194" s="375"/>
    </row>
    <row r="195" spans="1:9" ht="20.100000000000001" customHeight="1">
      <c r="A195" s="380">
        <v>43983</v>
      </c>
      <c r="B195" s="361">
        <v>989.96579971969857</v>
      </c>
      <c r="C195" s="384">
        <v>0</v>
      </c>
      <c r="D195" s="383">
        <f t="shared" si="14"/>
        <v>989.96579971969857</v>
      </c>
      <c r="E195" s="364">
        <f t="shared" si="10"/>
        <v>61</v>
      </c>
      <c r="F195" s="365">
        <f t="shared" si="11"/>
        <v>39.707121391496948</v>
      </c>
      <c r="G195" s="374">
        <v>30</v>
      </c>
      <c r="H195" s="366">
        <f t="shared" si="12"/>
        <v>6.5753424657534248E-4</v>
      </c>
      <c r="I195" s="375"/>
    </row>
    <row r="196" spans="1:9" ht="20.100000000000001" customHeight="1">
      <c r="A196" s="380">
        <v>44013</v>
      </c>
      <c r="B196" s="361">
        <v>1039.4640897056836</v>
      </c>
      <c r="C196" s="387"/>
      <c r="D196" s="383">
        <f t="shared" si="14"/>
        <v>1039.4640897056836</v>
      </c>
      <c r="E196" s="364">
        <f t="shared" si="10"/>
        <v>31</v>
      </c>
      <c r="F196" s="365">
        <f t="shared" si="11"/>
        <v>21.187980349069274</v>
      </c>
      <c r="G196" s="374">
        <v>31</v>
      </c>
      <c r="H196" s="366">
        <f t="shared" si="12"/>
        <v>6.5753424657534248E-4</v>
      </c>
      <c r="I196" s="375"/>
    </row>
    <row r="197" spans="1:9" ht="20.100000000000001" customHeight="1">
      <c r="A197" s="388" t="s">
        <v>158</v>
      </c>
      <c r="B197" s="361">
        <v>1039.46408970568</v>
      </c>
      <c r="C197" s="387"/>
      <c r="D197" s="383">
        <f>B197-C197</f>
        <v>1039.46408970568</v>
      </c>
      <c r="E197" s="364">
        <f t="shared" si="10"/>
        <v>0</v>
      </c>
      <c r="F197" s="365">
        <f t="shared" si="11"/>
        <v>0</v>
      </c>
      <c r="G197" s="374">
        <v>0</v>
      </c>
      <c r="H197" s="366">
        <f t="shared" si="12"/>
        <v>6.5753424657534248E-4</v>
      </c>
      <c r="I197" s="375"/>
    </row>
    <row r="198" spans="1:9" ht="20.100000000000001" customHeight="1">
      <c r="A198" s="388" t="s">
        <v>166</v>
      </c>
      <c r="B198" s="361">
        <v>1039.46408970568</v>
      </c>
      <c r="C198" s="387"/>
      <c r="D198" s="383">
        <f t="shared" ref="D198:D201" si="15">B198-C198</f>
        <v>1039.46408970568</v>
      </c>
      <c r="E198" s="364">
        <f t="shared" si="10"/>
        <v>0</v>
      </c>
      <c r="F198" s="365">
        <f t="shared" si="11"/>
        <v>0</v>
      </c>
      <c r="G198" s="381">
        <v>0</v>
      </c>
      <c r="H198" s="366">
        <f t="shared" si="12"/>
        <v>6.5753424657534248E-4</v>
      </c>
      <c r="I198" s="375"/>
    </row>
    <row r="199" spans="1:9" ht="20.100000000000001" customHeight="1">
      <c r="A199" s="388" t="s">
        <v>167</v>
      </c>
      <c r="B199" s="361">
        <v>1039.46408970568</v>
      </c>
      <c r="C199" s="387"/>
      <c r="D199" s="383">
        <f t="shared" si="15"/>
        <v>1039.46408970568</v>
      </c>
      <c r="E199" s="364">
        <f t="shared" si="10"/>
        <v>0</v>
      </c>
      <c r="F199" s="365">
        <f t="shared" si="11"/>
        <v>0</v>
      </c>
      <c r="G199" s="381">
        <v>0</v>
      </c>
      <c r="H199" s="366">
        <f t="shared" si="12"/>
        <v>6.5753424657534248E-4</v>
      </c>
      <c r="I199" s="375"/>
    </row>
    <row r="200" spans="1:9" ht="20.100000000000001" customHeight="1">
      <c r="A200" s="388" t="s">
        <v>168</v>
      </c>
      <c r="B200" s="361">
        <v>1039.46408970568</v>
      </c>
      <c r="C200" s="387"/>
      <c r="D200" s="383">
        <f t="shared" si="15"/>
        <v>1039.46408970568</v>
      </c>
      <c r="E200" s="364">
        <f t="shared" si="10"/>
        <v>0</v>
      </c>
      <c r="F200" s="365">
        <f t="shared" si="11"/>
        <v>0</v>
      </c>
      <c r="G200" s="381">
        <v>0</v>
      </c>
      <c r="H200" s="366">
        <f t="shared" si="12"/>
        <v>6.5753424657534248E-4</v>
      </c>
      <c r="I200" s="375"/>
    </row>
    <row r="201" spans="1:9" ht="20.100000000000001" customHeight="1">
      <c r="A201" s="388" t="s">
        <v>169</v>
      </c>
      <c r="B201" s="361">
        <v>1039.46408970568</v>
      </c>
      <c r="C201" s="387"/>
      <c r="D201" s="383">
        <f t="shared" si="15"/>
        <v>1039.46408970568</v>
      </c>
      <c r="E201" s="364">
        <f t="shared" si="10"/>
        <v>0</v>
      </c>
      <c r="F201" s="365">
        <f t="shared" si="11"/>
        <v>0</v>
      </c>
      <c r="G201" s="381">
        <v>0</v>
      </c>
      <c r="H201" s="366">
        <f t="shared" si="12"/>
        <v>6.5753424657534248E-4</v>
      </c>
      <c r="I201" s="375"/>
    </row>
    <row r="202" spans="1:9" ht="20.100000000000001" customHeight="1" thickBot="1">
      <c r="A202" s="389" t="s">
        <v>12</v>
      </c>
      <c r="B202" s="390">
        <f>SUM(B14:B201)</f>
        <v>135708.16606759807</v>
      </c>
      <c r="C202" s="390">
        <f>SUM(C14:C197)</f>
        <v>95725</v>
      </c>
      <c r="D202" s="391">
        <f>B202-C202</f>
        <v>39983.166067598067</v>
      </c>
      <c r="E202" s="392">
        <f>SUM(E58:E197)</f>
        <v>275128</v>
      </c>
      <c r="F202" s="393">
        <f>SUM(F14:F197)</f>
        <v>191265.21551380723</v>
      </c>
      <c r="G202" s="392">
        <f>SUM(G14:G198)</f>
        <v>5255</v>
      </c>
      <c r="H202" s="394">
        <f>D202+F202</f>
        <v>231248.38158140529</v>
      </c>
      <c r="I202" s="395"/>
    </row>
    <row r="203" spans="1:9" ht="18" customHeight="1">
      <c r="A203" s="276"/>
      <c r="B203" s="277"/>
      <c r="C203" s="277"/>
      <c r="D203" s="277"/>
      <c r="E203" s="277"/>
      <c r="F203" s="277"/>
      <c r="G203" s="277"/>
      <c r="H203" s="277"/>
      <c r="I203" s="277"/>
    </row>
    <row r="204" spans="1:9" ht="15.75">
      <c r="A204" s="276"/>
      <c r="B204" s="277"/>
      <c r="C204" s="277"/>
      <c r="D204" s="277"/>
      <c r="E204" s="277"/>
      <c r="F204" s="277"/>
      <c r="G204" s="277"/>
      <c r="H204" s="277"/>
      <c r="I204" s="277"/>
    </row>
    <row r="205" spans="1:9" ht="15.75">
      <c r="A205" s="324"/>
      <c r="B205" s="325" t="s">
        <v>420</v>
      </c>
      <c r="C205" s="326"/>
      <c r="D205" s="326"/>
      <c r="E205" s="326"/>
      <c r="F205" s="327" t="s">
        <v>421</v>
      </c>
      <c r="G205" s="326"/>
      <c r="H205" s="328"/>
      <c r="I205" s="277"/>
    </row>
    <row r="206" spans="1:9" ht="15.75">
      <c r="A206" s="329" t="s">
        <v>422</v>
      </c>
      <c r="B206" s="329" t="s">
        <v>423</v>
      </c>
      <c r="C206" s="329" t="s">
        <v>424</v>
      </c>
      <c r="D206" s="329" t="s">
        <v>425</v>
      </c>
      <c r="E206" s="326"/>
      <c r="F206" s="330" t="s">
        <v>426</v>
      </c>
      <c r="G206" s="330" t="s">
        <v>427</v>
      </c>
      <c r="H206" s="331"/>
      <c r="I206" s="277"/>
    </row>
    <row r="207" spans="1:9" ht="15.75">
      <c r="A207" s="332" t="s">
        <v>428</v>
      </c>
      <c r="B207" s="333">
        <v>6000</v>
      </c>
      <c r="C207" s="333">
        <v>6200</v>
      </c>
      <c r="D207" s="333">
        <f>B207-C207</f>
        <v>-200</v>
      </c>
      <c r="E207" s="326"/>
      <c r="F207" s="334"/>
      <c r="G207" s="334"/>
      <c r="H207" s="328"/>
      <c r="I207" s="277"/>
    </row>
    <row r="208" spans="1:9" ht="15.75">
      <c r="A208" s="332" t="s">
        <v>429</v>
      </c>
      <c r="B208" s="333">
        <f>B207+B207*5%</f>
        <v>6300</v>
      </c>
      <c r="C208" s="333">
        <v>525</v>
      </c>
      <c r="D208" s="333">
        <f t="shared" ref="D208:D222" si="16">B208-C208</f>
        <v>5775</v>
      </c>
      <c r="E208" s="326"/>
      <c r="F208" s="334" t="s">
        <v>430</v>
      </c>
      <c r="G208" s="335">
        <f>B223</f>
        <v>135708.16606759807</v>
      </c>
      <c r="H208" s="328"/>
      <c r="I208" s="277"/>
    </row>
    <row r="209" spans="1:9" ht="15.75">
      <c r="A209" s="332" t="s">
        <v>431</v>
      </c>
      <c r="B209" s="333">
        <f t="shared" ref="B209:B220" si="17">B208+B208*5%</f>
        <v>6615</v>
      </c>
      <c r="C209" s="333">
        <v>0</v>
      </c>
      <c r="D209" s="333">
        <f t="shared" si="16"/>
        <v>6615</v>
      </c>
      <c r="E209" s="326"/>
      <c r="F209" s="334" t="s">
        <v>308</v>
      </c>
      <c r="G209" s="335">
        <f>F202</f>
        <v>191265.21551380723</v>
      </c>
      <c r="H209" s="328"/>
      <c r="I209" s="396"/>
    </row>
    <row r="210" spans="1:9" ht="15.75">
      <c r="A210" s="332" t="s">
        <v>432</v>
      </c>
      <c r="B210" s="333">
        <f t="shared" si="17"/>
        <v>6945.75</v>
      </c>
      <c r="C210" s="333">
        <v>0</v>
      </c>
      <c r="D210" s="333">
        <f t="shared" si="16"/>
        <v>6945.75</v>
      </c>
      <c r="E210" s="326"/>
      <c r="F210" s="336" t="s">
        <v>12</v>
      </c>
      <c r="G210" s="337">
        <f>G208+G209</f>
        <v>326973.38158140529</v>
      </c>
      <c r="H210" s="328"/>
      <c r="I210" s="396"/>
    </row>
    <row r="211" spans="1:9" ht="30.75">
      <c r="A211" s="332" t="s">
        <v>433</v>
      </c>
      <c r="B211" s="333">
        <f t="shared" si="17"/>
        <v>7293.0375000000004</v>
      </c>
      <c r="C211" s="333">
        <v>0</v>
      </c>
      <c r="D211" s="333">
        <f t="shared" si="16"/>
        <v>7293.0375000000004</v>
      </c>
      <c r="E211" s="326"/>
      <c r="F211" s="338" t="s">
        <v>434</v>
      </c>
      <c r="G211" s="335">
        <f>C223</f>
        <v>95725</v>
      </c>
      <c r="H211" s="328"/>
      <c r="I211" s="326"/>
    </row>
    <row r="212" spans="1:9" ht="15.75">
      <c r="A212" s="339" t="s">
        <v>435</v>
      </c>
      <c r="B212" s="333">
        <f t="shared" si="17"/>
        <v>7657.6893749999999</v>
      </c>
      <c r="C212" s="333">
        <v>0</v>
      </c>
      <c r="D212" s="333">
        <f t="shared" si="16"/>
        <v>7657.6893749999999</v>
      </c>
      <c r="E212" s="326"/>
      <c r="F212" s="340" t="s">
        <v>436</v>
      </c>
      <c r="G212" s="341">
        <f>G210-G211</f>
        <v>231248.38158140529</v>
      </c>
      <c r="H212" s="328"/>
      <c r="I212" s="326"/>
    </row>
    <row r="213" spans="1:9" ht="15.75">
      <c r="A213" s="332" t="s">
        <v>437</v>
      </c>
      <c r="B213" s="333">
        <f t="shared" si="17"/>
        <v>8040.5738437500004</v>
      </c>
      <c r="C213" s="333">
        <v>0</v>
      </c>
      <c r="D213" s="333">
        <f t="shared" si="16"/>
        <v>8040.5738437500004</v>
      </c>
      <c r="E213" s="326"/>
      <c r="F213" s="328"/>
      <c r="G213" s="342"/>
      <c r="H213" s="328"/>
      <c r="I213" s="326"/>
    </row>
    <row r="214" spans="1:9" ht="15.75">
      <c r="A214" s="332" t="s">
        <v>438</v>
      </c>
      <c r="B214" s="333">
        <f t="shared" si="17"/>
        <v>8442.6025359374999</v>
      </c>
      <c r="C214" s="333">
        <v>0</v>
      </c>
      <c r="D214" s="333">
        <f t="shared" si="16"/>
        <v>8442.6025359374999</v>
      </c>
      <c r="E214" s="326"/>
      <c r="F214" s="328"/>
      <c r="G214" s="342"/>
      <c r="H214" s="328"/>
      <c r="I214" s="326"/>
    </row>
    <row r="215" spans="1:9" ht="15.75">
      <c r="A215" s="332" t="s">
        <v>439</v>
      </c>
      <c r="B215" s="333">
        <f t="shared" si="17"/>
        <v>8864.7326627343755</v>
      </c>
      <c r="C215" s="333">
        <v>0</v>
      </c>
      <c r="D215" s="333">
        <f t="shared" si="16"/>
        <v>8864.7326627343755</v>
      </c>
      <c r="E215" s="326"/>
      <c r="F215" s="328"/>
      <c r="G215" s="342"/>
      <c r="H215" s="328"/>
      <c r="I215" s="326"/>
    </row>
    <row r="216" spans="1:9" ht="15.75">
      <c r="A216" s="332" t="s">
        <v>440</v>
      </c>
      <c r="B216" s="333">
        <f t="shared" si="17"/>
        <v>9307.9692958710948</v>
      </c>
      <c r="C216" s="333">
        <v>0</v>
      </c>
      <c r="D216" s="333">
        <f t="shared" si="16"/>
        <v>9307.9692958710948</v>
      </c>
      <c r="E216" s="326"/>
      <c r="F216" s="328"/>
      <c r="G216" s="342"/>
      <c r="H216" s="328"/>
      <c r="I216" s="326"/>
    </row>
    <row r="217" spans="1:9" ht="15.75">
      <c r="A217" s="332" t="s">
        <v>441</v>
      </c>
      <c r="B217" s="333">
        <f t="shared" si="17"/>
        <v>9773.3677606646488</v>
      </c>
      <c r="C217" s="333">
        <v>0</v>
      </c>
      <c r="D217" s="333">
        <f t="shared" si="16"/>
        <v>9773.3677606646488</v>
      </c>
      <c r="E217" s="326"/>
      <c r="F217" s="328"/>
      <c r="G217" s="342"/>
      <c r="H217" s="328"/>
      <c r="I217" s="326"/>
    </row>
    <row r="218" spans="1:9" ht="15.75">
      <c r="A218" s="332" t="s">
        <v>442</v>
      </c>
      <c r="B218" s="333">
        <f t="shared" si="17"/>
        <v>10262.036148697882</v>
      </c>
      <c r="C218" s="333">
        <v>0</v>
      </c>
      <c r="D218" s="333">
        <f t="shared" si="16"/>
        <v>10262.036148697882</v>
      </c>
      <c r="E218" s="326"/>
      <c r="F218" s="328"/>
      <c r="G218" s="342"/>
      <c r="H218" s="328"/>
      <c r="I218" s="326"/>
    </row>
    <row r="219" spans="1:9" ht="15.75">
      <c r="A219" s="343" t="s">
        <v>443</v>
      </c>
      <c r="B219" s="333">
        <v>10775</v>
      </c>
      <c r="C219" s="333">
        <v>14000</v>
      </c>
      <c r="D219" s="333">
        <f>B219-C219</f>
        <v>-3225</v>
      </c>
      <c r="E219" s="326"/>
      <c r="F219" s="328"/>
      <c r="G219" s="342"/>
      <c r="H219" s="328"/>
      <c r="I219" s="326"/>
    </row>
    <row r="220" spans="1:9" ht="15.75">
      <c r="A220" s="343" t="s">
        <v>444</v>
      </c>
      <c r="B220" s="333">
        <f t="shared" si="17"/>
        <v>11313.75</v>
      </c>
      <c r="C220" s="333">
        <v>25000</v>
      </c>
      <c r="D220" s="333">
        <f>B220-C220</f>
        <v>-13686.25</v>
      </c>
      <c r="E220" s="326"/>
      <c r="F220" s="328"/>
      <c r="G220" s="342"/>
      <c r="H220" s="328"/>
      <c r="I220" s="326"/>
    </row>
    <row r="221" spans="1:9" ht="15.75">
      <c r="A221" s="343" t="s">
        <v>445</v>
      </c>
      <c r="B221" s="333">
        <v>11880</v>
      </c>
      <c r="C221" s="333">
        <v>50000</v>
      </c>
      <c r="D221" s="333">
        <f t="shared" si="16"/>
        <v>-38120</v>
      </c>
      <c r="E221" s="326"/>
      <c r="F221" s="328"/>
      <c r="G221" s="342"/>
      <c r="H221" s="328"/>
      <c r="I221" s="326"/>
    </row>
    <row r="222" spans="1:9" ht="45.75">
      <c r="A222" s="344" t="s">
        <v>446</v>
      </c>
      <c r="B222" s="361">
        <v>6237</v>
      </c>
      <c r="C222" s="333">
        <v>0</v>
      </c>
      <c r="D222" s="333">
        <f t="shared" si="16"/>
        <v>6237</v>
      </c>
      <c r="E222" s="326"/>
      <c r="F222" s="328"/>
      <c r="G222" s="342"/>
      <c r="H222" s="328"/>
      <c r="I222" s="326"/>
    </row>
    <row r="223" spans="1:9" ht="15.75">
      <c r="A223" s="340" t="s">
        <v>12</v>
      </c>
      <c r="B223" s="341">
        <f>B202</f>
        <v>135708.16606759807</v>
      </c>
      <c r="C223" s="341">
        <f>SUM(C207:C222)</f>
        <v>95725</v>
      </c>
      <c r="D223" s="340">
        <f>SUM(B223-C223)</f>
        <v>39983.166067598067</v>
      </c>
      <c r="E223" s="345"/>
      <c r="F223" s="346"/>
      <c r="G223" s="347"/>
      <c r="H223" s="346"/>
      <c r="I223" s="326"/>
    </row>
    <row r="224" spans="1:9" ht="15.75">
      <c r="A224" s="348"/>
      <c r="B224" s="349"/>
      <c r="C224" s="349"/>
      <c r="D224" s="350"/>
      <c r="E224" s="345"/>
      <c r="F224" s="346"/>
      <c r="G224" s="347"/>
      <c r="H224" s="346"/>
      <c r="I224" s="326"/>
    </row>
    <row r="225" spans="1:9" ht="15.75">
      <c r="A225" s="348"/>
      <c r="B225" s="349"/>
      <c r="C225" s="349"/>
      <c r="D225" s="350"/>
      <c r="E225" s="345"/>
      <c r="F225" s="346"/>
      <c r="G225" s="347"/>
      <c r="H225" s="346"/>
      <c r="I225" s="326"/>
    </row>
    <row r="226" spans="1:9" ht="15.75">
      <c r="A226" s="348"/>
      <c r="B226" s="349"/>
      <c r="C226" s="349"/>
      <c r="D226" s="350"/>
      <c r="E226" s="345"/>
      <c r="F226" s="346"/>
      <c r="G226" s="347"/>
      <c r="H226" s="346"/>
      <c r="I226" s="326"/>
    </row>
    <row r="227" spans="1:9" ht="15.75">
      <c r="A227" s="54"/>
      <c r="B227" s="54"/>
      <c r="C227" s="54"/>
      <c r="D227" s="54"/>
      <c r="E227" s="54"/>
      <c r="F227" s="214"/>
      <c r="G227" s="54"/>
      <c r="H227" s="214"/>
      <c r="I227" s="326"/>
    </row>
    <row r="228" spans="1:9" ht="15.75">
      <c r="A228" s="397"/>
      <c r="B228" s="398"/>
      <c r="C228" s="399"/>
      <c r="D228" s="400"/>
      <c r="E228" s="401"/>
      <c r="F228" s="402"/>
      <c r="G228" s="401"/>
      <c r="H228" s="401"/>
      <c r="I228" s="326"/>
    </row>
    <row r="229" spans="1:9" ht="15.75">
      <c r="A229" s="586" t="s">
        <v>294</v>
      </c>
      <c r="B229" s="586"/>
      <c r="C229" s="404"/>
      <c r="D229" s="404" t="s">
        <v>295</v>
      </c>
      <c r="E229" s="277"/>
      <c r="F229" s="405" t="s">
        <v>296</v>
      </c>
      <c r="G229" s="406"/>
      <c r="H229" s="276" t="s">
        <v>297</v>
      </c>
      <c r="I229" s="326"/>
    </row>
  </sheetData>
  <mergeCells count="20">
    <mergeCell ref="A229:B229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rintOptions horizontalCentered="1"/>
  <pageMargins left="0.34" right="0.34" top="0.74" bottom="0.35433070866141703" header="0.31496062992126" footer="0.57999999999999996"/>
  <pageSetup paperSize="5" scale="70" orientation="portrait" verticalDpi="0" r:id="rId1"/>
  <rowBreaks count="3" manualBreakCount="3">
    <brk id="70" max="16383" man="1"/>
    <brk id="146" max="16383" man="1"/>
    <brk id="2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501</vt:lpstr>
      <vt:lpstr>502</vt:lpstr>
      <vt:lpstr>503</vt:lpstr>
      <vt:lpstr>504</vt:lpstr>
      <vt:lpstr>505</vt:lpstr>
      <vt:lpstr>506</vt:lpstr>
      <vt:lpstr>507</vt:lpstr>
      <vt:lpstr>531</vt:lpstr>
      <vt:lpstr>532</vt:lpstr>
      <vt:lpstr>533</vt:lpstr>
      <vt:lpstr>534</vt:lpstr>
      <vt:lpstr>535</vt:lpstr>
      <vt:lpstr>536</vt:lpstr>
      <vt:lpstr>537</vt:lpstr>
      <vt:lpstr>538</vt:lpstr>
      <vt:lpstr>539</vt:lpstr>
      <vt:lpstr>540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Lenovo</cp:lastModifiedBy>
  <cp:lastPrinted>2020-07-28T10:20:30Z</cp:lastPrinted>
  <dcterms:created xsi:type="dcterms:W3CDTF">2020-06-15T06:24:46Z</dcterms:created>
  <dcterms:modified xsi:type="dcterms:W3CDTF">2020-07-29T10:57:03Z</dcterms:modified>
</cp:coreProperties>
</file>