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700" i="1"/>
  <c r="J699"/>
  <c r="J698" s="1"/>
  <c r="J697" s="1"/>
  <c r="J696" s="1"/>
  <c r="I696"/>
  <c r="H696"/>
  <c r="G696"/>
  <c r="F696"/>
  <c r="E696"/>
  <c r="D696"/>
  <c r="J693"/>
  <c r="I693"/>
  <c r="I694" s="1"/>
  <c r="H693"/>
  <c r="G693"/>
  <c r="G694" s="1"/>
  <c r="F693"/>
  <c r="E693"/>
  <c r="E694" s="1"/>
  <c r="D693"/>
  <c r="D694" s="1"/>
  <c r="J692"/>
  <c r="J695" s="1"/>
  <c r="I692"/>
  <c r="I695" s="1"/>
  <c r="H692"/>
  <c r="H695" s="1"/>
  <c r="G692"/>
  <c r="G695" s="1"/>
  <c r="F692"/>
  <c r="F695" s="1"/>
  <c r="E692"/>
  <c r="E695" s="1"/>
  <c r="D692"/>
  <c r="D695" s="1"/>
  <c r="J691"/>
  <c r="K691" s="1"/>
  <c r="J690"/>
  <c r="K690" s="1"/>
  <c r="K689"/>
  <c r="J689"/>
  <c r="K688"/>
  <c r="J688"/>
  <c r="J687"/>
  <c r="K687" s="1"/>
  <c r="J686"/>
  <c r="K686" s="1"/>
  <c r="J685"/>
  <c r="K685" s="1"/>
  <c r="J684"/>
  <c r="K684" s="1"/>
  <c r="J683"/>
  <c r="K683" s="1"/>
  <c r="J682"/>
  <c r="K682" s="1"/>
  <c r="K681"/>
  <c r="J681"/>
  <c r="K680"/>
  <c r="J680"/>
  <c r="J679"/>
  <c r="K679" s="1"/>
  <c r="J678"/>
  <c r="K678" s="1"/>
  <c r="J677"/>
  <c r="K677" s="1"/>
  <c r="J676"/>
  <c r="K676" s="1"/>
  <c r="J675"/>
  <c r="K675" s="1"/>
  <c r="J674"/>
  <c r="K674" s="1"/>
  <c r="K673"/>
  <c r="J673"/>
  <c r="K672"/>
  <c r="J672"/>
  <c r="J671"/>
  <c r="K671" s="1"/>
  <c r="J670"/>
  <c r="K670" s="1"/>
  <c r="J669"/>
  <c r="K669" s="1"/>
  <c r="J668"/>
  <c r="K668" s="1"/>
  <c r="J667"/>
  <c r="K667" s="1"/>
  <c r="J666"/>
  <c r="K666" s="1"/>
  <c r="K665"/>
  <c r="J665"/>
  <c r="K664"/>
  <c r="J664"/>
  <c r="J663"/>
  <c r="K663" s="1"/>
  <c r="J662"/>
  <c r="K662" s="1"/>
  <c r="J661"/>
  <c r="K661" s="1"/>
  <c r="J660"/>
  <c r="K660" s="1"/>
  <c r="J659"/>
  <c r="K659" s="1"/>
  <c r="J658"/>
  <c r="K658" s="1"/>
  <c r="K657"/>
  <c r="J657"/>
  <c r="J650"/>
  <c r="J649"/>
  <c r="J648" s="1"/>
  <c r="J647" s="1"/>
  <c r="J646" s="1"/>
  <c r="I646"/>
  <c r="H646"/>
  <c r="G646"/>
  <c r="F646"/>
  <c r="E646"/>
  <c r="D646"/>
  <c r="J643"/>
  <c r="I643"/>
  <c r="H643"/>
  <c r="H644" s="1"/>
  <c r="G643"/>
  <c r="F643"/>
  <c r="E643"/>
  <c r="D643"/>
  <c r="D644" s="1"/>
  <c r="J642"/>
  <c r="J645" s="1"/>
  <c r="I642"/>
  <c r="I645" s="1"/>
  <c r="H642"/>
  <c r="H645" s="1"/>
  <c r="G642"/>
  <c r="G645" s="1"/>
  <c r="F642"/>
  <c r="F645" s="1"/>
  <c r="E642"/>
  <c r="E645" s="1"/>
  <c r="D642"/>
  <c r="D645" s="1"/>
  <c r="K641"/>
  <c r="J641"/>
  <c r="J640"/>
  <c r="K640" s="1"/>
  <c r="J639"/>
  <c r="K639" s="1"/>
  <c r="J638"/>
  <c r="K638" s="1"/>
  <c r="K637"/>
  <c r="J637"/>
  <c r="J636"/>
  <c r="K636" s="1"/>
  <c r="J635"/>
  <c r="K635" s="1"/>
  <c r="J634"/>
  <c r="K634" s="1"/>
  <c r="K633"/>
  <c r="J633"/>
  <c r="J632"/>
  <c r="K632" s="1"/>
  <c r="J631"/>
  <c r="K631" s="1"/>
  <c r="J630"/>
  <c r="K630" s="1"/>
  <c r="K629"/>
  <c r="J629"/>
  <c r="J628"/>
  <c r="K628" s="1"/>
  <c r="J627"/>
  <c r="K627" s="1"/>
  <c r="J626"/>
  <c r="K626" s="1"/>
  <c r="K625"/>
  <c r="J625"/>
  <c r="J624"/>
  <c r="K624" s="1"/>
  <c r="J623"/>
  <c r="K623" s="1"/>
  <c r="J622"/>
  <c r="K622" s="1"/>
  <c r="K621"/>
  <c r="J621"/>
  <c r="J620"/>
  <c r="K620" s="1"/>
  <c r="J619"/>
  <c r="K619" s="1"/>
  <c r="J618"/>
  <c r="K618" s="1"/>
  <c r="K617"/>
  <c r="J617"/>
  <c r="J616"/>
  <c r="K616" s="1"/>
  <c r="J615"/>
  <c r="K615" s="1"/>
  <c r="J614"/>
  <c r="K614" s="1"/>
  <c r="K613"/>
  <c r="J613"/>
  <c r="J612"/>
  <c r="K612" s="1"/>
  <c r="J611"/>
  <c r="K611" s="1"/>
  <c r="J610"/>
  <c r="K610" s="1"/>
  <c r="K609"/>
  <c r="J609"/>
  <c r="J608"/>
  <c r="K608" s="1"/>
  <c r="J607"/>
  <c r="K607" s="1"/>
  <c r="F694" l="1"/>
  <c r="J694"/>
  <c r="H694"/>
  <c r="L696"/>
  <c r="F697"/>
  <c r="E697"/>
  <c r="D697"/>
  <c r="D698" s="1"/>
  <c r="D699" s="1"/>
  <c r="D700" s="1"/>
  <c r="H697"/>
  <c r="I697"/>
  <c r="E698"/>
  <c r="E699" s="1"/>
  <c r="E700" s="1"/>
  <c r="I698"/>
  <c r="I699" s="1"/>
  <c r="G697"/>
  <c r="E644"/>
  <c r="I644"/>
  <c r="G644"/>
  <c r="F644"/>
  <c r="J644"/>
  <c r="L646"/>
  <c r="F647"/>
  <c r="E647"/>
  <c r="I647"/>
  <c r="E648"/>
  <c r="E649" s="1"/>
  <c r="E650" s="1"/>
  <c r="I648"/>
  <c r="I649" s="1"/>
  <c r="I650" s="1"/>
  <c r="D647"/>
  <c r="D648" s="1"/>
  <c r="D649" s="1"/>
  <c r="H647"/>
  <c r="H648"/>
  <c r="H649" s="1"/>
  <c r="H650" s="1"/>
  <c r="G647"/>
  <c r="G648" s="1"/>
  <c r="G649" s="1"/>
  <c r="G650" s="1"/>
  <c r="I700" l="1"/>
  <c r="E701"/>
  <c r="D701"/>
  <c r="G698"/>
  <c r="H698"/>
  <c r="H699" s="1"/>
  <c r="I701"/>
  <c r="F698"/>
  <c r="F699" s="1"/>
  <c r="L697"/>
  <c r="L698" s="1"/>
  <c r="G699"/>
  <c r="H651"/>
  <c r="E651"/>
  <c r="D650"/>
  <c r="D651" s="1"/>
  <c r="I651"/>
  <c r="G651"/>
  <c r="L647"/>
  <c r="F648"/>
  <c r="F649" s="1"/>
  <c r="L699" l="1"/>
  <c r="L700" s="1"/>
  <c r="L701" s="1"/>
  <c r="F700"/>
  <c r="F701" s="1"/>
  <c r="G700"/>
  <c r="G701" s="1"/>
  <c r="H700"/>
  <c r="H701" s="1"/>
  <c r="L648"/>
  <c r="L649" s="1"/>
  <c r="L650" s="1"/>
  <c r="F650"/>
  <c r="F651" s="1"/>
  <c r="L651" l="1"/>
</calcChain>
</file>

<file path=xl/sharedStrings.xml><?xml version="1.0" encoding="utf-8"?>
<sst xmlns="http://schemas.openxmlformats.org/spreadsheetml/2006/main" count="1519" uniqueCount="545">
  <si>
    <t>JAWAHAR NAVODAYA VIDYALAYA, BELLARY</t>
  </si>
  <si>
    <t>GRAND TOTAL</t>
  </si>
  <si>
    <t>ð</t>
  </si>
  <si>
    <t>VI A</t>
  </si>
  <si>
    <t>2016-17</t>
  </si>
  <si>
    <t>SA1</t>
  </si>
  <si>
    <t>S.No.</t>
  </si>
  <si>
    <t>NAME OF THE STUDENT</t>
  </si>
  <si>
    <t>Adm.No</t>
  </si>
  <si>
    <t>ENGLISH</t>
  </si>
  <si>
    <t>HINDI</t>
  </si>
  <si>
    <t>KANNADA</t>
  </si>
  <si>
    <t>MATHS</t>
  </si>
  <si>
    <t>SCIENCE</t>
  </si>
  <si>
    <t>SOCIAL STUDIES</t>
  </si>
  <si>
    <t>TOTAL</t>
  </si>
  <si>
    <t>%</t>
  </si>
  <si>
    <t>Grade</t>
  </si>
  <si>
    <t>CGPA</t>
  </si>
  <si>
    <t>MM →</t>
  </si>
  <si>
    <t>AKASH A</t>
  </si>
  <si>
    <t>A2</t>
  </si>
  <si>
    <t>ANUSHA K</t>
  </si>
  <si>
    <t>BASAVARAJ K</t>
  </si>
  <si>
    <t>C1</t>
  </si>
  <si>
    <t>BOMMANNA S</t>
  </si>
  <si>
    <t>C2</t>
  </si>
  <si>
    <t>CHANDANA H</t>
  </si>
  <si>
    <t>DEVARAJ S</t>
  </si>
  <si>
    <t>GRACY K</t>
  </si>
  <si>
    <t>B1</t>
  </si>
  <si>
    <t>JADESH P</t>
  </si>
  <si>
    <t>B2</t>
  </si>
  <si>
    <t>MADHUSUDHAN K</t>
  </si>
  <si>
    <t>A1</t>
  </si>
  <si>
    <t>MANASA D</t>
  </si>
  <si>
    <t>MANJUNATH P</t>
  </si>
  <si>
    <t>MANOJ A</t>
  </si>
  <si>
    <t>MEGHANA B</t>
  </si>
  <si>
    <t>MEGHANA M</t>
  </si>
  <si>
    <t>NAGESHWARI B</t>
  </si>
  <si>
    <t>NINGAMMA M</t>
  </si>
  <si>
    <t>PANDURANGA G</t>
  </si>
  <si>
    <t>PRAJWAL E</t>
  </si>
  <si>
    <t>PRAKASH B</t>
  </si>
  <si>
    <t>PRAMOD S G</t>
  </si>
  <si>
    <t>RAGHAVENDRA PRASAD</t>
  </si>
  <si>
    <t>RAHUL B</t>
  </si>
  <si>
    <t>SAHANA L T</t>
  </si>
  <si>
    <t>SAMI M</t>
  </si>
  <si>
    <t>SANJAY KUMAR C</t>
  </si>
  <si>
    <t>SHASHIKALA B</t>
  </si>
  <si>
    <t>SNEHIL</t>
  </si>
  <si>
    <t>SONU K</t>
  </si>
  <si>
    <t>SPOORTHI H K</t>
  </si>
  <si>
    <t>SUPRIYA G M</t>
  </si>
  <si>
    <t>TANVEER REDDY</t>
  </si>
  <si>
    <t>TEJSHWINI G</t>
  </si>
  <si>
    <t>UMADEVI K</t>
  </si>
  <si>
    <t>VEERESH A</t>
  </si>
  <si>
    <t>VENKAT SAI</t>
  </si>
  <si>
    <t>VIKAS J</t>
  </si>
  <si>
    <t>YASHWANTH NAIK</t>
  </si>
  <si>
    <t>YASHWANTH T</t>
  </si>
  <si>
    <t>DARSHAN K</t>
  </si>
  <si>
    <t>MAJULA G</t>
  </si>
  <si>
    <t>NITEESH KUMAR K R</t>
  </si>
  <si>
    <t>AJAY G</t>
  </si>
  <si>
    <t>RESULT ANALYSIS</t>
  </si>
  <si>
    <t>SUB. AVERAGE IN %</t>
  </si>
  <si>
    <t>A</t>
  </si>
  <si>
    <t>I</t>
  </si>
  <si>
    <t>90% &amp; ABOVE</t>
  </si>
  <si>
    <t>B</t>
  </si>
  <si>
    <t>J</t>
  </si>
  <si>
    <t>75 -89</t>
  </si>
  <si>
    <t>C</t>
  </si>
  <si>
    <t>K</t>
  </si>
  <si>
    <t>60 -74</t>
  </si>
  <si>
    <t>D</t>
  </si>
  <si>
    <t>L</t>
  </si>
  <si>
    <t>34  - 59%</t>
  </si>
  <si>
    <t>E</t>
  </si>
  <si>
    <t>M</t>
  </si>
  <si>
    <t>BELOW 33%</t>
  </si>
  <si>
    <t>F</t>
  </si>
  <si>
    <t>N</t>
  </si>
  <si>
    <t>ABSENT</t>
  </si>
  <si>
    <t>G</t>
  </si>
  <si>
    <t>O</t>
  </si>
  <si>
    <t>NO OF STUDENTS</t>
  </si>
  <si>
    <t>E1</t>
  </si>
  <si>
    <t>H</t>
  </si>
  <si>
    <t>P</t>
  </si>
  <si>
    <t>PASS PERCENTAGE</t>
  </si>
  <si>
    <t>E2</t>
  </si>
  <si>
    <t>VI B</t>
  </si>
  <si>
    <t>AMIRMAZ H</t>
  </si>
  <si>
    <t>ABHISHEK E</t>
  </si>
  <si>
    <t>AKASH T S</t>
  </si>
  <si>
    <t>ANAND B</t>
  </si>
  <si>
    <t>GOURI S</t>
  </si>
  <si>
    <t>KOTRESH K</t>
  </si>
  <si>
    <t>MOHAN KUMAR S</t>
  </si>
  <si>
    <t>NIKHIL V</t>
  </si>
  <si>
    <t>POORNIMA S</t>
  </si>
  <si>
    <t>SWETHA S B</t>
  </si>
  <si>
    <t>SUPRITHA N B</t>
  </si>
  <si>
    <t>VIKAS S K</t>
  </si>
  <si>
    <t>BHARATHI S V</t>
  </si>
  <si>
    <t>CHINMAY K M</t>
  </si>
  <si>
    <t>CHAITHANAYA L N</t>
  </si>
  <si>
    <t>DEVAMMA</t>
  </si>
  <si>
    <t>DARSHAN T</t>
  </si>
  <si>
    <t>DARSHAN S R</t>
  </si>
  <si>
    <t>FIROZ NAIK K R</t>
  </si>
  <si>
    <t>HARISH M</t>
  </si>
  <si>
    <t>KEERTHANA H R</t>
  </si>
  <si>
    <t>KARTHIK C</t>
  </si>
  <si>
    <t>LATHA K</t>
  </si>
  <si>
    <t>MANOJ B</t>
  </si>
  <si>
    <t>MEGHANA V</t>
  </si>
  <si>
    <t>MADHUSREE K M</t>
  </si>
  <si>
    <t>NANDINI K</t>
  </si>
  <si>
    <t>PRAJWAL B T</t>
  </si>
  <si>
    <t>SANJANA Y</t>
  </si>
  <si>
    <t>SREEDEVI K</t>
  </si>
  <si>
    <t>SANDESH NAIK</t>
  </si>
  <si>
    <t>UDAY KUMAR M</t>
  </si>
  <si>
    <t>VISHWANATH S M</t>
  </si>
  <si>
    <t>AKASH T N</t>
  </si>
  <si>
    <t xml:space="preserve">GAVIKUMAR </t>
  </si>
  <si>
    <t>INDIRA K N</t>
  </si>
  <si>
    <t>SWATHI N S</t>
  </si>
  <si>
    <t>SOUBHAGYA B</t>
  </si>
  <si>
    <t>LAVANYA H B</t>
  </si>
  <si>
    <t>VAISHNAVI N R</t>
  </si>
  <si>
    <t>K APARNA</t>
  </si>
  <si>
    <t>B G SRIVANDAN</t>
  </si>
  <si>
    <t>VII A</t>
  </si>
  <si>
    <t>ABHISHEK C</t>
  </si>
  <si>
    <t>ABHISHEK G N</t>
  </si>
  <si>
    <t>ANKITHA S</t>
  </si>
  <si>
    <t>ANUSHA M</t>
  </si>
  <si>
    <t>BABU D</t>
  </si>
  <si>
    <t>BHARATHESH T H</t>
  </si>
  <si>
    <t>BRAMHAYYA A</t>
  </si>
  <si>
    <t>CHAKRAVARTHY M</t>
  </si>
  <si>
    <t>DEVAKI K</t>
  </si>
  <si>
    <t>GAGANDEEP K</t>
  </si>
  <si>
    <t>GOUTHAMI M P</t>
  </si>
  <si>
    <t>JANARDHAN K</t>
  </si>
  <si>
    <t>LAKKESH L</t>
  </si>
  <si>
    <t>LANKESH C D</t>
  </si>
  <si>
    <t>LAKSHMIKANTH REDDY H</t>
  </si>
  <si>
    <t>MAHESHAPPA</t>
  </si>
  <si>
    <t>MALLIKARJUN H</t>
  </si>
  <si>
    <t>MANOJ G</t>
  </si>
  <si>
    <t>MANASWINI M</t>
  </si>
  <si>
    <t>NANDINI U</t>
  </si>
  <si>
    <t>NANDITHA V</t>
  </si>
  <si>
    <t>NEELAMMA S</t>
  </si>
  <si>
    <t>PALLAVI BAI</t>
  </si>
  <si>
    <t>PRADEEP P T</t>
  </si>
  <si>
    <t>PRIYANKA P</t>
  </si>
  <si>
    <t>SANJAY KUMAR</t>
  </si>
  <si>
    <t>SINDHU K R</t>
  </si>
  <si>
    <t>SOMASHEKAR D</t>
  </si>
  <si>
    <t>SUSMITHA D</t>
  </si>
  <si>
    <t>SWAROOP K</t>
  </si>
  <si>
    <t>TEJAS M</t>
  </si>
  <si>
    <t>TEJASWI GOUDA</t>
  </si>
  <si>
    <t>VENKATESH B</t>
  </si>
  <si>
    <t>N M PREETHI</t>
  </si>
  <si>
    <t>V ANIL KUMAR</t>
  </si>
  <si>
    <t>K MANOJ KUMAR REDDY</t>
  </si>
  <si>
    <t>MARESH</t>
  </si>
  <si>
    <t>RADHIKA A</t>
  </si>
  <si>
    <t>VINAY KUMAR</t>
  </si>
  <si>
    <t>VII B</t>
  </si>
  <si>
    <t>AISHWARAYA B S</t>
  </si>
  <si>
    <t>ANIL KUMAR M N</t>
  </si>
  <si>
    <t>ARSHI M</t>
  </si>
  <si>
    <t>ARUN KUAMR K R</t>
  </si>
  <si>
    <t>BHUVANESHWARI B P</t>
  </si>
  <si>
    <t>BASAVANA GOUDA S B</t>
  </si>
  <si>
    <t>BASAVARAJ</t>
  </si>
  <si>
    <t>CHALAPATHI</t>
  </si>
  <si>
    <t>CHANDANA T M</t>
  </si>
  <si>
    <t>CHANDRA NAIK P</t>
  </si>
  <si>
    <t>VIDYA D M</t>
  </si>
  <si>
    <t>RIKITHA</t>
  </si>
  <si>
    <t>DARSHAN M C</t>
  </si>
  <si>
    <t>DARSHAN Y</t>
  </si>
  <si>
    <t>DEVARAJ D S</t>
  </si>
  <si>
    <t>VIKRAM G</t>
  </si>
  <si>
    <t>HEMA L</t>
  </si>
  <si>
    <t>HUSSIANAPPA S G</t>
  </si>
  <si>
    <t>SHABANU K</t>
  </si>
  <si>
    <t>DEEPAK KUMAR KT</t>
  </si>
  <si>
    <t>USHA K V</t>
  </si>
  <si>
    <t>KAVITHA K</t>
  </si>
  <si>
    <t>KIRAN KUMAR P</t>
  </si>
  <si>
    <t>MADAN KUMAR M</t>
  </si>
  <si>
    <t>NANDEESH T</t>
  </si>
  <si>
    <t>NISARGA S</t>
  </si>
  <si>
    <t>PRAVEEN KUMAR</t>
  </si>
  <si>
    <t xml:space="preserve">PRATIK P S </t>
  </si>
  <si>
    <t>RAJESHWARI P</t>
  </si>
  <si>
    <t>RITESH N</t>
  </si>
  <si>
    <t>RUDRESH V</t>
  </si>
  <si>
    <t>CHAITRA S A</t>
  </si>
  <si>
    <t>SIA BHUVANESHWARI</t>
  </si>
  <si>
    <t>SHASHANK K</t>
  </si>
  <si>
    <t>SHIVA KUMAR B S</t>
  </si>
  <si>
    <t>USHA K</t>
  </si>
  <si>
    <t>VINAYAKA B</t>
  </si>
  <si>
    <t>YASHASHWINI M</t>
  </si>
  <si>
    <t>IMPANA H B</t>
  </si>
  <si>
    <t>GOVARDHAN K</t>
  </si>
  <si>
    <t>VIII A</t>
  </si>
  <si>
    <t>AMBIKA J</t>
  </si>
  <si>
    <t>ANWAR BASHA</t>
  </si>
  <si>
    <t>BHEEMESH</t>
  </si>
  <si>
    <t>CHETHAN</t>
  </si>
  <si>
    <t>CHIDVILASS</t>
  </si>
  <si>
    <t>GEETHA</t>
  </si>
  <si>
    <t>GOVERDHAN</t>
  </si>
  <si>
    <t>HANUMESH</t>
  </si>
  <si>
    <t>INDU</t>
  </si>
  <si>
    <t>JADESH</t>
  </si>
  <si>
    <t>KARIBASAVARAJ</t>
  </si>
  <si>
    <t>LAVANYA</t>
  </si>
  <si>
    <t>MANOJ</t>
  </si>
  <si>
    <t>MURTHY</t>
  </si>
  <si>
    <t>NAVEEN</t>
  </si>
  <si>
    <t>NIKITHA SAI</t>
  </si>
  <si>
    <t>NIRMALA</t>
  </si>
  <si>
    <t>OBALESH</t>
  </si>
  <si>
    <t>PALLAVI</t>
  </si>
  <si>
    <t>PARIJATHA</t>
  </si>
  <si>
    <t>PAVAN</t>
  </si>
  <si>
    <t>PRAJWAL</t>
  </si>
  <si>
    <t>RAJESH</t>
  </si>
  <si>
    <t>RAKSHITHA</t>
  </si>
  <si>
    <t>RENUKA RAJ</t>
  </si>
  <si>
    <t>SHASHANK</t>
  </si>
  <si>
    <t>SHASHI KUMAR</t>
  </si>
  <si>
    <t>SHIVA KUMAR</t>
  </si>
  <si>
    <t>SHIVU C</t>
  </si>
  <si>
    <t>SRUJAN</t>
  </si>
  <si>
    <t>SWATHI B</t>
  </si>
  <si>
    <t>SWATHI M</t>
  </si>
  <si>
    <t>TARUN RAJ</t>
  </si>
  <si>
    <t>TEJASWINI</t>
  </si>
  <si>
    <t>VAMSHI</t>
  </si>
  <si>
    <t>VIJAY KUMAR</t>
  </si>
  <si>
    <t>VINAY</t>
  </si>
  <si>
    <t>VINAYAKA</t>
  </si>
  <si>
    <t xml:space="preserve">VIII B </t>
  </si>
  <si>
    <t>AISWARAYA L D</t>
  </si>
  <si>
    <t>AKASH AMEENGADA</t>
  </si>
  <si>
    <t>AKHILA</t>
  </si>
  <si>
    <t>DHRUVA H R</t>
  </si>
  <si>
    <t>HARSHA K</t>
  </si>
  <si>
    <t>JEEVAN K K</t>
  </si>
  <si>
    <t>JEEVAN N M</t>
  </si>
  <si>
    <t>KALPANA C T</t>
  </si>
  <si>
    <t>KESHAVA NAYAKA B</t>
  </si>
  <si>
    <t>KIRAN K</t>
  </si>
  <si>
    <t>LAVA G B</t>
  </si>
  <si>
    <t>LINGESH K</t>
  </si>
  <si>
    <t>MAHANTESH U</t>
  </si>
  <si>
    <t>MAMATHA K</t>
  </si>
  <si>
    <t>MANOJ B B</t>
  </si>
  <si>
    <t>MARULASIDDESHWARA M</t>
  </si>
  <si>
    <t>NAGARAJ M</t>
  </si>
  <si>
    <t>NEERAJ M H</t>
  </si>
  <si>
    <t>NIKHIL KUMAR K C</t>
  </si>
  <si>
    <t>NITHYASREE B</t>
  </si>
  <si>
    <t xml:space="preserve">PALLAVI </t>
  </si>
  <si>
    <t>RAMYA G R</t>
  </si>
  <si>
    <t>RANJITHA A</t>
  </si>
  <si>
    <t>REKHA B</t>
  </si>
  <si>
    <t>RUCHITHA G O</t>
  </si>
  <si>
    <t>SANDEEP SINGH NAIK V L</t>
  </si>
  <si>
    <t>SHASHANK T G</t>
  </si>
  <si>
    <t>SHRUNGA B</t>
  </si>
  <si>
    <t xml:space="preserve">SUKANYA </t>
  </si>
  <si>
    <t>SUMATHI R B</t>
  </si>
  <si>
    <t>SUNITHA G</t>
  </si>
  <si>
    <t>SURYANARAYANA G</t>
  </si>
  <si>
    <t>THIPPESH S P</t>
  </si>
  <si>
    <t>TUKARAM NAIK B</t>
  </si>
  <si>
    <t>IX A</t>
  </si>
  <si>
    <t>ADARSH PAAWAR</t>
  </si>
  <si>
    <t>ANJALI VYAS</t>
  </si>
  <si>
    <t>ANKITHA P T</t>
  </si>
  <si>
    <t>ANSHUMAN JEENGAR</t>
  </si>
  <si>
    <t>ARVIND REDDY J</t>
  </si>
  <si>
    <t>BASAMMA K</t>
  </si>
  <si>
    <t>BHARAT KUMAR M D</t>
  </si>
  <si>
    <t>BHARAT SUWALKA</t>
  </si>
  <si>
    <t>BHUVAN H T</t>
  </si>
  <si>
    <t>DARSHAN K C</t>
  </si>
  <si>
    <t>GAVISH J</t>
  </si>
  <si>
    <t>GOPAL KRISHNA N</t>
  </si>
  <si>
    <t>HARISH BABU K V</t>
  </si>
  <si>
    <t>HEMANTH AMETA</t>
  </si>
  <si>
    <t>JAYA PRAKASH B</t>
  </si>
  <si>
    <t>JAGDISH JAT</t>
  </si>
  <si>
    <t>JYOTHI PRAKASH</t>
  </si>
  <si>
    <t>KARTIK SOMANI</t>
  </si>
  <si>
    <t>KAVYA T</t>
  </si>
  <si>
    <t>KOYAL BAIRAGI</t>
  </si>
  <si>
    <t>KUSUMLATA MEGHWAL</t>
  </si>
  <si>
    <t>MALLIKARJUN B N</t>
  </si>
  <si>
    <t>MANJULA H K</t>
  </si>
  <si>
    <t>MANOJ KUMAR G P</t>
  </si>
  <si>
    <t>MONIKA B K</t>
  </si>
  <si>
    <t>RAKESH J</t>
  </si>
  <si>
    <t>SAMPREETHA D</t>
  </si>
  <si>
    <t>SANGEETA S C</t>
  </si>
  <si>
    <t>SANTOSH NAIK</t>
  </si>
  <si>
    <t>SEEMA REEDY K</t>
  </si>
  <si>
    <t>SHANKUNTALA V</t>
  </si>
  <si>
    <t>SHIVA KUMAR M C</t>
  </si>
  <si>
    <t>SINDHU REDDY K</t>
  </si>
  <si>
    <t>SOWMYA R</t>
  </si>
  <si>
    <t>SRINIVAS H</t>
  </si>
  <si>
    <t>UDAY KIRAN K</t>
  </si>
  <si>
    <t>VISHWANATH H</t>
  </si>
  <si>
    <t>YASHWANTH KUMAR</t>
  </si>
  <si>
    <t>YOGESH T</t>
  </si>
  <si>
    <t>P SUMANA</t>
  </si>
  <si>
    <t>IX B</t>
  </si>
  <si>
    <t>ABHISHEK M</t>
  </si>
  <si>
    <t>ADITYA B</t>
  </si>
  <si>
    <t>AKSHITHA H S</t>
  </si>
  <si>
    <t>ARCHANA E B</t>
  </si>
  <si>
    <t>BHUDDESH K</t>
  </si>
  <si>
    <t>BOMMAIAH M</t>
  </si>
  <si>
    <t>DIVYA VAISHNAV</t>
  </si>
  <si>
    <t>HARIRAM BHEEL</t>
  </si>
  <si>
    <t>HANUMANTH S T</t>
  </si>
  <si>
    <t>JEETHENDRA M</t>
  </si>
  <si>
    <t>KISHOR N</t>
  </si>
  <si>
    <t>LALIT MEGHWAL</t>
  </si>
  <si>
    <t>MANJUNATH J</t>
  </si>
  <si>
    <t>MANOJ G C</t>
  </si>
  <si>
    <t>MUKESH BHEEL</t>
  </si>
  <si>
    <t>NEHA THAKER</t>
  </si>
  <si>
    <t>NITIN B</t>
  </si>
  <si>
    <t>PAVAN M</t>
  </si>
  <si>
    <t>PRAKASH GUARJAR</t>
  </si>
  <si>
    <t>RAJESH MEENA</t>
  </si>
  <si>
    <t>RAKESH N</t>
  </si>
  <si>
    <t>RAMYA R</t>
  </si>
  <si>
    <t>RAVI KUMAR H</t>
  </si>
  <si>
    <t>RAVI N BHAKER</t>
  </si>
  <si>
    <t>REKHA MEENA</t>
  </si>
  <si>
    <t>ROHAN K</t>
  </si>
  <si>
    <t>SAHANA T</t>
  </si>
  <si>
    <t>SAHARADA P</t>
  </si>
  <si>
    <t>SHIVANA GOUDA A V</t>
  </si>
  <si>
    <t>SHREENIDHI G</t>
  </si>
  <si>
    <t>SPOORTHI B</t>
  </si>
  <si>
    <t>SUDEEP N</t>
  </si>
  <si>
    <t>TEJASWINI Y</t>
  </si>
  <si>
    <t>VARUN B</t>
  </si>
  <si>
    <t>VIKAS MEENA</t>
  </si>
  <si>
    <t>YURAJ M B</t>
  </si>
  <si>
    <t>SANJANA P</t>
  </si>
  <si>
    <t>X A</t>
  </si>
  <si>
    <t>ABHISHEK A V</t>
  </si>
  <si>
    <t>ADARSHA M R</t>
  </si>
  <si>
    <t>AMRUTHA</t>
  </si>
  <si>
    <t>ANIL B</t>
  </si>
  <si>
    <t>ANIL KUMAR B H</t>
  </si>
  <si>
    <t>BHEEMESH H K</t>
  </si>
  <si>
    <t>CHANDRAMMA</t>
  </si>
  <si>
    <t>CHANDRASHEKHAR</t>
  </si>
  <si>
    <t>HARIPRASAD S M</t>
  </si>
  <si>
    <t>HARISH GOUDA K</t>
  </si>
  <si>
    <t>HARSHA R</t>
  </si>
  <si>
    <t>JAYANTH B N</t>
  </si>
  <si>
    <t>JYOTHI G</t>
  </si>
  <si>
    <t>KARTHIK NAIK K P</t>
  </si>
  <si>
    <t>KAVITHA B S</t>
  </si>
  <si>
    <t>KISHORE REDDY</t>
  </si>
  <si>
    <t>MANJUNATH K</t>
  </si>
  <si>
    <t>MRUTHYUNJAYA H K</t>
  </si>
  <si>
    <t>NAVEEN S M</t>
  </si>
  <si>
    <t>NIROSHA V N</t>
  </si>
  <si>
    <t>PAMPAPATHI K</t>
  </si>
  <si>
    <t>PORRNIMA K P</t>
  </si>
  <si>
    <t>PRASHANTH S G</t>
  </si>
  <si>
    <t>RAMYA C</t>
  </si>
  <si>
    <t>RANGAMMA M N</t>
  </si>
  <si>
    <t>ROHITH B</t>
  </si>
  <si>
    <t>SAI PRAKASH S</t>
  </si>
  <si>
    <t>SANDEEP REDDY</t>
  </si>
  <si>
    <t>SANTOSH KUMAR P A</t>
  </si>
  <si>
    <t>SNEHA B</t>
  </si>
  <si>
    <t xml:space="preserve">SOMANATH </t>
  </si>
  <si>
    <t>SPANDANA B</t>
  </si>
  <si>
    <t>SUBASH T M</t>
  </si>
  <si>
    <t>SUCHITHA</t>
  </si>
  <si>
    <t>SUMA S B</t>
  </si>
  <si>
    <t>VANISHREE</t>
  </si>
  <si>
    <t>VARUN KUMAR S R</t>
  </si>
  <si>
    <t>VISHWANATH REDDY</t>
  </si>
  <si>
    <t>X B</t>
  </si>
  <si>
    <t>ANANTH M</t>
  </si>
  <si>
    <t>ASHOK L U</t>
  </si>
  <si>
    <t>DEEPAK S K</t>
  </si>
  <si>
    <t>GAFOOR SAB</t>
  </si>
  <si>
    <t>GAGAN G S</t>
  </si>
  <si>
    <t>GANGOLI K C</t>
  </si>
  <si>
    <t>HARSHITHA G V</t>
  </si>
  <si>
    <t>KAVYA S</t>
  </si>
  <si>
    <t>KIRAN T L</t>
  </si>
  <si>
    <t>KISHOR M H</t>
  </si>
  <si>
    <t>KOTRAMMA</t>
  </si>
  <si>
    <t>KUBERA V</t>
  </si>
  <si>
    <t>MANJULA S G</t>
  </si>
  <si>
    <t>MANJUNATH C</t>
  </si>
  <si>
    <t>MANJUNATH D</t>
  </si>
  <si>
    <t>NAVEEN P S</t>
  </si>
  <si>
    <t>PRAMOD M</t>
  </si>
  <si>
    <t>PRANATHI P</t>
  </si>
  <si>
    <t>PRAVEEN K</t>
  </si>
  <si>
    <t>RACHANA K</t>
  </si>
  <si>
    <t>RAJU Y</t>
  </si>
  <si>
    <t>RAKSHITH KUMAR U H</t>
  </si>
  <si>
    <t>RAMYA N</t>
  </si>
  <si>
    <t>ROHINI P VASAVADATTA</t>
  </si>
  <si>
    <t>SAHANA PATIL</t>
  </si>
  <si>
    <t>SAHANA S</t>
  </si>
  <si>
    <t>SANDEEP G</t>
  </si>
  <si>
    <t>SANDHYA K</t>
  </si>
  <si>
    <t>SATISH B</t>
  </si>
  <si>
    <t>SHAMANTH SINGH</t>
  </si>
  <si>
    <t>SHIVRAJ K</t>
  </si>
  <si>
    <t>SUSHANTH S</t>
  </si>
  <si>
    <t>SUSHMA N S</t>
  </si>
  <si>
    <t>SWETHA K P</t>
  </si>
  <si>
    <t>THANMAYI PATIL</t>
  </si>
  <si>
    <t>VINAY KUMAR N</t>
  </si>
  <si>
    <t>VINUTHA H S</t>
  </si>
  <si>
    <t>VISHWANATH N B</t>
  </si>
  <si>
    <t>VIVEK P</t>
  </si>
  <si>
    <t>YASHWANTH</t>
  </si>
  <si>
    <t>JAWAHAR NAVODAYA VIDYALAYA: BELLARY: KARNATAKA</t>
  </si>
  <si>
    <r>
      <t xml:space="preserve">     </t>
    </r>
    <r>
      <rPr>
        <b/>
        <sz val="12"/>
        <color rgb="FF002060"/>
        <rFont val="Arial"/>
        <family val="2"/>
      </rPr>
      <t xml:space="preserve">CLASS: XI 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00B050"/>
        <rFont val="Arial"/>
        <family val="2"/>
      </rPr>
      <t>TERM TEST -  1  MAX MARKS-100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FF0000"/>
        <rFont val="Arial"/>
        <family val="2"/>
      </rPr>
      <t>2016-17</t>
    </r>
    <r>
      <rPr>
        <b/>
        <sz val="12"/>
        <color theme="1"/>
        <rFont val="Arial"/>
        <family val="2"/>
      </rPr>
      <t xml:space="preserve">                    </t>
    </r>
  </si>
  <si>
    <t>SL.No</t>
  </si>
  <si>
    <t>Name of the Student</t>
  </si>
  <si>
    <t>ENG</t>
  </si>
  <si>
    <t>MATH</t>
  </si>
  <si>
    <t>PHY</t>
  </si>
  <si>
    <t>CHE</t>
  </si>
  <si>
    <t>BIO</t>
  </si>
  <si>
    <t>KAN</t>
  </si>
  <si>
    <t>TOT</t>
  </si>
  <si>
    <t>AMRUTA  N M</t>
  </si>
  <si>
    <t>***</t>
  </si>
  <si>
    <t>ANITHA D</t>
  </si>
  <si>
    <t>ANITHA S B</t>
  </si>
  <si>
    <t>BHOOMIKA G</t>
  </si>
  <si>
    <t>CHETAN</t>
  </si>
  <si>
    <t>CHIDANANDA</t>
  </si>
  <si>
    <t>DAMINI</t>
  </si>
  <si>
    <t>DEVERAJ</t>
  </si>
  <si>
    <t xml:space="preserve"> **</t>
  </si>
  <si>
    <t>DHANUSHREE</t>
  </si>
  <si>
    <t>ERAMMA</t>
  </si>
  <si>
    <t>GIRISH</t>
  </si>
  <si>
    <t>KIRAN C K</t>
  </si>
  <si>
    <t>LAKSHMI</t>
  </si>
  <si>
    <t>LOKESH B L</t>
  </si>
  <si>
    <t>MALLIKARJUN</t>
  </si>
  <si>
    <t>MANOJ KUMAR</t>
  </si>
  <si>
    <t>ab</t>
  </si>
  <si>
    <t>MOHAN</t>
  </si>
  <si>
    <t>NALINI</t>
  </si>
  <si>
    <t>POOJA F G</t>
  </si>
  <si>
    <t>POOJA S</t>
  </si>
  <si>
    <t>PRAVEEN</t>
  </si>
  <si>
    <t>PREM KUMAR</t>
  </si>
  <si>
    <t>PURUSHATHAM</t>
  </si>
  <si>
    <t>PUSHPA H</t>
  </si>
  <si>
    <t>RAGHUBABU</t>
  </si>
  <si>
    <t>RAMESH</t>
  </si>
  <si>
    <t>SAHANA D K</t>
  </si>
  <si>
    <t>SATYAMMA</t>
  </si>
  <si>
    <t>SHIVAKUMAR</t>
  </si>
  <si>
    <t>SHRIDHAR</t>
  </si>
  <si>
    <t>TARUN</t>
  </si>
  <si>
    <t>UMESH</t>
  </si>
  <si>
    <t>VEERENDRA</t>
  </si>
  <si>
    <t>VEERESH S B</t>
  </si>
  <si>
    <t>No.of students appeared</t>
  </si>
  <si>
    <t>No.of students passed</t>
  </si>
  <si>
    <t>pass %</t>
  </si>
  <si>
    <t>Sub. Avg</t>
  </si>
  <si>
    <t>below 33%</t>
  </si>
  <si>
    <t>34-59%</t>
  </si>
  <si>
    <t>60-74%</t>
  </si>
  <si>
    <t>75-89%</t>
  </si>
  <si>
    <t>90-94%</t>
  </si>
  <si>
    <t>95% &amp; above</t>
  </si>
  <si>
    <r>
      <t xml:space="preserve">     </t>
    </r>
    <r>
      <rPr>
        <b/>
        <sz val="12"/>
        <color rgb="FF002060"/>
        <rFont val="Arial"/>
        <family val="2"/>
      </rPr>
      <t xml:space="preserve">CLASS: XII 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00B050"/>
        <rFont val="Arial"/>
        <family val="2"/>
      </rPr>
      <t>TERM TEST -  1  MAX MARKS-100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FF0000"/>
        <rFont val="Arial"/>
        <family val="2"/>
      </rPr>
      <t>2016-17</t>
    </r>
    <r>
      <rPr>
        <b/>
        <sz val="12"/>
        <color theme="1"/>
        <rFont val="Arial"/>
        <family val="2"/>
      </rPr>
      <t xml:space="preserve">                    </t>
    </r>
  </si>
  <si>
    <t>ARUN KUMAR B</t>
  </si>
  <si>
    <t>BHARAT PRASAD J S</t>
  </si>
  <si>
    <t>CHITRA M M</t>
  </si>
  <si>
    <t>DURJAY K B</t>
  </si>
  <si>
    <t>KIRAN M</t>
  </si>
  <si>
    <t>KISHOR N G</t>
  </si>
  <si>
    <t>MAMATHA D</t>
  </si>
  <si>
    <t>MANJULA A G</t>
  </si>
  <si>
    <t>MAJULA T N</t>
  </si>
  <si>
    <t>MANJUNATH H</t>
  </si>
  <si>
    <t>MEGHANA R</t>
  </si>
  <si>
    <t>MALETESH L L</t>
  </si>
  <si>
    <t>MOHAN B K</t>
  </si>
  <si>
    <t>NAGHABHUSHAN K</t>
  </si>
  <si>
    <t>NITIN B V</t>
  </si>
  <si>
    <t>PRABHU M</t>
  </si>
  <si>
    <t>PRADEEP N C</t>
  </si>
  <si>
    <t>PRAMOD H</t>
  </si>
  <si>
    <t>PRAVEEN N</t>
  </si>
  <si>
    <t>PUNITH PH</t>
  </si>
  <si>
    <t>POOJA T</t>
  </si>
  <si>
    <t>RADHIKA C</t>
  </si>
  <si>
    <t>SANJAY V K</t>
  </si>
  <si>
    <t>SHAMBAVI R R</t>
  </si>
  <si>
    <t>SHIVRAJ G</t>
  </si>
  <si>
    <t>SATISH S J</t>
  </si>
  <si>
    <t>SHUSHMA M N</t>
  </si>
  <si>
    <t>SIRISHA S</t>
  </si>
  <si>
    <t>SINDHU V L</t>
  </si>
  <si>
    <t>SUDHA B</t>
  </si>
  <si>
    <t>SUNIL KUMAR S</t>
  </si>
  <si>
    <t>SUNIL NAIK</t>
  </si>
  <si>
    <t>VINAYAKA M N</t>
  </si>
</sst>
</file>

<file path=xl/styles.xml><?xml version="1.0" encoding="utf-8"?>
<styleSheet xmlns="http://schemas.openxmlformats.org/spreadsheetml/2006/main">
  <numFmts count="1">
    <numFmt numFmtId="164" formatCode="0.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ook Antiqua"/>
      <family val="1"/>
    </font>
    <font>
      <sz val="10"/>
      <name val="Book Antiqua"/>
      <family val="1"/>
    </font>
    <font>
      <u/>
      <sz val="10"/>
      <color indexed="12"/>
      <name val="Arial"/>
      <family val="2"/>
    </font>
    <font>
      <b/>
      <sz val="18"/>
      <color indexed="12"/>
      <name val="Wingdings"/>
      <charset val="2"/>
    </font>
    <font>
      <b/>
      <sz val="10"/>
      <name val="Book Antiqua"/>
      <family val="1"/>
    </font>
    <font>
      <b/>
      <sz val="12"/>
      <name val="Bodoni MT Black"/>
      <family val="1"/>
    </font>
    <font>
      <b/>
      <sz val="8"/>
      <name val="Book Antiqua"/>
      <family val="1"/>
    </font>
    <font>
      <sz val="14"/>
      <name val="Bodoni MT Black"/>
      <family val="1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color theme="0"/>
      <name val="Book Antiqua"/>
      <family val="1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2"/>
      <color rgb="FF002060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18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</cellStyleXfs>
  <cellXfs count="109">
    <xf numFmtId="0" fontId="0" fillId="0" borderId="0" xfId="0"/>
    <xf numFmtId="0" fontId="7" fillId="0" borderId="5" xfId="0" applyFont="1" applyBorder="1" applyAlignment="1" applyProtection="1">
      <alignment horizontal="center"/>
      <protection hidden="1"/>
    </xf>
    <xf numFmtId="0" fontId="4" fillId="3" borderId="7" xfId="0" applyFont="1" applyFill="1" applyBorder="1" applyAlignment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3" fillId="0" borderId="10" xfId="0" applyFont="1" applyFill="1" applyBorder="1" applyAlignment="1" applyProtection="1">
      <protection hidden="1"/>
    </xf>
    <xf numFmtId="0" fontId="3" fillId="0" borderId="11" xfId="0" applyFont="1" applyFill="1" applyBorder="1" applyAlignment="1" applyProtection="1">
      <alignment horizont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9" fontId="3" fillId="0" borderId="12" xfId="0" applyNumberFormat="1" applyFont="1" applyFill="1" applyBorder="1" applyAlignment="1" applyProtection="1">
      <alignment horizontal="center"/>
      <protection hidden="1"/>
    </xf>
    <xf numFmtId="0" fontId="3" fillId="0" borderId="13" xfId="0" applyFont="1" applyFill="1" applyBorder="1" applyAlignment="1" applyProtection="1">
      <alignment horizontal="center"/>
      <protection hidden="1"/>
    </xf>
    <xf numFmtId="0" fontId="6" fillId="0" borderId="0" xfId="1" applyFont="1" applyFill="1" applyBorder="1" applyAlignment="1" applyProtection="1">
      <alignment horizontal="center" vertical="center"/>
      <protection hidden="1"/>
    </xf>
    <xf numFmtId="0" fontId="9" fillId="4" borderId="5" xfId="0" applyFont="1" applyFill="1" applyBorder="1" applyAlignment="1" applyProtection="1">
      <alignment horizontal="center" vertical="center"/>
      <protection hidden="1"/>
    </xf>
    <xf numFmtId="0" fontId="11" fillId="4" borderId="5" xfId="0" applyFont="1" applyFill="1" applyBorder="1" applyAlignment="1" applyProtection="1">
      <alignment horizontal="center" vertical="center"/>
      <protection hidden="1"/>
    </xf>
    <xf numFmtId="1" fontId="4" fillId="0" borderId="5" xfId="0" applyNumberFormat="1" applyFont="1" applyFill="1" applyBorder="1" applyAlignment="1" applyProtection="1">
      <alignment horizontal="left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1" fillId="0" borderId="5" xfId="0" applyFont="1" applyBorder="1" applyAlignment="1" applyProtection="1">
      <alignment horizontal="center" vertical="center"/>
      <protection hidden="1"/>
    </xf>
    <xf numFmtId="0" fontId="7" fillId="5" borderId="5" xfId="0" applyFont="1" applyFill="1" applyBorder="1" applyAlignment="1" applyProtection="1">
      <alignment horizontal="center" vertical="center" wrapText="1"/>
      <protection hidden="1"/>
    </xf>
    <xf numFmtId="0" fontId="13" fillId="4" borderId="5" xfId="0" applyFont="1" applyFill="1" applyBorder="1" applyAlignment="1" applyProtection="1">
      <alignment horizontal="center" vertical="center" wrapText="1"/>
      <protection hidden="1"/>
    </xf>
    <xf numFmtId="164" fontId="13" fillId="4" borderId="5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5" xfId="0" applyFont="1" applyFill="1" applyBorder="1" applyAlignment="1" applyProtection="1">
      <alignment horizontal="left"/>
      <protection hidden="1"/>
    </xf>
    <xf numFmtId="0" fontId="4" fillId="0" borderId="5" xfId="0" applyFont="1" applyBorder="1" applyAlignment="1" applyProtection="1">
      <alignment horizontal="left" vertical="center"/>
      <protection hidden="1"/>
    </xf>
    <xf numFmtId="0" fontId="11" fillId="6" borderId="6" xfId="0" applyFont="1" applyFill="1" applyBorder="1" applyAlignment="1" applyProtection="1">
      <alignment horizontal="center" vertical="center"/>
      <protection hidden="1"/>
    </xf>
    <xf numFmtId="0" fontId="7" fillId="8" borderId="22" xfId="0" applyFont="1" applyFill="1" applyBorder="1" applyProtection="1">
      <protection hidden="1"/>
    </xf>
    <xf numFmtId="0" fontId="15" fillId="9" borderId="5" xfId="0" applyFont="1" applyFill="1" applyBorder="1" applyAlignment="1" applyProtection="1">
      <alignment horizontal="center" vertical="center"/>
      <protection hidden="1"/>
    </xf>
    <xf numFmtId="16" fontId="7" fillId="8" borderId="22" xfId="0" applyNumberFormat="1" applyFont="1" applyFill="1" applyBorder="1" applyProtection="1">
      <protection hidden="1"/>
    </xf>
    <xf numFmtId="0" fontId="7" fillId="10" borderId="24" xfId="0" applyFont="1" applyFill="1" applyBorder="1" applyAlignment="1" applyProtection="1">
      <protection hidden="1"/>
    </xf>
    <xf numFmtId="0" fontId="7" fillId="0" borderId="25" xfId="0" applyFont="1" applyBorder="1" applyAlignment="1" applyProtection="1">
      <alignment horizontal="center" vertical="center"/>
      <protection hidden="1"/>
    </xf>
    <xf numFmtId="0" fontId="12" fillId="9" borderId="25" xfId="0" applyFont="1" applyFill="1" applyBorder="1" applyAlignment="1" applyProtection="1">
      <alignment horizontal="center" vertical="center"/>
      <protection hidden="1"/>
    </xf>
    <xf numFmtId="0" fontId="12" fillId="0" borderId="27" xfId="0" applyFont="1" applyBorder="1" applyAlignment="1" applyProtection="1">
      <alignment horizontal="center" vertical="center"/>
      <protection hidden="1"/>
    </xf>
    <xf numFmtId="0" fontId="7" fillId="0" borderId="25" xfId="0" applyFont="1" applyFill="1" applyBorder="1" applyAlignment="1" applyProtection="1">
      <alignment horizontal="center" vertical="center" wrapText="1"/>
      <protection hidden="1"/>
    </xf>
    <xf numFmtId="0" fontId="7" fillId="9" borderId="25" xfId="0" applyFont="1" applyFill="1" applyBorder="1" applyAlignment="1" applyProtection="1">
      <alignment horizontal="center" vertical="center" wrapText="1"/>
      <protection hidden="1"/>
    </xf>
    <xf numFmtId="0" fontId="13" fillId="0" borderId="25" xfId="0" applyFont="1" applyFill="1" applyBorder="1" applyAlignment="1" applyProtection="1">
      <alignment horizontal="center" vertical="center" wrapText="1"/>
      <protection hidden="1"/>
    </xf>
    <xf numFmtId="0" fontId="20" fillId="11" borderId="28" xfId="2" applyFont="1" applyFill="1" applyBorder="1" applyAlignment="1">
      <alignment horizontal="center" vertical="center" wrapText="1"/>
    </xf>
    <xf numFmtId="0" fontId="20" fillId="11" borderId="29" xfId="2" applyFont="1" applyFill="1" applyBorder="1" applyAlignment="1">
      <alignment horizontal="center" vertical="center"/>
    </xf>
    <xf numFmtId="0" fontId="20" fillId="11" borderId="30" xfId="2" applyFont="1" applyFill="1" applyBorder="1" applyAlignment="1">
      <alignment horizontal="center" vertical="center"/>
    </xf>
    <xf numFmtId="0" fontId="16" fillId="11" borderId="22" xfId="2" applyFont="1" applyFill="1" applyBorder="1" applyAlignment="1">
      <alignment horizontal="center" vertical="center"/>
    </xf>
    <xf numFmtId="0" fontId="2" fillId="0" borderId="5" xfId="0" applyFont="1" applyBorder="1"/>
    <xf numFmtId="0" fontId="21" fillId="11" borderId="5" xfId="2" applyFont="1" applyFill="1" applyBorder="1" applyAlignment="1">
      <alignment horizontal="center" vertical="center"/>
    </xf>
    <xf numFmtId="0" fontId="21" fillId="11" borderId="6" xfId="2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11" borderId="23" xfId="2" applyFont="1" applyFill="1" applyBorder="1" applyAlignment="1">
      <alignment horizontal="center" vertical="center"/>
    </xf>
    <xf numFmtId="0" fontId="20" fillId="11" borderId="5" xfId="2" applyFont="1" applyFill="1" applyBorder="1" applyAlignment="1">
      <alignment horizontal="center" vertical="center"/>
    </xf>
    <xf numFmtId="1" fontId="16" fillId="11" borderId="5" xfId="3" applyNumberFormat="1" applyFont="1" applyFill="1" applyBorder="1" applyAlignment="1">
      <alignment horizontal="center" vertical="center"/>
    </xf>
    <xf numFmtId="164" fontId="16" fillId="11" borderId="5" xfId="2" applyNumberFormat="1" applyFont="1" applyFill="1" applyBorder="1" applyAlignment="1">
      <alignment horizontal="center" vertical="center"/>
    </xf>
    <xf numFmtId="0" fontId="2" fillId="0" borderId="11" xfId="0" applyFont="1" applyFill="1" applyBorder="1"/>
    <xf numFmtId="0" fontId="16" fillId="11" borderId="22" xfId="2" applyFont="1" applyFill="1" applyBorder="1" applyAlignment="1">
      <alignment horizontal="center"/>
    </xf>
    <xf numFmtId="0" fontId="21" fillId="11" borderId="5" xfId="2" applyFont="1" applyFill="1" applyBorder="1" applyAlignment="1">
      <alignment horizontal="center"/>
    </xf>
    <xf numFmtId="0" fontId="21" fillId="11" borderId="5" xfId="0" applyFont="1" applyFill="1" applyBorder="1" applyAlignment="1">
      <alignment horizontal="center"/>
    </xf>
    <xf numFmtId="0" fontId="16" fillId="11" borderId="24" xfId="2" applyFont="1" applyFill="1" applyBorder="1" applyAlignment="1">
      <alignment horizontal="center"/>
    </xf>
    <xf numFmtId="0" fontId="22" fillId="0" borderId="25" xfId="0" applyFont="1" applyBorder="1"/>
    <xf numFmtId="0" fontId="21" fillId="11" borderId="25" xfId="2" applyFont="1" applyFill="1" applyBorder="1" applyAlignment="1">
      <alignment horizontal="center"/>
    </xf>
    <xf numFmtId="0" fontId="21" fillId="11" borderId="25" xfId="2" applyFont="1" applyFill="1" applyBorder="1" applyAlignment="1">
      <alignment horizontal="center" vertical="center"/>
    </xf>
    <xf numFmtId="0" fontId="20" fillId="11" borderId="31" xfId="2" applyFont="1" applyFill="1" applyBorder="1" applyAlignment="1">
      <alignment horizontal="center" vertical="center"/>
    </xf>
    <xf numFmtId="0" fontId="20" fillId="11" borderId="25" xfId="2" applyFont="1" applyFill="1" applyBorder="1" applyAlignment="1">
      <alignment horizontal="center" vertical="center"/>
    </xf>
    <xf numFmtId="0" fontId="16" fillId="11" borderId="29" xfId="4" applyFont="1" applyFill="1" applyBorder="1" applyAlignment="1">
      <alignment horizontal="center"/>
    </xf>
    <xf numFmtId="0" fontId="16" fillId="11" borderId="0" xfId="2" applyFont="1" applyFill="1" applyBorder="1" applyAlignment="1"/>
    <xf numFmtId="0" fontId="1" fillId="11" borderId="0" xfId="0" applyFont="1" applyFill="1"/>
    <xf numFmtId="0" fontId="16" fillId="11" borderId="5" xfId="2" applyFont="1" applyFill="1" applyBorder="1" applyAlignment="1">
      <alignment horizontal="center"/>
    </xf>
    <xf numFmtId="9" fontId="24" fillId="11" borderId="5" xfId="2" applyNumberFormat="1" applyFont="1" applyFill="1" applyBorder="1" applyAlignment="1">
      <alignment horizontal="center"/>
    </xf>
    <xf numFmtId="9" fontId="16" fillId="11" borderId="5" xfId="2" applyNumberFormat="1" applyFont="1" applyFill="1" applyBorder="1" applyAlignment="1">
      <alignment horizontal="center"/>
    </xf>
    <xf numFmtId="164" fontId="16" fillId="11" borderId="5" xfId="2" applyNumberFormat="1" applyFont="1" applyFill="1" applyBorder="1" applyAlignment="1">
      <alignment horizontal="center"/>
    </xf>
    <xf numFmtId="0" fontId="1" fillId="0" borderId="0" xfId="0" applyFont="1"/>
    <xf numFmtId="0" fontId="16" fillId="11" borderId="23" xfId="2" applyFont="1" applyFill="1" applyBorder="1" applyAlignment="1">
      <alignment horizontal="center"/>
    </xf>
    <xf numFmtId="0" fontId="16" fillId="11" borderId="0" xfId="2" applyFont="1" applyFill="1" applyBorder="1" applyAlignment="1">
      <alignment horizontal="center"/>
    </xf>
    <xf numFmtId="0" fontId="22" fillId="0" borderId="5" xfId="0" applyFont="1" applyBorder="1"/>
    <xf numFmtId="0" fontId="22" fillId="0" borderId="11" xfId="0" applyFont="1" applyFill="1" applyBorder="1"/>
    <xf numFmtId="0" fontId="25" fillId="0" borderId="5" xfId="0" applyFont="1" applyBorder="1"/>
    <xf numFmtId="0" fontId="2" fillId="11" borderId="5" xfId="2" applyFont="1" applyFill="1" applyBorder="1" applyAlignment="1">
      <alignment horizontal="center"/>
    </xf>
    <xf numFmtId="0" fontId="2" fillId="11" borderId="6" xfId="2" applyFont="1" applyFill="1" applyBorder="1" applyAlignment="1">
      <alignment horizontal="center"/>
    </xf>
    <xf numFmtId="0" fontId="2" fillId="11" borderId="9" xfId="2" applyFont="1" applyFill="1" applyBorder="1" applyAlignment="1">
      <alignment horizontal="center"/>
    </xf>
    <xf numFmtId="0" fontId="2" fillId="11" borderId="23" xfId="2" applyFont="1" applyFill="1" applyBorder="1" applyAlignment="1">
      <alignment horizontal="center"/>
    </xf>
    <xf numFmtId="0" fontId="23" fillId="11" borderId="22" xfId="2" applyFont="1" applyFill="1" applyBorder="1" applyAlignment="1">
      <alignment horizontal="center"/>
    </xf>
    <xf numFmtId="0" fontId="23" fillId="11" borderId="23" xfId="2" applyFont="1" applyFill="1" applyBorder="1" applyAlignment="1">
      <alignment horizontal="center"/>
    </xf>
    <xf numFmtId="0" fontId="23" fillId="11" borderId="5" xfId="2" applyFont="1" applyFill="1" applyBorder="1" applyAlignment="1">
      <alignment horizontal="center"/>
    </xf>
    <xf numFmtId="0" fontId="2" fillId="11" borderId="22" xfId="2" applyFont="1" applyFill="1" applyBorder="1" applyAlignment="1">
      <alignment horizontal="center"/>
    </xf>
    <xf numFmtId="0" fontId="16" fillId="11" borderId="0" xfId="2" applyFont="1" applyFill="1" applyBorder="1" applyAlignment="1">
      <alignment horizontal="center"/>
    </xf>
    <xf numFmtId="0" fontId="23" fillId="11" borderId="29" xfId="2" applyFont="1" applyFill="1" applyBorder="1" applyAlignment="1">
      <alignment horizontal="center"/>
    </xf>
    <xf numFmtId="0" fontId="15" fillId="9" borderId="26" xfId="0" applyFont="1" applyFill="1" applyBorder="1" applyAlignment="1" applyProtection="1">
      <alignment horizontal="center" vertical="center"/>
      <protection hidden="1"/>
    </xf>
    <xf numFmtId="0" fontId="15" fillId="9" borderId="27" xfId="0" applyFont="1" applyFill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15" fillId="9" borderId="6" xfId="0" applyFont="1" applyFill="1" applyBorder="1" applyAlignment="1" applyProtection="1">
      <alignment horizontal="center" vertical="center"/>
      <protection hidden="1"/>
    </xf>
    <xf numFmtId="0" fontId="15" fillId="9" borderId="23" xfId="0" applyFont="1" applyFill="1" applyBorder="1" applyAlignment="1" applyProtection="1">
      <alignment horizontal="center" vertical="center"/>
      <protection hidden="1"/>
    </xf>
    <xf numFmtId="0" fontId="7" fillId="4" borderId="14" xfId="0" applyFont="1" applyFill="1" applyBorder="1" applyAlignment="1" applyProtection="1">
      <alignment horizontal="center" vertical="center" wrapText="1"/>
      <protection hidden="1"/>
    </xf>
    <xf numFmtId="0" fontId="7" fillId="4" borderId="11" xfId="0" applyFont="1" applyFill="1" applyBorder="1" applyAlignment="1" applyProtection="1">
      <alignment horizontal="center" vertical="center" wrapText="1"/>
      <protection hidden="1"/>
    </xf>
    <xf numFmtId="0" fontId="7" fillId="4" borderId="17" xfId="0" applyFont="1" applyFill="1" applyBorder="1" applyAlignment="1" applyProtection="1">
      <alignment horizontal="center" vertical="center" wrapText="1"/>
      <protection hidden="1"/>
    </xf>
    <xf numFmtId="1" fontId="14" fillId="7" borderId="19" xfId="0" applyNumberFormat="1" applyFont="1" applyFill="1" applyBorder="1" applyAlignment="1" applyProtection="1">
      <alignment horizontal="center"/>
      <protection hidden="1"/>
    </xf>
    <xf numFmtId="1" fontId="14" fillId="7" borderId="20" xfId="0" applyNumberFormat="1" applyFont="1" applyFill="1" applyBorder="1" applyAlignment="1" applyProtection="1">
      <alignment horizontal="center"/>
      <protection hidden="1"/>
    </xf>
    <xf numFmtId="1" fontId="14" fillId="7" borderId="21" xfId="0" applyNumberFormat="1" applyFont="1" applyFill="1" applyBorder="1" applyAlignment="1" applyProtection="1">
      <alignment horizontal="center"/>
      <protection hidden="1"/>
    </xf>
    <xf numFmtId="0" fontId="9" fillId="5" borderId="15" xfId="0" applyFont="1" applyFill="1" applyBorder="1" applyAlignment="1" applyProtection="1">
      <alignment horizontal="center" vertical="center" wrapText="1"/>
      <protection hidden="1"/>
    </xf>
    <xf numFmtId="0" fontId="9" fillId="5" borderId="16" xfId="0" applyFont="1" applyFill="1" applyBorder="1" applyAlignment="1" applyProtection="1">
      <alignment horizontal="center" vertical="center" wrapText="1"/>
      <protection hidden="1"/>
    </xf>
    <xf numFmtId="0" fontId="9" fillId="5" borderId="18" xfId="0" applyFont="1" applyFill="1" applyBorder="1" applyAlignment="1" applyProtection="1">
      <alignment horizontal="center" vertical="center" wrapText="1"/>
      <protection hidden="1"/>
    </xf>
    <xf numFmtId="0" fontId="10" fillId="5" borderId="5" xfId="0" applyFont="1" applyFill="1" applyBorder="1" applyAlignment="1" applyProtection="1">
      <alignment horizontal="center" vertical="center" wrapText="1"/>
      <protection hidden="1"/>
    </xf>
    <xf numFmtId="0" fontId="7" fillId="4" borderId="5" xfId="0" applyFont="1" applyFill="1" applyBorder="1" applyAlignment="1" applyProtection="1">
      <alignment horizontal="center" vertical="center" textRotation="90"/>
      <protection hidden="1"/>
    </xf>
    <xf numFmtId="0" fontId="7" fillId="4" borderId="14" xfId="0" applyFont="1" applyFill="1" applyBorder="1" applyAlignment="1" applyProtection="1">
      <alignment horizontal="center" vertical="center"/>
      <protection hidden="1"/>
    </xf>
    <xf numFmtId="0" fontId="7" fillId="4" borderId="11" xfId="0" applyFont="1" applyFill="1" applyBorder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3" fillId="2" borderId="4" xfId="0" applyFont="1" applyFill="1" applyBorder="1" applyAlignment="1" applyProtection="1">
      <alignment horizontal="center" vertical="center"/>
      <protection hidden="1"/>
    </xf>
    <xf numFmtId="0" fontId="4" fillId="3" borderId="5" xfId="0" applyFont="1" applyFill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3" fillId="0" borderId="6" xfId="0" applyFont="1" applyBorder="1" applyAlignment="1" applyProtection="1">
      <alignment horizontal="center"/>
      <protection hidden="1"/>
    </xf>
    <xf numFmtId="0" fontId="6" fillId="3" borderId="5" xfId="1" applyFont="1" applyFill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8" fillId="4" borderId="8" xfId="0" applyFont="1" applyFill="1" applyBorder="1" applyAlignment="1" applyProtection="1">
      <alignment horizontal="center"/>
      <protection hidden="1"/>
    </xf>
    <xf numFmtId="0" fontId="8" fillId="4" borderId="9" xfId="0" applyFont="1" applyFill="1" applyBorder="1" applyAlignment="1" applyProtection="1">
      <alignment horizontal="center"/>
      <protection hidden="1"/>
    </xf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3">
    <dxf>
      <font>
        <color theme="0"/>
        <name val="Cambria"/>
        <scheme val="none"/>
      </font>
    </dxf>
    <dxf>
      <font>
        <color theme="7" tint="0.39994506668294322"/>
        <name val="Cambria"/>
        <scheme val="none"/>
      </font>
    </dxf>
    <dxf>
      <font>
        <color theme="6" tint="0.39994506668294322"/>
        <name val="Cambria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01"/>
  <sheetViews>
    <sheetView tabSelected="1" topLeftCell="A648" workbookViewId="0">
      <selection activeCell="O656" sqref="O656"/>
    </sheetView>
  </sheetViews>
  <sheetFormatPr defaultRowHeight="15"/>
  <cols>
    <col min="2" max="2" width="24.85546875" bestFit="1" customWidth="1"/>
  </cols>
  <sheetData>
    <row r="1" spans="1:13" ht="17.25" thickBot="1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9"/>
      <c r="M1" s="100"/>
    </row>
    <row r="2" spans="1:13" ht="16.5">
      <c r="A2" s="101"/>
      <c r="B2" s="102" t="s">
        <v>1</v>
      </c>
      <c r="C2" s="102"/>
      <c r="D2" s="102"/>
      <c r="E2" s="102"/>
      <c r="F2" s="102"/>
      <c r="G2" s="102"/>
      <c r="H2" s="102"/>
      <c r="I2" s="102"/>
      <c r="J2" s="102"/>
      <c r="K2" s="103"/>
      <c r="L2" s="104" t="s">
        <v>2</v>
      </c>
      <c r="M2" s="104"/>
    </row>
    <row r="3" spans="1:13" ht="15.75">
      <c r="A3" s="101"/>
      <c r="B3" s="1" t="s">
        <v>3</v>
      </c>
      <c r="C3" s="105" t="s">
        <v>4</v>
      </c>
      <c r="D3" s="105"/>
      <c r="E3" s="105"/>
      <c r="F3" s="105"/>
      <c r="G3" s="105"/>
      <c r="H3" s="105"/>
      <c r="I3" s="105"/>
      <c r="J3" s="105"/>
      <c r="K3" s="106"/>
      <c r="L3" s="104"/>
      <c r="M3" s="104"/>
    </row>
    <row r="4" spans="1:13" ht="15.75">
      <c r="A4" s="2"/>
      <c r="B4" s="107" t="s">
        <v>5</v>
      </c>
      <c r="C4" s="108"/>
      <c r="D4" s="108"/>
      <c r="E4" s="108"/>
      <c r="F4" s="108"/>
      <c r="G4" s="108"/>
      <c r="H4" s="108"/>
      <c r="I4" s="108"/>
      <c r="J4" s="108"/>
      <c r="K4" s="108"/>
      <c r="L4" s="104"/>
      <c r="M4" s="104"/>
    </row>
    <row r="5" spans="1:13" ht="22.5">
      <c r="A5" s="3"/>
      <c r="B5" s="4"/>
      <c r="C5" s="5"/>
      <c r="D5" s="6"/>
      <c r="E5" s="6"/>
      <c r="F5" s="6"/>
      <c r="G5" s="6"/>
      <c r="H5" s="6"/>
      <c r="I5" s="6"/>
      <c r="J5" s="7"/>
      <c r="K5" s="8"/>
      <c r="L5" s="9"/>
      <c r="M5" s="9"/>
    </row>
    <row r="6" spans="1:13">
      <c r="A6" s="93" t="s">
        <v>6</v>
      </c>
      <c r="B6" s="83" t="s">
        <v>7</v>
      </c>
      <c r="C6" s="94" t="s">
        <v>8</v>
      </c>
      <c r="D6" s="89" t="s">
        <v>9</v>
      </c>
      <c r="E6" s="89" t="s">
        <v>10</v>
      </c>
      <c r="F6" s="89" t="s">
        <v>11</v>
      </c>
      <c r="G6" s="89" t="s">
        <v>12</v>
      </c>
      <c r="H6" s="89" t="s">
        <v>13</v>
      </c>
      <c r="I6" s="89" t="s">
        <v>14</v>
      </c>
      <c r="J6" s="89" t="s">
        <v>15</v>
      </c>
      <c r="K6" s="92" t="s">
        <v>16</v>
      </c>
      <c r="L6" s="83" t="s">
        <v>17</v>
      </c>
      <c r="M6" s="83" t="s">
        <v>18</v>
      </c>
    </row>
    <row r="7" spans="1:13">
      <c r="A7" s="93"/>
      <c r="B7" s="84"/>
      <c r="C7" s="95"/>
      <c r="D7" s="90"/>
      <c r="E7" s="90"/>
      <c r="F7" s="90"/>
      <c r="G7" s="90"/>
      <c r="H7" s="90"/>
      <c r="I7" s="90"/>
      <c r="J7" s="90"/>
      <c r="K7" s="92"/>
      <c r="L7" s="84"/>
      <c r="M7" s="84"/>
    </row>
    <row r="8" spans="1:13">
      <c r="A8" s="93"/>
      <c r="B8" s="84"/>
      <c r="C8" s="96"/>
      <c r="D8" s="90"/>
      <c r="E8" s="90"/>
      <c r="F8" s="90"/>
      <c r="G8" s="90"/>
      <c r="H8" s="90"/>
      <c r="I8" s="90"/>
      <c r="J8" s="90"/>
      <c r="K8" s="92"/>
      <c r="L8" s="84"/>
      <c r="M8" s="84"/>
    </row>
    <row r="9" spans="1:13">
      <c r="A9" s="93"/>
      <c r="B9" s="85"/>
      <c r="C9" s="10" t="s">
        <v>19</v>
      </c>
      <c r="D9" s="91"/>
      <c r="E9" s="91"/>
      <c r="F9" s="91"/>
      <c r="G9" s="91"/>
      <c r="H9" s="91"/>
      <c r="I9" s="91"/>
      <c r="J9" s="91"/>
      <c r="K9" s="92"/>
      <c r="L9" s="85"/>
      <c r="M9" s="85"/>
    </row>
    <row r="10" spans="1:13">
      <c r="A10" s="11">
        <v>1</v>
      </c>
      <c r="B10" s="12" t="s">
        <v>20</v>
      </c>
      <c r="C10" s="13">
        <v>0</v>
      </c>
      <c r="D10" s="14">
        <v>94</v>
      </c>
      <c r="E10" s="14">
        <v>98</v>
      </c>
      <c r="F10" s="14">
        <v>80</v>
      </c>
      <c r="G10" s="14">
        <v>81</v>
      </c>
      <c r="H10" s="14">
        <v>63</v>
      </c>
      <c r="I10" s="15">
        <v>72</v>
      </c>
      <c r="J10" s="16">
        <v>488</v>
      </c>
      <c r="K10" s="16">
        <v>81</v>
      </c>
      <c r="L10" s="17" t="s">
        <v>21</v>
      </c>
      <c r="M10" s="18">
        <v>8.6999999999999993</v>
      </c>
    </row>
    <row r="11" spans="1:13">
      <c r="A11" s="11">
        <v>2</v>
      </c>
      <c r="B11" s="12" t="s">
        <v>22</v>
      </c>
      <c r="C11" s="13">
        <v>0</v>
      </c>
      <c r="D11" s="14">
        <v>96</v>
      </c>
      <c r="E11" s="14">
        <v>96</v>
      </c>
      <c r="F11" s="14">
        <v>54</v>
      </c>
      <c r="G11" s="14">
        <v>92</v>
      </c>
      <c r="H11" s="14">
        <v>91</v>
      </c>
      <c r="I11" s="15">
        <v>94</v>
      </c>
      <c r="J11" s="16">
        <v>523</v>
      </c>
      <c r="K11" s="16">
        <v>87</v>
      </c>
      <c r="L11" s="17" t="s">
        <v>21</v>
      </c>
      <c r="M11" s="18">
        <v>9.3000000000000007</v>
      </c>
    </row>
    <row r="12" spans="1:13">
      <c r="A12" s="11">
        <v>3</v>
      </c>
      <c r="B12" s="12" t="s">
        <v>23</v>
      </c>
      <c r="C12" s="13">
        <v>0</v>
      </c>
      <c r="D12" s="14">
        <v>51</v>
      </c>
      <c r="E12" s="14">
        <v>86</v>
      </c>
      <c r="F12" s="14">
        <v>71</v>
      </c>
      <c r="G12" s="14">
        <v>70</v>
      </c>
      <c r="H12" s="14">
        <v>37</v>
      </c>
      <c r="I12" s="15">
        <v>43</v>
      </c>
      <c r="J12" s="16">
        <v>358</v>
      </c>
      <c r="K12" s="16">
        <v>60</v>
      </c>
      <c r="L12" s="17" t="s">
        <v>24</v>
      </c>
      <c r="M12" s="18">
        <v>6.5</v>
      </c>
    </row>
    <row r="13" spans="1:13">
      <c r="A13" s="11">
        <v>4</v>
      </c>
      <c r="B13" s="12" t="s">
        <v>25</v>
      </c>
      <c r="C13" s="13">
        <v>0</v>
      </c>
      <c r="D13" s="14">
        <v>36</v>
      </c>
      <c r="E13" s="14">
        <v>76</v>
      </c>
      <c r="F13" s="14">
        <v>33</v>
      </c>
      <c r="G13" s="14">
        <v>37</v>
      </c>
      <c r="H13" s="14">
        <v>37</v>
      </c>
      <c r="I13" s="15">
        <v>39</v>
      </c>
      <c r="J13" s="16">
        <v>258</v>
      </c>
      <c r="K13" s="16">
        <v>43</v>
      </c>
      <c r="L13" s="17" t="s">
        <v>26</v>
      </c>
      <c r="M13" s="18">
        <v>4.7</v>
      </c>
    </row>
    <row r="14" spans="1:13">
      <c r="A14" s="11">
        <v>5</v>
      </c>
      <c r="B14" s="12" t="s">
        <v>27</v>
      </c>
      <c r="C14" s="13">
        <v>0</v>
      </c>
      <c r="D14" s="14">
        <v>89</v>
      </c>
      <c r="E14" s="14">
        <v>90</v>
      </c>
      <c r="F14" s="14">
        <v>81</v>
      </c>
      <c r="G14" s="14">
        <v>91</v>
      </c>
      <c r="H14" s="14">
        <v>88</v>
      </c>
      <c r="I14" s="15">
        <v>89</v>
      </c>
      <c r="J14" s="16">
        <v>528</v>
      </c>
      <c r="K14" s="16">
        <v>88</v>
      </c>
      <c r="L14" s="17" t="s">
        <v>21</v>
      </c>
      <c r="M14" s="18">
        <v>9.1999999999999993</v>
      </c>
    </row>
    <row r="15" spans="1:13">
      <c r="A15" s="11">
        <v>6</v>
      </c>
      <c r="B15" s="12" t="s">
        <v>28</v>
      </c>
      <c r="C15" s="13">
        <v>0</v>
      </c>
      <c r="D15" s="14">
        <v>67</v>
      </c>
      <c r="E15" s="14">
        <v>96</v>
      </c>
      <c r="F15" s="14">
        <v>93</v>
      </c>
      <c r="G15" s="14">
        <v>90</v>
      </c>
      <c r="H15" s="14">
        <v>61</v>
      </c>
      <c r="I15" s="15">
        <v>87</v>
      </c>
      <c r="J15" s="16">
        <v>494</v>
      </c>
      <c r="K15" s="16">
        <v>82</v>
      </c>
      <c r="L15" s="17" t="s">
        <v>21</v>
      </c>
      <c r="M15" s="18">
        <v>8.6999999999999993</v>
      </c>
    </row>
    <row r="16" spans="1:13">
      <c r="A16" s="11">
        <v>7</v>
      </c>
      <c r="B16" s="12" t="s">
        <v>29</v>
      </c>
      <c r="C16" s="13">
        <v>0</v>
      </c>
      <c r="D16" s="14">
        <v>92</v>
      </c>
      <c r="E16" s="14">
        <v>94</v>
      </c>
      <c r="F16" s="14">
        <v>81</v>
      </c>
      <c r="G16" s="14">
        <v>71</v>
      </c>
      <c r="H16" s="14">
        <v>41</v>
      </c>
      <c r="I16" s="15">
        <v>80</v>
      </c>
      <c r="J16" s="16">
        <v>459</v>
      </c>
      <c r="K16" s="16">
        <v>77</v>
      </c>
      <c r="L16" s="17" t="s">
        <v>30</v>
      </c>
      <c r="M16" s="18">
        <v>8.3000000000000007</v>
      </c>
    </row>
    <row r="17" spans="1:13">
      <c r="A17" s="11">
        <v>8</v>
      </c>
      <c r="B17" s="12" t="s">
        <v>31</v>
      </c>
      <c r="C17" s="13">
        <v>0</v>
      </c>
      <c r="D17" s="14">
        <v>40</v>
      </c>
      <c r="E17" s="14">
        <v>89</v>
      </c>
      <c r="F17" s="14">
        <v>90</v>
      </c>
      <c r="G17" s="14">
        <v>83</v>
      </c>
      <c r="H17" s="14">
        <v>38</v>
      </c>
      <c r="I17" s="15">
        <v>52</v>
      </c>
      <c r="J17" s="16">
        <v>392</v>
      </c>
      <c r="K17" s="16">
        <v>65</v>
      </c>
      <c r="L17" s="17" t="s">
        <v>32</v>
      </c>
      <c r="M17" s="18">
        <v>6.8</v>
      </c>
    </row>
    <row r="18" spans="1:13">
      <c r="A18" s="11">
        <v>9</v>
      </c>
      <c r="B18" s="12" t="s">
        <v>33</v>
      </c>
      <c r="C18" s="13">
        <v>0</v>
      </c>
      <c r="D18" s="14">
        <v>98</v>
      </c>
      <c r="E18" s="14">
        <v>98</v>
      </c>
      <c r="F18" s="14">
        <v>99</v>
      </c>
      <c r="G18" s="14">
        <v>100</v>
      </c>
      <c r="H18" s="14">
        <v>100</v>
      </c>
      <c r="I18" s="15">
        <v>99</v>
      </c>
      <c r="J18" s="16">
        <v>594</v>
      </c>
      <c r="K18" s="16">
        <v>99</v>
      </c>
      <c r="L18" s="17" t="s">
        <v>34</v>
      </c>
      <c r="M18" s="18">
        <v>10</v>
      </c>
    </row>
    <row r="19" spans="1:13">
      <c r="A19" s="11">
        <v>10</v>
      </c>
      <c r="B19" s="12" t="s">
        <v>35</v>
      </c>
      <c r="C19" s="13">
        <v>0</v>
      </c>
      <c r="D19" s="14">
        <v>94</v>
      </c>
      <c r="E19" s="14">
        <v>97</v>
      </c>
      <c r="F19" s="14">
        <v>99</v>
      </c>
      <c r="G19" s="14">
        <v>99</v>
      </c>
      <c r="H19" s="14">
        <v>96</v>
      </c>
      <c r="I19" s="15">
        <v>97</v>
      </c>
      <c r="J19" s="16">
        <v>582</v>
      </c>
      <c r="K19" s="16">
        <v>97</v>
      </c>
      <c r="L19" s="17" t="s">
        <v>34</v>
      </c>
      <c r="M19" s="18">
        <v>10</v>
      </c>
    </row>
    <row r="20" spans="1:13">
      <c r="A20" s="11">
        <v>11</v>
      </c>
      <c r="B20" s="12" t="s">
        <v>36</v>
      </c>
      <c r="C20" s="13">
        <v>0</v>
      </c>
      <c r="D20" s="14">
        <v>88</v>
      </c>
      <c r="E20" s="14">
        <v>90</v>
      </c>
      <c r="F20" s="14">
        <v>91</v>
      </c>
      <c r="G20" s="14">
        <v>70</v>
      </c>
      <c r="H20" s="14">
        <v>91</v>
      </c>
      <c r="I20" s="15">
        <v>96</v>
      </c>
      <c r="J20" s="16">
        <v>526</v>
      </c>
      <c r="K20" s="16">
        <v>88</v>
      </c>
      <c r="L20" s="17" t="s">
        <v>21</v>
      </c>
      <c r="M20" s="18">
        <v>9.1999999999999993</v>
      </c>
    </row>
    <row r="21" spans="1:13">
      <c r="A21" s="11">
        <v>12</v>
      </c>
      <c r="B21" s="12" t="s">
        <v>37</v>
      </c>
      <c r="C21" s="13">
        <v>0</v>
      </c>
      <c r="D21" s="14">
        <v>53</v>
      </c>
      <c r="E21" s="14">
        <v>71</v>
      </c>
      <c r="F21" s="14">
        <v>52</v>
      </c>
      <c r="G21" s="14">
        <v>43</v>
      </c>
      <c r="H21" s="14">
        <v>37</v>
      </c>
      <c r="I21" s="15">
        <v>39</v>
      </c>
      <c r="J21" s="16">
        <v>295</v>
      </c>
      <c r="K21" s="16">
        <v>49</v>
      </c>
      <c r="L21" s="17" t="s">
        <v>26</v>
      </c>
      <c r="M21" s="18">
        <v>5.5</v>
      </c>
    </row>
    <row r="22" spans="1:13">
      <c r="A22" s="11">
        <v>13</v>
      </c>
      <c r="B22" s="12" t="s">
        <v>38</v>
      </c>
      <c r="C22" s="13">
        <v>0</v>
      </c>
      <c r="D22" s="14">
        <v>98</v>
      </c>
      <c r="E22" s="14">
        <v>94</v>
      </c>
      <c r="F22" s="14">
        <v>99</v>
      </c>
      <c r="G22" s="14">
        <v>98</v>
      </c>
      <c r="H22" s="14">
        <v>92</v>
      </c>
      <c r="I22" s="15">
        <v>98</v>
      </c>
      <c r="J22" s="16">
        <v>579</v>
      </c>
      <c r="K22" s="16">
        <v>97</v>
      </c>
      <c r="L22" s="17" t="s">
        <v>34</v>
      </c>
      <c r="M22" s="18">
        <v>10</v>
      </c>
    </row>
    <row r="23" spans="1:13">
      <c r="A23" s="11">
        <v>14</v>
      </c>
      <c r="B23" s="12" t="s">
        <v>39</v>
      </c>
      <c r="C23" s="13">
        <v>0</v>
      </c>
      <c r="D23" s="14">
        <v>48</v>
      </c>
      <c r="E23" s="14">
        <v>63</v>
      </c>
      <c r="F23" s="14">
        <v>62</v>
      </c>
      <c r="G23" s="14">
        <v>36</v>
      </c>
      <c r="H23" s="14">
        <v>37</v>
      </c>
      <c r="I23" s="15">
        <v>39</v>
      </c>
      <c r="J23" s="16">
        <v>285</v>
      </c>
      <c r="K23" s="16">
        <v>48</v>
      </c>
      <c r="L23" s="17" t="s">
        <v>26</v>
      </c>
      <c r="M23" s="18">
        <v>5.2</v>
      </c>
    </row>
    <row r="24" spans="1:13">
      <c r="A24" s="11">
        <v>15</v>
      </c>
      <c r="B24" s="12" t="s">
        <v>40</v>
      </c>
      <c r="C24" s="13">
        <v>0</v>
      </c>
      <c r="D24" s="14">
        <v>67</v>
      </c>
      <c r="E24" s="14">
        <v>86</v>
      </c>
      <c r="F24" s="14">
        <v>96</v>
      </c>
      <c r="G24" s="14">
        <v>76</v>
      </c>
      <c r="H24" s="14">
        <v>48</v>
      </c>
      <c r="I24" s="15">
        <v>76</v>
      </c>
      <c r="J24" s="16">
        <v>449</v>
      </c>
      <c r="K24" s="16">
        <v>75</v>
      </c>
      <c r="L24" s="17" t="s">
        <v>30</v>
      </c>
      <c r="M24" s="18">
        <v>7.8</v>
      </c>
    </row>
    <row r="25" spans="1:13">
      <c r="A25" s="11">
        <v>16</v>
      </c>
      <c r="B25" s="12" t="s">
        <v>41</v>
      </c>
      <c r="C25" s="13">
        <v>0</v>
      </c>
      <c r="D25" s="14">
        <v>86</v>
      </c>
      <c r="E25" s="14">
        <v>87</v>
      </c>
      <c r="F25" s="14">
        <v>97</v>
      </c>
      <c r="G25" s="14">
        <v>82</v>
      </c>
      <c r="H25" s="14">
        <v>71</v>
      </c>
      <c r="I25" s="15">
        <v>89</v>
      </c>
      <c r="J25" s="16">
        <v>512</v>
      </c>
      <c r="K25" s="16">
        <v>85</v>
      </c>
      <c r="L25" s="17" t="s">
        <v>21</v>
      </c>
      <c r="M25" s="18">
        <v>9</v>
      </c>
    </row>
    <row r="26" spans="1:13">
      <c r="A26" s="11">
        <v>17</v>
      </c>
      <c r="B26" s="12" t="s">
        <v>42</v>
      </c>
      <c r="C26" s="13">
        <v>0</v>
      </c>
      <c r="D26" s="14">
        <v>39</v>
      </c>
      <c r="E26" s="14">
        <v>91</v>
      </c>
      <c r="F26" s="14">
        <v>96</v>
      </c>
      <c r="G26" s="14">
        <v>58</v>
      </c>
      <c r="H26" s="14">
        <v>39</v>
      </c>
      <c r="I26" s="15">
        <v>41</v>
      </c>
      <c r="J26" s="16">
        <v>364</v>
      </c>
      <c r="K26" s="16">
        <v>61</v>
      </c>
      <c r="L26" s="17" t="s">
        <v>32</v>
      </c>
      <c r="M26" s="18">
        <v>6.5</v>
      </c>
    </row>
    <row r="27" spans="1:13">
      <c r="A27" s="11">
        <v>18</v>
      </c>
      <c r="B27" s="12" t="s">
        <v>43</v>
      </c>
      <c r="C27" s="13">
        <v>0</v>
      </c>
      <c r="D27" s="14">
        <v>40</v>
      </c>
      <c r="E27" s="14">
        <v>71</v>
      </c>
      <c r="F27" s="14">
        <v>61</v>
      </c>
      <c r="G27" s="14">
        <v>36</v>
      </c>
      <c r="H27" s="14">
        <v>37</v>
      </c>
      <c r="I27" s="15">
        <v>39</v>
      </c>
      <c r="J27" s="16">
        <v>284</v>
      </c>
      <c r="K27" s="16">
        <v>47</v>
      </c>
      <c r="L27" s="17" t="s">
        <v>26</v>
      </c>
      <c r="M27" s="18">
        <v>5.2</v>
      </c>
    </row>
    <row r="28" spans="1:13">
      <c r="A28" s="11">
        <v>19</v>
      </c>
      <c r="B28" s="12" t="s">
        <v>44</v>
      </c>
      <c r="C28" s="13">
        <v>0</v>
      </c>
      <c r="D28" s="14">
        <v>34</v>
      </c>
      <c r="E28" s="14">
        <v>66</v>
      </c>
      <c r="F28" s="14">
        <v>82</v>
      </c>
      <c r="G28" s="14">
        <v>74</v>
      </c>
      <c r="H28" s="14">
        <v>37</v>
      </c>
      <c r="I28" s="15">
        <v>39</v>
      </c>
      <c r="J28" s="16">
        <v>332</v>
      </c>
      <c r="K28" s="16">
        <v>55</v>
      </c>
      <c r="L28" s="17" t="s">
        <v>24</v>
      </c>
      <c r="M28" s="18">
        <v>6</v>
      </c>
    </row>
    <row r="29" spans="1:13">
      <c r="A29" s="11">
        <v>20</v>
      </c>
      <c r="B29" s="12" t="s">
        <v>45</v>
      </c>
      <c r="C29" s="13">
        <v>0</v>
      </c>
      <c r="D29" s="14">
        <v>89</v>
      </c>
      <c r="E29" s="14">
        <v>97</v>
      </c>
      <c r="F29" s="14">
        <v>98</v>
      </c>
      <c r="G29" s="14">
        <v>92</v>
      </c>
      <c r="H29" s="14">
        <v>79</v>
      </c>
      <c r="I29" s="15">
        <v>89</v>
      </c>
      <c r="J29" s="16">
        <v>544</v>
      </c>
      <c r="K29" s="16">
        <v>91</v>
      </c>
      <c r="L29" s="17" t="s">
        <v>34</v>
      </c>
      <c r="M29" s="18">
        <v>9.3000000000000007</v>
      </c>
    </row>
    <row r="30" spans="1:13">
      <c r="A30" s="11">
        <v>21</v>
      </c>
      <c r="B30" s="12" t="s">
        <v>46</v>
      </c>
      <c r="C30" s="13">
        <v>0</v>
      </c>
      <c r="D30" s="14">
        <v>99</v>
      </c>
      <c r="E30" s="14">
        <v>99</v>
      </c>
      <c r="F30" s="14">
        <v>98</v>
      </c>
      <c r="G30" s="14">
        <v>93</v>
      </c>
      <c r="H30" s="14">
        <v>89</v>
      </c>
      <c r="I30" s="15">
        <v>87</v>
      </c>
      <c r="J30" s="16">
        <v>565</v>
      </c>
      <c r="K30" s="16">
        <v>94</v>
      </c>
      <c r="L30" s="17" t="s">
        <v>34</v>
      </c>
      <c r="M30" s="18">
        <v>9.6999999999999993</v>
      </c>
    </row>
    <row r="31" spans="1:13">
      <c r="A31" s="11">
        <v>22</v>
      </c>
      <c r="B31" s="12" t="s">
        <v>47</v>
      </c>
      <c r="C31" s="13">
        <v>0</v>
      </c>
      <c r="D31" s="14">
        <v>96</v>
      </c>
      <c r="E31" s="14">
        <v>97</v>
      </c>
      <c r="F31" s="14">
        <v>94</v>
      </c>
      <c r="G31" s="14">
        <v>97</v>
      </c>
      <c r="H31" s="14">
        <v>97</v>
      </c>
      <c r="I31" s="15">
        <v>96</v>
      </c>
      <c r="J31" s="16">
        <v>577</v>
      </c>
      <c r="K31" s="16">
        <v>96</v>
      </c>
      <c r="L31" s="17" t="s">
        <v>34</v>
      </c>
      <c r="M31" s="18">
        <v>10</v>
      </c>
    </row>
    <row r="32" spans="1:13">
      <c r="A32" s="11">
        <v>23</v>
      </c>
      <c r="B32" s="12" t="s">
        <v>48</v>
      </c>
      <c r="C32" s="13">
        <v>0</v>
      </c>
      <c r="D32" s="14">
        <v>97</v>
      </c>
      <c r="E32" s="14">
        <v>97</v>
      </c>
      <c r="F32" s="14">
        <v>96</v>
      </c>
      <c r="G32" s="14">
        <v>93</v>
      </c>
      <c r="H32" s="14">
        <v>76</v>
      </c>
      <c r="I32" s="15">
        <v>98</v>
      </c>
      <c r="J32" s="16">
        <v>557</v>
      </c>
      <c r="K32" s="16">
        <v>93</v>
      </c>
      <c r="L32" s="17" t="s">
        <v>34</v>
      </c>
      <c r="M32" s="18">
        <v>9.6999999999999993</v>
      </c>
    </row>
    <row r="33" spans="1:13">
      <c r="A33" s="11">
        <v>24</v>
      </c>
      <c r="B33" s="12" t="s">
        <v>49</v>
      </c>
      <c r="C33" s="13">
        <v>0</v>
      </c>
      <c r="D33" s="14">
        <v>91</v>
      </c>
      <c r="E33" s="14">
        <v>56</v>
      </c>
      <c r="F33" s="14">
        <v>52</v>
      </c>
      <c r="G33" s="14">
        <v>66</v>
      </c>
      <c r="H33" s="14">
        <v>40</v>
      </c>
      <c r="I33" s="15">
        <v>54</v>
      </c>
      <c r="J33" s="16">
        <v>359</v>
      </c>
      <c r="K33" s="16">
        <v>60</v>
      </c>
      <c r="L33" s="17" t="s">
        <v>24</v>
      </c>
      <c r="M33" s="18">
        <v>6.5</v>
      </c>
    </row>
    <row r="34" spans="1:13">
      <c r="A34" s="11">
        <v>25</v>
      </c>
      <c r="B34" s="12" t="s">
        <v>50</v>
      </c>
      <c r="C34" s="13">
        <v>0</v>
      </c>
      <c r="D34" s="14">
        <v>93</v>
      </c>
      <c r="E34" s="14">
        <v>91</v>
      </c>
      <c r="F34" s="14">
        <v>90</v>
      </c>
      <c r="G34" s="14">
        <v>77</v>
      </c>
      <c r="H34" s="14">
        <v>68</v>
      </c>
      <c r="I34" s="15">
        <v>89</v>
      </c>
      <c r="J34" s="16">
        <v>508</v>
      </c>
      <c r="K34" s="16">
        <v>85</v>
      </c>
      <c r="L34" s="17" t="s">
        <v>21</v>
      </c>
      <c r="M34" s="18">
        <v>8.8000000000000007</v>
      </c>
    </row>
    <row r="35" spans="1:13">
      <c r="A35" s="11">
        <v>26</v>
      </c>
      <c r="B35" s="12" t="s">
        <v>51</v>
      </c>
      <c r="C35" s="13">
        <v>0</v>
      </c>
      <c r="D35" s="14">
        <v>90</v>
      </c>
      <c r="E35" s="14">
        <v>93</v>
      </c>
      <c r="F35" s="14">
        <v>98</v>
      </c>
      <c r="G35" s="14">
        <v>87</v>
      </c>
      <c r="H35" s="14">
        <v>62</v>
      </c>
      <c r="I35" s="15">
        <v>92</v>
      </c>
      <c r="J35" s="16">
        <v>522</v>
      </c>
      <c r="K35" s="16">
        <v>87</v>
      </c>
      <c r="L35" s="17" t="s">
        <v>21</v>
      </c>
      <c r="M35" s="18">
        <v>9.1999999999999993</v>
      </c>
    </row>
    <row r="36" spans="1:13">
      <c r="A36" s="11">
        <v>27</v>
      </c>
      <c r="B36" s="12" t="s">
        <v>52</v>
      </c>
      <c r="C36" s="13">
        <v>0</v>
      </c>
      <c r="D36" s="14">
        <v>84</v>
      </c>
      <c r="E36" s="14">
        <v>99</v>
      </c>
      <c r="F36" s="14">
        <v>42</v>
      </c>
      <c r="G36" s="14">
        <v>58</v>
      </c>
      <c r="H36" s="14">
        <v>39</v>
      </c>
      <c r="I36" s="15">
        <v>67</v>
      </c>
      <c r="J36" s="16">
        <v>389</v>
      </c>
      <c r="K36" s="16">
        <v>65</v>
      </c>
      <c r="L36" s="17" t="s">
        <v>32</v>
      </c>
      <c r="M36" s="18">
        <v>6.8</v>
      </c>
    </row>
    <row r="37" spans="1:13">
      <c r="A37" s="11">
        <v>28</v>
      </c>
      <c r="B37" s="12" t="s">
        <v>53</v>
      </c>
      <c r="C37" s="13">
        <v>0</v>
      </c>
      <c r="D37" s="14">
        <v>64</v>
      </c>
      <c r="E37" s="14">
        <v>90</v>
      </c>
      <c r="F37" s="14">
        <v>50</v>
      </c>
      <c r="G37" s="14">
        <v>52</v>
      </c>
      <c r="H37" s="14">
        <v>46</v>
      </c>
      <c r="I37" s="15">
        <v>41</v>
      </c>
      <c r="J37" s="16">
        <v>343</v>
      </c>
      <c r="K37" s="16">
        <v>57</v>
      </c>
      <c r="L37" s="17" t="s">
        <v>24</v>
      </c>
      <c r="M37" s="18">
        <v>6.2</v>
      </c>
    </row>
    <row r="38" spans="1:13">
      <c r="A38" s="11">
        <v>29</v>
      </c>
      <c r="B38" s="12" t="s">
        <v>54</v>
      </c>
      <c r="C38" s="13">
        <v>0</v>
      </c>
      <c r="D38" s="14">
        <v>82</v>
      </c>
      <c r="E38" s="14">
        <v>94</v>
      </c>
      <c r="F38" s="14">
        <v>88</v>
      </c>
      <c r="G38" s="14">
        <v>73</v>
      </c>
      <c r="H38" s="14">
        <v>66</v>
      </c>
      <c r="I38" s="15">
        <v>97</v>
      </c>
      <c r="J38" s="16">
        <v>500</v>
      </c>
      <c r="K38" s="16">
        <v>83</v>
      </c>
      <c r="L38" s="17" t="s">
        <v>21</v>
      </c>
      <c r="M38" s="18">
        <v>8.8000000000000007</v>
      </c>
    </row>
    <row r="39" spans="1:13">
      <c r="A39" s="11">
        <v>30</v>
      </c>
      <c r="B39" s="12" t="s">
        <v>55</v>
      </c>
      <c r="C39" s="13">
        <v>0</v>
      </c>
      <c r="D39" s="14">
        <v>99</v>
      </c>
      <c r="E39" s="14">
        <v>99</v>
      </c>
      <c r="F39" s="14">
        <v>98</v>
      </c>
      <c r="G39" s="14">
        <v>100</v>
      </c>
      <c r="H39" s="14">
        <v>94</v>
      </c>
      <c r="I39" s="15">
        <v>93</v>
      </c>
      <c r="J39" s="16">
        <v>583</v>
      </c>
      <c r="K39" s="16">
        <v>97</v>
      </c>
      <c r="L39" s="17" t="s">
        <v>34</v>
      </c>
      <c r="M39" s="18">
        <v>10</v>
      </c>
    </row>
    <row r="40" spans="1:13">
      <c r="A40" s="11">
        <v>31</v>
      </c>
      <c r="B40" s="12" t="s">
        <v>56</v>
      </c>
      <c r="C40" s="13">
        <v>0</v>
      </c>
      <c r="D40" s="14">
        <v>92</v>
      </c>
      <c r="E40" s="14">
        <v>97</v>
      </c>
      <c r="F40" s="14">
        <v>92</v>
      </c>
      <c r="G40" s="14">
        <v>82</v>
      </c>
      <c r="H40" s="14">
        <v>68</v>
      </c>
      <c r="I40" s="15">
        <v>89</v>
      </c>
      <c r="J40" s="16">
        <v>520</v>
      </c>
      <c r="K40" s="16">
        <v>87</v>
      </c>
      <c r="L40" s="17" t="s">
        <v>21</v>
      </c>
      <c r="M40" s="18">
        <v>9.1999999999999993</v>
      </c>
    </row>
    <row r="41" spans="1:13">
      <c r="A41" s="11">
        <v>32</v>
      </c>
      <c r="B41" s="19" t="s">
        <v>57</v>
      </c>
      <c r="C41" s="13">
        <v>0</v>
      </c>
      <c r="D41" s="14">
        <v>74</v>
      </c>
      <c r="E41" s="14">
        <v>98</v>
      </c>
      <c r="F41" s="14">
        <v>91</v>
      </c>
      <c r="G41" s="14">
        <v>87</v>
      </c>
      <c r="H41" s="14">
        <v>73</v>
      </c>
      <c r="I41" s="15">
        <v>79</v>
      </c>
      <c r="J41" s="16">
        <v>502</v>
      </c>
      <c r="K41" s="16">
        <v>84</v>
      </c>
      <c r="L41" s="17" t="s">
        <v>21</v>
      </c>
      <c r="M41" s="18">
        <v>8.8000000000000007</v>
      </c>
    </row>
    <row r="42" spans="1:13">
      <c r="A42" s="11">
        <v>33</v>
      </c>
      <c r="B42" s="12" t="s">
        <v>58</v>
      </c>
      <c r="C42" s="13">
        <v>0</v>
      </c>
      <c r="D42" s="14">
        <v>56</v>
      </c>
      <c r="E42" s="14">
        <v>92</v>
      </c>
      <c r="F42" s="14">
        <v>93</v>
      </c>
      <c r="G42" s="14">
        <v>60</v>
      </c>
      <c r="H42" s="14">
        <v>37</v>
      </c>
      <c r="I42" s="15">
        <v>67</v>
      </c>
      <c r="J42" s="16">
        <v>405</v>
      </c>
      <c r="K42" s="16">
        <v>68</v>
      </c>
      <c r="L42" s="17" t="s">
        <v>32</v>
      </c>
      <c r="M42" s="18">
        <v>7.2</v>
      </c>
    </row>
    <row r="43" spans="1:13">
      <c r="A43" s="11">
        <v>34</v>
      </c>
      <c r="B43" s="19" t="s">
        <v>59</v>
      </c>
      <c r="C43" s="13">
        <v>0</v>
      </c>
      <c r="D43" s="14">
        <v>56</v>
      </c>
      <c r="E43" s="14">
        <v>89</v>
      </c>
      <c r="F43" s="14">
        <v>93</v>
      </c>
      <c r="G43" s="14">
        <v>80</v>
      </c>
      <c r="H43" s="14">
        <v>44</v>
      </c>
      <c r="I43" s="15">
        <v>79</v>
      </c>
      <c r="J43" s="16">
        <v>441</v>
      </c>
      <c r="K43" s="16">
        <v>74</v>
      </c>
      <c r="L43" s="17" t="s">
        <v>30</v>
      </c>
      <c r="M43" s="18">
        <v>7.7</v>
      </c>
    </row>
    <row r="44" spans="1:13">
      <c r="A44" s="11">
        <v>35</v>
      </c>
      <c r="B44" s="20" t="s">
        <v>60</v>
      </c>
      <c r="C44" s="13">
        <v>0</v>
      </c>
      <c r="D44" s="14">
        <v>99</v>
      </c>
      <c r="E44" s="14">
        <v>94</v>
      </c>
      <c r="F44" s="14">
        <v>59</v>
      </c>
      <c r="G44" s="14">
        <v>66</v>
      </c>
      <c r="H44" s="14">
        <v>44</v>
      </c>
      <c r="I44" s="15">
        <v>48</v>
      </c>
      <c r="J44" s="16">
        <v>410</v>
      </c>
      <c r="K44" s="16">
        <v>68</v>
      </c>
      <c r="L44" s="17" t="s">
        <v>32</v>
      </c>
      <c r="M44" s="18">
        <v>7.2</v>
      </c>
    </row>
    <row r="45" spans="1:13">
      <c r="A45" s="11">
        <v>36</v>
      </c>
      <c r="B45" s="20" t="s">
        <v>61</v>
      </c>
      <c r="C45" s="13">
        <v>0</v>
      </c>
      <c r="D45" s="14">
        <v>80</v>
      </c>
      <c r="E45" s="14">
        <v>87</v>
      </c>
      <c r="F45" s="14">
        <v>90</v>
      </c>
      <c r="G45" s="14">
        <v>86</v>
      </c>
      <c r="H45" s="14">
        <v>58</v>
      </c>
      <c r="I45" s="15">
        <v>58</v>
      </c>
      <c r="J45" s="16">
        <v>459</v>
      </c>
      <c r="K45" s="16">
        <v>77</v>
      </c>
      <c r="L45" s="17" t="s">
        <v>30</v>
      </c>
      <c r="M45" s="18">
        <v>7.8</v>
      </c>
    </row>
    <row r="46" spans="1:13">
      <c r="A46" s="11">
        <v>37</v>
      </c>
      <c r="B46" s="20" t="s">
        <v>62</v>
      </c>
      <c r="C46" s="13">
        <v>0</v>
      </c>
      <c r="D46" s="14">
        <v>99</v>
      </c>
      <c r="E46" s="14">
        <v>99</v>
      </c>
      <c r="F46" s="14">
        <v>99</v>
      </c>
      <c r="G46" s="14">
        <v>94</v>
      </c>
      <c r="H46" s="14">
        <v>88</v>
      </c>
      <c r="I46" s="15">
        <v>90</v>
      </c>
      <c r="J46" s="16">
        <v>569</v>
      </c>
      <c r="K46" s="16">
        <v>95</v>
      </c>
      <c r="L46" s="17" t="s">
        <v>34</v>
      </c>
      <c r="M46" s="18">
        <v>9.6999999999999993</v>
      </c>
    </row>
    <row r="47" spans="1:13">
      <c r="A47" s="11">
        <v>38</v>
      </c>
      <c r="B47" s="20" t="s">
        <v>63</v>
      </c>
      <c r="C47" s="13">
        <v>0</v>
      </c>
      <c r="D47" s="14">
        <v>93</v>
      </c>
      <c r="E47" s="14">
        <v>99</v>
      </c>
      <c r="F47" s="14">
        <v>96</v>
      </c>
      <c r="G47" s="14">
        <v>84</v>
      </c>
      <c r="H47" s="14">
        <v>66</v>
      </c>
      <c r="I47" s="15">
        <v>78</v>
      </c>
      <c r="J47" s="16">
        <v>516</v>
      </c>
      <c r="K47" s="16">
        <v>86</v>
      </c>
      <c r="L47" s="17" t="s">
        <v>21</v>
      </c>
      <c r="M47" s="18">
        <v>9</v>
      </c>
    </row>
    <row r="48" spans="1:13">
      <c r="A48" s="11">
        <v>39</v>
      </c>
      <c r="B48" s="20" t="s">
        <v>64</v>
      </c>
      <c r="C48" s="13">
        <v>0</v>
      </c>
      <c r="D48" s="14">
        <v>79</v>
      </c>
      <c r="E48" s="14">
        <v>94</v>
      </c>
      <c r="F48" s="14">
        <v>92</v>
      </c>
      <c r="G48" s="14">
        <v>86</v>
      </c>
      <c r="H48" s="14">
        <v>70</v>
      </c>
      <c r="I48" s="15">
        <v>88</v>
      </c>
      <c r="J48" s="16">
        <v>509</v>
      </c>
      <c r="K48" s="16">
        <v>85</v>
      </c>
      <c r="L48" s="17" t="s">
        <v>21</v>
      </c>
      <c r="M48" s="18">
        <v>8.8000000000000007</v>
      </c>
    </row>
    <row r="49" spans="1:13">
      <c r="A49" s="11">
        <v>40</v>
      </c>
      <c r="B49" s="20" t="s">
        <v>65</v>
      </c>
      <c r="C49" s="13">
        <v>0</v>
      </c>
      <c r="D49" s="14">
        <v>57</v>
      </c>
      <c r="E49" s="14">
        <v>82</v>
      </c>
      <c r="F49" s="14">
        <v>60</v>
      </c>
      <c r="G49" s="14">
        <v>73</v>
      </c>
      <c r="H49" s="14">
        <v>37</v>
      </c>
      <c r="I49" s="15">
        <v>61</v>
      </c>
      <c r="J49" s="16">
        <v>370</v>
      </c>
      <c r="K49" s="16">
        <v>62</v>
      </c>
      <c r="L49" s="17" t="s">
        <v>32</v>
      </c>
      <c r="M49" s="18">
        <v>6.7</v>
      </c>
    </row>
    <row r="50" spans="1:13">
      <c r="A50" s="11">
        <v>41</v>
      </c>
      <c r="B50" s="20" t="s">
        <v>66</v>
      </c>
      <c r="C50" s="13">
        <v>0</v>
      </c>
      <c r="D50" s="14">
        <v>57</v>
      </c>
      <c r="E50" s="14">
        <v>56</v>
      </c>
      <c r="F50" s="14">
        <v>56</v>
      </c>
      <c r="G50" s="14">
        <v>0</v>
      </c>
      <c r="H50" s="14">
        <v>39</v>
      </c>
      <c r="I50" s="15">
        <v>37</v>
      </c>
      <c r="J50" s="16">
        <v>245</v>
      </c>
      <c r="K50" s="16">
        <v>41</v>
      </c>
      <c r="L50" s="17" t="s">
        <v>26</v>
      </c>
      <c r="M50" s="18">
        <v>4.3</v>
      </c>
    </row>
    <row r="51" spans="1:13" ht="15.75" thickBot="1">
      <c r="A51" s="11">
        <v>42</v>
      </c>
      <c r="B51" s="20" t="s">
        <v>67</v>
      </c>
      <c r="C51" s="13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5">
        <v>0</v>
      </c>
      <c r="J51" s="16">
        <v>0</v>
      </c>
      <c r="K51" s="16">
        <v>0</v>
      </c>
      <c r="L51" s="17">
        <v>0</v>
      </c>
      <c r="M51" s="18">
        <v>0</v>
      </c>
    </row>
    <row r="52" spans="1:13" ht="15.75">
      <c r="A52" s="21"/>
      <c r="B52" s="86" t="s">
        <v>68</v>
      </c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8"/>
    </row>
    <row r="53" spans="1:13" ht="15.75">
      <c r="A53" s="21"/>
      <c r="B53" s="22" t="s">
        <v>69</v>
      </c>
      <c r="C53" s="13">
        <v>76</v>
      </c>
      <c r="D53" s="81" t="s">
        <v>34</v>
      </c>
      <c r="E53" s="82"/>
      <c r="F53" s="79">
        <v>9</v>
      </c>
      <c r="G53" s="80"/>
      <c r="H53" s="23" t="s">
        <v>70</v>
      </c>
      <c r="I53" s="13">
        <v>0</v>
      </c>
      <c r="J53" s="13">
        <v>0</v>
      </c>
      <c r="K53" s="23" t="s">
        <v>71</v>
      </c>
      <c r="L53" s="13">
        <v>0</v>
      </c>
      <c r="M53" s="13">
        <v>0</v>
      </c>
    </row>
    <row r="54" spans="1:13" ht="15.75">
      <c r="A54" s="21"/>
      <c r="B54" s="22" t="s">
        <v>72</v>
      </c>
      <c r="C54" s="13">
        <v>9</v>
      </c>
      <c r="D54" s="81" t="s">
        <v>21</v>
      </c>
      <c r="E54" s="82"/>
      <c r="F54" s="79">
        <v>13</v>
      </c>
      <c r="G54" s="80"/>
      <c r="H54" s="23" t="s">
        <v>73</v>
      </c>
      <c r="I54" s="13">
        <v>0</v>
      </c>
      <c r="J54" s="13">
        <v>0</v>
      </c>
      <c r="K54" s="23" t="s">
        <v>74</v>
      </c>
      <c r="L54" s="13">
        <v>0</v>
      </c>
      <c r="M54" s="13">
        <v>0</v>
      </c>
    </row>
    <row r="55" spans="1:13" ht="15.75">
      <c r="A55" s="21"/>
      <c r="B55" s="22" t="s">
        <v>75</v>
      </c>
      <c r="C55" s="13">
        <v>16</v>
      </c>
      <c r="D55" s="81" t="s">
        <v>30</v>
      </c>
      <c r="E55" s="82"/>
      <c r="F55" s="79">
        <v>4</v>
      </c>
      <c r="G55" s="80"/>
      <c r="H55" s="23" t="s">
        <v>76</v>
      </c>
      <c r="I55" s="13">
        <v>0</v>
      </c>
      <c r="J55" s="13">
        <v>0</v>
      </c>
      <c r="K55" s="23" t="s">
        <v>77</v>
      </c>
      <c r="L55" s="13">
        <v>0</v>
      </c>
      <c r="M55" s="13">
        <v>0</v>
      </c>
    </row>
    <row r="56" spans="1:13" ht="15.75">
      <c r="A56" s="21"/>
      <c r="B56" s="22" t="s">
        <v>78</v>
      </c>
      <c r="C56" s="13">
        <v>9</v>
      </c>
      <c r="D56" s="81" t="s">
        <v>32</v>
      </c>
      <c r="E56" s="82"/>
      <c r="F56" s="79">
        <v>6</v>
      </c>
      <c r="G56" s="80"/>
      <c r="H56" s="23" t="s">
        <v>79</v>
      </c>
      <c r="I56" s="13">
        <v>0</v>
      </c>
      <c r="J56" s="13">
        <v>0</v>
      </c>
      <c r="K56" s="23" t="s">
        <v>80</v>
      </c>
      <c r="L56" s="13">
        <v>0</v>
      </c>
      <c r="M56" s="13">
        <v>0</v>
      </c>
    </row>
    <row r="57" spans="1:13" ht="15.75">
      <c r="A57" s="21"/>
      <c r="B57" s="24" t="s">
        <v>81</v>
      </c>
      <c r="C57" s="13">
        <v>7</v>
      </c>
      <c r="D57" s="81" t="s">
        <v>24</v>
      </c>
      <c r="E57" s="82"/>
      <c r="F57" s="79">
        <v>4</v>
      </c>
      <c r="G57" s="80"/>
      <c r="H57" s="23" t="s">
        <v>82</v>
      </c>
      <c r="I57" s="13">
        <v>0</v>
      </c>
      <c r="J57" s="13">
        <v>0</v>
      </c>
      <c r="K57" s="23" t="s">
        <v>83</v>
      </c>
      <c r="L57" s="13">
        <v>0</v>
      </c>
      <c r="M57" s="13">
        <v>0</v>
      </c>
    </row>
    <row r="58" spans="1:13" ht="15.75">
      <c r="A58" s="21"/>
      <c r="B58" s="22" t="s">
        <v>84</v>
      </c>
      <c r="C58" s="13">
        <v>0</v>
      </c>
      <c r="D58" s="81" t="s">
        <v>26</v>
      </c>
      <c r="E58" s="82"/>
      <c r="F58" s="79">
        <v>5</v>
      </c>
      <c r="G58" s="80"/>
      <c r="H58" s="23" t="s">
        <v>85</v>
      </c>
      <c r="I58" s="13">
        <v>0</v>
      </c>
      <c r="J58" s="13">
        <v>0</v>
      </c>
      <c r="K58" s="23" t="s">
        <v>86</v>
      </c>
      <c r="L58" s="13">
        <v>0</v>
      </c>
      <c r="M58" s="13">
        <v>0</v>
      </c>
    </row>
    <row r="59" spans="1:13" ht="15.75">
      <c r="A59" s="21"/>
      <c r="B59" s="22" t="s">
        <v>87</v>
      </c>
      <c r="C59" s="13">
        <v>0</v>
      </c>
      <c r="D59" s="81" t="s">
        <v>79</v>
      </c>
      <c r="E59" s="82"/>
      <c r="F59" s="79">
        <v>0</v>
      </c>
      <c r="G59" s="80"/>
      <c r="H59" s="23" t="s">
        <v>88</v>
      </c>
      <c r="I59" s="13">
        <v>0</v>
      </c>
      <c r="J59" s="13">
        <v>0</v>
      </c>
      <c r="K59" s="23" t="s">
        <v>89</v>
      </c>
      <c r="L59" s="13">
        <v>0</v>
      </c>
      <c r="M59" s="13">
        <v>0</v>
      </c>
    </row>
    <row r="60" spans="1:13" ht="15.75">
      <c r="A60" s="21"/>
      <c r="B60" s="22" t="s">
        <v>90</v>
      </c>
      <c r="C60" s="13">
        <v>41</v>
      </c>
      <c r="D60" s="81" t="s">
        <v>91</v>
      </c>
      <c r="E60" s="82"/>
      <c r="F60" s="79">
        <v>0</v>
      </c>
      <c r="G60" s="80"/>
      <c r="H60" s="23" t="s">
        <v>92</v>
      </c>
      <c r="I60" s="13">
        <v>0</v>
      </c>
      <c r="J60" s="13">
        <v>0</v>
      </c>
      <c r="K60" s="23" t="s">
        <v>93</v>
      </c>
      <c r="L60" s="13">
        <v>0</v>
      </c>
      <c r="M60" s="13">
        <v>0</v>
      </c>
    </row>
    <row r="61" spans="1:13" ht="16.5" thickBot="1">
      <c r="A61" s="21"/>
      <c r="B61" s="25" t="s">
        <v>94</v>
      </c>
      <c r="C61" s="26">
        <v>100</v>
      </c>
      <c r="D61" s="77" t="s">
        <v>95</v>
      </c>
      <c r="E61" s="78"/>
      <c r="F61" s="79">
        <v>0</v>
      </c>
      <c r="G61" s="80"/>
      <c r="H61" s="27"/>
      <c r="I61" s="28"/>
      <c r="J61" s="29"/>
      <c r="K61" s="30"/>
      <c r="L61" s="31">
        <v>0</v>
      </c>
      <c r="M61" s="31">
        <v>0</v>
      </c>
    </row>
    <row r="63" spans="1:13" ht="15.75" thickBot="1"/>
    <row r="64" spans="1:13" ht="17.25" thickBot="1">
      <c r="A64" s="97" t="s">
        <v>0</v>
      </c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9"/>
      <c r="M64" s="100"/>
    </row>
    <row r="65" spans="1:13" ht="16.5">
      <c r="A65" s="101"/>
      <c r="B65" s="102" t="s">
        <v>1</v>
      </c>
      <c r="C65" s="102"/>
      <c r="D65" s="102"/>
      <c r="E65" s="102"/>
      <c r="F65" s="102"/>
      <c r="G65" s="102"/>
      <c r="H65" s="102"/>
      <c r="I65" s="102"/>
      <c r="J65" s="102"/>
      <c r="K65" s="103"/>
      <c r="L65" s="104" t="s">
        <v>2</v>
      </c>
      <c r="M65" s="104"/>
    </row>
    <row r="66" spans="1:13" ht="15.75">
      <c r="A66" s="101"/>
      <c r="B66" s="1" t="s">
        <v>96</v>
      </c>
      <c r="C66" s="105" t="s">
        <v>4</v>
      </c>
      <c r="D66" s="105"/>
      <c r="E66" s="105"/>
      <c r="F66" s="105"/>
      <c r="G66" s="105"/>
      <c r="H66" s="105"/>
      <c r="I66" s="105"/>
      <c r="J66" s="105"/>
      <c r="K66" s="106"/>
      <c r="L66" s="104"/>
      <c r="M66" s="104"/>
    </row>
    <row r="67" spans="1:13" ht="15.75">
      <c r="A67" s="2"/>
      <c r="B67" s="107" t="s">
        <v>5</v>
      </c>
      <c r="C67" s="108"/>
      <c r="D67" s="108"/>
      <c r="E67" s="108"/>
      <c r="F67" s="108"/>
      <c r="G67" s="108"/>
      <c r="H67" s="108"/>
      <c r="I67" s="108"/>
      <c r="J67" s="108"/>
      <c r="K67" s="108"/>
      <c r="L67" s="104"/>
      <c r="M67" s="104"/>
    </row>
    <row r="68" spans="1:13" ht="22.5">
      <c r="A68" s="3"/>
      <c r="B68" s="4"/>
      <c r="C68" s="5"/>
      <c r="D68" s="6"/>
      <c r="E68" s="6"/>
      <c r="F68" s="6"/>
      <c r="G68" s="6"/>
      <c r="H68" s="6"/>
      <c r="I68" s="6"/>
      <c r="J68" s="7"/>
      <c r="K68" s="8"/>
      <c r="L68" s="9"/>
      <c r="M68" s="9"/>
    </row>
    <row r="69" spans="1:13">
      <c r="A69" s="93" t="s">
        <v>6</v>
      </c>
      <c r="B69" s="83" t="s">
        <v>7</v>
      </c>
      <c r="C69" s="94" t="s">
        <v>8</v>
      </c>
      <c r="D69" s="89" t="s">
        <v>9</v>
      </c>
      <c r="E69" s="89" t="s">
        <v>10</v>
      </c>
      <c r="F69" s="89" t="s">
        <v>11</v>
      </c>
      <c r="G69" s="89" t="s">
        <v>12</v>
      </c>
      <c r="H69" s="89" t="s">
        <v>13</v>
      </c>
      <c r="I69" s="89" t="s">
        <v>14</v>
      </c>
      <c r="J69" s="89" t="s">
        <v>15</v>
      </c>
      <c r="K69" s="92" t="s">
        <v>16</v>
      </c>
      <c r="L69" s="83" t="s">
        <v>17</v>
      </c>
      <c r="M69" s="83" t="s">
        <v>18</v>
      </c>
    </row>
    <row r="70" spans="1:13">
      <c r="A70" s="93"/>
      <c r="B70" s="84"/>
      <c r="C70" s="95"/>
      <c r="D70" s="90"/>
      <c r="E70" s="90"/>
      <c r="F70" s="90"/>
      <c r="G70" s="90"/>
      <c r="H70" s="90"/>
      <c r="I70" s="90"/>
      <c r="J70" s="90"/>
      <c r="K70" s="92"/>
      <c r="L70" s="84"/>
      <c r="M70" s="84"/>
    </row>
    <row r="71" spans="1:13">
      <c r="A71" s="93"/>
      <c r="B71" s="84"/>
      <c r="C71" s="96"/>
      <c r="D71" s="90"/>
      <c r="E71" s="90"/>
      <c r="F71" s="90"/>
      <c r="G71" s="90"/>
      <c r="H71" s="90"/>
      <c r="I71" s="90"/>
      <c r="J71" s="90"/>
      <c r="K71" s="92"/>
      <c r="L71" s="84"/>
      <c r="M71" s="84"/>
    </row>
    <row r="72" spans="1:13">
      <c r="A72" s="93"/>
      <c r="B72" s="85"/>
      <c r="C72" s="10" t="s">
        <v>19</v>
      </c>
      <c r="D72" s="91"/>
      <c r="E72" s="91"/>
      <c r="F72" s="91"/>
      <c r="G72" s="91"/>
      <c r="H72" s="91"/>
      <c r="I72" s="91"/>
      <c r="J72" s="91"/>
      <c r="K72" s="92"/>
      <c r="L72" s="85"/>
      <c r="M72" s="85"/>
    </row>
    <row r="73" spans="1:13">
      <c r="A73" s="11">
        <v>1</v>
      </c>
      <c r="B73" s="12" t="s">
        <v>97</v>
      </c>
      <c r="C73" s="13">
        <v>0</v>
      </c>
      <c r="D73" s="14">
        <v>93</v>
      </c>
      <c r="E73" s="14">
        <v>96</v>
      </c>
      <c r="F73" s="14">
        <v>89</v>
      </c>
      <c r="G73" s="14">
        <v>91</v>
      </c>
      <c r="H73" s="14">
        <v>82</v>
      </c>
      <c r="I73" s="15">
        <v>82</v>
      </c>
      <c r="J73" s="16">
        <v>533</v>
      </c>
      <c r="K73" s="16">
        <v>89</v>
      </c>
      <c r="L73" s="17" t="s">
        <v>21</v>
      </c>
      <c r="M73" s="18">
        <v>9.5</v>
      </c>
    </row>
    <row r="74" spans="1:13">
      <c r="A74" s="11">
        <v>2</v>
      </c>
      <c r="B74" s="12" t="s">
        <v>98</v>
      </c>
      <c r="C74" s="13">
        <v>0</v>
      </c>
      <c r="D74" s="14">
        <v>90</v>
      </c>
      <c r="E74" s="14">
        <v>88</v>
      </c>
      <c r="F74" s="14">
        <v>83</v>
      </c>
      <c r="G74" s="14">
        <v>90</v>
      </c>
      <c r="H74" s="14">
        <v>37</v>
      </c>
      <c r="I74" s="15">
        <v>60</v>
      </c>
      <c r="J74" s="16">
        <v>448</v>
      </c>
      <c r="K74" s="16">
        <v>75</v>
      </c>
      <c r="L74" s="17" t="s">
        <v>30</v>
      </c>
      <c r="M74" s="18">
        <v>7.7</v>
      </c>
    </row>
    <row r="75" spans="1:13">
      <c r="A75" s="11">
        <v>3</v>
      </c>
      <c r="B75" s="12" t="s">
        <v>99</v>
      </c>
      <c r="C75" s="13">
        <v>0</v>
      </c>
      <c r="D75" s="14">
        <v>78</v>
      </c>
      <c r="E75" s="14">
        <v>91</v>
      </c>
      <c r="F75" s="14">
        <v>71</v>
      </c>
      <c r="G75" s="14">
        <v>72</v>
      </c>
      <c r="H75" s="14">
        <v>39</v>
      </c>
      <c r="I75" s="15">
        <v>58</v>
      </c>
      <c r="J75" s="16">
        <v>409</v>
      </c>
      <c r="K75" s="16">
        <v>68</v>
      </c>
      <c r="L75" s="17" t="s">
        <v>32</v>
      </c>
      <c r="M75" s="18">
        <v>7.3</v>
      </c>
    </row>
    <row r="76" spans="1:13">
      <c r="A76" s="11">
        <v>4</v>
      </c>
      <c r="B76" s="12" t="s">
        <v>100</v>
      </c>
      <c r="C76" s="13">
        <v>0</v>
      </c>
      <c r="D76" s="14">
        <v>94</v>
      </c>
      <c r="E76" s="14">
        <v>93</v>
      </c>
      <c r="F76" s="14">
        <v>93</v>
      </c>
      <c r="G76" s="14">
        <v>81</v>
      </c>
      <c r="H76" s="14">
        <v>69</v>
      </c>
      <c r="I76" s="15">
        <v>84</v>
      </c>
      <c r="J76" s="16">
        <v>514</v>
      </c>
      <c r="K76" s="16">
        <v>86</v>
      </c>
      <c r="L76" s="17" t="s">
        <v>21</v>
      </c>
      <c r="M76" s="18">
        <v>9.1999999999999993</v>
      </c>
    </row>
    <row r="77" spans="1:13">
      <c r="A77" s="11">
        <v>5</v>
      </c>
      <c r="B77" s="12" t="s">
        <v>101</v>
      </c>
      <c r="C77" s="13">
        <v>0</v>
      </c>
      <c r="D77" s="14">
        <v>78</v>
      </c>
      <c r="E77" s="14">
        <v>92</v>
      </c>
      <c r="F77" s="14">
        <v>78</v>
      </c>
      <c r="G77" s="14">
        <v>80</v>
      </c>
      <c r="H77" s="14">
        <v>44</v>
      </c>
      <c r="I77" s="15">
        <v>64</v>
      </c>
      <c r="J77" s="16">
        <v>436</v>
      </c>
      <c r="K77" s="16">
        <v>73</v>
      </c>
      <c r="L77" s="17" t="s">
        <v>30</v>
      </c>
      <c r="M77" s="18">
        <v>7.7</v>
      </c>
    </row>
    <row r="78" spans="1:13">
      <c r="A78" s="11">
        <v>6</v>
      </c>
      <c r="B78" s="12" t="s">
        <v>102</v>
      </c>
      <c r="C78" s="13">
        <v>0</v>
      </c>
      <c r="D78" s="14">
        <v>98</v>
      </c>
      <c r="E78" s="14">
        <v>90</v>
      </c>
      <c r="F78" s="14">
        <v>93</v>
      </c>
      <c r="G78" s="14">
        <v>82</v>
      </c>
      <c r="H78" s="14">
        <v>76</v>
      </c>
      <c r="I78" s="15">
        <v>84</v>
      </c>
      <c r="J78" s="16">
        <v>523</v>
      </c>
      <c r="K78" s="16">
        <v>87</v>
      </c>
      <c r="L78" s="17" t="s">
        <v>21</v>
      </c>
      <c r="M78" s="18">
        <v>9.1999999999999993</v>
      </c>
    </row>
    <row r="79" spans="1:13">
      <c r="A79" s="11">
        <v>7</v>
      </c>
      <c r="B79" s="12" t="s">
        <v>103</v>
      </c>
      <c r="C79" s="13">
        <v>0</v>
      </c>
      <c r="D79" s="14">
        <v>51</v>
      </c>
      <c r="E79" s="14">
        <v>83</v>
      </c>
      <c r="F79" s="14">
        <v>84</v>
      </c>
      <c r="G79" s="14">
        <v>73</v>
      </c>
      <c r="H79" s="14">
        <v>39</v>
      </c>
      <c r="I79" s="15">
        <v>44</v>
      </c>
      <c r="J79" s="16">
        <v>374</v>
      </c>
      <c r="K79" s="16">
        <v>62</v>
      </c>
      <c r="L79" s="17" t="s">
        <v>32</v>
      </c>
      <c r="M79" s="18">
        <v>6.8</v>
      </c>
    </row>
    <row r="80" spans="1:13">
      <c r="A80" s="11">
        <v>8</v>
      </c>
      <c r="B80" s="12" t="s">
        <v>104</v>
      </c>
      <c r="C80" s="13">
        <v>0</v>
      </c>
      <c r="D80" s="14">
        <v>64</v>
      </c>
      <c r="E80" s="14">
        <v>77</v>
      </c>
      <c r="F80" s="14">
        <v>46</v>
      </c>
      <c r="G80" s="14">
        <v>57</v>
      </c>
      <c r="H80" s="14">
        <v>44</v>
      </c>
      <c r="I80" s="15">
        <v>40</v>
      </c>
      <c r="J80" s="16">
        <v>328</v>
      </c>
      <c r="K80" s="16">
        <v>55</v>
      </c>
      <c r="L80" s="17" t="s">
        <v>24</v>
      </c>
      <c r="M80" s="18">
        <v>5.8</v>
      </c>
    </row>
    <row r="81" spans="1:13">
      <c r="A81" s="11">
        <v>9</v>
      </c>
      <c r="B81" s="12" t="s">
        <v>105</v>
      </c>
      <c r="C81" s="13">
        <v>0</v>
      </c>
      <c r="D81" s="14">
        <v>83</v>
      </c>
      <c r="E81" s="14">
        <v>94</v>
      </c>
      <c r="F81" s="14">
        <v>98</v>
      </c>
      <c r="G81" s="14">
        <v>82</v>
      </c>
      <c r="H81" s="14">
        <v>47</v>
      </c>
      <c r="I81" s="15">
        <v>52</v>
      </c>
      <c r="J81" s="16">
        <v>456</v>
      </c>
      <c r="K81" s="16">
        <v>76</v>
      </c>
      <c r="L81" s="17" t="s">
        <v>30</v>
      </c>
      <c r="M81" s="18">
        <v>8.1999999999999993</v>
      </c>
    </row>
    <row r="82" spans="1:13">
      <c r="A82" s="11">
        <v>10</v>
      </c>
      <c r="B82" s="12" t="s">
        <v>106</v>
      </c>
      <c r="C82" s="13">
        <v>0</v>
      </c>
      <c r="D82" s="14">
        <v>58</v>
      </c>
      <c r="E82" s="14">
        <v>93</v>
      </c>
      <c r="F82" s="14">
        <v>79</v>
      </c>
      <c r="G82" s="14">
        <v>80</v>
      </c>
      <c r="H82" s="14">
        <v>39</v>
      </c>
      <c r="I82" s="15">
        <v>68</v>
      </c>
      <c r="J82" s="16">
        <v>417</v>
      </c>
      <c r="K82" s="16">
        <v>70</v>
      </c>
      <c r="L82" s="17" t="s">
        <v>32</v>
      </c>
      <c r="M82" s="18">
        <v>7.2</v>
      </c>
    </row>
    <row r="83" spans="1:13">
      <c r="A83" s="11">
        <v>11</v>
      </c>
      <c r="B83" s="12" t="s">
        <v>107</v>
      </c>
      <c r="C83" s="13">
        <v>0</v>
      </c>
      <c r="D83" s="14">
        <v>70</v>
      </c>
      <c r="E83" s="14">
        <v>81</v>
      </c>
      <c r="F83" s="14">
        <v>88</v>
      </c>
      <c r="G83" s="14">
        <v>83</v>
      </c>
      <c r="H83" s="14">
        <v>41</v>
      </c>
      <c r="I83" s="15">
        <v>71</v>
      </c>
      <c r="J83" s="16">
        <v>434</v>
      </c>
      <c r="K83" s="16">
        <v>72</v>
      </c>
      <c r="L83" s="17" t="s">
        <v>30</v>
      </c>
      <c r="M83" s="18">
        <v>7.8</v>
      </c>
    </row>
    <row r="84" spans="1:13">
      <c r="A84" s="11">
        <v>12</v>
      </c>
      <c r="B84" s="12" t="s">
        <v>108</v>
      </c>
      <c r="C84" s="13">
        <v>0</v>
      </c>
      <c r="D84" s="14">
        <v>73</v>
      </c>
      <c r="E84" s="14">
        <v>91</v>
      </c>
      <c r="F84" s="14">
        <v>89</v>
      </c>
      <c r="G84" s="14">
        <v>83</v>
      </c>
      <c r="H84" s="14">
        <v>48</v>
      </c>
      <c r="I84" s="15">
        <v>69</v>
      </c>
      <c r="J84" s="16">
        <v>453</v>
      </c>
      <c r="K84" s="16">
        <v>76</v>
      </c>
      <c r="L84" s="17" t="s">
        <v>30</v>
      </c>
      <c r="M84" s="18">
        <v>8</v>
      </c>
    </row>
    <row r="85" spans="1:13">
      <c r="A85" s="11">
        <v>13</v>
      </c>
      <c r="B85" s="12" t="s">
        <v>109</v>
      </c>
      <c r="C85" s="13">
        <v>0</v>
      </c>
      <c r="D85" s="14">
        <v>39</v>
      </c>
      <c r="E85" s="14">
        <v>38</v>
      </c>
      <c r="F85" s="14">
        <v>69</v>
      </c>
      <c r="G85" s="14">
        <v>37</v>
      </c>
      <c r="H85" s="14">
        <v>37</v>
      </c>
      <c r="I85" s="15">
        <v>40</v>
      </c>
      <c r="J85" s="16">
        <v>260</v>
      </c>
      <c r="K85" s="16">
        <v>43</v>
      </c>
      <c r="L85" s="17" t="s">
        <v>26</v>
      </c>
      <c r="M85" s="18">
        <v>4.5</v>
      </c>
    </row>
    <row r="86" spans="1:13">
      <c r="A86" s="11">
        <v>14</v>
      </c>
      <c r="B86" s="12" t="s">
        <v>110</v>
      </c>
      <c r="C86" s="13">
        <v>0</v>
      </c>
      <c r="D86" s="14">
        <v>98</v>
      </c>
      <c r="E86" s="14">
        <v>93</v>
      </c>
      <c r="F86" s="14">
        <v>84</v>
      </c>
      <c r="G86" s="14">
        <v>90</v>
      </c>
      <c r="H86" s="14">
        <v>71</v>
      </c>
      <c r="I86" s="15">
        <v>73</v>
      </c>
      <c r="J86" s="16">
        <v>509</v>
      </c>
      <c r="K86" s="16">
        <v>85</v>
      </c>
      <c r="L86" s="17" t="s">
        <v>21</v>
      </c>
      <c r="M86" s="18">
        <v>9</v>
      </c>
    </row>
    <row r="87" spans="1:13">
      <c r="A87" s="11">
        <v>15</v>
      </c>
      <c r="B87" s="12" t="s">
        <v>111</v>
      </c>
      <c r="C87" s="13">
        <v>0</v>
      </c>
      <c r="D87" s="14">
        <v>99</v>
      </c>
      <c r="E87" s="14">
        <v>98</v>
      </c>
      <c r="F87" s="14">
        <v>89</v>
      </c>
      <c r="G87" s="14">
        <v>94</v>
      </c>
      <c r="H87" s="14">
        <v>83</v>
      </c>
      <c r="I87" s="15">
        <v>96</v>
      </c>
      <c r="J87" s="16">
        <v>559</v>
      </c>
      <c r="K87" s="16">
        <v>93</v>
      </c>
      <c r="L87" s="17" t="s">
        <v>34</v>
      </c>
      <c r="M87" s="18">
        <v>9.6999999999999993</v>
      </c>
    </row>
    <row r="88" spans="1:13">
      <c r="A88" s="11">
        <v>16</v>
      </c>
      <c r="B88" s="12" t="s">
        <v>112</v>
      </c>
      <c r="C88" s="13">
        <v>0</v>
      </c>
      <c r="D88" s="14">
        <v>37</v>
      </c>
      <c r="E88" s="14">
        <v>60</v>
      </c>
      <c r="F88" s="14">
        <v>81</v>
      </c>
      <c r="G88" s="14">
        <v>57</v>
      </c>
      <c r="H88" s="14">
        <v>39</v>
      </c>
      <c r="I88" s="15">
        <v>47</v>
      </c>
      <c r="J88" s="16">
        <v>321</v>
      </c>
      <c r="K88" s="16">
        <v>54</v>
      </c>
      <c r="L88" s="17" t="s">
        <v>24</v>
      </c>
      <c r="M88" s="18">
        <v>5.7</v>
      </c>
    </row>
    <row r="89" spans="1:13">
      <c r="A89" s="11">
        <v>17</v>
      </c>
      <c r="B89" s="12" t="s">
        <v>113</v>
      </c>
      <c r="C89" s="13">
        <v>0</v>
      </c>
      <c r="D89" s="14">
        <v>77</v>
      </c>
      <c r="E89" s="14">
        <v>97</v>
      </c>
      <c r="F89" s="14">
        <v>97</v>
      </c>
      <c r="G89" s="14">
        <v>84</v>
      </c>
      <c r="H89" s="14">
        <v>47</v>
      </c>
      <c r="I89" s="15">
        <v>72</v>
      </c>
      <c r="J89" s="16">
        <v>474</v>
      </c>
      <c r="K89" s="16">
        <v>79</v>
      </c>
      <c r="L89" s="17" t="s">
        <v>30</v>
      </c>
      <c r="M89" s="18">
        <v>8.3000000000000007</v>
      </c>
    </row>
    <row r="90" spans="1:13">
      <c r="A90" s="11">
        <v>18</v>
      </c>
      <c r="B90" s="12" t="s">
        <v>114</v>
      </c>
      <c r="C90" s="13">
        <v>0</v>
      </c>
      <c r="D90" s="14">
        <v>99</v>
      </c>
      <c r="E90" s="14">
        <v>97</v>
      </c>
      <c r="F90" s="14">
        <v>94</v>
      </c>
      <c r="G90" s="14">
        <v>81</v>
      </c>
      <c r="H90" s="14">
        <v>82</v>
      </c>
      <c r="I90" s="15">
        <v>89</v>
      </c>
      <c r="J90" s="16">
        <v>542</v>
      </c>
      <c r="K90" s="16">
        <v>90</v>
      </c>
      <c r="L90" s="17" t="s">
        <v>21</v>
      </c>
      <c r="M90" s="18">
        <v>9.5</v>
      </c>
    </row>
    <row r="91" spans="1:13">
      <c r="A91" s="11">
        <v>19</v>
      </c>
      <c r="B91" s="12" t="s">
        <v>115</v>
      </c>
      <c r="C91" s="13">
        <v>0</v>
      </c>
      <c r="D91" s="14">
        <v>64</v>
      </c>
      <c r="E91" s="14">
        <v>79</v>
      </c>
      <c r="F91" s="14">
        <v>53</v>
      </c>
      <c r="G91" s="14">
        <v>59</v>
      </c>
      <c r="H91" s="14">
        <v>39</v>
      </c>
      <c r="I91" s="15">
        <v>59</v>
      </c>
      <c r="J91" s="16">
        <v>353</v>
      </c>
      <c r="K91" s="16">
        <v>59</v>
      </c>
      <c r="L91" s="17" t="s">
        <v>24</v>
      </c>
      <c r="M91" s="18">
        <v>6.2</v>
      </c>
    </row>
    <row r="92" spans="1:13">
      <c r="A92" s="11">
        <v>20</v>
      </c>
      <c r="B92" s="12" t="s">
        <v>116</v>
      </c>
      <c r="C92" s="13">
        <v>0</v>
      </c>
      <c r="D92" s="14">
        <v>87</v>
      </c>
      <c r="E92" s="14">
        <v>91</v>
      </c>
      <c r="F92" s="14">
        <v>97</v>
      </c>
      <c r="G92" s="14">
        <v>91</v>
      </c>
      <c r="H92" s="14">
        <v>70</v>
      </c>
      <c r="I92" s="15">
        <v>87</v>
      </c>
      <c r="J92" s="16">
        <v>523</v>
      </c>
      <c r="K92" s="16">
        <v>87</v>
      </c>
      <c r="L92" s="17" t="s">
        <v>21</v>
      </c>
      <c r="M92" s="18">
        <v>9.1999999999999993</v>
      </c>
    </row>
    <row r="93" spans="1:13">
      <c r="A93" s="11">
        <v>21</v>
      </c>
      <c r="B93" s="12" t="s">
        <v>117</v>
      </c>
      <c r="C93" s="13">
        <v>0</v>
      </c>
      <c r="D93" s="14">
        <v>77</v>
      </c>
      <c r="E93" s="14">
        <v>83</v>
      </c>
      <c r="F93" s="14">
        <v>68</v>
      </c>
      <c r="G93" s="14">
        <v>58</v>
      </c>
      <c r="H93" s="14">
        <v>51</v>
      </c>
      <c r="I93" s="15">
        <v>67</v>
      </c>
      <c r="J93" s="16">
        <v>404</v>
      </c>
      <c r="K93" s="16">
        <v>67</v>
      </c>
      <c r="L93" s="17" t="s">
        <v>32</v>
      </c>
      <c r="M93" s="18">
        <v>7.2</v>
      </c>
    </row>
    <row r="94" spans="1:13">
      <c r="A94" s="11">
        <v>22</v>
      </c>
      <c r="B94" s="12" t="s">
        <v>118</v>
      </c>
      <c r="C94" s="13">
        <v>0</v>
      </c>
      <c r="D94" s="14">
        <v>94</v>
      </c>
      <c r="E94" s="14">
        <v>98</v>
      </c>
      <c r="F94" s="14">
        <v>98</v>
      </c>
      <c r="G94" s="14">
        <v>92</v>
      </c>
      <c r="H94" s="14">
        <v>59</v>
      </c>
      <c r="I94" s="15">
        <v>84</v>
      </c>
      <c r="J94" s="16">
        <v>525</v>
      </c>
      <c r="K94" s="16">
        <v>88</v>
      </c>
      <c r="L94" s="17" t="s">
        <v>21</v>
      </c>
      <c r="M94" s="18">
        <v>9.1999999999999993</v>
      </c>
    </row>
    <row r="95" spans="1:13">
      <c r="A95" s="11">
        <v>23</v>
      </c>
      <c r="B95" s="12" t="s">
        <v>119</v>
      </c>
      <c r="C95" s="13">
        <v>0</v>
      </c>
      <c r="D95" s="14">
        <v>96</v>
      </c>
      <c r="E95" s="14">
        <v>97</v>
      </c>
      <c r="F95" s="14">
        <v>98</v>
      </c>
      <c r="G95" s="14">
        <v>99</v>
      </c>
      <c r="H95" s="14">
        <v>89</v>
      </c>
      <c r="I95" s="15">
        <v>87</v>
      </c>
      <c r="J95" s="16">
        <v>566</v>
      </c>
      <c r="K95" s="16">
        <v>94</v>
      </c>
      <c r="L95" s="17" t="s">
        <v>34</v>
      </c>
      <c r="M95" s="18">
        <v>9.6999999999999993</v>
      </c>
    </row>
    <row r="96" spans="1:13">
      <c r="A96" s="11">
        <v>24</v>
      </c>
      <c r="B96" s="12" t="s">
        <v>120</v>
      </c>
      <c r="C96" s="13">
        <v>0</v>
      </c>
      <c r="D96" s="14">
        <v>80</v>
      </c>
      <c r="E96" s="14">
        <v>91</v>
      </c>
      <c r="F96" s="14">
        <v>82</v>
      </c>
      <c r="G96" s="14">
        <v>76</v>
      </c>
      <c r="H96" s="14">
        <v>59</v>
      </c>
      <c r="I96" s="15">
        <v>42</v>
      </c>
      <c r="J96" s="16">
        <v>430</v>
      </c>
      <c r="K96" s="16">
        <v>72</v>
      </c>
      <c r="L96" s="17" t="s">
        <v>30</v>
      </c>
      <c r="M96" s="18">
        <v>7.7</v>
      </c>
    </row>
    <row r="97" spans="1:13">
      <c r="A97" s="11">
        <v>25</v>
      </c>
      <c r="B97" s="12" t="s">
        <v>121</v>
      </c>
      <c r="C97" s="13">
        <v>0</v>
      </c>
      <c r="D97" s="14">
        <v>74</v>
      </c>
      <c r="E97" s="14">
        <v>94</v>
      </c>
      <c r="F97" s="14">
        <v>72</v>
      </c>
      <c r="G97" s="14">
        <v>72</v>
      </c>
      <c r="H97" s="14">
        <v>39</v>
      </c>
      <c r="I97" s="15">
        <v>72</v>
      </c>
      <c r="J97" s="16">
        <v>423</v>
      </c>
      <c r="K97" s="16">
        <v>71</v>
      </c>
      <c r="L97" s="17" t="s">
        <v>30</v>
      </c>
      <c r="M97" s="18">
        <v>7.7</v>
      </c>
    </row>
    <row r="98" spans="1:13">
      <c r="A98" s="11">
        <v>26</v>
      </c>
      <c r="B98" s="12" t="s">
        <v>122</v>
      </c>
      <c r="C98" s="13">
        <v>0</v>
      </c>
      <c r="D98" s="14">
        <v>93</v>
      </c>
      <c r="E98" s="14">
        <v>98</v>
      </c>
      <c r="F98" s="14">
        <v>98</v>
      </c>
      <c r="G98" s="14">
        <v>99</v>
      </c>
      <c r="H98" s="14">
        <v>98</v>
      </c>
      <c r="I98" s="15">
        <v>92</v>
      </c>
      <c r="J98" s="16">
        <v>578</v>
      </c>
      <c r="K98" s="16">
        <v>96</v>
      </c>
      <c r="L98" s="17" t="s">
        <v>34</v>
      </c>
      <c r="M98" s="18">
        <v>10</v>
      </c>
    </row>
    <row r="99" spans="1:13">
      <c r="A99" s="11">
        <v>27</v>
      </c>
      <c r="B99" s="12" t="s">
        <v>123</v>
      </c>
      <c r="C99" s="13">
        <v>0</v>
      </c>
      <c r="D99" s="14">
        <v>97</v>
      </c>
      <c r="E99" s="14">
        <v>99</v>
      </c>
      <c r="F99" s="14">
        <v>97</v>
      </c>
      <c r="G99" s="14">
        <v>98</v>
      </c>
      <c r="H99" s="14">
        <v>94</v>
      </c>
      <c r="I99" s="15">
        <v>92</v>
      </c>
      <c r="J99" s="16">
        <v>577</v>
      </c>
      <c r="K99" s="16">
        <v>96</v>
      </c>
      <c r="L99" s="17" t="s">
        <v>34</v>
      </c>
      <c r="M99" s="18">
        <v>10</v>
      </c>
    </row>
    <row r="100" spans="1:13">
      <c r="A100" s="11">
        <v>28</v>
      </c>
      <c r="B100" s="12" t="s">
        <v>124</v>
      </c>
      <c r="C100" s="13">
        <v>0</v>
      </c>
      <c r="D100" s="14">
        <v>90</v>
      </c>
      <c r="E100" s="14">
        <v>96</v>
      </c>
      <c r="F100" s="14">
        <v>97</v>
      </c>
      <c r="G100" s="14">
        <v>94</v>
      </c>
      <c r="H100" s="14">
        <v>76</v>
      </c>
      <c r="I100" s="15">
        <v>88</v>
      </c>
      <c r="J100" s="16">
        <v>541</v>
      </c>
      <c r="K100" s="16">
        <v>90</v>
      </c>
      <c r="L100" s="17" t="s">
        <v>21</v>
      </c>
      <c r="M100" s="18">
        <v>9.3000000000000007</v>
      </c>
    </row>
    <row r="101" spans="1:13">
      <c r="A101" s="11">
        <v>29</v>
      </c>
      <c r="B101" s="12" t="s">
        <v>125</v>
      </c>
      <c r="C101" s="13">
        <v>0</v>
      </c>
      <c r="D101" s="14">
        <v>96</v>
      </c>
      <c r="E101" s="14">
        <v>97</v>
      </c>
      <c r="F101" s="14">
        <v>82</v>
      </c>
      <c r="G101" s="14">
        <v>81</v>
      </c>
      <c r="H101" s="14">
        <v>81</v>
      </c>
      <c r="I101" s="15">
        <v>93</v>
      </c>
      <c r="J101" s="16">
        <v>530</v>
      </c>
      <c r="K101" s="16">
        <v>88</v>
      </c>
      <c r="L101" s="17" t="s">
        <v>21</v>
      </c>
      <c r="M101" s="18">
        <v>9.5</v>
      </c>
    </row>
    <row r="102" spans="1:13">
      <c r="A102" s="11">
        <v>30</v>
      </c>
      <c r="B102" s="12" t="s">
        <v>126</v>
      </c>
      <c r="C102" s="13">
        <v>0</v>
      </c>
      <c r="D102" s="14">
        <v>37</v>
      </c>
      <c r="E102" s="14">
        <v>79</v>
      </c>
      <c r="F102" s="14">
        <v>47</v>
      </c>
      <c r="G102" s="14">
        <v>44</v>
      </c>
      <c r="H102" s="14">
        <v>37</v>
      </c>
      <c r="I102" s="15">
        <v>41</v>
      </c>
      <c r="J102" s="16">
        <v>285</v>
      </c>
      <c r="K102" s="16">
        <v>48</v>
      </c>
      <c r="L102" s="17" t="s">
        <v>26</v>
      </c>
      <c r="M102" s="18">
        <v>5.2</v>
      </c>
    </row>
    <row r="103" spans="1:13">
      <c r="A103" s="11">
        <v>31</v>
      </c>
      <c r="B103" s="12" t="s">
        <v>127</v>
      </c>
      <c r="C103" s="13">
        <v>0</v>
      </c>
      <c r="D103" s="14">
        <v>94</v>
      </c>
      <c r="E103" s="14">
        <v>90</v>
      </c>
      <c r="F103" s="14">
        <v>52</v>
      </c>
      <c r="G103" s="14">
        <v>90</v>
      </c>
      <c r="H103" s="14">
        <v>57</v>
      </c>
      <c r="I103" s="15">
        <v>80</v>
      </c>
      <c r="J103" s="16">
        <v>463</v>
      </c>
      <c r="K103" s="16">
        <v>77</v>
      </c>
      <c r="L103" s="17" t="s">
        <v>30</v>
      </c>
      <c r="M103" s="18">
        <v>8</v>
      </c>
    </row>
    <row r="104" spans="1:13">
      <c r="A104" s="11">
        <v>32</v>
      </c>
      <c r="B104" s="19" t="s">
        <v>128</v>
      </c>
      <c r="C104" s="13">
        <v>0</v>
      </c>
      <c r="D104" s="14">
        <v>77</v>
      </c>
      <c r="E104" s="14">
        <v>94</v>
      </c>
      <c r="F104" s="14">
        <v>97</v>
      </c>
      <c r="G104" s="14">
        <v>86</v>
      </c>
      <c r="H104" s="14">
        <v>41</v>
      </c>
      <c r="I104" s="15">
        <v>84</v>
      </c>
      <c r="J104" s="16">
        <v>479</v>
      </c>
      <c r="K104" s="16">
        <v>80</v>
      </c>
      <c r="L104" s="17" t="s">
        <v>30</v>
      </c>
      <c r="M104" s="18">
        <v>8.5</v>
      </c>
    </row>
    <row r="105" spans="1:13">
      <c r="A105" s="11">
        <v>33</v>
      </c>
      <c r="B105" s="12" t="s">
        <v>129</v>
      </c>
      <c r="C105" s="13">
        <v>0</v>
      </c>
      <c r="D105" s="14">
        <v>78</v>
      </c>
      <c r="E105" s="14">
        <v>94</v>
      </c>
      <c r="F105" s="14">
        <v>87</v>
      </c>
      <c r="G105" s="14">
        <v>79</v>
      </c>
      <c r="H105" s="14">
        <v>39</v>
      </c>
      <c r="I105" s="15">
        <v>69</v>
      </c>
      <c r="J105" s="16">
        <v>446</v>
      </c>
      <c r="K105" s="16">
        <v>74</v>
      </c>
      <c r="L105" s="17" t="s">
        <v>30</v>
      </c>
      <c r="M105" s="18">
        <v>7.7</v>
      </c>
    </row>
    <row r="106" spans="1:13">
      <c r="A106" s="11">
        <v>34</v>
      </c>
      <c r="B106" s="19" t="s">
        <v>130</v>
      </c>
      <c r="C106" s="13">
        <v>0</v>
      </c>
      <c r="D106" s="14">
        <v>88</v>
      </c>
      <c r="E106" s="14">
        <v>91</v>
      </c>
      <c r="F106" s="14">
        <v>69</v>
      </c>
      <c r="G106" s="14">
        <v>73</v>
      </c>
      <c r="H106" s="14">
        <v>66</v>
      </c>
      <c r="I106" s="15">
        <v>67</v>
      </c>
      <c r="J106" s="16">
        <v>454</v>
      </c>
      <c r="K106" s="16">
        <v>76</v>
      </c>
      <c r="L106" s="17" t="s">
        <v>30</v>
      </c>
      <c r="M106" s="18">
        <v>8</v>
      </c>
    </row>
    <row r="107" spans="1:13">
      <c r="A107" s="11">
        <v>35</v>
      </c>
      <c r="B107" s="20" t="s">
        <v>131</v>
      </c>
      <c r="C107" s="13">
        <v>0</v>
      </c>
      <c r="D107" s="14">
        <v>82</v>
      </c>
      <c r="E107" s="14">
        <v>89</v>
      </c>
      <c r="F107" s="14">
        <v>94</v>
      </c>
      <c r="G107" s="14">
        <v>71</v>
      </c>
      <c r="H107" s="14">
        <v>40</v>
      </c>
      <c r="I107" s="15">
        <v>79</v>
      </c>
      <c r="J107" s="16">
        <v>455</v>
      </c>
      <c r="K107" s="16">
        <v>76</v>
      </c>
      <c r="L107" s="17" t="s">
        <v>30</v>
      </c>
      <c r="M107" s="18">
        <v>8</v>
      </c>
    </row>
    <row r="108" spans="1:13">
      <c r="A108" s="11">
        <v>36</v>
      </c>
      <c r="B108" s="20" t="s">
        <v>132</v>
      </c>
      <c r="C108" s="13">
        <v>0</v>
      </c>
      <c r="D108" s="14">
        <v>89</v>
      </c>
      <c r="E108" s="14">
        <v>94</v>
      </c>
      <c r="F108" s="14">
        <v>93</v>
      </c>
      <c r="G108" s="14">
        <v>91</v>
      </c>
      <c r="H108" s="14">
        <v>74</v>
      </c>
      <c r="I108" s="15">
        <v>99</v>
      </c>
      <c r="J108" s="16">
        <v>540</v>
      </c>
      <c r="K108" s="16">
        <v>90</v>
      </c>
      <c r="L108" s="17" t="s">
        <v>21</v>
      </c>
      <c r="M108" s="18">
        <v>9.5</v>
      </c>
    </row>
    <row r="109" spans="1:13">
      <c r="A109" s="11">
        <v>37</v>
      </c>
      <c r="B109" s="20" t="s">
        <v>133</v>
      </c>
      <c r="C109" s="13">
        <v>0</v>
      </c>
      <c r="D109" s="14">
        <v>43</v>
      </c>
      <c r="E109" s="14">
        <v>84</v>
      </c>
      <c r="F109" s="14">
        <v>83</v>
      </c>
      <c r="G109" s="14">
        <v>66</v>
      </c>
      <c r="H109" s="14">
        <v>39</v>
      </c>
      <c r="I109" s="15">
        <v>50</v>
      </c>
      <c r="J109" s="16">
        <v>365</v>
      </c>
      <c r="K109" s="16">
        <v>61</v>
      </c>
      <c r="L109" s="17" t="s">
        <v>32</v>
      </c>
      <c r="M109" s="18">
        <v>6.5</v>
      </c>
    </row>
    <row r="110" spans="1:13">
      <c r="A110" s="11">
        <v>38</v>
      </c>
      <c r="B110" s="20" t="s">
        <v>134</v>
      </c>
      <c r="C110" s="13">
        <v>0</v>
      </c>
      <c r="D110" s="14">
        <v>71</v>
      </c>
      <c r="E110" s="14">
        <v>83</v>
      </c>
      <c r="F110" s="14">
        <v>83</v>
      </c>
      <c r="G110" s="14">
        <v>63</v>
      </c>
      <c r="H110" s="14">
        <v>43</v>
      </c>
      <c r="I110" s="15">
        <v>64</v>
      </c>
      <c r="J110" s="16">
        <v>407</v>
      </c>
      <c r="K110" s="16">
        <v>68</v>
      </c>
      <c r="L110" s="17" t="s">
        <v>32</v>
      </c>
      <c r="M110" s="18">
        <v>7.5</v>
      </c>
    </row>
    <row r="111" spans="1:13">
      <c r="A111" s="11">
        <v>39</v>
      </c>
      <c r="B111" s="20" t="s">
        <v>135</v>
      </c>
      <c r="C111" s="13">
        <v>0</v>
      </c>
      <c r="D111" s="14">
        <v>76</v>
      </c>
      <c r="E111" s="14">
        <v>79</v>
      </c>
      <c r="F111" s="14">
        <v>86</v>
      </c>
      <c r="G111" s="14">
        <v>79</v>
      </c>
      <c r="H111" s="14">
        <v>58</v>
      </c>
      <c r="I111" s="15">
        <v>71</v>
      </c>
      <c r="J111" s="16">
        <v>449</v>
      </c>
      <c r="K111" s="16">
        <v>75</v>
      </c>
      <c r="L111" s="17" t="s">
        <v>30</v>
      </c>
      <c r="M111" s="18">
        <v>7.8</v>
      </c>
    </row>
    <row r="112" spans="1:13">
      <c r="A112" s="11">
        <v>40</v>
      </c>
      <c r="B112" s="20" t="s">
        <v>136</v>
      </c>
      <c r="C112" s="13">
        <v>0</v>
      </c>
      <c r="D112" s="14">
        <v>76</v>
      </c>
      <c r="E112" s="14">
        <v>92</v>
      </c>
      <c r="F112" s="14">
        <v>90</v>
      </c>
      <c r="G112" s="14">
        <v>84</v>
      </c>
      <c r="H112" s="14">
        <v>46</v>
      </c>
      <c r="I112" s="15">
        <v>63</v>
      </c>
      <c r="J112" s="16">
        <v>451</v>
      </c>
      <c r="K112" s="16">
        <v>75</v>
      </c>
      <c r="L112" s="17" t="s">
        <v>30</v>
      </c>
      <c r="M112" s="18">
        <v>8</v>
      </c>
    </row>
    <row r="113" spans="1:13">
      <c r="A113" s="11">
        <v>41</v>
      </c>
      <c r="B113" s="20" t="s">
        <v>137</v>
      </c>
      <c r="C113" s="13">
        <v>0</v>
      </c>
      <c r="D113" s="14">
        <v>71</v>
      </c>
      <c r="E113" s="14">
        <v>74</v>
      </c>
      <c r="F113" s="14">
        <v>73</v>
      </c>
      <c r="G113" s="14">
        <v>73</v>
      </c>
      <c r="H113" s="14">
        <v>39</v>
      </c>
      <c r="I113" s="15">
        <v>54</v>
      </c>
      <c r="J113" s="16">
        <v>384</v>
      </c>
      <c r="K113" s="16">
        <v>64</v>
      </c>
      <c r="L113" s="17" t="s">
        <v>32</v>
      </c>
      <c r="M113" s="18">
        <v>7</v>
      </c>
    </row>
    <row r="114" spans="1:13" ht="15.75" thickBot="1">
      <c r="A114" s="11">
        <v>42</v>
      </c>
      <c r="B114" s="20" t="s">
        <v>138</v>
      </c>
      <c r="C114" s="13">
        <v>0</v>
      </c>
      <c r="D114" s="14">
        <v>79</v>
      </c>
      <c r="E114" s="14">
        <v>89</v>
      </c>
      <c r="F114" s="14">
        <v>80</v>
      </c>
      <c r="G114" s="14">
        <v>67</v>
      </c>
      <c r="H114" s="14">
        <v>42</v>
      </c>
      <c r="I114" s="15">
        <v>58</v>
      </c>
      <c r="J114" s="16">
        <v>415</v>
      </c>
      <c r="K114" s="16">
        <v>69</v>
      </c>
      <c r="L114" s="17" t="s">
        <v>32</v>
      </c>
      <c r="M114" s="18">
        <v>7.2</v>
      </c>
    </row>
    <row r="115" spans="1:13" ht="15.75">
      <c r="A115" s="21"/>
      <c r="B115" s="86" t="s">
        <v>68</v>
      </c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8"/>
    </row>
    <row r="116" spans="1:13" ht="15.75">
      <c r="A116" s="21"/>
      <c r="B116" s="22" t="s">
        <v>69</v>
      </c>
      <c r="C116" s="13">
        <v>76</v>
      </c>
      <c r="D116" s="81" t="s">
        <v>34</v>
      </c>
      <c r="E116" s="82"/>
      <c r="F116" s="79">
        <v>4</v>
      </c>
      <c r="G116" s="80"/>
      <c r="H116" s="23" t="s">
        <v>70</v>
      </c>
      <c r="I116" s="13">
        <v>0</v>
      </c>
      <c r="J116" s="13">
        <v>0</v>
      </c>
      <c r="K116" s="23" t="s">
        <v>71</v>
      </c>
      <c r="L116" s="13">
        <v>0</v>
      </c>
      <c r="M116" s="13">
        <v>0</v>
      </c>
    </row>
    <row r="117" spans="1:13" ht="15.75">
      <c r="A117" s="21"/>
      <c r="B117" s="22" t="s">
        <v>72</v>
      </c>
      <c r="C117" s="13">
        <v>7</v>
      </c>
      <c r="D117" s="81" t="s">
        <v>21</v>
      </c>
      <c r="E117" s="82"/>
      <c r="F117" s="79">
        <v>10</v>
      </c>
      <c r="G117" s="80"/>
      <c r="H117" s="23" t="s">
        <v>73</v>
      </c>
      <c r="I117" s="13">
        <v>0</v>
      </c>
      <c r="J117" s="13">
        <v>0</v>
      </c>
      <c r="K117" s="23" t="s">
        <v>74</v>
      </c>
      <c r="L117" s="13">
        <v>0</v>
      </c>
      <c r="M117" s="13">
        <v>0</v>
      </c>
    </row>
    <row r="118" spans="1:13" ht="15.75">
      <c r="A118" s="21"/>
      <c r="B118" s="22" t="s">
        <v>75</v>
      </c>
      <c r="C118" s="13">
        <v>17</v>
      </c>
      <c r="D118" s="81" t="s">
        <v>30</v>
      </c>
      <c r="E118" s="82"/>
      <c r="F118" s="79">
        <v>15</v>
      </c>
      <c r="G118" s="80"/>
      <c r="H118" s="23" t="s">
        <v>76</v>
      </c>
      <c r="I118" s="13">
        <v>0</v>
      </c>
      <c r="J118" s="13">
        <v>0</v>
      </c>
      <c r="K118" s="23" t="s">
        <v>77</v>
      </c>
      <c r="L118" s="13">
        <v>0</v>
      </c>
      <c r="M118" s="13">
        <v>0</v>
      </c>
    </row>
    <row r="119" spans="1:13" ht="15.75">
      <c r="A119" s="21"/>
      <c r="B119" s="22" t="s">
        <v>78</v>
      </c>
      <c r="C119" s="13">
        <v>13</v>
      </c>
      <c r="D119" s="81" t="s">
        <v>32</v>
      </c>
      <c r="E119" s="82"/>
      <c r="F119" s="79">
        <v>8</v>
      </c>
      <c r="G119" s="80"/>
      <c r="H119" s="23" t="s">
        <v>79</v>
      </c>
      <c r="I119" s="13">
        <v>0</v>
      </c>
      <c r="J119" s="13">
        <v>0</v>
      </c>
      <c r="K119" s="23" t="s">
        <v>80</v>
      </c>
      <c r="L119" s="13">
        <v>0</v>
      </c>
      <c r="M119" s="13">
        <v>0</v>
      </c>
    </row>
    <row r="120" spans="1:13" ht="15.75">
      <c r="A120" s="21"/>
      <c r="B120" s="24" t="s">
        <v>81</v>
      </c>
      <c r="C120" s="13">
        <v>5</v>
      </c>
      <c r="D120" s="81" t="s">
        <v>24</v>
      </c>
      <c r="E120" s="82"/>
      <c r="F120" s="79">
        <v>3</v>
      </c>
      <c r="G120" s="80"/>
      <c r="H120" s="23" t="s">
        <v>82</v>
      </c>
      <c r="I120" s="13">
        <v>0</v>
      </c>
      <c r="J120" s="13">
        <v>0</v>
      </c>
      <c r="K120" s="23" t="s">
        <v>83</v>
      </c>
      <c r="L120" s="13">
        <v>0</v>
      </c>
      <c r="M120" s="13">
        <v>0</v>
      </c>
    </row>
    <row r="121" spans="1:13" ht="15.75">
      <c r="A121" s="21"/>
      <c r="B121" s="22" t="s">
        <v>84</v>
      </c>
      <c r="C121" s="13">
        <v>0</v>
      </c>
      <c r="D121" s="81" t="s">
        <v>26</v>
      </c>
      <c r="E121" s="82"/>
      <c r="F121" s="79">
        <v>2</v>
      </c>
      <c r="G121" s="80"/>
      <c r="H121" s="23" t="s">
        <v>85</v>
      </c>
      <c r="I121" s="13">
        <v>0</v>
      </c>
      <c r="J121" s="13">
        <v>0</v>
      </c>
      <c r="K121" s="23" t="s">
        <v>86</v>
      </c>
      <c r="L121" s="13">
        <v>0</v>
      </c>
      <c r="M121" s="13">
        <v>0</v>
      </c>
    </row>
    <row r="122" spans="1:13" ht="15.75">
      <c r="A122" s="21"/>
      <c r="B122" s="22" t="s">
        <v>87</v>
      </c>
      <c r="C122" s="13">
        <v>0</v>
      </c>
      <c r="D122" s="81" t="s">
        <v>79</v>
      </c>
      <c r="E122" s="82"/>
      <c r="F122" s="79">
        <v>0</v>
      </c>
      <c r="G122" s="80"/>
      <c r="H122" s="23" t="s">
        <v>88</v>
      </c>
      <c r="I122" s="13">
        <v>0</v>
      </c>
      <c r="J122" s="13">
        <v>0</v>
      </c>
      <c r="K122" s="23" t="s">
        <v>89</v>
      </c>
      <c r="L122" s="13">
        <v>0</v>
      </c>
      <c r="M122" s="13">
        <v>0</v>
      </c>
    </row>
    <row r="123" spans="1:13" ht="15.75">
      <c r="A123" s="21"/>
      <c r="B123" s="22" t="s">
        <v>90</v>
      </c>
      <c r="C123" s="13">
        <v>42</v>
      </c>
      <c r="D123" s="81" t="s">
        <v>91</v>
      </c>
      <c r="E123" s="82"/>
      <c r="F123" s="79">
        <v>0</v>
      </c>
      <c r="G123" s="80"/>
      <c r="H123" s="23" t="s">
        <v>92</v>
      </c>
      <c r="I123" s="13">
        <v>0</v>
      </c>
      <c r="J123" s="13">
        <v>0</v>
      </c>
      <c r="K123" s="23" t="s">
        <v>93</v>
      </c>
      <c r="L123" s="13">
        <v>0</v>
      </c>
      <c r="M123" s="13">
        <v>0</v>
      </c>
    </row>
    <row r="124" spans="1:13" ht="16.5" thickBot="1">
      <c r="A124" s="21"/>
      <c r="B124" s="25" t="s">
        <v>94</v>
      </c>
      <c r="C124" s="26">
        <v>100</v>
      </c>
      <c r="D124" s="77" t="s">
        <v>95</v>
      </c>
      <c r="E124" s="78"/>
      <c r="F124" s="79">
        <v>0</v>
      </c>
      <c r="G124" s="80"/>
      <c r="H124" s="27"/>
      <c r="I124" s="28"/>
      <c r="J124" s="29"/>
      <c r="K124" s="30"/>
      <c r="L124" s="31">
        <v>0</v>
      </c>
      <c r="M124" s="31">
        <v>0</v>
      </c>
    </row>
    <row r="126" spans="1:13" ht="15.75" thickBot="1"/>
    <row r="127" spans="1:13" ht="17.25" thickBot="1">
      <c r="A127" s="97" t="s">
        <v>0</v>
      </c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9"/>
      <c r="M127" s="100"/>
    </row>
    <row r="128" spans="1:13" ht="16.5">
      <c r="A128" s="101"/>
      <c r="B128" s="102" t="s">
        <v>1</v>
      </c>
      <c r="C128" s="102"/>
      <c r="D128" s="102"/>
      <c r="E128" s="102"/>
      <c r="F128" s="102"/>
      <c r="G128" s="102"/>
      <c r="H128" s="102"/>
      <c r="I128" s="102"/>
      <c r="J128" s="102"/>
      <c r="K128" s="103"/>
      <c r="L128" s="104" t="s">
        <v>2</v>
      </c>
      <c r="M128" s="104"/>
    </row>
    <row r="129" spans="1:13" ht="15.75">
      <c r="A129" s="101"/>
      <c r="B129" s="1" t="s">
        <v>139</v>
      </c>
      <c r="C129" s="105" t="s">
        <v>4</v>
      </c>
      <c r="D129" s="105"/>
      <c r="E129" s="105"/>
      <c r="F129" s="105"/>
      <c r="G129" s="105"/>
      <c r="H129" s="105"/>
      <c r="I129" s="105"/>
      <c r="J129" s="105"/>
      <c r="K129" s="106"/>
      <c r="L129" s="104"/>
      <c r="M129" s="104"/>
    </row>
    <row r="130" spans="1:13" ht="15.75">
      <c r="A130" s="2"/>
      <c r="B130" s="107" t="s">
        <v>5</v>
      </c>
      <c r="C130" s="108"/>
      <c r="D130" s="108"/>
      <c r="E130" s="108"/>
      <c r="F130" s="108"/>
      <c r="G130" s="108"/>
      <c r="H130" s="108"/>
      <c r="I130" s="108"/>
      <c r="J130" s="108"/>
      <c r="K130" s="108"/>
      <c r="L130" s="104"/>
      <c r="M130" s="104"/>
    </row>
    <row r="131" spans="1:13" ht="22.5">
      <c r="A131" s="3"/>
      <c r="B131" s="4"/>
      <c r="C131" s="5"/>
      <c r="D131" s="6"/>
      <c r="E131" s="6"/>
      <c r="F131" s="6"/>
      <c r="G131" s="6"/>
      <c r="H131" s="6"/>
      <c r="I131" s="6"/>
      <c r="J131" s="7"/>
      <c r="K131" s="8"/>
      <c r="L131" s="9"/>
      <c r="M131" s="9"/>
    </row>
    <row r="132" spans="1:13">
      <c r="A132" s="93" t="s">
        <v>6</v>
      </c>
      <c r="B132" s="83" t="s">
        <v>7</v>
      </c>
      <c r="C132" s="94" t="s">
        <v>8</v>
      </c>
      <c r="D132" s="89" t="s">
        <v>9</v>
      </c>
      <c r="E132" s="89" t="s">
        <v>10</v>
      </c>
      <c r="F132" s="89" t="s">
        <v>11</v>
      </c>
      <c r="G132" s="89" t="s">
        <v>12</v>
      </c>
      <c r="H132" s="89" t="s">
        <v>13</v>
      </c>
      <c r="I132" s="89" t="s">
        <v>14</v>
      </c>
      <c r="J132" s="89" t="s">
        <v>15</v>
      </c>
      <c r="K132" s="92" t="s">
        <v>16</v>
      </c>
      <c r="L132" s="83" t="s">
        <v>17</v>
      </c>
      <c r="M132" s="83" t="s">
        <v>18</v>
      </c>
    </row>
    <row r="133" spans="1:13">
      <c r="A133" s="93"/>
      <c r="B133" s="84"/>
      <c r="C133" s="95"/>
      <c r="D133" s="90"/>
      <c r="E133" s="90"/>
      <c r="F133" s="90"/>
      <c r="G133" s="90"/>
      <c r="H133" s="90"/>
      <c r="I133" s="90"/>
      <c r="J133" s="90"/>
      <c r="K133" s="92"/>
      <c r="L133" s="84"/>
      <c r="M133" s="84"/>
    </row>
    <row r="134" spans="1:13">
      <c r="A134" s="93"/>
      <c r="B134" s="84"/>
      <c r="C134" s="96"/>
      <c r="D134" s="90"/>
      <c r="E134" s="90"/>
      <c r="F134" s="90"/>
      <c r="G134" s="90"/>
      <c r="H134" s="90"/>
      <c r="I134" s="90"/>
      <c r="J134" s="90"/>
      <c r="K134" s="92"/>
      <c r="L134" s="84"/>
      <c r="M134" s="84"/>
    </row>
    <row r="135" spans="1:13">
      <c r="A135" s="93"/>
      <c r="B135" s="85"/>
      <c r="C135" s="10" t="s">
        <v>19</v>
      </c>
      <c r="D135" s="91"/>
      <c r="E135" s="91"/>
      <c r="F135" s="91"/>
      <c r="G135" s="91"/>
      <c r="H135" s="91"/>
      <c r="I135" s="91"/>
      <c r="J135" s="91"/>
      <c r="K135" s="92"/>
      <c r="L135" s="85"/>
      <c r="M135" s="85"/>
    </row>
    <row r="136" spans="1:13">
      <c r="A136" s="11">
        <v>1</v>
      </c>
      <c r="B136" s="12" t="s">
        <v>140</v>
      </c>
      <c r="C136" s="13">
        <v>0</v>
      </c>
      <c r="D136" s="14">
        <v>67</v>
      </c>
      <c r="E136" s="14">
        <v>58</v>
      </c>
      <c r="F136" s="14">
        <v>86</v>
      </c>
      <c r="G136" s="14">
        <v>68</v>
      </c>
      <c r="H136" s="14">
        <v>37</v>
      </c>
      <c r="I136" s="15">
        <v>50</v>
      </c>
      <c r="J136" s="16">
        <v>366</v>
      </c>
      <c r="K136" s="16">
        <v>61</v>
      </c>
      <c r="L136" s="17" t="s">
        <v>32</v>
      </c>
      <c r="M136" s="18">
        <v>6.3</v>
      </c>
    </row>
    <row r="137" spans="1:13">
      <c r="A137" s="11">
        <v>2</v>
      </c>
      <c r="B137" s="12" t="s">
        <v>141</v>
      </c>
      <c r="C137" s="13">
        <v>0</v>
      </c>
      <c r="D137" s="14">
        <v>74</v>
      </c>
      <c r="E137" s="14">
        <v>62</v>
      </c>
      <c r="F137" s="14">
        <v>83</v>
      </c>
      <c r="G137" s="14">
        <v>33</v>
      </c>
      <c r="H137" s="14">
        <v>52</v>
      </c>
      <c r="I137" s="15">
        <v>50</v>
      </c>
      <c r="J137" s="16">
        <v>354</v>
      </c>
      <c r="K137" s="16">
        <v>59</v>
      </c>
      <c r="L137" s="17" t="s">
        <v>24</v>
      </c>
      <c r="M137" s="18">
        <v>6.5</v>
      </c>
    </row>
    <row r="138" spans="1:13">
      <c r="A138" s="11">
        <v>3</v>
      </c>
      <c r="B138" s="12" t="s">
        <v>142</v>
      </c>
      <c r="C138" s="13">
        <v>0</v>
      </c>
      <c r="D138" s="14">
        <v>98</v>
      </c>
      <c r="E138" s="14">
        <v>89</v>
      </c>
      <c r="F138" s="14">
        <v>97</v>
      </c>
      <c r="G138" s="14">
        <v>80</v>
      </c>
      <c r="H138" s="14">
        <v>77</v>
      </c>
      <c r="I138" s="15">
        <v>64</v>
      </c>
      <c r="J138" s="16">
        <v>505</v>
      </c>
      <c r="K138" s="16">
        <v>84</v>
      </c>
      <c r="L138" s="17" t="s">
        <v>21</v>
      </c>
      <c r="M138" s="18">
        <v>8.6999999999999993</v>
      </c>
    </row>
    <row r="139" spans="1:13">
      <c r="A139" s="11">
        <v>4</v>
      </c>
      <c r="B139" s="12" t="s">
        <v>143</v>
      </c>
      <c r="C139" s="13">
        <v>0</v>
      </c>
      <c r="D139" s="14">
        <v>58</v>
      </c>
      <c r="E139" s="14">
        <v>72</v>
      </c>
      <c r="F139" s="14">
        <v>89</v>
      </c>
      <c r="G139" s="14">
        <v>33</v>
      </c>
      <c r="H139" s="14">
        <v>54</v>
      </c>
      <c r="I139" s="15">
        <v>41</v>
      </c>
      <c r="J139" s="16">
        <v>347</v>
      </c>
      <c r="K139" s="16">
        <v>58</v>
      </c>
      <c r="L139" s="17" t="s">
        <v>24</v>
      </c>
      <c r="M139" s="18">
        <v>6.3</v>
      </c>
    </row>
    <row r="140" spans="1:13">
      <c r="A140" s="11">
        <v>5</v>
      </c>
      <c r="B140" s="12" t="s">
        <v>144</v>
      </c>
      <c r="C140" s="13">
        <v>0</v>
      </c>
      <c r="D140" s="14">
        <v>86</v>
      </c>
      <c r="E140" s="14">
        <v>78</v>
      </c>
      <c r="F140" s="14">
        <v>91</v>
      </c>
      <c r="G140" s="14">
        <v>66</v>
      </c>
      <c r="H140" s="14">
        <v>78</v>
      </c>
      <c r="I140" s="15">
        <v>79</v>
      </c>
      <c r="J140" s="16">
        <v>478</v>
      </c>
      <c r="K140" s="16">
        <v>80</v>
      </c>
      <c r="L140" s="17" t="s">
        <v>30</v>
      </c>
      <c r="M140" s="18">
        <v>8.3000000000000007</v>
      </c>
    </row>
    <row r="141" spans="1:13">
      <c r="A141" s="11">
        <v>6</v>
      </c>
      <c r="B141" s="12" t="s">
        <v>145</v>
      </c>
      <c r="C141" s="13">
        <v>0</v>
      </c>
      <c r="D141" s="14">
        <v>99</v>
      </c>
      <c r="E141" s="14">
        <v>78</v>
      </c>
      <c r="F141" s="14">
        <v>88</v>
      </c>
      <c r="G141" s="14">
        <v>79</v>
      </c>
      <c r="H141" s="14">
        <v>96</v>
      </c>
      <c r="I141" s="15">
        <v>86</v>
      </c>
      <c r="J141" s="16">
        <v>526</v>
      </c>
      <c r="K141" s="16">
        <v>88</v>
      </c>
      <c r="L141" s="17" t="s">
        <v>21</v>
      </c>
      <c r="M141" s="18">
        <v>9</v>
      </c>
    </row>
    <row r="142" spans="1:13">
      <c r="A142" s="11">
        <v>7</v>
      </c>
      <c r="B142" s="12" t="s">
        <v>146</v>
      </c>
      <c r="C142" s="13">
        <v>0</v>
      </c>
      <c r="D142" s="14">
        <v>79</v>
      </c>
      <c r="E142" s="14">
        <v>86</v>
      </c>
      <c r="F142" s="14">
        <v>93</v>
      </c>
      <c r="G142" s="14">
        <v>59</v>
      </c>
      <c r="H142" s="14">
        <v>78</v>
      </c>
      <c r="I142" s="15">
        <v>69</v>
      </c>
      <c r="J142" s="16">
        <v>464</v>
      </c>
      <c r="K142" s="16">
        <v>77</v>
      </c>
      <c r="L142" s="17" t="s">
        <v>30</v>
      </c>
      <c r="M142" s="18">
        <v>8</v>
      </c>
    </row>
    <row r="143" spans="1:13">
      <c r="A143" s="11">
        <v>8</v>
      </c>
      <c r="B143" s="12" t="s">
        <v>147</v>
      </c>
      <c r="C143" s="13">
        <v>0</v>
      </c>
      <c r="D143" s="14">
        <v>98</v>
      </c>
      <c r="E143" s="14">
        <v>86</v>
      </c>
      <c r="F143" s="14">
        <v>86</v>
      </c>
      <c r="G143" s="14">
        <v>70</v>
      </c>
      <c r="H143" s="14">
        <v>91</v>
      </c>
      <c r="I143" s="15">
        <v>78</v>
      </c>
      <c r="J143" s="16">
        <v>509</v>
      </c>
      <c r="K143" s="16">
        <v>85</v>
      </c>
      <c r="L143" s="17" t="s">
        <v>21</v>
      </c>
      <c r="M143" s="18">
        <v>8.8000000000000007</v>
      </c>
    </row>
    <row r="144" spans="1:13">
      <c r="A144" s="11">
        <v>9</v>
      </c>
      <c r="B144" s="12" t="s">
        <v>148</v>
      </c>
      <c r="C144" s="13">
        <v>0</v>
      </c>
      <c r="D144" s="14">
        <v>68</v>
      </c>
      <c r="E144" s="14">
        <v>69</v>
      </c>
      <c r="F144" s="14">
        <v>86</v>
      </c>
      <c r="G144" s="14">
        <v>61</v>
      </c>
      <c r="H144" s="14">
        <v>53</v>
      </c>
      <c r="I144" s="15">
        <v>56</v>
      </c>
      <c r="J144" s="16">
        <v>393</v>
      </c>
      <c r="K144" s="16">
        <v>66</v>
      </c>
      <c r="L144" s="17" t="s">
        <v>32</v>
      </c>
      <c r="M144" s="18">
        <v>7</v>
      </c>
    </row>
    <row r="145" spans="1:13">
      <c r="A145" s="11">
        <v>10</v>
      </c>
      <c r="B145" s="12" t="s">
        <v>149</v>
      </c>
      <c r="C145" s="13">
        <v>0</v>
      </c>
      <c r="D145" s="14">
        <v>91</v>
      </c>
      <c r="E145" s="14">
        <v>69</v>
      </c>
      <c r="F145" s="14">
        <v>91</v>
      </c>
      <c r="G145" s="14">
        <v>73</v>
      </c>
      <c r="H145" s="14">
        <v>50</v>
      </c>
      <c r="I145" s="15">
        <v>66</v>
      </c>
      <c r="J145" s="16">
        <v>440</v>
      </c>
      <c r="K145" s="16">
        <v>73</v>
      </c>
      <c r="L145" s="17" t="s">
        <v>30</v>
      </c>
      <c r="M145" s="18">
        <v>7.8</v>
      </c>
    </row>
    <row r="146" spans="1:13">
      <c r="A146" s="11">
        <v>11</v>
      </c>
      <c r="B146" s="12" t="s">
        <v>150</v>
      </c>
      <c r="C146" s="13">
        <v>0</v>
      </c>
      <c r="D146" s="14">
        <v>92</v>
      </c>
      <c r="E146" s="14">
        <v>83</v>
      </c>
      <c r="F146" s="14">
        <v>81</v>
      </c>
      <c r="G146" s="14">
        <v>53</v>
      </c>
      <c r="H146" s="14">
        <v>66</v>
      </c>
      <c r="I146" s="15">
        <v>78</v>
      </c>
      <c r="J146" s="16">
        <v>453</v>
      </c>
      <c r="K146" s="16">
        <v>76</v>
      </c>
      <c r="L146" s="17" t="s">
        <v>30</v>
      </c>
      <c r="M146" s="18">
        <v>8.1999999999999993</v>
      </c>
    </row>
    <row r="147" spans="1:13">
      <c r="A147" s="11">
        <v>12</v>
      </c>
      <c r="B147" s="12" t="s">
        <v>151</v>
      </c>
      <c r="C147" s="13">
        <v>0</v>
      </c>
      <c r="D147" s="14">
        <v>44</v>
      </c>
      <c r="E147" s="14">
        <v>47</v>
      </c>
      <c r="F147" s="14">
        <v>82</v>
      </c>
      <c r="G147" s="14">
        <v>33</v>
      </c>
      <c r="H147" s="14">
        <v>40</v>
      </c>
      <c r="I147" s="15">
        <v>39</v>
      </c>
      <c r="J147" s="16">
        <v>285</v>
      </c>
      <c r="K147" s="16">
        <v>48</v>
      </c>
      <c r="L147" s="17" t="s">
        <v>26</v>
      </c>
      <c r="M147" s="18">
        <v>5.2</v>
      </c>
    </row>
    <row r="148" spans="1:13">
      <c r="A148" s="11">
        <v>13</v>
      </c>
      <c r="B148" s="12" t="s">
        <v>152</v>
      </c>
      <c r="C148" s="13">
        <v>0</v>
      </c>
      <c r="D148" s="14">
        <v>56</v>
      </c>
      <c r="E148" s="14">
        <v>53</v>
      </c>
      <c r="F148" s="14">
        <v>72</v>
      </c>
      <c r="G148" s="14">
        <v>52</v>
      </c>
      <c r="H148" s="14">
        <v>51</v>
      </c>
      <c r="I148" s="15">
        <v>39</v>
      </c>
      <c r="J148" s="16">
        <v>323</v>
      </c>
      <c r="K148" s="16">
        <v>54</v>
      </c>
      <c r="L148" s="17" t="s">
        <v>24</v>
      </c>
      <c r="M148" s="18">
        <v>6</v>
      </c>
    </row>
    <row r="149" spans="1:13">
      <c r="A149" s="11">
        <v>14</v>
      </c>
      <c r="B149" s="12" t="s">
        <v>153</v>
      </c>
      <c r="C149" s="13">
        <v>0</v>
      </c>
      <c r="D149" s="14">
        <v>84</v>
      </c>
      <c r="E149" s="14">
        <v>67</v>
      </c>
      <c r="F149" s="14">
        <v>87</v>
      </c>
      <c r="G149" s="14">
        <v>66</v>
      </c>
      <c r="H149" s="14">
        <v>74</v>
      </c>
      <c r="I149" s="15">
        <v>51</v>
      </c>
      <c r="J149" s="16">
        <v>429</v>
      </c>
      <c r="K149" s="16">
        <v>72</v>
      </c>
      <c r="L149" s="17" t="s">
        <v>30</v>
      </c>
      <c r="M149" s="18">
        <v>7.7</v>
      </c>
    </row>
    <row r="150" spans="1:13">
      <c r="A150" s="11">
        <v>15</v>
      </c>
      <c r="B150" s="12" t="s">
        <v>154</v>
      </c>
      <c r="C150" s="13">
        <v>0</v>
      </c>
      <c r="D150" s="14">
        <v>93</v>
      </c>
      <c r="E150" s="14">
        <v>94</v>
      </c>
      <c r="F150" s="14">
        <v>98</v>
      </c>
      <c r="G150" s="14">
        <v>86</v>
      </c>
      <c r="H150" s="14">
        <v>72</v>
      </c>
      <c r="I150" s="15">
        <v>76</v>
      </c>
      <c r="J150" s="16">
        <v>519</v>
      </c>
      <c r="K150" s="16">
        <v>87</v>
      </c>
      <c r="L150" s="17" t="s">
        <v>21</v>
      </c>
      <c r="M150" s="18">
        <v>9.1999999999999993</v>
      </c>
    </row>
    <row r="151" spans="1:13">
      <c r="A151" s="11">
        <v>16</v>
      </c>
      <c r="B151" s="12" t="s">
        <v>155</v>
      </c>
      <c r="C151" s="13">
        <v>0</v>
      </c>
      <c r="D151" s="14">
        <v>92</v>
      </c>
      <c r="E151" s="14">
        <v>78</v>
      </c>
      <c r="F151" s="14">
        <v>90</v>
      </c>
      <c r="G151" s="14">
        <v>76</v>
      </c>
      <c r="H151" s="14">
        <v>78</v>
      </c>
      <c r="I151" s="15">
        <v>82</v>
      </c>
      <c r="J151" s="16">
        <v>496</v>
      </c>
      <c r="K151" s="16">
        <v>83</v>
      </c>
      <c r="L151" s="17" t="s">
        <v>21</v>
      </c>
      <c r="M151" s="18">
        <v>8.6999999999999993</v>
      </c>
    </row>
    <row r="152" spans="1:13">
      <c r="A152" s="11">
        <v>17</v>
      </c>
      <c r="B152" s="12" t="s">
        <v>156</v>
      </c>
      <c r="C152" s="13">
        <v>0</v>
      </c>
      <c r="D152" s="14">
        <v>87</v>
      </c>
      <c r="E152" s="14">
        <v>82</v>
      </c>
      <c r="F152" s="14">
        <v>89</v>
      </c>
      <c r="G152" s="14">
        <v>51</v>
      </c>
      <c r="H152" s="14">
        <v>60</v>
      </c>
      <c r="I152" s="15">
        <v>82</v>
      </c>
      <c r="J152" s="16">
        <v>451</v>
      </c>
      <c r="K152" s="16">
        <v>75</v>
      </c>
      <c r="L152" s="17" t="s">
        <v>30</v>
      </c>
      <c r="M152" s="18">
        <v>8</v>
      </c>
    </row>
    <row r="153" spans="1:13">
      <c r="A153" s="11">
        <v>18</v>
      </c>
      <c r="B153" s="12" t="s">
        <v>157</v>
      </c>
      <c r="C153" s="13">
        <v>0</v>
      </c>
      <c r="D153" s="14">
        <v>76</v>
      </c>
      <c r="E153" s="14">
        <v>69</v>
      </c>
      <c r="F153" s="14">
        <v>92</v>
      </c>
      <c r="G153" s="14">
        <v>89</v>
      </c>
      <c r="H153" s="14">
        <v>58</v>
      </c>
      <c r="I153" s="15">
        <v>41</v>
      </c>
      <c r="J153" s="16">
        <v>425</v>
      </c>
      <c r="K153" s="16">
        <v>71</v>
      </c>
      <c r="L153" s="17" t="s">
        <v>30</v>
      </c>
      <c r="M153" s="18">
        <v>7.5</v>
      </c>
    </row>
    <row r="154" spans="1:13">
      <c r="A154" s="11">
        <v>19</v>
      </c>
      <c r="B154" s="12" t="s">
        <v>158</v>
      </c>
      <c r="C154" s="13">
        <v>0</v>
      </c>
      <c r="D154" s="14">
        <v>97</v>
      </c>
      <c r="E154" s="14">
        <v>91</v>
      </c>
      <c r="F154" s="14">
        <v>97</v>
      </c>
      <c r="G154" s="14">
        <v>87</v>
      </c>
      <c r="H154" s="14">
        <v>93</v>
      </c>
      <c r="I154" s="15">
        <v>82</v>
      </c>
      <c r="J154" s="16">
        <v>547</v>
      </c>
      <c r="K154" s="16">
        <v>91</v>
      </c>
      <c r="L154" s="17" t="s">
        <v>34</v>
      </c>
      <c r="M154" s="18">
        <v>9.6999999999999993</v>
      </c>
    </row>
    <row r="155" spans="1:13">
      <c r="A155" s="11">
        <v>20</v>
      </c>
      <c r="B155" s="12" t="s">
        <v>159</v>
      </c>
      <c r="C155" s="13">
        <v>0</v>
      </c>
      <c r="D155" s="14">
        <v>97</v>
      </c>
      <c r="E155" s="14">
        <v>91</v>
      </c>
      <c r="F155" s="14">
        <v>90</v>
      </c>
      <c r="G155" s="14">
        <v>70</v>
      </c>
      <c r="H155" s="14">
        <v>89</v>
      </c>
      <c r="I155" s="15">
        <v>91</v>
      </c>
      <c r="J155" s="16">
        <v>528</v>
      </c>
      <c r="K155" s="16">
        <v>88</v>
      </c>
      <c r="L155" s="17" t="s">
        <v>21</v>
      </c>
      <c r="M155" s="18">
        <v>9.1999999999999993</v>
      </c>
    </row>
    <row r="156" spans="1:13">
      <c r="A156" s="11">
        <v>21</v>
      </c>
      <c r="B156" s="12" t="s">
        <v>160</v>
      </c>
      <c r="C156" s="13">
        <v>0</v>
      </c>
      <c r="D156" s="14">
        <v>94</v>
      </c>
      <c r="E156" s="14">
        <v>84</v>
      </c>
      <c r="F156" s="14">
        <v>88</v>
      </c>
      <c r="G156" s="14">
        <v>72</v>
      </c>
      <c r="H156" s="14">
        <v>94</v>
      </c>
      <c r="I156" s="15">
        <v>92</v>
      </c>
      <c r="J156" s="16">
        <v>524</v>
      </c>
      <c r="K156" s="16">
        <v>87</v>
      </c>
      <c r="L156" s="17" t="s">
        <v>21</v>
      </c>
      <c r="M156" s="18">
        <v>9.3000000000000007</v>
      </c>
    </row>
    <row r="157" spans="1:13">
      <c r="A157" s="11">
        <v>22</v>
      </c>
      <c r="B157" s="12" t="s">
        <v>161</v>
      </c>
      <c r="C157" s="13">
        <v>0</v>
      </c>
      <c r="D157" s="14">
        <v>71</v>
      </c>
      <c r="E157" s="14">
        <v>44</v>
      </c>
      <c r="F157" s="14">
        <v>83</v>
      </c>
      <c r="G157" s="14">
        <v>50</v>
      </c>
      <c r="H157" s="14">
        <v>39</v>
      </c>
      <c r="I157" s="15">
        <v>60</v>
      </c>
      <c r="J157" s="16">
        <v>347</v>
      </c>
      <c r="K157" s="16">
        <v>58</v>
      </c>
      <c r="L157" s="17" t="s">
        <v>24</v>
      </c>
      <c r="M157" s="18">
        <v>6.2</v>
      </c>
    </row>
    <row r="158" spans="1:13">
      <c r="A158" s="11">
        <v>23</v>
      </c>
      <c r="B158" s="12" t="s">
        <v>162</v>
      </c>
      <c r="C158" s="13">
        <v>0</v>
      </c>
      <c r="D158" s="14">
        <v>89</v>
      </c>
      <c r="E158" s="14">
        <v>84</v>
      </c>
      <c r="F158" s="14">
        <v>88</v>
      </c>
      <c r="G158" s="14">
        <v>74</v>
      </c>
      <c r="H158" s="14">
        <v>79</v>
      </c>
      <c r="I158" s="15">
        <v>80</v>
      </c>
      <c r="J158" s="16">
        <v>494</v>
      </c>
      <c r="K158" s="16">
        <v>82</v>
      </c>
      <c r="L158" s="17" t="s">
        <v>21</v>
      </c>
      <c r="M158" s="18">
        <v>8.5</v>
      </c>
    </row>
    <row r="159" spans="1:13">
      <c r="A159" s="11">
        <v>24</v>
      </c>
      <c r="B159" s="12" t="s">
        <v>163</v>
      </c>
      <c r="C159" s="13">
        <v>0</v>
      </c>
      <c r="D159" s="14">
        <v>98</v>
      </c>
      <c r="E159" s="14">
        <v>91</v>
      </c>
      <c r="F159" s="14">
        <v>93</v>
      </c>
      <c r="G159" s="14">
        <v>92</v>
      </c>
      <c r="H159" s="14">
        <v>91</v>
      </c>
      <c r="I159" s="15">
        <v>89</v>
      </c>
      <c r="J159" s="16">
        <v>554</v>
      </c>
      <c r="K159" s="16">
        <v>92</v>
      </c>
      <c r="L159" s="17" t="s">
        <v>34</v>
      </c>
      <c r="M159" s="18">
        <v>9.8000000000000007</v>
      </c>
    </row>
    <row r="160" spans="1:13">
      <c r="A160" s="11">
        <v>25</v>
      </c>
      <c r="B160" s="12" t="s">
        <v>164</v>
      </c>
      <c r="C160" s="13">
        <v>0</v>
      </c>
      <c r="D160" s="14">
        <v>97</v>
      </c>
      <c r="E160" s="14">
        <v>97</v>
      </c>
      <c r="F160" s="14">
        <v>87</v>
      </c>
      <c r="G160" s="14">
        <v>73</v>
      </c>
      <c r="H160" s="14">
        <v>59</v>
      </c>
      <c r="I160" s="15">
        <v>87</v>
      </c>
      <c r="J160" s="16">
        <v>500</v>
      </c>
      <c r="K160" s="16">
        <v>83</v>
      </c>
      <c r="L160" s="17" t="s">
        <v>21</v>
      </c>
      <c r="M160" s="18">
        <v>8.6999999999999993</v>
      </c>
    </row>
    <row r="161" spans="1:13">
      <c r="A161" s="11">
        <v>26</v>
      </c>
      <c r="B161" s="12" t="s">
        <v>165</v>
      </c>
      <c r="C161" s="13">
        <v>0</v>
      </c>
      <c r="D161" s="14">
        <v>60</v>
      </c>
      <c r="E161" s="14">
        <v>53</v>
      </c>
      <c r="F161" s="14">
        <v>63</v>
      </c>
      <c r="G161" s="14">
        <v>33</v>
      </c>
      <c r="H161" s="14">
        <v>58</v>
      </c>
      <c r="I161" s="15">
        <v>56</v>
      </c>
      <c r="J161" s="16">
        <v>323</v>
      </c>
      <c r="K161" s="16">
        <v>54</v>
      </c>
      <c r="L161" s="17" t="s">
        <v>24</v>
      </c>
      <c r="M161" s="18">
        <v>5.8</v>
      </c>
    </row>
    <row r="162" spans="1:13">
      <c r="A162" s="11">
        <v>27</v>
      </c>
      <c r="B162" s="12" t="s">
        <v>166</v>
      </c>
      <c r="C162" s="13">
        <v>0</v>
      </c>
      <c r="D162" s="14">
        <v>52</v>
      </c>
      <c r="E162" s="14">
        <v>48</v>
      </c>
      <c r="F162" s="14">
        <v>76</v>
      </c>
      <c r="G162" s="14">
        <v>28</v>
      </c>
      <c r="H162" s="14">
        <v>42</v>
      </c>
      <c r="I162" s="15">
        <v>39</v>
      </c>
      <c r="J162" s="16">
        <v>285</v>
      </c>
      <c r="K162" s="16">
        <v>48</v>
      </c>
      <c r="L162" s="17" t="s">
        <v>26</v>
      </c>
      <c r="M162" s="18">
        <v>5.2</v>
      </c>
    </row>
    <row r="163" spans="1:13">
      <c r="A163" s="11">
        <v>28</v>
      </c>
      <c r="B163" s="12" t="s">
        <v>167</v>
      </c>
      <c r="C163" s="13">
        <v>0</v>
      </c>
      <c r="D163" s="14">
        <v>91</v>
      </c>
      <c r="E163" s="14">
        <v>72</v>
      </c>
      <c r="F163" s="14">
        <v>83</v>
      </c>
      <c r="G163" s="14">
        <v>73</v>
      </c>
      <c r="H163" s="14">
        <v>83</v>
      </c>
      <c r="I163" s="15">
        <v>81</v>
      </c>
      <c r="J163" s="16">
        <v>483</v>
      </c>
      <c r="K163" s="16">
        <v>81</v>
      </c>
      <c r="L163" s="17" t="s">
        <v>21</v>
      </c>
      <c r="M163" s="18">
        <v>8.8000000000000007</v>
      </c>
    </row>
    <row r="164" spans="1:13">
      <c r="A164" s="11">
        <v>29</v>
      </c>
      <c r="B164" s="12" t="s">
        <v>168</v>
      </c>
      <c r="C164" s="13">
        <v>0</v>
      </c>
      <c r="D164" s="14">
        <v>74</v>
      </c>
      <c r="E164" s="14">
        <v>69</v>
      </c>
      <c r="F164" s="14">
        <v>91</v>
      </c>
      <c r="G164" s="14">
        <v>82</v>
      </c>
      <c r="H164" s="14">
        <v>59</v>
      </c>
      <c r="I164" s="15">
        <v>50</v>
      </c>
      <c r="J164" s="16">
        <v>425</v>
      </c>
      <c r="K164" s="16">
        <v>71</v>
      </c>
      <c r="L164" s="17" t="s">
        <v>30</v>
      </c>
      <c r="M164" s="18">
        <v>7.5</v>
      </c>
    </row>
    <row r="165" spans="1:13">
      <c r="A165" s="11">
        <v>30</v>
      </c>
      <c r="B165" s="12" t="s">
        <v>169</v>
      </c>
      <c r="C165" s="13">
        <v>0</v>
      </c>
      <c r="D165" s="14">
        <v>96</v>
      </c>
      <c r="E165" s="14">
        <v>91</v>
      </c>
      <c r="F165" s="14">
        <v>94</v>
      </c>
      <c r="G165" s="14">
        <v>91</v>
      </c>
      <c r="H165" s="14">
        <v>80</v>
      </c>
      <c r="I165" s="15">
        <v>74</v>
      </c>
      <c r="J165" s="16">
        <v>526</v>
      </c>
      <c r="K165" s="16">
        <v>88</v>
      </c>
      <c r="L165" s="17" t="s">
        <v>21</v>
      </c>
      <c r="M165" s="18">
        <v>9.3000000000000007</v>
      </c>
    </row>
    <row r="166" spans="1:13">
      <c r="A166" s="11">
        <v>31</v>
      </c>
      <c r="B166" s="12" t="s">
        <v>170</v>
      </c>
      <c r="C166" s="13">
        <v>0</v>
      </c>
      <c r="D166" s="14">
        <v>88</v>
      </c>
      <c r="E166" s="14">
        <v>72</v>
      </c>
      <c r="F166" s="14">
        <v>91</v>
      </c>
      <c r="G166" s="14">
        <v>90</v>
      </c>
      <c r="H166" s="14">
        <v>64</v>
      </c>
      <c r="I166" s="15">
        <v>70</v>
      </c>
      <c r="J166" s="16">
        <v>475</v>
      </c>
      <c r="K166" s="16">
        <v>79</v>
      </c>
      <c r="L166" s="17" t="s">
        <v>30</v>
      </c>
      <c r="M166" s="18">
        <v>8.3000000000000007</v>
      </c>
    </row>
    <row r="167" spans="1:13">
      <c r="A167" s="11">
        <v>32</v>
      </c>
      <c r="B167" s="19" t="s">
        <v>171</v>
      </c>
      <c r="C167" s="13">
        <v>0</v>
      </c>
      <c r="D167" s="14">
        <v>92</v>
      </c>
      <c r="E167" s="14">
        <v>67</v>
      </c>
      <c r="F167" s="14">
        <v>84</v>
      </c>
      <c r="G167" s="14">
        <v>46</v>
      </c>
      <c r="H167" s="14">
        <v>72</v>
      </c>
      <c r="I167" s="15">
        <v>60</v>
      </c>
      <c r="J167" s="16">
        <v>421</v>
      </c>
      <c r="K167" s="16">
        <v>70</v>
      </c>
      <c r="L167" s="17" t="s">
        <v>32</v>
      </c>
      <c r="M167" s="18">
        <v>7.5</v>
      </c>
    </row>
    <row r="168" spans="1:13">
      <c r="A168" s="11">
        <v>33</v>
      </c>
      <c r="B168" s="12" t="s">
        <v>172</v>
      </c>
      <c r="C168" s="13">
        <v>0</v>
      </c>
      <c r="D168" s="14">
        <v>84</v>
      </c>
      <c r="E168" s="14">
        <v>72</v>
      </c>
      <c r="F168" s="14">
        <v>80</v>
      </c>
      <c r="G168" s="14">
        <v>63</v>
      </c>
      <c r="H168" s="14">
        <v>66</v>
      </c>
      <c r="I168" s="15">
        <v>69</v>
      </c>
      <c r="J168" s="16">
        <v>434</v>
      </c>
      <c r="K168" s="16">
        <v>72</v>
      </c>
      <c r="L168" s="17" t="s">
        <v>30</v>
      </c>
      <c r="M168" s="18">
        <v>7.7</v>
      </c>
    </row>
    <row r="169" spans="1:13">
      <c r="A169" s="11">
        <v>34</v>
      </c>
      <c r="B169" s="19" t="s">
        <v>173</v>
      </c>
      <c r="C169" s="13">
        <v>0</v>
      </c>
      <c r="D169" s="14">
        <v>76</v>
      </c>
      <c r="E169" s="14">
        <v>72</v>
      </c>
      <c r="F169" s="14">
        <v>83</v>
      </c>
      <c r="G169" s="14">
        <v>64</v>
      </c>
      <c r="H169" s="14">
        <v>63</v>
      </c>
      <c r="I169" s="15">
        <v>70</v>
      </c>
      <c r="J169" s="16">
        <v>428</v>
      </c>
      <c r="K169" s="16">
        <v>71</v>
      </c>
      <c r="L169" s="17" t="s">
        <v>30</v>
      </c>
      <c r="M169" s="18">
        <v>7.7</v>
      </c>
    </row>
    <row r="170" spans="1:13">
      <c r="A170" s="11">
        <v>35</v>
      </c>
      <c r="B170" s="20" t="s">
        <v>174</v>
      </c>
      <c r="C170" s="13">
        <v>0</v>
      </c>
      <c r="D170" s="14">
        <v>48</v>
      </c>
      <c r="E170" s="14">
        <v>66</v>
      </c>
      <c r="F170" s="14">
        <v>67</v>
      </c>
      <c r="G170" s="14">
        <v>34</v>
      </c>
      <c r="H170" s="14">
        <v>41</v>
      </c>
      <c r="I170" s="15">
        <v>41</v>
      </c>
      <c r="J170" s="16">
        <v>297</v>
      </c>
      <c r="K170" s="16">
        <v>50</v>
      </c>
      <c r="L170" s="17" t="s">
        <v>26</v>
      </c>
      <c r="M170" s="18">
        <v>5.5</v>
      </c>
    </row>
    <row r="171" spans="1:13">
      <c r="A171" s="11">
        <v>36</v>
      </c>
      <c r="B171" s="20" t="s">
        <v>175</v>
      </c>
      <c r="C171" s="13">
        <v>0</v>
      </c>
      <c r="D171" s="14">
        <v>90</v>
      </c>
      <c r="E171" s="14">
        <v>81</v>
      </c>
      <c r="F171" s="14">
        <v>86</v>
      </c>
      <c r="G171" s="14">
        <v>87</v>
      </c>
      <c r="H171" s="14">
        <v>80</v>
      </c>
      <c r="I171" s="15">
        <v>82</v>
      </c>
      <c r="J171" s="16">
        <v>506</v>
      </c>
      <c r="K171" s="16">
        <v>84</v>
      </c>
      <c r="L171" s="17" t="s">
        <v>21</v>
      </c>
      <c r="M171" s="18">
        <v>8.8000000000000007</v>
      </c>
    </row>
    <row r="172" spans="1:13">
      <c r="A172" s="11">
        <v>37</v>
      </c>
      <c r="B172" s="20" t="s">
        <v>176</v>
      </c>
      <c r="C172" s="13">
        <v>0</v>
      </c>
      <c r="D172" s="14">
        <v>79</v>
      </c>
      <c r="E172" s="14">
        <v>73</v>
      </c>
      <c r="F172" s="14">
        <v>87</v>
      </c>
      <c r="G172" s="14">
        <v>61</v>
      </c>
      <c r="H172" s="14">
        <v>76</v>
      </c>
      <c r="I172" s="15">
        <v>79</v>
      </c>
      <c r="J172" s="16">
        <v>455</v>
      </c>
      <c r="K172" s="16">
        <v>76</v>
      </c>
      <c r="L172" s="17" t="s">
        <v>30</v>
      </c>
      <c r="M172" s="18">
        <v>8</v>
      </c>
    </row>
    <row r="173" spans="1:13">
      <c r="A173" s="11">
        <v>38</v>
      </c>
      <c r="B173" s="20" t="s">
        <v>177</v>
      </c>
      <c r="C173" s="13">
        <v>0</v>
      </c>
      <c r="D173" s="14">
        <v>88</v>
      </c>
      <c r="E173" s="14">
        <v>96</v>
      </c>
      <c r="F173" s="14">
        <v>87</v>
      </c>
      <c r="G173" s="14">
        <v>72</v>
      </c>
      <c r="H173" s="14">
        <v>80</v>
      </c>
      <c r="I173" s="15">
        <v>80</v>
      </c>
      <c r="J173" s="16">
        <v>503</v>
      </c>
      <c r="K173" s="16">
        <v>84</v>
      </c>
      <c r="L173" s="17" t="s">
        <v>21</v>
      </c>
      <c r="M173" s="18">
        <v>8.6999999999999993</v>
      </c>
    </row>
    <row r="174" spans="1:13" ht="15.75" thickBot="1">
      <c r="A174" s="11">
        <v>39</v>
      </c>
      <c r="B174" s="20" t="s">
        <v>178</v>
      </c>
      <c r="C174" s="13">
        <v>0</v>
      </c>
      <c r="D174" s="14">
        <v>88</v>
      </c>
      <c r="E174" s="14">
        <v>78</v>
      </c>
      <c r="F174" s="14">
        <v>83</v>
      </c>
      <c r="G174" s="14">
        <v>78</v>
      </c>
      <c r="H174" s="14">
        <v>71</v>
      </c>
      <c r="I174" s="15">
        <v>72</v>
      </c>
      <c r="J174" s="16">
        <v>470</v>
      </c>
      <c r="K174" s="16">
        <v>78</v>
      </c>
      <c r="L174" s="17" t="s">
        <v>30</v>
      </c>
      <c r="M174" s="18">
        <v>8.3000000000000007</v>
      </c>
    </row>
    <row r="175" spans="1:13" ht="15.75">
      <c r="A175" s="21"/>
      <c r="B175" s="86" t="s">
        <v>68</v>
      </c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8"/>
    </row>
    <row r="176" spans="1:13" ht="15.75">
      <c r="A176" s="21"/>
      <c r="B176" s="22" t="s">
        <v>69</v>
      </c>
      <c r="C176" s="13">
        <v>74</v>
      </c>
      <c r="D176" s="81" t="s">
        <v>34</v>
      </c>
      <c r="E176" s="82"/>
      <c r="F176" s="79">
        <v>2</v>
      </c>
      <c r="G176" s="80"/>
      <c r="H176" s="23" t="s">
        <v>70</v>
      </c>
      <c r="I176" s="13">
        <v>0</v>
      </c>
      <c r="J176" s="13">
        <v>0</v>
      </c>
      <c r="K176" s="23" t="s">
        <v>71</v>
      </c>
      <c r="L176" s="13">
        <v>0</v>
      </c>
      <c r="M176" s="13">
        <v>0</v>
      </c>
    </row>
    <row r="177" spans="1:13" ht="15.75">
      <c r="A177" s="21"/>
      <c r="B177" s="22" t="s">
        <v>72</v>
      </c>
      <c r="C177" s="13">
        <v>2</v>
      </c>
      <c r="D177" s="81" t="s">
        <v>21</v>
      </c>
      <c r="E177" s="82"/>
      <c r="F177" s="79">
        <v>13</v>
      </c>
      <c r="G177" s="80"/>
      <c r="H177" s="23" t="s">
        <v>73</v>
      </c>
      <c r="I177" s="13">
        <v>0</v>
      </c>
      <c r="J177" s="13">
        <v>0</v>
      </c>
      <c r="K177" s="23" t="s">
        <v>74</v>
      </c>
      <c r="L177" s="13">
        <v>0</v>
      </c>
      <c r="M177" s="13">
        <v>0</v>
      </c>
    </row>
    <row r="178" spans="1:13" ht="15.75">
      <c r="A178" s="21"/>
      <c r="B178" s="22" t="s">
        <v>75</v>
      </c>
      <c r="C178" s="13">
        <v>20</v>
      </c>
      <c r="D178" s="81" t="s">
        <v>30</v>
      </c>
      <c r="E178" s="82"/>
      <c r="F178" s="79">
        <v>13</v>
      </c>
      <c r="G178" s="80"/>
      <c r="H178" s="23" t="s">
        <v>76</v>
      </c>
      <c r="I178" s="13">
        <v>0</v>
      </c>
      <c r="J178" s="13">
        <v>0</v>
      </c>
      <c r="K178" s="23" t="s">
        <v>77</v>
      </c>
      <c r="L178" s="13">
        <v>0</v>
      </c>
      <c r="M178" s="13">
        <v>0</v>
      </c>
    </row>
    <row r="179" spans="1:13" ht="15.75">
      <c r="A179" s="21"/>
      <c r="B179" s="22" t="s">
        <v>78</v>
      </c>
      <c r="C179" s="13">
        <v>9</v>
      </c>
      <c r="D179" s="81" t="s">
        <v>32</v>
      </c>
      <c r="E179" s="82"/>
      <c r="F179" s="79">
        <v>3</v>
      </c>
      <c r="G179" s="80"/>
      <c r="H179" s="23" t="s">
        <v>79</v>
      </c>
      <c r="I179" s="13">
        <v>0</v>
      </c>
      <c r="J179" s="13">
        <v>0</v>
      </c>
      <c r="K179" s="23" t="s">
        <v>80</v>
      </c>
      <c r="L179" s="13">
        <v>0</v>
      </c>
      <c r="M179" s="13">
        <v>0</v>
      </c>
    </row>
    <row r="180" spans="1:13" ht="15.75">
      <c r="A180" s="21"/>
      <c r="B180" s="24" t="s">
        <v>81</v>
      </c>
      <c r="C180" s="13">
        <v>8</v>
      </c>
      <c r="D180" s="81" t="s">
        <v>24</v>
      </c>
      <c r="E180" s="82"/>
      <c r="F180" s="79">
        <v>5</v>
      </c>
      <c r="G180" s="80"/>
      <c r="H180" s="23" t="s">
        <v>82</v>
      </c>
      <c r="I180" s="13">
        <v>0</v>
      </c>
      <c r="J180" s="13">
        <v>0</v>
      </c>
      <c r="K180" s="23" t="s">
        <v>83</v>
      </c>
      <c r="L180" s="13">
        <v>0</v>
      </c>
      <c r="M180" s="13">
        <v>0</v>
      </c>
    </row>
    <row r="181" spans="1:13" ht="15.75">
      <c r="A181" s="21"/>
      <c r="B181" s="22" t="s">
        <v>84</v>
      </c>
      <c r="C181" s="13">
        <v>0</v>
      </c>
      <c r="D181" s="81" t="s">
        <v>26</v>
      </c>
      <c r="E181" s="82"/>
      <c r="F181" s="79">
        <v>3</v>
      </c>
      <c r="G181" s="80"/>
      <c r="H181" s="23" t="s">
        <v>85</v>
      </c>
      <c r="I181" s="13">
        <v>0</v>
      </c>
      <c r="J181" s="13">
        <v>0</v>
      </c>
      <c r="K181" s="23" t="s">
        <v>86</v>
      </c>
      <c r="L181" s="13">
        <v>0</v>
      </c>
      <c r="M181" s="13">
        <v>0</v>
      </c>
    </row>
    <row r="182" spans="1:13" ht="15.75">
      <c r="A182" s="21"/>
      <c r="B182" s="22" t="s">
        <v>87</v>
      </c>
      <c r="C182" s="13">
        <v>0</v>
      </c>
      <c r="D182" s="81" t="s">
        <v>79</v>
      </c>
      <c r="E182" s="82"/>
      <c r="F182" s="79">
        <v>0</v>
      </c>
      <c r="G182" s="80"/>
      <c r="H182" s="23" t="s">
        <v>88</v>
      </c>
      <c r="I182" s="13">
        <v>0</v>
      </c>
      <c r="J182" s="13">
        <v>0</v>
      </c>
      <c r="K182" s="23" t="s">
        <v>89</v>
      </c>
      <c r="L182" s="13">
        <v>0</v>
      </c>
      <c r="M182" s="13">
        <v>0</v>
      </c>
    </row>
    <row r="183" spans="1:13" ht="15.75">
      <c r="A183" s="21"/>
      <c r="B183" s="22" t="s">
        <v>90</v>
      </c>
      <c r="C183" s="13">
        <v>39</v>
      </c>
      <c r="D183" s="81" t="s">
        <v>91</v>
      </c>
      <c r="E183" s="82"/>
      <c r="F183" s="79">
        <v>0</v>
      </c>
      <c r="G183" s="80"/>
      <c r="H183" s="23" t="s">
        <v>92</v>
      </c>
      <c r="I183" s="13">
        <v>0</v>
      </c>
      <c r="J183" s="13">
        <v>0</v>
      </c>
      <c r="K183" s="23" t="s">
        <v>93</v>
      </c>
      <c r="L183" s="13">
        <v>0</v>
      </c>
      <c r="M183" s="13">
        <v>0</v>
      </c>
    </row>
    <row r="184" spans="1:13" ht="16.5" thickBot="1">
      <c r="A184" s="21"/>
      <c r="B184" s="25" t="s">
        <v>94</v>
      </c>
      <c r="C184" s="26">
        <v>100</v>
      </c>
      <c r="D184" s="77" t="s">
        <v>95</v>
      </c>
      <c r="E184" s="78"/>
      <c r="F184" s="79">
        <v>0</v>
      </c>
      <c r="G184" s="80"/>
      <c r="H184" s="27"/>
      <c r="I184" s="28"/>
      <c r="J184" s="29"/>
      <c r="K184" s="30"/>
      <c r="L184" s="31">
        <v>0</v>
      </c>
      <c r="M184" s="31">
        <v>0</v>
      </c>
    </row>
    <row r="186" spans="1:13" ht="15.75" thickBot="1"/>
    <row r="187" spans="1:13" ht="17.25" thickBot="1">
      <c r="A187" s="97" t="s">
        <v>0</v>
      </c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9"/>
      <c r="M187" s="100"/>
    </row>
    <row r="188" spans="1:13" ht="16.5">
      <c r="A188" s="101"/>
      <c r="B188" s="102" t="s">
        <v>1</v>
      </c>
      <c r="C188" s="102"/>
      <c r="D188" s="102"/>
      <c r="E188" s="102"/>
      <c r="F188" s="102"/>
      <c r="G188" s="102"/>
      <c r="H188" s="102"/>
      <c r="I188" s="102"/>
      <c r="J188" s="102"/>
      <c r="K188" s="103"/>
      <c r="L188" s="104" t="s">
        <v>2</v>
      </c>
      <c r="M188" s="104"/>
    </row>
    <row r="189" spans="1:13" ht="15.75">
      <c r="A189" s="101"/>
      <c r="B189" s="1" t="s">
        <v>179</v>
      </c>
      <c r="C189" s="105" t="s">
        <v>4</v>
      </c>
      <c r="D189" s="105"/>
      <c r="E189" s="105"/>
      <c r="F189" s="105"/>
      <c r="G189" s="105"/>
      <c r="H189" s="105"/>
      <c r="I189" s="105"/>
      <c r="J189" s="105"/>
      <c r="K189" s="106"/>
      <c r="L189" s="104"/>
      <c r="M189" s="104"/>
    </row>
    <row r="190" spans="1:13" ht="15.75">
      <c r="A190" s="2"/>
      <c r="B190" s="107" t="s">
        <v>5</v>
      </c>
      <c r="C190" s="108"/>
      <c r="D190" s="108"/>
      <c r="E190" s="108"/>
      <c r="F190" s="108"/>
      <c r="G190" s="108"/>
      <c r="H190" s="108"/>
      <c r="I190" s="108"/>
      <c r="J190" s="108"/>
      <c r="K190" s="108"/>
      <c r="L190" s="104"/>
      <c r="M190" s="104"/>
    </row>
    <row r="191" spans="1:13" ht="22.5">
      <c r="A191" s="3"/>
      <c r="B191" s="4"/>
      <c r="C191" s="5"/>
      <c r="D191" s="6"/>
      <c r="E191" s="6"/>
      <c r="F191" s="6"/>
      <c r="G191" s="6"/>
      <c r="H191" s="6"/>
      <c r="I191" s="6"/>
      <c r="J191" s="7"/>
      <c r="K191" s="8"/>
      <c r="L191" s="9"/>
      <c r="M191" s="9"/>
    </row>
    <row r="192" spans="1:13">
      <c r="A192" s="93" t="s">
        <v>6</v>
      </c>
      <c r="B192" s="83" t="s">
        <v>7</v>
      </c>
      <c r="C192" s="94" t="s">
        <v>8</v>
      </c>
      <c r="D192" s="89" t="s">
        <v>9</v>
      </c>
      <c r="E192" s="89" t="s">
        <v>10</v>
      </c>
      <c r="F192" s="89" t="s">
        <v>11</v>
      </c>
      <c r="G192" s="89" t="s">
        <v>12</v>
      </c>
      <c r="H192" s="89" t="s">
        <v>13</v>
      </c>
      <c r="I192" s="89" t="s">
        <v>14</v>
      </c>
      <c r="J192" s="89" t="s">
        <v>15</v>
      </c>
      <c r="K192" s="92" t="s">
        <v>16</v>
      </c>
      <c r="L192" s="83" t="s">
        <v>17</v>
      </c>
      <c r="M192" s="83" t="s">
        <v>18</v>
      </c>
    </row>
    <row r="193" spans="1:13">
      <c r="A193" s="93"/>
      <c r="B193" s="84"/>
      <c r="C193" s="95"/>
      <c r="D193" s="90"/>
      <c r="E193" s="90"/>
      <c r="F193" s="90"/>
      <c r="G193" s="90"/>
      <c r="H193" s="90"/>
      <c r="I193" s="90"/>
      <c r="J193" s="90"/>
      <c r="K193" s="92"/>
      <c r="L193" s="84"/>
      <c r="M193" s="84"/>
    </row>
    <row r="194" spans="1:13">
      <c r="A194" s="93"/>
      <c r="B194" s="84"/>
      <c r="C194" s="96"/>
      <c r="D194" s="90"/>
      <c r="E194" s="90"/>
      <c r="F194" s="90"/>
      <c r="G194" s="90"/>
      <c r="H194" s="90"/>
      <c r="I194" s="90"/>
      <c r="J194" s="90"/>
      <c r="K194" s="92"/>
      <c r="L194" s="84"/>
      <c r="M194" s="84"/>
    </row>
    <row r="195" spans="1:13">
      <c r="A195" s="93"/>
      <c r="B195" s="85"/>
      <c r="C195" s="10" t="s">
        <v>19</v>
      </c>
      <c r="D195" s="91"/>
      <c r="E195" s="91"/>
      <c r="F195" s="91"/>
      <c r="G195" s="91"/>
      <c r="H195" s="91"/>
      <c r="I195" s="91"/>
      <c r="J195" s="91"/>
      <c r="K195" s="92"/>
      <c r="L195" s="85"/>
      <c r="M195" s="85"/>
    </row>
    <row r="196" spans="1:13">
      <c r="A196" s="11">
        <v>1</v>
      </c>
      <c r="B196" s="12" t="s">
        <v>180</v>
      </c>
      <c r="C196" s="13">
        <v>0</v>
      </c>
      <c r="D196" s="14">
        <v>58</v>
      </c>
      <c r="E196" s="14">
        <v>64</v>
      </c>
      <c r="F196" s="14">
        <v>84</v>
      </c>
      <c r="G196" s="14">
        <v>47</v>
      </c>
      <c r="H196" s="14">
        <v>42</v>
      </c>
      <c r="I196" s="15">
        <v>41</v>
      </c>
      <c r="J196" s="16">
        <v>336</v>
      </c>
      <c r="K196" s="16">
        <v>56</v>
      </c>
      <c r="L196" s="17" t="s">
        <v>24</v>
      </c>
      <c r="M196" s="18">
        <v>6.2</v>
      </c>
    </row>
    <row r="197" spans="1:13">
      <c r="A197" s="11">
        <v>2</v>
      </c>
      <c r="B197" s="12" t="s">
        <v>181</v>
      </c>
      <c r="C197" s="13">
        <v>0</v>
      </c>
      <c r="D197" s="14">
        <v>76</v>
      </c>
      <c r="E197" s="14">
        <v>63</v>
      </c>
      <c r="F197" s="14">
        <v>81</v>
      </c>
      <c r="G197" s="14">
        <v>48</v>
      </c>
      <c r="H197" s="14">
        <v>61</v>
      </c>
      <c r="I197" s="15">
        <v>56</v>
      </c>
      <c r="J197" s="16">
        <v>385</v>
      </c>
      <c r="K197" s="16">
        <v>64</v>
      </c>
      <c r="L197" s="17" t="s">
        <v>32</v>
      </c>
      <c r="M197" s="18">
        <v>7</v>
      </c>
    </row>
    <row r="198" spans="1:13">
      <c r="A198" s="11">
        <v>3</v>
      </c>
      <c r="B198" s="12" t="s">
        <v>182</v>
      </c>
      <c r="C198" s="13">
        <v>0</v>
      </c>
      <c r="D198" s="14">
        <v>88</v>
      </c>
      <c r="E198" s="14">
        <v>80</v>
      </c>
      <c r="F198" s="14">
        <v>82</v>
      </c>
      <c r="G198" s="14">
        <v>57</v>
      </c>
      <c r="H198" s="14">
        <v>69</v>
      </c>
      <c r="I198" s="15">
        <v>60</v>
      </c>
      <c r="J198" s="16">
        <v>436</v>
      </c>
      <c r="K198" s="16">
        <v>73</v>
      </c>
      <c r="L198" s="17" t="s">
        <v>30</v>
      </c>
      <c r="M198" s="18">
        <v>7.5</v>
      </c>
    </row>
    <row r="199" spans="1:13">
      <c r="A199" s="11">
        <v>4</v>
      </c>
      <c r="B199" s="12" t="s">
        <v>183</v>
      </c>
      <c r="C199" s="13">
        <v>0</v>
      </c>
      <c r="D199" s="14">
        <v>96</v>
      </c>
      <c r="E199" s="14">
        <v>94</v>
      </c>
      <c r="F199" s="14">
        <v>96</v>
      </c>
      <c r="G199" s="14">
        <v>59</v>
      </c>
      <c r="H199" s="14">
        <v>81</v>
      </c>
      <c r="I199" s="15">
        <v>70</v>
      </c>
      <c r="J199" s="16">
        <v>496</v>
      </c>
      <c r="K199" s="16">
        <v>83</v>
      </c>
      <c r="L199" s="17" t="s">
        <v>21</v>
      </c>
      <c r="M199" s="18">
        <v>8.6999999999999993</v>
      </c>
    </row>
    <row r="200" spans="1:13">
      <c r="A200" s="11">
        <v>5</v>
      </c>
      <c r="B200" s="12" t="s">
        <v>184</v>
      </c>
      <c r="C200" s="13">
        <v>0</v>
      </c>
      <c r="D200" s="14">
        <v>83</v>
      </c>
      <c r="E200" s="14">
        <v>81</v>
      </c>
      <c r="F200" s="14">
        <v>84</v>
      </c>
      <c r="G200" s="14">
        <v>70</v>
      </c>
      <c r="H200" s="14">
        <v>74</v>
      </c>
      <c r="I200" s="15">
        <v>72</v>
      </c>
      <c r="J200" s="16">
        <v>464</v>
      </c>
      <c r="K200" s="16">
        <v>77</v>
      </c>
      <c r="L200" s="17" t="s">
        <v>30</v>
      </c>
      <c r="M200" s="18">
        <v>8.3000000000000007</v>
      </c>
    </row>
    <row r="201" spans="1:13">
      <c r="A201" s="11">
        <v>6</v>
      </c>
      <c r="B201" s="12" t="s">
        <v>185</v>
      </c>
      <c r="C201" s="13">
        <v>0</v>
      </c>
      <c r="D201" s="14">
        <v>92</v>
      </c>
      <c r="E201" s="14">
        <v>91</v>
      </c>
      <c r="F201" s="14">
        <v>88</v>
      </c>
      <c r="G201" s="14">
        <v>83</v>
      </c>
      <c r="H201" s="14">
        <v>68</v>
      </c>
      <c r="I201" s="15">
        <v>78</v>
      </c>
      <c r="J201" s="16">
        <v>500</v>
      </c>
      <c r="K201" s="16">
        <v>83</v>
      </c>
      <c r="L201" s="17" t="s">
        <v>21</v>
      </c>
      <c r="M201" s="18">
        <v>8.8000000000000007</v>
      </c>
    </row>
    <row r="202" spans="1:13">
      <c r="A202" s="11">
        <v>7</v>
      </c>
      <c r="B202" s="12" t="s">
        <v>186</v>
      </c>
      <c r="C202" s="13">
        <v>0</v>
      </c>
      <c r="D202" s="14">
        <v>80</v>
      </c>
      <c r="E202" s="14">
        <v>81</v>
      </c>
      <c r="F202" s="14">
        <v>82</v>
      </c>
      <c r="G202" s="14">
        <v>44</v>
      </c>
      <c r="H202" s="14">
        <v>61</v>
      </c>
      <c r="I202" s="15">
        <v>62</v>
      </c>
      <c r="J202" s="16">
        <v>410</v>
      </c>
      <c r="K202" s="16">
        <v>68</v>
      </c>
      <c r="L202" s="17" t="s">
        <v>32</v>
      </c>
      <c r="M202" s="18">
        <v>7.5</v>
      </c>
    </row>
    <row r="203" spans="1:13">
      <c r="A203" s="11">
        <v>8</v>
      </c>
      <c r="B203" s="12" t="s">
        <v>187</v>
      </c>
      <c r="C203" s="13">
        <v>0</v>
      </c>
      <c r="D203" s="14">
        <v>90</v>
      </c>
      <c r="E203" s="14">
        <v>83</v>
      </c>
      <c r="F203" s="14">
        <v>79</v>
      </c>
      <c r="G203" s="14">
        <v>64</v>
      </c>
      <c r="H203" s="14">
        <v>56</v>
      </c>
      <c r="I203" s="15">
        <v>58</v>
      </c>
      <c r="J203" s="16">
        <v>430</v>
      </c>
      <c r="K203" s="16">
        <v>72</v>
      </c>
      <c r="L203" s="17" t="s">
        <v>30</v>
      </c>
      <c r="M203" s="18">
        <v>7.5</v>
      </c>
    </row>
    <row r="204" spans="1:13">
      <c r="A204" s="11">
        <v>9</v>
      </c>
      <c r="B204" s="12" t="s">
        <v>188</v>
      </c>
      <c r="C204" s="13">
        <v>0</v>
      </c>
      <c r="D204" s="14">
        <v>92</v>
      </c>
      <c r="E204" s="14">
        <v>81</v>
      </c>
      <c r="F204" s="14">
        <v>91</v>
      </c>
      <c r="G204" s="14">
        <v>64</v>
      </c>
      <c r="H204" s="14">
        <v>76</v>
      </c>
      <c r="I204" s="15">
        <v>66</v>
      </c>
      <c r="J204" s="16">
        <v>470</v>
      </c>
      <c r="K204" s="16">
        <v>78</v>
      </c>
      <c r="L204" s="17" t="s">
        <v>30</v>
      </c>
      <c r="M204" s="18">
        <v>8.5</v>
      </c>
    </row>
    <row r="205" spans="1:13">
      <c r="A205" s="11">
        <v>10</v>
      </c>
      <c r="B205" s="12" t="s">
        <v>189</v>
      </c>
      <c r="C205" s="13">
        <v>0</v>
      </c>
      <c r="D205" s="14">
        <v>91</v>
      </c>
      <c r="E205" s="14">
        <v>92</v>
      </c>
      <c r="F205" s="14">
        <v>80</v>
      </c>
      <c r="G205" s="14">
        <v>70</v>
      </c>
      <c r="H205" s="14">
        <v>79</v>
      </c>
      <c r="I205" s="15">
        <v>72</v>
      </c>
      <c r="J205" s="16">
        <v>484</v>
      </c>
      <c r="K205" s="16">
        <v>81</v>
      </c>
      <c r="L205" s="17" t="s">
        <v>21</v>
      </c>
      <c r="M205" s="18">
        <v>8.5</v>
      </c>
    </row>
    <row r="206" spans="1:13">
      <c r="A206" s="11">
        <v>11</v>
      </c>
      <c r="B206" s="12" t="s">
        <v>190</v>
      </c>
      <c r="C206" s="13">
        <v>0</v>
      </c>
      <c r="D206" s="14">
        <v>74</v>
      </c>
      <c r="E206" s="14">
        <v>79</v>
      </c>
      <c r="F206" s="14">
        <v>93</v>
      </c>
      <c r="G206" s="14">
        <v>60</v>
      </c>
      <c r="H206" s="14">
        <v>72</v>
      </c>
      <c r="I206" s="15">
        <v>53</v>
      </c>
      <c r="J206" s="16">
        <v>431</v>
      </c>
      <c r="K206" s="16">
        <v>72</v>
      </c>
      <c r="L206" s="17" t="s">
        <v>30</v>
      </c>
      <c r="M206" s="18">
        <v>7.7</v>
      </c>
    </row>
    <row r="207" spans="1:13">
      <c r="A207" s="11">
        <v>12</v>
      </c>
      <c r="B207" s="12" t="s">
        <v>191</v>
      </c>
      <c r="C207" s="13">
        <v>0</v>
      </c>
      <c r="D207" s="14">
        <v>94</v>
      </c>
      <c r="E207" s="14">
        <v>76</v>
      </c>
      <c r="F207" s="14">
        <v>72</v>
      </c>
      <c r="G207" s="14">
        <v>48</v>
      </c>
      <c r="H207" s="14">
        <v>59</v>
      </c>
      <c r="I207" s="15">
        <v>60</v>
      </c>
      <c r="J207" s="16">
        <v>409</v>
      </c>
      <c r="K207" s="16">
        <v>68</v>
      </c>
      <c r="L207" s="17" t="s">
        <v>32</v>
      </c>
      <c r="M207" s="18">
        <v>7.2</v>
      </c>
    </row>
    <row r="208" spans="1:13">
      <c r="A208" s="11">
        <v>13</v>
      </c>
      <c r="B208" s="12" t="s">
        <v>192</v>
      </c>
      <c r="C208" s="13">
        <v>0</v>
      </c>
      <c r="D208" s="14">
        <v>86</v>
      </c>
      <c r="E208" s="14">
        <v>69</v>
      </c>
      <c r="F208" s="14">
        <v>87</v>
      </c>
      <c r="G208" s="14">
        <v>44</v>
      </c>
      <c r="H208" s="14">
        <v>61</v>
      </c>
      <c r="I208" s="15">
        <v>56</v>
      </c>
      <c r="J208" s="16">
        <v>403</v>
      </c>
      <c r="K208" s="16">
        <v>67</v>
      </c>
      <c r="L208" s="17" t="s">
        <v>32</v>
      </c>
      <c r="M208" s="18">
        <v>7.2</v>
      </c>
    </row>
    <row r="209" spans="1:13">
      <c r="A209" s="11">
        <v>14</v>
      </c>
      <c r="B209" s="12" t="s">
        <v>193</v>
      </c>
      <c r="C209" s="13">
        <v>0</v>
      </c>
      <c r="D209" s="14">
        <v>79</v>
      </c>
      <c r="E209" s="14">
        <v>83</v>
      </c>
      <c r="F209" s="14">
        <v>80</v>
      </c>
      <c r="G209" s="14">
        <v>51</v>
      </c>
      <c r="H209" s="14">
        <v>70</v>
      </c>
      <c r="I209" s="15">
        <v>57</v>
      </c>
      <c r="J209" s="16">
        <v>420</v>
      </c>
      <c r="K209" s="16">
        <v>70</v>
      </c>
      <c r="L209" s="17" t="s">
        <v>32</v>
      </c>
      <c r="M209" s="18">
        <v>7.3</v>
      </c>
    </row>
    <row r="210" spans="1:13">
      <c r="A210" s="11">
        <v>15</v>
      </c>
      <c r="B210" s="12" t="s">
        <v>194</v>
      </c>
      <c r="C210" s="13">
        <v>0</v>
      </c>
      <c r="D210" s="14">
        <v>81</v>
      </c>
      <c r="E210" s="14">
        <v>80</v>
      </c>
      <c r="F210" s="14">
        <v>91</v>
      </c>
      <c r="G210" s="14">
        <v>64</v>
      </c>
      <c r="H210" s="14">
        <v>82</v>
      </c>
      <c r="I210" s="15">
        <v>73</v>
      </c>
      <c r="J210" s="16">
        <v>471</v>
      </c>
      <c r="K210" s="16">
        <v>79</v>
      </c>
      <c r="L210" s="17" t="s">
        <v>30</v>
      </c>
      <c r="M210" s="18">
        <v>8.5</v>
      </c>
    </row>
    <row r="211" spans="1:13">
      <c r="A211" s="11">
        <v>16</v>
      </c>
      <c r="B211" s="12" t="s">
        <v>195</v>
      </c>
      <c r="C211" s="13">
        <v>0</v>
      </c>
      <c r="D211" s="14">
        <v>42</v>
      </c>
      <c r="E211" s="14">
        <v>38</v>
      </c>
      <c r="F211" s="14">
        <v>63</v>
      </c>
      <c r="G211" s="14">
        <v>17</v>
      </c>
      <c r="H211" s="14">
        <v>34</v>
      </c>
      <c r="I211" s="15">
        <v>37</v>
      </c>
      <c r="J211" s="16">
        <v>231</v>
      </c>
      <c r="K211" s="16">
        <v>39</v>
      </c>
      <c r="L211" s="17" t="s">
        <v>79</v>
      </c>
      <c r="M211" s="18">
        <v>4.3</v>
      </c>
    </row>
    <row r="212" spans="1:13">
      <c r="A212" s="11">
        <v>17</v>
      </c>
      <c r="B212" s="12" t="s">
        <v>196</v>
      </c>
      <c r="C212" s="13">
        <v>0</v>
      </c>
      <c r="D212" s="14">
        <v>78</v>
      </c>
      <c r="E212" s="14">
        <v>79</v>
      </c>
      <c r="F212" s="14">
        <v>89</v>
      </c>
      <c r="G212" s="14">
        <v>71</v>
      </c>
      <c r="H212" s="14">
        <v>63</v>
      </c>
      <c r="I212" s="15">
        <v>66</v>
      </c>
      <c r="J212" s="16">
        <v>446</v>
      </c>
      <c r="K212" s="16">
        <v>74</v>
      </c>
      <c r="L212" s="17" t="s">
        <v>30</v>
      </c>
      <c r="M212" s="18">
        <v>7.8</v>
      </c>
    </row>
    <row r="213" spans="1:13">
      <c r="A213" s="11">
        <v>18</v>
      </c>
      <c r="B213" s="12" t="s">
        <v>197</v>
      </c>
      <c r="C213" s="13">
        <v>0</v>
      </c>
      <c r="D213" s="14">
        <v>74</v>
      </c>
      <c r="E213" s="14">
        <v>84</v>
      </c>
      <c r="F213" s="14">
        <v>87</v>
      </c>
      <c r="G213" s="14">
        <v>60</v>
      </c>
      <c r="H213" s="14">
        <v>71</v>
      </c>
      <c r="I213" s="15">
        <v>78</v>
      </c>
      <c r="J213" s="16">
        <v>454</v>
      </c>
      <c r="K213" s="16">
        <v>76</v>
      </c>
      <c r="L213" s="17" t="s">
        <v>30</v>
      </c>
      <c r="M213" s="18">
        <v>8</v>
      </c>
    </row>
    <row r="214" spans="1:13">
      <c r="A214" s="11">
        <v>19</v>
      </c>
      <c r="B214" s="12" t="s">
        <v>198</v>
      </c>
      <c r="C214" s="13">
        <v>0</v>
      </c>
      <c r="D214" s="14">
        <v>94</v>
      </c>
      <c r="E214" s="14">
        <v>87</v>
      </c>
      <c r="F214" s="14">
        <v>88</v>
      </c>
      <c r="G214" s="14">
        <v>87</v>
      </c>
      <c r="H214" s="14">
        <v>66</v>
      </c>
      <c r="I214" s="15">
        <v>67</v>
      </c>
      <c r="J214" s="16">
        <v>489</v>
      </c>
      <c r="K214" s="16">
        <v>82</v>
      </c>
      <c r="L214" s="17" t="s">
        <v>21</v>
      </c>
      <c r="M214" s="18">
        <v>8.5</v>
      </c>
    </row>
    <row r="215" spans="1:13">
      <c r="A215" s="11">
        <v>20</v>
      </c>
      <c r="B215" s="12" t="s">
        <v>199</v>
      </c>
      <c r="C215" s="13">
        <v>0</v>
      </c>
      <c r="D215" s="14">
        <v>72</v>
      </c>
      <c r="E215" s="14">
        <v>72</v>
      </c>
      <c r="F215" s="14">
        <v>84</v>
      </c>
      <c r="G215" s="14">
        <v>53</v>
      </c>
      <c r="H215" s="14">
        <v>57</v>
      </c>
      <c r="I215" s="15">
        <v>51</v>
      </c>
      <c r="J215" s="16">
        <v>389</v>
      </c>
      <c r="K215" s="16">
        <v>65</v>
      </c>
      <c r="L215" s="17" t="s">
        <v>32</v>
      </c>
      <c r="M215" s="18">
        <v>7.2</v>
      </c>
    </row>
    <row r="216" spans="1:13">
      <c r="A216" s="11">
        <v>21</v>
      </c>
      <c r="B216" s="12" t="s">
        <v>200</v>
      </c>
      <c r="C216" s="13">
        <v>0</v>
      </c>
      <c r="D216" s="14">
        <v>52</v>
      </c>
      <c r="E216" s="14">
        <v>72</v>
      </c>
      <c r="F216" s="14">
        <v>73</v>
      </c>
      <c r="G216" s="14">
        <v>42</v>
      </c>
      <c r="H216" s="14">
        <v>37</v>
      </c>
      <c r="I216" s="15">
        <v>39</v>
      </c>
      <c r="J216" s="16">
        <v>315</v>
      </c>
      <c r="K216" s="16">
        <v>53</v>
      </c>
      <c r="L216" s="17" t="s">
        <v>24</v>
      </c>
      <c r="M216" s="18">
        <v>5.8</v>
      </c>
    </row>
    <row r="217" spans="1:13">
      <c r="A217" s="11">
        <v>22</v>
      </c>
      <c r="B217" s="12" t="s">
        <v>201</v>
      </c>
      <c r="C217" s="13">
        <v>0</v>
      </c>
      <c r="D217" s="14">
        <v>48</v>
      </c>
      <c r="E217" s="14">
        <v>46</v>
      </c>
      <c r="F217" s="14">
        <v>72</v>
      </c>
      <c r="G217" s="14">
        <v>34</v>
      </c>
      <c r="H217" s="14">
        <v>41</v>
      </c>
      <c r="I217" s="15">
        <v>41</v>
      </c>
      <c r="J217" s="16">
        <v>282</v>
      </c>
      <c r="K217" s="16">
        <v>47</v>
      </c>
      <c r="L217" s="17" t="s">
        <v>26</v>
      </c>
      <c r="M217" s="18">
        <v>5.3</v>
      </c>
    </row>
    <row r="218" spans="1:13">
      <c r="A218" s="11">
        <v>23</v>
      </c>
      <c r="B218" s="12" t="s">
        <v>202</v>
      </c>
      <c r="C218" s="13">
        <v>0</v>
      </c>
      <c r="D218" s="14">
        <v>91</v>
      </c>
      <c r="E218" s="14">
        <v>90</v>
      </c>
      <c r="F218" s="14">
        <v>86</v>
      </c>
      <c r="G218" s="14">
        <v>63</v>
      </c>
      <c r="H218" s="14">
        <v>81</v>
      </c>
      <c r="I218" s="15">
        <v>80</v>
      </c>
      <c r="J218" s="16">
        <v>491</v>
      </c>
      <c r="K218" s="16">
        <v>82</v>
      </c>
      <c r="L218" s="17" t="s">
        <v>21</v>
      </c>
      <c r="M218" s="18">
        <v>8.6999999999999993</v>
      </c>
    </row>
    <row r="219" spans="1:13">
      <c r="A219" s="11">
        <v>24</v>
      </c>
      <c r="B219" s="12" t="s">
        <v>203</v>
      </c>
      <c r="C219" s="13">
        <v>0</v>
      </c>
      <c r="D219" s="14">
        <v>87</v>
      </c>
      <c r="E219" s="14">
        <v>80</v>
      </c>
      <c r="F219" s="14">
        <v>78</v>
      </c>
      <c r="G219" s="14">
        <v>49</v>
      </c>
      <c r="H219" s="14">
        <v>68</v>
      </c>
      <c r="I219" s="15">
        <v>63</v>
      </c>
      <c r="J219" s="16">
        <v>425</v>
      </c>
      <c r="K219" s="16">
        <v>71</v>
      </c>
      <c r="L219" s="17" t="s">
        <v>30</v>
      </c>
      <c r="M219" s="18">
        <v>7.3</v>
      </c>
    </row>
    <row r="220" spans="1:13">
      <c r="A220" s="11">
        <v>25</v>
      </c>
      <c r="B220" s="12" t="s">
        <v>204</v>
      </c>
      <c r="C220" s="13">
        <v>0</v>
      </c>
      <c r="D220" s="14">
        <v>90</v>
      </c>
      <c r="E220" s="14">
        <v>84</v>
      </c>
      <c r="F220" s="14">
        <v>86</v>
      </c>
      <c r="G220" s="14">
        <v>77</v>
      </c>
      <c r="H220" s="14">
        <v>67</v>
      </c>
      <c r="I220" s="15">
        <v>71</v>
      </c>
      <c r="J220" s="16">
        <v>475</v>
      </c>
      <c r="K220" s="16">
        <v>79</v>
      </c>
      <c r="L220" s="17" t="s">
        <v>30</v>
      </c>
      <c r="M220" s="18">
        <v>8.3000000000000007</v>
      </c>
    </row>
    <row r="221" spans="1:13">
      <c r="A221" s="11">
        <v>26</v>
      </c>
      <c r="B221" s="12" t="s">
        <v>205</v>
      </c>
      <c r="C221" s="13">
        <v>0</v>
      </c>
      <c r="D221" s="14">
        <v>89</v>
      </c>
      <c r="E221" s="14">
        <v>61</v>
      </c>
      <c r="F221" s="14">
        <v>89</v>
      </c>
      <c r="G221" s="14">
        <v>73</v>
      </c>
      <c r="H221" s="14">
        <v>54</v>
      </c>
      <c r="I221" s="15">
        <v>52</v>
      </c>
      <c r="J221" s="16">
        <v>418</v>
      </c>
      <c r="K221" s="16">
        <v>70</v>
      </c>
      <c r="L221" s="17" t="s">
        <v>32</v>
      </c>
      <c r="M221" s="18">
        <v>7.5</v>
      </c>
    </row>
    <row r="222" spans="1:13">
      <c r="A222" s="11">
        <v>27</v>
      </c>
      <c r="B222" s="12" t="s">
        <v>206</v>
      </c>
      <c r="C222" s="13">
        <v>0</v>
      </c>
      <c r="D222" s="14">
        <v>84</v>
      </c>
      <c r="E222" s="14">
        <v>83</v>
      </c>
      <c r="F222" s="14">
        <v>93</v>
      </c>
      <c r="G222" s="14">
        <v>79</v>
      </c>
      <c r="H222" s="14">
        <v>70</v>
      </c>
      <c r="I222" s="15">
        <v>82</v>
      </c>
      <c r="J222" s="16">
        <v>491</v>
      </c>
      <c r="K222" s="16">
        <v>82</v>
      </c>
      <c r="L222" s="17" t="s">
        <v>21</v>
      </c>
      <c r="M222" s="18">
        <v>8.6999999999999993</v>
      </c>
    </row>
    <row r="223" spans="1:13">
      <c r="A223" s="11">
        <v>28</v>
      </c>
      <c r="B223" s="12" t="s">
        <v>207</v>
      </c>
      <c r="C223" s="13">
        <v>0</v>
      </c>
      <c r="D223" s="14">
        <v>99</v>
      </c>
      <c r="E223" s="14">
        <v>97</v>
      </c>
      <c r="F223" s="14">
        <v>71</v>
      </c>
      <c r="G223" s="14">
        <v>88</v>
      </c>
      <c r="H223" s="14">
        <v>79</v>
      </c>
      <c r="I223" s="15">
        <v>83</v>
      </c>
      <c r="J223" s="16">
        <v>517</v>
      </c>
      <c r="K223" s="16">
        <v>86</v>
      </c>
      <c r="L223" s="17" t="s">
        <v>21</v>
      </c>
      <c r="M223" s="18">
        <v>9</v>
      </c>
    </row>
    <row r="224" spans="1:13">
      <c r="A224" s="11">
        <v>29</v>
      </c>
      <c r="B224" s="12" t="s">
        <v>208</v>
      </c>
      <c r="C224" s="13">
        <v>0</v>
      </c>
      <c r="D224" s="14">
        <v>88</v>
      </c>
      <c r="E224" s="14">
        <v>83</v>
      </c>
      <c r="F224" s="14">
        <v>94</v>
      </c>
      <c r="G224" s="14">
        <v>81</v>
      </c>
      <c r="H224" s="14">
        <v>96</v>
      </c>
      <c r="I224" s="15">
        <v>70</v>
      </c>
      <c r="J224" s="16">
        <v>512</v>
      </c>
      <c r="K224" s="16">
        <v>85</v>
      </c>
      <c r="L224" s="17" t="s">
        <v>21</v>
      </c>
      <c r="M224" s="18">
        <v>9</v>
      </c>
    </row>
    <row r="225" spans="1:13">
      <c r="A225" s="11">
        <v>30</v>
      </c>
      <c r="B225" s="12" t="s">
        <v>209</v>
      </c>
      <c r="C225" s="13">
        <v>0</v>
      </c>
      <c r="D225" s="14">
        <v>90</v>
      </c>
      <c r="E225" s="14">
        <v>87</v>
      </c>
      <c r="F225" s="14">
        <v>91</v>
      </c>
      <c r="G225" s="14">
        <v>71</v>
      </c>
      <c r="H225" s="14">
        <v>82</v>
      </c>
      <c r="I225" s="15">
        <v>77</v>
      </c>
      <c r="J225" s="16">
        <v>498</v>
      </c>
      <c r="K225" s="16">
        <v>83</v>
      </c>
      <c r="L225" s="17" t="s">
        <v>21</v>
      </c>
      <c r="M225" s="18">
        <v>8.8000000000000007</v>
      </c>
    </row>
    <row r="226" spans="1:13">
      <c r="A226" s="11">
        <v>31</v>
      </c>
      <c r="B226" s="12" t="s">
        <v>210</v>
      </c>
      <c r="C226" s="13">
        <v>0</v>
      </c>
      <c r="D226" s="14">
        <v>79</v>
      </c>
      <c r="E226" s="14">
        <v>76</v>
      </c>
      <c r="F226" s="14">
        <v>89</v>
      </c>
      <c r="G226" s="14">
        <v>63</v>
      </c>
      <c r="H226" s="14">
        <v>56</v>
      </c>
      <c r="I226" s="15">
        <v>61</v>
      </c>
      <c r="J226" s="16">
        <v>424</v>
      </c>
      <c r="K226" s="16">
        <v>71</v>
      </c>
      <c r="L226" s="17" t="s">
        <v>30</v>
      </c>
      <c r="M226" s="18">
        <v>7.5</v>
      </c>
    </row>
    <row r="227" spans="1:13">
      <c r="A227" s="11">
        <v>32</v>
      </c>
      <c r="B227" s="19" t="s">
        <v>211</v>
      </c>
      <c r="C227" s="13">
        <v>0</v>
      </c>
      <c r="D227" s="14">
        <v>59</v>
      </c>
      <c r="E227" s="14">
        <v>57</v>
      </c>
      <c r="F227" s="14">
        <v>93</v>
      </c>
      <c r="G227" s="14">
        <v>34</v>
      </c>
      <c r="H227" s="14">
        <v>37</v>
      </c>
      <c r="I227" s="15">
        <v>41</v>
      </c>
      <c r="J227" s="16">
        <v>321</v>
      </c>
      <c r="K227" s="16">
        <v>54</v>
      </c>
      <c r="L227" s="17" t="s">
        <v>24</v>
      </c>
      <c r="M227" s="18">
        <v>5.8</v>
      </c>
    </row>
    <row r="228" spans="1:13">
      <c r="A228" s="11">
        <v>33</v>
      </c>
      <c r="B228" s="12" t="s">
        <v>212</v>
      </c>
      <c r="C228" s="13">
        <v>0</v>
      </c>
      <c r="D228" s="14">
        <v>90</v>
      </c>
      <c r="E228" s="14">
        <v>60</v>
      </c>
      <c r="F228" s="14">
        <v>92</v>
      </c>
      <c r="G228" s="14">
        <v>68</v>
      </c>
      <c r="H228" s="14">
        <v>74</v>
      </c>
      <c r="I228" s="15">
        <v>53</v>
      </c>
      <c r="J228" s="16">
        <v>437</v>
      </c>
      <c r="K228" s="16">
        <v>73</v>
      </c>
      <c r="L228" s="17" t="s">
        <v>30</v>
      </c>
      <c r="M228" s="18">
        <v>7.7</v>
      </c>
    </row>
    <row r="229" spans="1:13">
      <c r="A229" s="11">
        <v>34</v>
      </c>
      <c r="B229" s="19" t="s">
        <v>213</v>
      </c>
      <c r="C229" s="13">
        <v>0</v>
      </c>
      <c r="D229" s="14">
        <v>92</v>
      </c>
      <c r="E229" s="14">
        <v>79</v>
      </c>
      <c r="F229" s="14">
        <v>92</v>
      </c>
      <c r="G229" s="14">
        <v>71</v>
      </c>
      <c r="H229" s="14">
        <v>71</v>
      </c>
      <c r="I229" s="15">
        <v>88</v>
      </c>
      <c r="J229" s="16">
        <v>493</v>
      </c>
      <c r="K229" s="16">
        <v>82</v>
      </c>
      <c r="L229" s="17" t="s">
        <v>21</v>
      </c>
      <c r="M229" s="18">
        <v>8.8000000000000007</v>
      </c>
    </row>
    <row r="230" spans="1:13">
      <c r="A230" s="11">
        <v>35</v>
      </c>
      <c r="B230" s="20" t="s">
        <v>214</v>
      </c>
      <c r="C230" s="13">
        <v>0</v>
      </c>
      <c r="D230" s="14">
        <v>68</v>
      </c>
      <c r="E230" s="14">
        <v>78</v>
      </c>
      <c r="F230" s="14">
        <v>84</v>
      </c>
      <c r="G230" s="14">
        <v>47</v>
      </c>
      <c r="H230" s="14">
        <v>49</v>
      </c>
      <c r="I230" s="15">
        <v>51</v>
      </c>
      <c r="J230" s="16">
        <v>377</v>
      </c>
      <c r="K230" s="16">
        <v>63</v>
      </c>
      <c r="L230" s="17" t="s">
        <v>32</v>
      </c>
      <c r="M230" s="18">
        <v>6.7</v>
      </c>
    </row>
    <row r="231" spans="1:13">
      <c r="A231" s="11">
        <v>36</v>
      </c>
      <c r="B231" s="20" t="s">
        <v>215</v>
      </c>
      <c r="C231" s="13">
        <v>0</v>
      </c>
      <c r="D231" s="14">
        <v>48</v>
      </c>
      <c r="E231" s="14">
        <v>46</v>
      </c>
      <c r="F231" s="14">
        <v>72</v>
      </c>
      <c r="G231" s="14">
        <v>36</v>
      </c>
      <c r="H231" s="14">
        <v>37</v>
      </c>
      <c r="I231" s="15">
        <v>41</v>
      </c>
      <c r="J231" s="16">
        <v>280</v>
      </c>
      <c r="K231" s="16">
        <v>47</v>
      </c>
      <c r="L231" s="17" t="s">
        <v>26</v>
      </c>
      <c r="M231" s="18">
        <v>5.2</v>
      </c>
    </row>
    <row r="232" spans="1:13">
      <c r="A232" s="11">
        <v>37</v>
      </c>
      <c r="B232" s="20" t="s">
        <v>216</v>
      </c>
      <c r="C232" s="13">
        <v>0</v>
      </c>
      <c r="D232" s="14">
        <v>96</v>
      </c>
      <c r="E232" s="14">
        <v>91</v>
      </c>
      <c r="F232" s="14">
        <v>71</v>
      </c>
      <c r="G232" s="14">
        <v>89</v>
      </c>
      <c r="H232" s="14">
        <v>63</v>
      </c>
      <c r="I232" s="15">
        <v>69</v>
      </c>
      <c r="J232" s="16">
        <v>479</v>
      </c>
      <c r="K232" s="16">
        <v>80</v>
      </c>
      <c r="L232" s="17" t="s">
        <v>30</v>
      </c>
      <c r="M232" s="18">
        <v>8.5</v>
      </c>
    </row>
    <row r="233" spans="1:13">
      <c r="A233" s="11">
        <v>38</v>
      </c>
      <c r="B233" s="20" t="s">
        <v>217</v>
      </c>
      <c r="C233" s="13">
        <v>0</v>
      </c>
      <c r="D233" s="14">
        <v>86</v>
      </c>
      <c r="E233" s="14">
        <v>89</v>
      </c>
      <c r="F233" s="14">
        <v>89</v>
      </c>
      <c r="G233" s="14">
        <v>74</v>
      </c>
      <c r="H233" s="14">
        <v>76</v>
      </c>
      <c r="I233" s="15">
        <v>76</v>
      </c>
      <c r="J233" s="16">
        <v>490</v>
      </c>
      <c r="K233" s="16">
        <v>82</v>
      </c>
      <c r="L233" s="17" t="s">
        <v>21</v>
      </c>
      <c r="M233" s="18">
        <v>8.5</v>
      </c>
    </row>
    <row r="234" spans="1:13">
      <c r="A234" s="11">
        <v>39</v>
      </c>
      <c r="B234" s="20" t="s">
        <v>218</v>
      </c>
      <c r="C234" s="13">
        <v>0</v>
      </c>
      <c r="D234" s="14">
        <v>96</v>
      </c>
      <c r="E234" s="14">
        <v>90</v>
      </c>
      <c r="F234" s="14">
        <v>78</v>
      </c>
      <c r="G234" s="14">
        <v>76</v>
      </c>
      <c r="H234" s="14">
        <v>82</v>
      </c>
      <c r="I234" s="15">
        <v>89</v>
      </c>
      <c r="J234" s="16">
        <v>511</v>
      </c>
      <c r="K234" s="16">
        <v>85</v>
      </c>
      <c r="L234" s="17" t="s">
        <v>21</v>
      </c>
      <c r="M234" s="18">
        <v>8.8000000000000007</v>
      </c>
    </row>
    <row r="235" spans="1:13" ht="15.75" thickBot="1">
      <c r="A235" s="11">
        <v>40</v>
      </c>
      <c r="B235" s="20" t="s">
        <v>219</v>
      </c>
      <c r="C235" s="13">
        <v>0</v>
      </c>
      <c r="D235" s="14">
        <v>84</v>
      </c>
      <c r="E235" s="14">
        <v>84</v>
      </c>
      <c r="F235" s="14">
        <v>89</v>
      </c>
      <c r="G235" s="14">
        <v>70</v>
      </c>
      <c r="H235" s="14">
        <v>68</v>
      </c>
      <c r="I235" s="15">
        <v>84</v>
      </c>
      <c r="J235" s="16">
        <v>479</v>
      </c>
      <c r="K235" s="16">
        <v>80</v>
      </c>
      <c r="L235" s="17" t="s">
        <v>30</v>
      </c>
      <c r="M235" s="18">
        <v>8.3000000000000007</v>
      </c>
    </row>
    <row r="236" spans="1:13" ht="15.75">
      <c r="A236" s="21"/>
      <c r="B236" s="86" t="s">
        <v>68</v>
      </c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8"/>
    </row>
    <row r="237" spans="1:13" ht="15.75">
      <c r="A237" s="21"/>
      <c r="B237" s="22" t="s">
        <v>69</v>
      </c>
      <c r="C237" s="13">
        <v>72</v>
      </c>
      <c r="D237" s="81" t="s">
        <v>34</v>
      </c>
      <c r="E237" s="82"/>
      <c r="F237" s="79">
        <v>0</v>
      </c>
      <c r="G237" s="80"/>
      <c r="H237" s="23" t="s">
        <v>70</v>
      </c>
      <c r="I237" s="13">
        <v>0</v>
      </c>
      <c r="J237" s="13">
        <v>0</v>
      </c>
      <c r="K237" s="23" t="s">
        <v>71</v>
      </c>
      <c r="L237" s="13">
        <v>0</v>
      </c>
      <c r="M237" s="13">
        <v>0</v>
      </c>
    </row>
    <row r="238" spans="1:13" ht="15.75">
      <c r="A238" s="21"/>
      <c r="B238" s="22" t="s">
        <v>72</v>
      </c>
      <c r="C238" s="13">
        <v>0</v>
      </c>
      <c r="D238" s="81" t="s">
        <v>21</v>
      </c>
      <c r="E238" s="82"/>
      <c r="F238" s="79">
        <v>12</v>
      </c>
      <c r="G238" s="80"/>
      <c r="H238" s="23" t="s">
        <v>73</v>
      </c>
      <c r="I238" s="13">
        <v>0</v>
      </c>
      <c r="J238" s="13">
        <v>0</v>
      </c>
      <c r="K238" s="23" t="s">
        <v>74</v>
      </c>
      <c r="L238" s="13">
        <v>0</v>
      </c>
      <c r="M238" s="13">
        <v>0</v>
      </c>
    </row>
    <row r="239" spans="1:13" ht="15.75">
      <c r="A239" s="21"/>
      <c r="B239" s="22" t="s">
        <v>75</v>
      </c>
      <c r="C239" s="13">
        <v>19</v>
      </c>
      <c r="D239" s="81" t="s">
        <v>30</v>
      </c>
      <c r="E239" s="82"/>
      <c r="F239" s="79">
        <v>14</v>
      </c>
      <c r="G239" s="80"/>
      <c r="H239" s="23" t="s">
        <v>76</v>
      </c>
      <c r="I239" s="13">
        <v>0</v>
      </c>
      <c r="J239" s="13">
        <v>0</v>
      </c>
      <c r="K239" s="23" t="s">
        <v>77</v>
      </c>
      <c r="L239" s="13">
        <v>0</v>
      </c>
      <c r="M239" s="13">
        <v>0</v>
      </c>
    </row>
    <row r="240" spans="1:13" ht="15.75">
      <c r="A240" s="21"/>
      <c r="B240" s="22" t="s">
        <v>78</v>
      </c>
      <c r="C240" s="13">
        <v>15</v>
      </c>
      <c r="D240" s="81" t="s">
        <v>32</v>
      </c>
      <c r="E240" s="82"/>
      <c r="F240" s="79">
        <v>8</v>
      </c>
      <c r="G240" s="80"/>
      <c r="H240" s="23" t="s">
        <v>79</v>
      </c>
      <c r="I240" s="13">
        <v>0</v>
      </c>
      <c r="J240" s="13">
        <v>0</v>
      </c>
      <c r="K240" s="23" t="s">
        <v>80</v>
      </c>
      <c r="L240" s="13">
        <v>0</v>
      </c>
      <c r="M240" s="13">
        <v>0</v>
      </c>
    </row>
    <row r="241" spans="1:13" ht="15.75">
      <c r="A241" s="21"/>
      <c r="B241" s="24" t="s">
        <v>81</v>
      </c>
      <c r="C241" s="13">
        <v>6</v>
      </c>
      <c r="D241" s="81" t="s">
        <v>24</v>
      </c>
      <c r="E241" s="82"/>
      <c r="F241" s="79">
        <v>3</v>
      </c>
      <c r="G241" s="80"/>
      <c r="H241" s="23" t="s">
        <v>82</v>
      </c>
      <c r="I241" s="13">
        <v>0</v>
      </c>
      <c r="J241" s="13">
        <v>0</v>
      </c>
      <c r="K241" s="23" t="s">
        <v>83</v>
      </c>
      <c r="L241" s="13">
        <v>0</v>
      </c>
      <c r="M241" s="13">
        <v>0</v>
      </c>
    </row>
    <row r="242" spans="1:13" ht="15.75">
      <c r="A242" s="21"/>
      <c r="B242" s="22" t="s">
        <v>84</v>
      </c>
      <c r="C242" s="13">
        <v>0</v>
      </c>
      <c r="D242" s="81" t="s">
        <v>26</v>
      </c>
      <c r="E242" s="82"/>
      <c r="F242" s="79">
        <v>2</v>
      </c>
      <c r="G242" s="80"/>
      <c r="H242" s="23" t="s">
        <v>85</v>
      </c>
      <c r="I242" s="13">
        <v>0</v>
      </c>
      <c r="J242" s="13">
        <v>0</v>
      </c>
      <c r="K242" s="23" t="s">
        <v>86</v>
      </c>
      <c r="L242" s="13">
        <v>0</v>
      </c>
      <c r="M242" s="13">
        <v>0</v>
      </c>
    </row>
    <row r="243" spans="1:13" ht="15.75">
      <c r="A243" s="21"/>
      <c r="B243" s="22" t="s">
        <v>87</v>
      </c>
      <c r="C243" s="13">
        <v>0</v>
      </c>
      <c r="D243" s="81" t="s">
        <v>79</v>
      </c>
      <c r="E243" s="82"/>
      <c r="F243" s="79">
        <v>1</v>
      </c>
      <c r="G243" s="80"/>
      <c r="H243" s="23" t="s">
        <v>88</v>
      </c>
      <c r="I243" s="13">
        <v>0</v>
      </c>
      <c r="J243" s="13">
        <v>0</v>
      </c>
      <c r="K243" s="23" t="s">
        <v>89</v>
      </c>
      <c r="L243" s="13">
        <v>0</v>
      </c>
      <c r="M243" s="13">
        <v>0</v>
      </c>
    </row>
    <row r="244" spans="1:13" ht="15.75">
      <c r="A244" s="21"/>
      <c r="B244" s="22" t="s">
        <v>90</v>
      </c>
      <c r="C244" s="13">
        <v>40</v>
      </c>
      <c r="D244" s="81" t="s">
        <v>91</v>
      </c>
      <c r="E244" s="82"/>
      <c r="F244" s="79">
        <v>0</v>
      </c>
      <c r="G244" s="80"/>
      <c r="H244" s="23" t="s">
        <v>92</v>
      </c>
      <c r="I244" s="13">
        <v>0</v>
      </c>
      <c r="J244" s="13">
        <v>0</v>
      </c>
      <c r="K244" s="23" t="s">
        <v>93</v>
      </c>
      <c r="L244" s="13">
        <v>0</v>
      </c>
      <c r="M244" s="13">
        <v>0</v>
      </c>
    </row>
    <row r="245" spans="1:13" ht="16.5" thickBot="1">
      <c r="A245" s="21"/>
      <c r="B245" s="25" t="s">
        <v>94</v>
      </c>
      <c r="C245" s="26">
        <v>100</v>
      </c>
      <c r="D245" s="77" t="s">
        <v>95</v>
      </c>
      <c r="E245" s="78"/>
      <c r="F245" s="79">
        <v>0</v>
      </c>
      <c r="G245" s="80"/>
      <c r="H245" s="27"/>
      <c r="I245" s="28"/>
      <c r="J245" s="29"/>
      <c r="K245" s="30"/>
      <c r="L245" s="31">
        <v>0</v>
      </c>
      <c r="M245" s="31">
        <v>0</v>
      </c>
    </row>
    <row r="247" spans="1:13" ht="15.75" thickBot="1"/>
    <row r="248" spans="1:13" ht="17.25" thickBot="1">
      <c r="A248" s="97" t="s">
        <v>0</v>
      </c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9"/>
      <c r="M248" s="100"/>
    </row>
    <row r="249" spans="1:13" ht="16.5">
      <c r="A249" s="101"/>
      <c r="B249" s="102" t="s">
        <v>1</v>
      </c>
      <c r="C249" s="102"/>
      <c r="D249" s="102"/>
      <c r="E249" s="102"/>
      <c r="F249" s="102"/>
      <c r="G249" s="102"/>
      <c r="H249" s="102"/>
      <c r="I249" s="102"/>
      <c r="J249" s="102"/>
      <c r="K249" s="103"/>
      <c r="L249" s="104" t="s">
        <v>2</v>
      </c>
      <c r="M249" s="104"/>
    </row>
    <row r="250" spans="1:13" ht="15.75">
      <c r="A250" s="101"/>
      <c r="B250" s="1" t="s">
        <v>220</v>
      </c>
      <c r="C250" s="105" t="s">
        <v>4</v>
      </c>
      <c r="D250" s="105"/>
      <c r="E250" s="105"/>
      <c r="F250" s="105"/>
      <c r="G250" s="105"/>
      <c r="H250" s="105"/>
      <c r="I250" s="105"/>
      <c r="J250" s="105"/>
      <c r="K250" s="106"/>
      <c r="L250" s="104"/>
      <c r="M250" s="104"/>
    </row>
    <row r="251" spans="1:13" ht="15.75">
      <c r="A251" s="2"/>
      <c r="B251" s="107" t="s">
        <v>5</v>
      </c>
      <c r="C251" s="108"/>
      <c r="D251" s="108"/>
      <c r="E251" s="108"/>
      <c r="F251" s="108"/>
      <c r="G251" s="108"/>
      <c r="H251" s="108"/>
      <c r="I251" s="108"/>
      <c r="J251" s="108"/>
      <c r="K251" s="108"/>
      <c r="L251" s="104"/>
      <c r="M251" s="104"/>
    </row>
    <row r="252" spans="1:13" ht="22.5">
      <c r="A252" s="3"/>
      <c r="B252" s="4"/>
      <c r="C252" s="5"/>
      <c r="D252" s="6"/>
      <c r="E252" s="6"/>
      <c r="F252" s="6"/>
      <c r="G252" s="6"/>
      <c r="H252" s="6"/>
      <c r="I252" s="6"/>
      <c r="J252" s="7"/>
      <c r="K252" s="8"/>
      <c r="L252" s="9"/>
      <c r="M252" s="9"/>
    </row>
    <row r="253" spans="1:13">
      <c r="A253" s="93" t="s">
        <v>6</v>
      </c>
      <c r="B253" s="83" t="s">
        <v>7</v>
      </c>
      <c r="C253" s="94" t="s">
        <v>8</v>
      </c>
      <c r="D253" s="89" t="s">
        <v>9</v>
      </c>
      <c r="E253" s="89" t="s">
        <v>10</v>
      </c>
      <c r="F253" s="89" t="s">
        <v>11</v>
      </c>
      <c r="G253" s="89" t="s">
        <v>12</v>
      </c>
      <c r="H253" s="89" t="s">
        <v>13</v>
      </c>
      <c r="I253" s="89" t="s">
        <v>14</v>
      </c>
      <c r="J253" s="89" t="s">
        <v>15</v>
      </c>
      <c r="K253" s="92" t="s">
        <v>16</v>
      </c>
      <c r="L253" s="83" t="s">
        <v>17</v>
      </c>
      <c r="M253" s="83" t="s">
        <v>18</v>
      </c>
    </row>
    <row r="254" spans="1:13">
      <c r="A254" s="93"/>
      <c r="B254" s="84"/>
      <c r="C254" s="95"/>
      <c r="D254" s="90"/>
      <c r="E254" s="90"/>
      <c r="F254" s="90"/>
      <c r="G254" s="90"/>
      <c r="H254" s="90"/>
      <c r="I254" s="90"/>
      <c r="J254" s="90"/>
      <c r="K254" s="92"/>
      <c r="L254" s="84"/>
      <c r="M254" s="84"/>
    </row>
    <row r="255" spans="1:13">
      <c r="A255" s="93"/>
      <c r="B255" s="84"/>
      <c r="C255" s="96"/>
      <c r="D255" s="90"/>
      <c r="E255" s="90"/>
      <c r="F255" s="90"/>
      <c r="G255" s="90"/>
      <c r="H255" s="90"/>
      <c r="I255" s="90"/>
      <c r="J255" s="90"/>
      <c r="K255" s="92"/>
      <c r="L255" s="84"/>
      <c r="M255" s="84"/>
    </row>
    <row r="256" spans="1:13">
      <c r="A256" s="93"/>
      <c r="B256" s="85"/>
      <c r="C256" s="10" t="s">
        <v>19</v>
      </c>
      <c r="D256" s="91"/>
      <c r="E256" s="91"/>
      <c r="F256" s="91"/>
      <c r="G256" s="91"/>
      <c r="H256" s="91"/>
      <c r="I256" s="91"/>
      <c r="J256" s="91"/>
      <c r="K256" s="92"/>
      <c r="L256" s="85"/>
      <c r="M256" s="85"/>
    </row>
    <row r="257" spans="1:13">
      <c r="A257" s="11">
        <v>1</v>
      </c>
      <c r="B257" s="12" t="s">
        <v>221</v>
      </c>
      <c r="C257" s="13">
        <v>0</v>
      </c>
      <c r="D257" s="14">
        <v>88</v>
      </c>
      <c r="E257" s="14">
        <v>88</v>
      </c>
      <c r="F257" s="14">
        <v>88</v>
      </c>
      <c r="G257" s="14">
        <v>94</v>
      </c>
      <c r="H257" s="14">
        <v>100</v>
      </c>
      <c r="I257" s="15">
        <v>89</v>
      </c>
      <c r="J257" s="16">
        <v>547</v>
      </c>
      <c r="K257" s="16">
        <v>91</v>
      </c>
      <c r="L257" s="17" t="s">
        <v>34</v>
      </c>
      <c r="M257" s="18">
        <v>9.3000000000000007</v>
      </c>
    </row>
    <row r="258" spans="1:13">
      <c r="A258" s="11">
        <v>2</v>
      </c>
      <c r="B258" s="12" t="s">
        <v>222</v>
      </c>
      <c r="C258" s="13">
        <v>0</v>
      </c>
      <c r="D258" s="14">
        <v>79</v>
      </c>
      <c r="E258" s="14">
        <v>81</v>
      </c>
      <c r="F258" s="14">
        <v>78</v>
      </c>
      <c r="G258" s="14">
        <v>72</v>
      </c>
      <c r="H258" s="14">
        <v>91</v>
      </c>
      <c r="I258" s="15">
        <v>69</v>
      </c>
      <c r="J258" s="16">
        <v>470</v>
      </c>
      <c r="K258" s="16">
        <v>78</v>
      </c>
      <c r="L258" s="17" t="s">
        <v>30</v>
      </c>
      <c r="M258" s="18">
        <v>8.3000000000000007</v>
      </c>
    </row>
    <row r="259" spans="1:13">
      <c r="A259" s="11">
        <v>3</v>
      </c>
      <c r="B259" s="12" t="s">
        <v>223</v>
      </c>
      <c r="C259" s="13">
        <v>0</v>
      </c>
      <c r="D259" s="14">
        <v>37</v>
      </c>
      <c r="E259" s="14">
        <v>49</v>
      </c>
      <c r="F259" s="14">
        <v>51</v>
      </c>
      <c r="G259" s="14">
        <v>37</v>
      </c>
      <c r="H259" s="14">
        <v>37</v>
      </c>
      <c r="I259" s="15">
        <v>39</v>
      </c>
      <c r="J259" s="16">
        <v>250</v>
      </c>
      <c r="K259" s="16">
        <v>42</v>
      </c>
      <c r="L259" s="17" t="s">
        <v>26</v>
      </c>
      <c r="M259" s="18">
        <v>4.5</v>
      </c>
    </row>
    <row r="260" spans="1:13">
      <c r="A260" s="11">
        <v>4</v>
      </c>
      <c r="B260" s="12" t="s">
        <v>224</v>
      </c>
      <c r="C260" s="13">
        <v>0</v>
      </c>
      <c r="D260" s="14">
        <v>72</v>
      </c>
      <c r="E260" s="14">
        <v>60</v>
      </c>
      <c r="F260" s="14">
        <v>86</v>
      </c>
      <c r="G260" s="14">
        <v>67</v>
      </c>
      <c r="H260" s="14">
        <v>69</v>
      </c>
      <c r="I260" s="15">
        <v>42</v>
      </c>
      <c r="J260" s="16">
        <v>396</v>
      </c>
      <c r="K260" s="16">
        <v>66</v>
      </c>
      <c r="L260" s="17" t="s">
        <v>32</v>
      </c>
      <c r="M260" s="18">
        <v>7</v>
      </c>
    </row>
    <row r="261" spans="1:13">
      <c r="A261" s="11">
        <v>5</v>
      </c>
      <c r="B261" s="12" t="s">
        <v>225</v>
      </c>
      <c r="C261" s="13">
        <v>0</v>
      </c>
      <c r="D261" s="14">
        <v>74</v>
      </c>
      <c r="E261" s="14">
        <v>82</v>
      </c>
      <c r="F261" s="14">
        <v>68</v>
      </c>
      <c r="G261" s="14">
        <v>64</v>
      </c>
      <c r="H261" s="14">
        <v>77</v>
      </c>
      <c r="I261" s="15">
        <v>68</v>
      </c>
      <c r="J261" s="16">
        <v>433</v>
      </c>
      <c r="K261" s="16">
        <v>72</v>
      </c>
      <c r="L261" s="17" t="s">
        <v>30</v>
      </c>
      <c r="M261" s="18">
        <v>7.7</v>
      </c>
    </row>
    <row r="262" spans="1:13">
      <c r="A262" s="11">
        <v>6</v>
      </c>
      <c r="B262" s="12" t="s">
        <v>226</v>
      </c>
      <c r="C262" s="13">
        <v>0</v>
      </c>
      <c r="D262" s="14">
        <v>82</v>
      </c>
      <c r="E262" s="14">
        <v>84</v>
      </c>
      <c r="F262" s="14">
        <v>87</v>
      </c>
      <c r="G262" s="14">
        <v>68</v>
      </c>
      <c r="H262" s="14">
        <v>99</v>
      </c>
      <c r="I262" s="15">
        <v>81</v>
      </c>
      <c r="J262" s="16">
        <v>501</v>
      </c>
      <c r="K262" s="16">
        <v>84</v>
      </c>
      <c r="L262" s="17" t="s">
        <v>21</v>
      </c>
      <c r="M262" s="18">
        <v>8.8000000000000007</v>
      </c>
    </row>
    <row r="263" spans="1:13">
      <c r="A263" s="11">
        <v>7</v>
      </c>
      <c r="B263" s="12" t="s">
        <v>227</v>
      </c>
      <c r="C263" s="13">
        <v>0</v>
      </c>
      <c r="D263" s="14">
        <v>79</v>
      </c>
      <c r="E263" s="14">
        <v>77</v>
      </c>
      <c r="F263" s="14">
        <v>88</v>
      </c>
      <c r="G263" s="14">
        <v>66</v>
      </c>
      <c r="H263" s="14">
        <v>76</v>
      </c>
      <c r="I263" s="15">
        <v>67</v>
      </c>
      <c r="J263" s="16">
        <v>453</v>
      </c>
      <c r="K263" s="16">
        <v>76</v>
      </c>
      <c r="L263" s="17" t="s">
        <v>30</v>
      </c>
      <c r="M263" s="18">
        <v>7.8</v>
      </c>
    </row>
    <row r="264" spans="1:13">
      <c r="A264" s="11">
        <v>8</v>
      </c>
      <c r="B264" s="12" t="s">
        <v>228</v>
      </c>
      <c r="C264" s="13">
        <v>0</v>
      </c>
      <c r="D264" s="14">
        <v>81</v>
      </c>
      <c r="E264" s="14">
        <v>86</v>
      </c>
      <c r="F264" s="14">
        <v>91</v>
      </c>
      <c r="G264" s="14">
        <v>72</v>
      </c>
      <c r="H264" s="14">
        <v>91</v>
      </c>
      <c r="I264" s="15">
        <v>78</v>
      </c>
      <c r="J264" s="16">
        <v>499</v>
      </c>
      <c r="K264" s="16">
        <v>83</v>
      </c>
      <c r="L264" s="17" t="s">
        <v>21</v>
      </c>
      <c r="M264" s="18">
        <v>9</v>
      </c>
    </row>
    <row r="265" spans="1:13">
      <c r="A265" s="11">
        <v>9</v>
      </c>
      <c r="B265" s="12" t="s">
        <v>229</v>
      </c>
      <c r="C265" s="13">
        <v>0</v>
      </c>
      <c r="D265" s="14">
        <v>74</v>
      </c>
      <c r="E265" s="14">
        <v>80</v>
      </c>
      <c r="F265" s="14">
        <v>86</v>
      </c>
      <c r="G265" s="14">
        <v>63</v>
      </c>
      <c r="H265" s="14">
        <v>94</v>
      </c>
      <c r="I265" s="15">
        <v>79</v>
      </c>
      <c r="J265" s="16">
        <v>476</v>
      </c>
      <c r="K265" s="16">
        <v>79</v>
      </c>
      <c r="L265" s="17" t="s">
        <v>30</v>
      </c>
      <c r="M265" s="18">
        <v>8.3000000000000007</v>
      </c>
    </row>
    <row r="266" spans="1:13">
      <c r="A266" s="11">
        <v>10</v>
      </c>
      <c r="B266" s="12" t="s">
        <v>230</v>
      </c>
      <c r="C266" s="13">
        <v>0</v>
      </c>
      <c r="D266" s="14">
        <v>81</v>
      </c>
      <c r="E266" s="14">
        <v>82</v>
      </c>
      <c r="F266" s="14">
        <v>87</v>
      </c>
      <c r="G266" s="14">
        <v>67</v>
      </c>
      <c r="H266" s="14">
        <v>84</v>
      </c>
      <c r="I266" s="15">
        <v>81</v>
      </c>
      <c r="J266" s="16">
        <v>482</v>
      </c>
      <c r="K266" s="16">
        <v>80</v>
      </c>
      <c r="L266" s="17" t="s">
        <v>30</v>
      </c>
      <c r="M266" s="18">
        <v>8.6999999999999993</v>
      </c>
    </row>
    <row r="267" spans="1:13">
      <c r="A267" s="11">
        <v>11</v>
      </c>
      <c r="B267" s="12" t="s">
        <v>231</v>
      </c>
      <c r="C267" s="13">
        <v>0</v>
      </c>
      <c r="D267" s="14">
        <v>67</v>
      </c>
      <c r="E267" s="14">
        <v>70</v>
      </c>
      <c r="F267" s="14">
        <v>89</v>
      </c>
      <c r="G267" s="14">
        <v>72</v>
      </c>
      <c r="H267" s="14">
        <v>50</v>
      </c>
      <c r="I267" s="15">
        <v>52</v>
      </c>
      <c r="J267" s="16">
        <v>400</v>
      </c>
      <c r="K267" s="16">
        <v>67</v>
      </c>
      <c r="L267" s="17" t="s">
        <v>32</v>
      </c>
      <c r="M267" s="18">
        <v>7</v>
      </c>
    </row>
    <row r="268" spans="1:13">
      <c r="A268" s="11">
        <v>12</v>
      </c>
      <c r="B268" s="12" t="s">
        <v>232</v>
      </c>
      <c r="C268" s="13">
        <v>0</v>
      </c>
      <c r="D268" s="14">
        <v>84</v>
      </c>
      <c r="E268" s="14">
        <v>89</v>
      </c>
      <c r="F268" s="14">
        <v>94</v>
      </c>
      <c r="G268" s="14">
        <v>96</v>
      </c>
      <c r="H268" s="14">
        <v>91</v>
      </c>
      <c r="I268" s="15">
        <v>91</v>
      </c>
      <c r="J268" s="16">
        <v>545</v>
      </c>
      <c r="K268" s="16">
        <v>91</v>
      </c>
      <c r="L268" s="17" t="s">
        <v>34</v>
      </c>
      <c r="M268" s="18">
        <v>9.6999999999999993</v>
      </c>
    </row>
    <row r="269" spans="1:13">
      <c r="A269" s="11">
        <v>13</v>
      </c>
      <c r="B269" s="12" t="s">
        <v>233</v>
      </c>
      <c r="C269" s="13">
        <v>0</v>
      </c>
      <c r="D269" s="14">
        <v>90</v>
      </c>
      <c r="E269" s="14">
        <v>82</v>
      </c>
      <c r="F269" s="14">
        <v>98</v>
      </c>
      <c r="G269" s="14">
        <v>96</v>
      </c>
      <c r="H269" s="14">
        <v>87</v>
      </c>
      <c r="I269" s="15">
        <v>71</v>
      </c>
      <c r="J269" s="16">
        <v>524</v>
      </c>
      <c r="K269" s="16">
        <v>87</v>
      </c>
      <c r="L269" s="17" t="s">
        <v>21</v>
      </c>
      <c r="M269" s="18">
        <v>9.1999999999999993</v>
      </c>
    </row>
    <row r="270" spans="1:13">
      <c r="A270" s="11">
        <v>14</v>
      </c>
      <c r="B270" s="12" t="s">
        <v>234</v>
      </c>
      <c r="C270" s="13">
        <v>0</v>
      </c>
      <c r="D270" s="14">
        <v>69</v>
      </c>
      <c r="E270" s="14">
        <v>72</v>
      </c>
      <c r="F270" s="14">
        <v>46</v>
      </c>
      <c r="G270" s="14">
        <v>43</v>
      </c>
      <c r="H270" s="14">
        <v>57</v>
      </c>
      <c r="I270" s="15">
        <v>67</v>
      </c>
      <c r="J270" s="16">
        <v>354</v>
      </c>
      <c r="K270" s="16">
        <v>59</v>
      </c>
      <c r="L270" s="17" t="s">
        <v>24</v>
      </c>
      <c r="M270" s="18">
        <v>6.3</v>
      </c>
    </row>
    <row r="271" spans="1:13">
      <c r="A271" s="11">
        <v>15</v>
      </c>
      <c r="B271" s="12" t="s">
        <v>235</v>
      </c>
      <c r="C271" s="13">
        <v>0</v>
      </c>
      <c r="D271" s="14">
        <v>90</v>
      </c>
      <c r="E271" s="14">
        <v>87</v>
      </c>
      <c r="F271" s="14">
        <v>98</v>
      </c>
      <c r="G271" s="14">
        <v>92</v>
      </c>
      <c r="H271" s="14">
        <v>96</v>
      </c>
      <c r="I271" s="15">
        <v>87</v>
      </c>
      <c r="J271" s="16">
        <v>550</v>
      </c>
      <c r="K271" s="16">
        <v>92</v>
      </c>
      <c r="L271" s="17" t="s">
        <v>34</v>
      </c>
      <c r="M271" s="18">
        <v>9.5</v>
      </c>
    </row>
    <row r="272" spans="1:13">
      <c r="A272" s="11">
        <v>16</v>
      </c>
      <c r="B272" s="12" t="s">
        <v>236</v>
      </c>
      <c r="C272" s="13">
        <v>0</v>
      </c>
      <c r="D272" s="14">
        <v>80</v>
      </c>
      <c r="E272" s="14">
        <v>80</v>
      </c>
      <c r="F272" s="14">
        <v>73</v>
      </c>
      <c r="G272" s="14">
        <v>90</v>
      </c>
      <c r="H272" s="14">
        <v>91</v>
      </c>
      <c r="I272" s="15">
        <v>71</v>
      </c>
      <c r="J272" s="16">
        <v>485</v>
      </c>
      <c r="K272" s="16">
        <v>81</v>
      </c>
      <c r="L272" s="17" t="s">
        <v>21</v>
      </c>
      <c r="M272" s="18">
        <v>8.5</v>
      </c>
    </row>
    <row r="273" spans="1:13">
      <c r="A273" s="11">
        <v>17</v>
      </c>
      <c r="B273" s="12" t="s">
        <v>237</v>
      </c>
      <c r="C273" s="13">
        <v>0</v>
      </c>
      <c r="D273" s="14">
        <v>72</v>
      </c>
      <c r="E273" s="14">
        <v>84</v>
      </c>
      <c r="F273" s="14">
        <v>94</v>
      </c>
      <c r="G273" s="14">
        <v>86</v>
      </c>
      <c r="H273" s="14">
        <v>87</v>
      </c>
      <c r="I273" s="15">
        <v>86</v>
      </c>
      <c r="J273" s="16">
        <v>509</v>
      </c>
      <c r="K273" s="16">
        <v>85</v>
      </c>
      <c r="L273" s="17" t="s">
        <v>21</v>
      </c>
      <c r="M273" s="18">
        <v>9</v>
      </c>
    </row>
    <row r="274" spans="1:13">
      <c r="A274" s="11">
        <v>18</v>
      </c>
      <c r="B274" s="12" t="s">
        <v>238</v>
      </c>
      <c r="C274" s="13">
        <v>0</v>
      </c>
      <c r="D274" s="14">
        <v>67</v>
      </c>
      <c r="E274" s="14">
        <v>66</v>
      </c>
      <c r="F274" s="14">
        <v>88</v>
      </c>
      <c r="G274" s="14">
        <v>53</v>
      </c>
      <c r="H274" s="14">
        <v>62</v>
      </c>
      <c r="I274" s="15">
        <v>61</v>
      </c>
      <c r="J274" s="16">
        <v>397</v>
      </c>
      <c r="K274" s="16">
        <v>66</v>
      </c>
      <c r="L274" s="17" t="s">
        <v>32</v>
      </c>
      <c r="M274" s="18">
        <v>7.2</v>
      </c>
    </row>
    <row r="275" spans="1:13">
      <c r="A275" s="11">
        <v>19</v>
      </c>
      <c r="B275" s="12" t="s">
        <v>239</v>
      </c>
      <c r="C275" s="13">
        <v>0</v>
      </c>
      <c r="D275" s="14">
        <v>73</v>
      </c>
      <c r="E275" s="14">
        <v>61</v>
      </c>
      <c r="F275" s="14">
        <v>78</v>
      </c>
      <c r="G275" s="14">
        <v>69</v>
      </c>
      <c r="H275" s="14">
        <v>71</v>
      </c>
      <c r="I275" s="15">
        <v>66</v>
      </c>
      <c r="J275" s="16">
        <v>418</v>
      </c>
      <c r="K275" s="16">
        <v>70</v>
      </c>
      <c r="L275" s="17" t="s">
        <v>32</v>
      </c>
      <c r="M275" s="18">
        <v>7.5</v>
      </c>
    </row>
    <row r="276" spans="1:13">
      <c r="A276" s="11">
        <v>20</v>
      </c>
      <c r="B276" s="12" t="s">
        <v>240</v>
      </c>
      <c r="C276" s="13">
        <v>0</v>
      </c>
      <c r="D276" s="14">
        <v>81</v>
      </c>
      <c r="E276" s="14">
        <v>83</v>
      </c>
      <c r="F276" s="14">
        <v>96</v>
      </c>
      <c r="G276" s="14">
        <v>78</v>
      </c>
      <c r="H276" s="14">
        <v>91</v>
      </c>
      <c r="I276" s="15">
        <v>87</v>
      </c>
      <c r="J276" s="16">
        <v>516</v>
      </c>
      <c r="K276" s="16">
        <v>86</v>
      </c>
      <c r="L276" s="17" t="s">
        <v>21</v>
      </c>
      <c r="M276" s="18">
        <v>9.1999999999999993</v>
      </c>
    </row>
    <row r="277" spans="1:13">
      <c r="A277" s="11">
        <v>21</v>
      </c>
      <c r="B277" s="12" t="s">
        <v>241</v>
      </c>
      <c r="C277" s="13">
        <v>0</v>
      </c>
      <c r="D277" s="14">
        <v>92</v>
      </c>
      <c r="E277" s="14">
        <v>84</v>
      </c>
      <c r="F277" s="14">
        <v>84</v>
      </c>
      <c r="G277" s="14">
        <v>77</v>
      </c>
      <c r="H277" s="14">
        <v>79</v>
      </c>
      <c r="I277" s="15">
        <v>81</v>
      </c>
      <c r="J277" s="16">
        <v>497</v>
      </c>
      <c r="K277" s="16">
        <v>83</v>
      </c>
      <c r="L277" s="17" t="s">
        <v>21</v>
      </c>
      <c r="M277" s="18">
        <v>8.8000000000000007</v>
      </c>
    </row>
    <row r="278" spans="1:13">
      <c r="A278" s="11">
        <v>22</v>
      </c>
      <c r="B278" s="12" t="s">
        <v>242</v>
      </c>
      <c r="C278" s="13">
        <v>0</v>
      </c>
      <c r="D278" s="14">
        <v>89</v>
      </c>
      <c r="E278" s="14">
        <v>88</v>
      </c>
      <c r="F278" s="14">
        <v>84</v>
      </c>
      <c r="G278" s="14">
        <v>84</v>
      </c>
      <c r="H278" s="14">
        <v>97</v>
      </c>
      <c r="I278" s="15">
        <v>70</v>
      </c>
      <c r="J278" s="16">
        <v>512</v>
      </c>
      <c r="K278" s="16">
        <v>85</v>
      </c>
      <c r="L278" s="17" t="s">
        <v>21</v>
      </c>
      <c r="M278" s="18">
        <v>8.8000000000000007</v>
      </c>
    </row>
    <row r="279" spans="1:13">
      <c r="A279" s="11">
        <v>23</v>
      </c>
      <c r="B279" s="12" t="s">
        <v>243</v>
      </c>
      <c r="C279" s="13">
        <v>0</v>
      </c>
      <c r="D279" s="14">
        <v>84</v>
      </c>
      <c r="E279" s="14">
        <v>86</v>
      </c>
      <c r="F279" s="14">
        <v>88</v>
      </c>
      <c r="G279" s="14">
        <v>93</v>
      </c>
      <c r="H279" s="14">
        <v>83</v>
      </c>
      <c r="I279" s="15">
        <v>81</v>
      </c>
      <c r="J279" s="16">
        <v>515</v>
      </c>
      <c r="K279" s="16">
        <v>86</v>
      </c>
      <c r="L279" s="17" t="s">
        <v>21</v>
      </c>
      <c r="M279" s="18">
        <v>9.1999999999999993</v>
      </c>
    </row>
    <row r="280" spans="1:13">
      <c r="A280" s="11">
        <v>24</v>
      </c>
      <c r="B280" s="12" t="s">
        <v>244</v>
      </c>
      <c r="C280" s="13">
        <v>0</v>
      </c>
      <c r="D280" s="14">
        <v>59</v>
      </c>
      <c r="E280" s="14">
        <v>66</v>
      </c>
      <c r="F280" s="14">
        <v>73</v>
      </c>
      <c r="G280" s="14">
        <v>33</v>
      </c>
      <c r="H280" s="14">
        <v>62</v>
      </c>
      <c r="I280" s="15">
        <v>71</v>
      </c>
      <c r="J280" s="16">
        <v>364</v>
      </c>
      <c r="K280" s="16">
        <v>61</v>
      </c>
      <c r="L280" s="17" t="s">
        <v>32</v>
      </c>
      <c r="M280" s="18">
        <v>6.7</v>
      </c>
    </row>
    <row r="281" spans="1:13">
      <c r="A281" s="11">
        <v>25</v>
      </c>
      <c r="B281" s="12" t="s">
        <v>245</v>
      </c>
      <c r="C281" s="13">
        <v>0</v>
      </c>
      <c r="D281" s="14">
        <v>86</v>
      </c>
      <c r="E281" s="14">
        <v>80</v>
      </c>
      <c r="F281" s="14">
        <v>88</v>
      </c>
      <c r="G281" s="14">
        <v>69</v>
      </c>
      <c r="H281" s="14">
        <v>76</v>
      </c>
      <c r="I281" s="15">
        <v>74</v>
      </c>
      <c r="J281" s="16">
        <v>473</v>
      </c>
      <c r="K281" s="16">
        <v>79</v>
      </c>
      <c r="L281" s="17" t="s">
        <v>30</v>
      </c>
      <c r="M281" s="18">
        <v>8.1999999999999993</v>
      </c>
    </row>
    <row r="282" spans="1:13">
      <c r="A282" s="11">
        <v>26</v>
      </c>
      <c r="B282" s="12" t="s">
        <v>246</v>
      </c>
      <c r="C282" s="13">
        <v>0</v>
      </c>
      <c r="D282" s="14">
        <v>78</v>
      </c>
      <c r="E282" s="14">
        <v>79</v>
      </c>
      <c r="F282" s="14">
        <v>73</v>
      </c>
      <c r="G282" s="14">
        <v>43</v>
      </c>
      <c r="H282" s="14">
        <v>86</v>
      </c>
      <c r="I282" s="15">
        <v>76</v>
      </c>
      <c r="J282" s="16">
        <v>435</v>
      </c>
      <c r="K282" s="16">
        <v>73</v>
      </c>
      <c r="L282" s="17" t="s">
        <v>30</v>
      </c>
      <c r="M282" s="18">
        <v>7.7</v>
      </c>
    </row>
    <row r="283" spans="1:13">
      <c r="A283" s="11">
        <v>27</v>
      </c>
      <c r="B283" s="12" t="s">
        <v>247</v>
      </c>
      <c r="C283" s="13">
        <v>0</v>
      </c>
      <c r="D283" s="14">
        <v>82</v>
      </c>
      <c r="E283" s="14">
        <v>83</v>
      </c>
      <c r="F283" s="14">
        <v>86</v>
      </c>
      <c r="G283" s="14">
        <v>56</v>
      </c>
      <c r="H283" s="14">
        <v>78</v>
      </c>
      <c r="I283" s="15">
        <v>82</v>
      </c>
      <c r="J283" s="16">
        <v>467</v>
      </c>
      <c r="K283" s="16">
        <v>78</v>
      </c>
      <c r="L283" s="17" t="s">
        <v>30</v>
      </c>
      <c r="M283" s="18">
        <v>8.3000000000000007</v>
      </c>
    </row>
    <row r="284" spans="1:13">
      <c r="A284" s="11">
        <v>28</v>
      </c>
      <c r="B284" s="12" t="s">
        <v>248</v>
      </c>
      <c r="C284" s="13">
        <v>0</v>
      </c>
      <c r="D284" s="14">
        <v>69</v>
      </c>
      <c r="E284" s="14">
        <v>70</v>
      </c>
      <c r="F284" s="14">
        <v>80</v>
      </c>
      <c r="G284" s="14">
        <v>92</v>
      </c>
      <c r="H284" s="14">
        <v>56</v>
      </c>
      <c r="I284" s="15">
        <v>42</v>
      </c>
      <c r="J284" s="16">
        <v>409</v>
      </c>
      <c r="K284" s="16">
        <v>68</v>
      </c>
      <c r="L284" s="17" t="s">
        <v>32</v>
      </c>
      <c r="M284" s="18">
        <v>7.2</v>
      </c>
    </row>
    <row r="285" spans="1:13">
      <c r="A285" s="11">
        <v>29</v>
      </c>
      <c r="B285" s="12" t="s">
        <v>249</v>
      </c>
      <c r="C285" s="13">
        <v>0</v>
      </c>
      <c r="D285" s="14">
        <v>67</v>
      </c>
      <c r="E285" s="14">
        <v>71</v>
      </c>
      <c r="F285" s="14">
        <v>83</v>
      </c>
      <c r="G285" s="14">
        <v>52</v>
      </c>
      <c r="H285" s="14">
        <v>64</v>
      </c>
      <c r="I285" s="15">
        <v>49</v>
      </c>
      <c r="J285" s="16">
        <v>386</v>
      </c>
      <c r="K285" s="16">
        <v>64</v>
      </c>
      <c r="L285" s="17" t="s">
        <v>32</v>
      </c>
      <c r="M285" s="18">
        <v>7</v>
      </c>
    </row>
    <row r="286" spans="1:13">
      <c r="A286" s="11">
        <v>30</v>
      </c>
      <c r="B286" s="12" t="s">
        <v>250</v>
      </c>
      <c r="C286" s="13">
        <v>0</v>
      </c>
      <c r="D286" s="14">
        <v>91</v>
      </c>
      <c r="E286" s="14">
        <v>87</v>
      </c>
      <c r="F286" s="14">
        <v>74</v>
      </c>
      <c r="G286" s="14">
        <v>44</v>
      </c>
      <c r="H286" s="14">
        <v>82</v>
      </c>
      <c r="I286" s="15">
        <v>76</v>
      </c>
      <c r="J286" s="16">
        <v>454</v>
      </c>
      <c r="K286" s="16">
        <v>76</v>
      </c>
      <c r="L286" s="17" t="s">
        <v>30</v>
      </c>
      <c r="M286" s="18">
        <v>8.1999999999999993</v>
      </c>
    </row>
    <row r="287" spans="1:13">
      <c r="A287" s="11">
        <v>31</v>
      </c>
      <c r="B287" s="12" t="s">
        <v>251</v>
      </c>
      <c r="C287" s="13">
        <v>0</v>
      </c>
      <c r="D287" s="14">
        <v>94</v>
      </c>
      <c r="E287" s="14">
        <v>91</v>
      </c>
      <c r="F287" s="14">
        <v>96</v>
      </c>
      <c r="G287" s="14">
        <v>92</v>
      </c>
      <c r="H287" s="14">
        <v>94</v>
      </c>
      <c r="I287" s="15">
        <v>88</v>
      </c>
      <c r="J287" s="16">
        <v>555</v>
      </c>
      <c r="K287" s="16">
        <v>93</v>
      </c>
      <c r="L287" s="17" t="s">
        <v>34</v>
      </c>
      <c r="M287" s="18">
        <v>9.8000000000000007</v>
      </c>
    </row>
    <row r="288" spans="1:13">
      <c r="A288" s="11">
        <v>32</v>
      </c>
      <c r="B288" s="19" t="s">
        <v>252</v>
      </c>
      <c r="C288" s="13">
        <v>0</v>
      </c>
      <c r="D288" s="14">
        <v>82</v>
      </c>
      <c r="E288" s="14">
        <v>84</v>
      </c>
      <c r="F288" s="14">
        <v>90</v>
      </c>
      <c r="G288" s="14">
        <v>76</v>
      </c>
      <c r="H288" s="14">
        <v>88</v>
      </c>
      <c r="I288" s="15">
        <v>88</v>
      </c>
      <c r="J288" s="16">
        <v>508</v>
      </c>
      <c r="K288" s="16">
        <v>85</v>
      </c>
      <c r="L288" s="17" t="s">
        <v>21</v>
      </c>
      <c r="M288" s="18">
        <v>8.8000000000000007</v>
      </c>
    </row>
    <row r="289" spans="1:13">
      <c r="A289" s="11">
        <v>33</v>
      </c>
      <c r="B289" s="12" t="s">
        <v>253</v>
      </c>
      <c r="C289" s="13">
        <v>0</v>
      </c>
      <c r="D289" s="14">
        <v>80</v>
      </c>
      <c r="E289" s="14">
        <v>90</v>
      </c>
      <c r="F289" s="14">
        <v>67</v>
      </c>
      <c r="G289" s="14">
        <v>67</v>
      </c>
      <c r="H289" s="14">
        <v>86</v>
      </c>
      <c r="I289" s="15">
        <v>78</v>
      </c>
      <c r="J289" s="16">
        <v>468</v>
      </c>
      <c r="K289" s="16">
        <v>78</v>
      </c>
      <c r="L289" s="17" t="s">
        <v>30</v>
      </c>
      <c r="M289" s="18">
        <v>8</v>
      </c>
    </row>
    <row r="290" spans="1:13">
      <c r="A290" s="11">
        <v>34</v>
      </c>
      <c r="B290" s="19" t="s">
        <v>254</v>
      </c>
      <c r="C290" s="13">
        <v>0</v>
      </c>
      <c r="D290" s="14">
        <v>71</v>
      </c>
      <c r="E290" s="14">
        <v>43</v>
      </c>
      <c r="F290" s="14">
        <v>72</v>
      </c>
      <c r="G290" s="14">
        <v>42</v>
      </c>
      <c r="H290" s="14">
        <v>40</v>
      </c>
      <c r="I290" s="15">
        <v>39</v>
      </c>
      <c r="J290" s="16">
        <v>307</v>
      </c>
      <c r="K290" s="16">
        <v>51</v>
      </c>
      <c r="L290" s="17" t="s">
        <v>24</v>
      </c>
      <c r="M290" s="18">
        <v>5.7</v>
      </c>
    </row>
    <row r="291" spans="1:13">
      <c r="A291" s="11">
        <v>35</v>
      </c>
      <c r="B291" s="20" t="s">
        <v>255</v>
      </c>
      <c r="C291" s="13">
        <v>0</v>
      </c>
      <c r="D291" s="14">
        <v>71</v>
      </c>
      <c r="E291" s="14">
        <v>76</v>
      </c>
      <c r="F291" s="14">
        <v>86</v>
      </c>
      <c r="G291" s="14">
        <v>79</v>
      </c>
      <c r="H291" s="14">
        <v>76</v>
      </c>
      <c r="I291" s="15">
        <v>63</v>
      </c>
      <c r="J291" s="16">
        <v>451</v>
      </c>
      <c r="K291" s="16">
        <v>75</v>
      </c>
      <c r="L291" s="17" t="s">
        <v>30</v>
      </c>
      <c r="M291" s="18">
        <v>8</v>
      </c>
    </row>
    <row r="292" spans="1:13">
      <c r="A292" s="11">
        <v>36</v>
      </c>
      <c r="B292" s="20" t="s">
        <v>256</v>
      </c>
      <c r="C292" s="13">
        <v>0</v>
      </c>
      <c r="D292" s="14">
        <v>48</v>
      </c>
      <c r="E292" s="14">
        <v>44</v>
      </c>
      <c r="F292" s="14">
        <v>64</v>
      </c>
      <c r="G292" s="14">
        <v>36</v>
      </c>
      <c r="H292" s="14">
        <v>34</v>
      </c>
      <c r="I292" s="15">
        <v>61</v>
      </c>
      <c r="J292" s="16">
        <v>287</v>
      </c>
      <c r="K292" s="16">
        <v>48</v>
      </c>
      <c r="L292" s="17" t="s">
        <v>26</v>
      </c>
      <c r="M292" s="18">
        <v>5.3</v>
      </c>
    </row>
    <row r="293" spans="1:13">
      <c r="A293" s="11">
        <v>37</v>
      </c>
      <c r="B293" s="20" t="s">
        <v>257</v>
      </c>
      <c r="C293" s="13">
        <v>0</v>
      </c>
      <c r="D293" s="14">
        <v>78</v>
      </c>
      <c r="E293" s="14">
        <v>81</v>
      </c>
      <c r="F293" s="14">
        <v>73</v>
      </c>
      <c r="G293" s="14">
        <v>56</v>
      </c>
      <c r="H293" s="14">
        <v>66</v>
      </c>
      <c r="I293" s="15">
        <v>70</v>
      </c>
      <c r="J293" s="16">
        <v>424</v>
      </c>
      <c r="K293" s="16">
        <v>71</v>
      </c>
      <c r="L293" s="17" t="s">
        <v>30</v>
      </c>
      <c r="M293" s="18">
        <v>7.5</v>
      </c>
    </row>
    <row r="294" spans="1:13" ht="15.75" thickBot="1">
      <c r="A294" s="11">
        <v>38</v>
      </c>
      <c r="B294" s="20" t="s">
        <v>258</v>
      </c>
      <c r="C294" s="13">
        <v>0</v>
      </c>
      <c r="D294" s="14">
        <v>74</v>
      </c>
      <c r="E294" s="14">
        <v>82</v>
      </c>
      <c r="F294" s="14">
        <v>86</v>
      </c>
      <c r="G294" s="14">
        <v>57</v>
      </c>
      <c r="H294" s="14">
        <v>66</v>
      </c>
      <c r="I294" s="15">
        <v>73</v>
      </c>
      <c r="J294" s="16">
        <v>438</v>
      </c>
      <c r="K294" s="16">
        <v>73</v>
      </c>
      <c r="L294" s="17" t="s">
        <v>30</v>
      </c>
      <c r="M294" s="18">
        <v>7.8</v>
      </c>
    </row>
    <row r="295" spans="1:13" ht="15.75">
      <c r="A295" s="21"/>
      <c r="B295" s="86" t="s">
        <v>68</v>
      </c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8"/>
    </row>
    <row r="296" spans="1:13" ht="15.75">
      <c r="A296" s="21"/>
      <c r="B296" s="22" t="s">
        <v>69</v>
      </c>
      <c r="C296" s="13">
        <v>75</v>
      </c>
      <c r="D296" s="81" t="s">
        <v>34</v>
      </c>
      <c r="E296" s="82"/>
      <c r="F296" s="79">
        <v>4</v>
      </c>
      <c r="G296" s="80"/>
      <c r="H296" s="23" t="s">
        <v>70</v>
      </c>
      <c r="I296" s="13">
        <v>0</v>
      </c>
      <c r="J296" s="13">
        <v>0</v>
      </c>
      <c r="K296" s="23" t="s">
        <v>71</v>
      </c>
      <c r="L296" s="13">
        <v>0</v>
      </c>
      <c r="M296" s="13">
        <v>0</v>
      </c>
    </row>
    <row r="297" spans="1:13" ht="15.75">
      <c r="A297" s="21"/>
      <c r="B297" s="22" t="s">
        <v>72</v>
      </c>
      <c r="C297" s="13">
        <v>4</v>
      </c>
      <c r="D297" s="81" t="s">
        <v>21</v>
      </c>
      <c r="E297" s="82"/>
      <c r="F297" s="79">
        <v>10</v>
      </c>
      <c r="G297" s="80"/>
      <c r="H297" s="23" t="s">
        <v>73</v>
      </c>
      <c r="I297" s="13">
        <v>0</v>
      </c>
      <c r="J297" s="13">
        <v>0</v>
      </c>
      <c r="K297" s="23" t="s">
        <v>74</v>
      </c>
      <c r="L297" s="13">
        <v>0</v>
      </c>
      <c r="M297" s="13">
        <v>0</v>
      </c>
    </row>
    <row r="298" spans="1:13" ht="15.75">
      <c r="A298" s="21"/>
      <c r="B298" s="22" t="s">
        <v>75</v>
      </c>
      <c r="C298" s="13">
        <v>19</v>
      </c>
      <c r="D298" s="81" t="s">
        <v>30</v>
      </c>
      <c r="E298" s="82"/>
      <c r="F298" s="79">
        <v>13</v>
      </c>
      <c r="G298" s="80"/>
      <c r="H298" s="23" t="s">
        <v>76</v>
      </c>
      <c r="I298" s="13">
        <v>0</v>
      </c>
      <c r="J298" s="13">
        <v>0</v>
      </c>
      <c r="K298" s="23" t="s">
        <v>77</v>
      </c>
      <c r="L298" s="13">
        <v>0</v>
      </c>
      <c r="M298" s="13">
        <v>0</v>
      </c>
    </row>
    <row r="299" spans="1:13" ht="15.75">
      <c r="A299" s="21"/>
      <c r="B299" s="22" t="s">
        <v>78</v>
      </c>
      <c r="C299" s="13">
        <v>11</v>
      </c>
      <c r="D299" s="81" t="s">
        <v>32</v>
      </c>
      <c r="E299" s="82"/>
      <c r="F299" s="79">
        <v>7</v>
      </c>
      <c r="G299" s="80"/>
      <c r="H299" s="23" t="s">
        <v>79</v>
      </c>
      <c r="I299" s="13">
        <v>0</v>
      </c>
      <c r="J299" s="13">
        <v>0</v>
      </c>
      <c r="K299" s="23" t="s">
        <v>80</v>
      </c>
      <c r="L299" s="13">
        <v>0</v>
      </c>
      <c r="M299" s="13">
        <v>0</v>
      </c>
    </row>
    <row r="300" spans="1:13" ht="15.75">
      <c r="A300" s="21"/>
      <c r="B300" s="24" t="s">
        <v>81</v>
      </c>
      <c r="C300" s="13">
        <v>4</v>
      </c>
      <c r="D300" s="81" t="s">
        <v>24</v>
      </c>
      <c r="E300" s="82"/>
      <c r="F300" s="79">
        <v>2</v>
      </c>
      <c r="G300" s="80"/>
      <c r="H300" s="23" t="s">
        <v>82</v>
      </c>
      <c r="I300" s="13">
        <v>0</v>
      </c>
      <c r="J300" s="13">
        <v>0</v>
      </c>
      <c r="K300" s="23" t="s">
        <v>83</v>
      </c>
      <c r="L300" s="13">
        <v>0</v>
      </c>
      <c r="M300" s="13">
        <v>0</v>
      </c>
    </row>
    <row r="301" spans="1:13" ht="15.75">
      <c r="A301" s="21"/>
      <c r="B301" s="22" t="s">
        <v>84</v>
      </c>
      <c r="C301" s="13">
        <v>0</v>
      </c>
      <c r="D301" s="81" t="s">
        <v>26</v>
      </c>
      <c r="E301" s="82"/>
      <c r="F301" s="79">
        <v>2</v>
      </c>
      <c r="G301" s="80"/>
      <c r="H301" s="23" t="s">
        <v>85</v>
      </c>
      <c r="I301" s="13">
        <v>0</v>
      </c>
      <c r="J301" s="13">
        <v>0</v>
      </c>
      <c r="K301" s="23" t="s">
        <v>86</v>
      </c>
      <c r="L301" s="13">
        <v>0</v>
      </c>
      <c r="M301" s="13">
        <v>0</v>
      </c>
    </row>
    <row r="302" spans="1:13" ht="15.75">
      <c r="A302" s="21"/>
      <c r="B302" s="22" t="s">
        <v>87</v>
      </c>
      <c r="C302" s="13">
        <v>0</v>
      </c>
      <c r="D302" s="81" t="s">
        <v>79</v>
      </c>
      <c r="E302" s="82"/>
      <c r="F302" s="79">
        <v>0</v>
      </c>
      <c r="G302" s="80"/>
      <c r="H302" s="23" t="s">
        <v>88</v>
      </c>
      <c r="I302" s="13">
        <v>0</v>
      </c>
      <c r="J302" s="13">
        <v>0</v>
      </c>
      <c r="K302" s="23" t="s">
        <v>89</v>
      </c>
      <c r="L302" s="13">
        <v>0</v>
      </c>
      <c r="M302" s="13">
        <v>0</v>
      </c>
    </row>
    <row r="303" spans="1:13" ht="15.75">
      <c r="A303" s="21"/>
      <c r="B303" s="22" t="s">
        <v>90</v>
      </c>
      <c r="C303" s="13">
        <v>38</v>
      </c>
      <c r="D303" s="81" t="s">
        <v>91</v>
      </c>
      <c r="E303" s="82"/>
      <c r="F303" s="79">
        <v>0</v>
      </c>
      <c r="G303" s="80"/>
      <c r="H303" s="23" t="s">
        <v>92</v>
      </c>
      <c r="I303" s="13">
        <v>0</v>
      </c>
      <c r="J303" s="13">
        <v>0</v>
      </c>
      <c r="K303" s="23" t="s">
        <v>93</v>
      </c>
      <c r="L303" s="13">
        <v>0</v>
      </c>
      <c r="M303" s="13">
        <v>0</v>
      </c>
    </row>
    <row r="304" spans="1:13" ht="16.5" thickBot="1">
      <c r="A304" s="21"/>
      <c r="B304" s="25" t="s">
        <v>94</v>
      </c>
      <c r="C304" s="26">
        <v>100</v>
      </c>
      <c r="D304" s="77" t="s">
        <v>95</v>
      </c>
      <c r="E304" s="78"/>
      <c r="F304" s="79">
        <v>0</v>
      </c>
      <c r="G304" s="80"/>
      <c r="H304" s="27"/>
      <c r="I304" s="28"/>
      <c r="J304" s="29"/>
      <c r="K304" s="30"/>
      <c r="L304" s="31">
        <v>0</v>
      </c>
      <c r="M304" s="31">
        <v>0</v>
      </c>
    </row>
    <row r="306" spans="1:13" ht="15.75" thickBot="1"/>
    <row r="307" spans="1:13" ht="17.25" thickBot="1">
      <c r="A307" s="97" t="s">
        <v>0</v>
      </c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9"/>
      <c r="M307" s="100"/>
    </row>
    <row r="308" spans="1:13" ht="16.5">
      <c r="A308" s="101"/>
      <c r="B308" s="102" t="s">
        <v>1</v>
      </c>
      <c r="C308" s="102"/>
      <c r="D308" s="102"/>
      <c r="E308" s="102"/>
      <c r="F308" s="102"/>
      <c r="G308" s="102"/>
      <c r="H308" s="102"/>
      <c r="I308" s="102"/>
      <c r="J308" s="102"/>
      <c r="K308" s="103"/>
      <c r="L308" s="104" t="s">
        <v>2</v>
      </c>
      <c r="M308" s="104"/>
    </row>
    <row r="309" spans="1:13" ht="15.75">
      <c r="A309" s="101"/>
      <c r="B309" s="1" t="s">
        <v>259</v>
      </c>
      <c r="C309" s="105" t="s">
        <v>4</v>
      </c>
      <c r="D309" s="105"/>
      <c r="E309" s="105"/>
      <c r="F309" s="105"/>
      <c r="G309" s="105"/>
      <c r="H309" s="105"/>
      <c r="I309" s="105"/>
      <c r="J309" s="105"/>
      <c r="K309" s="106"/>
      <c r="L309" s="104"/>
      <c r="M309" s="104"/>
    </row>
    <row r="310" spans="1:13" ht="15.75">
      <c r="A310" s="2"/>
      <c r="B310" s="107" t="s">
        <v>5</v>
      </c>
      <c r="C310" s="108"/>
      <c r="D310" s="108"/>
      <c r="E310" s="108"/>
      <c r="F310" s="108"/>
      <c r="G310" s="108"/>
      <c r="H310" s="108"/>
      <c r="I310" s="108"/>
      <c r="J310" s="108"/>
      <c r="K310" s="108"/>
      <c r="L310" s="104"/>
      <c r="M310" s="104"/>
    </row>
    <row r="311" spans="1:13" ht="22.5">
      <c r="A311" s="3"/>
      <c r="B311" s="4"/>
      <c r="C311" s="5"/>
      <c r="D311" s="6"/>
      <c r="E311" s="6"/>
      <c r="F311" s="6"/>
      <c r="G311" s="6"/>
      <c r="H311" s="6"/>
      <c r="I311" s="6"/>
      <c r="J311" s="7"/>
      <c r="K311" s="8"/>
      <c r="L311" s="9"/>
      <c r="M311" s="9"/>
    </row>
    <row r="312" spans="1:13">
      <c r="A312" s="93" t="s">
        <v>6</v>
      </c>
      <c r="B312" s="83" t="s">
        <v>7</v>
      </c>
      <c r="C312" s="94" t="s">
        <v>8</v>
      </c>
      <c r="D312" s="89" t="s">
        <v>9</v>
      </c>
      <c r="E312" s="89" t="s">
        <v>10</v>
      </c>
      <c r="F312" s="89" t="s">
        <v>11</v>
      </c>
      <c r="G312" s="89" t="s">
        <v>12</v>
      </c>
      <c r="H312" s="89" t="s">
        <v>13</v>
      </c>
      <c r="I312" s="89" t="s">
        <v>14</v>
      </c>
      <c r="J312" s="89" t="s">
        <v>15</v>
      </c>
      <c r="K312" s="92" t="s">
        <v>16</v>
      </c>
      <c r="L312" s="83" t="s">
        <v>17</v>
      </c>
      <c r="M312" s="83" t="s">
        <v>18</v>
      </c>
    </row>
    <row r="313" spans="1:13">
      <c r="A313" s="93"/>
      <c r="B313" s="84"/>
      <c r="C313" s="95"/>
      <c r="D313" s="90"/>
      <c r="E313" s="90"/>
      <c r="F313" s="90"/>
      <c r="G313" s="90"/>
      <c r="H313" s="90"/>
      <c r="I313" s="90"/>
      <c r="J313" s="90"/>
      <c r="K313" s="92"/>
      <c r="L313" s="84"/>
      <c r="M313" s="84"/>
    </row>
    <row r="314" spans="1:13">
      <c r="A314" s="93"/>
      <c r="B314" s="84"/>
      <c r="C314" s="96"/>
      <c r="D314" s="90"/>
      <c r="E314" s="90"/>
      <c r="F314" s="90"/>
      <c r="G314" s="90"/>
      <c r="H314" s="90"/>
      <c r="I314" s="90"/>
      <c r="J314" s="90"/>
      <c r="K314" s="92"/>
      <c r="L314" s="84"/>
      <c r="M314" s="84"/>
    </row>
    <row r="315" spans="1:13">
      <c r="A315" s="93"/>
      <c r="B315" s="85"/>
      <c r="C315" s="10" t="s">
        <v>19</v>
      </c>
      <c r="D315" s="91"/>
      <c r="E315" s="91"/>
      <c r="F315" s="91"/>
      <c r="G315" s="91"/>
      <c r="H315" s="91"/>
      <c r="I315" s="91"/>
      <c r="J315" s="91"/>
      <c r="K315" s="92"/>
      <c r="L315" s="85"/>
      <c r="M315" s="85"/>
    </row>
    <row r="316" spans="1:13">
      <c r="A316" s="11">
        <v>1</v>
      </c>
      <c r="B316" s="12" t="s">
        <v>260</v>
      </c>
      <c r="C316" s="13">
        <v>0</v>
      </c>
      <c r="D316" s="14">
        <v>48</v>
      </c>
      <c r="E316" s="14">
        <v>74</v>
      </c>
      <c r="F316" s="14">
        <v>69</v>
      </c>
      <c r="G316" s="14">
        <v>46</v>
      </c>
      <c r="H316" s="14">
        <v>47</v>
      </c>
      <c r="I316" s="15">
        <v>58</v>
      </c>
      <c r="J316" s="16">
        <v>342</v>
      </c>
      <c r="K316" s="16">
        <v>57</v>
      </c>
      <c r="L316" s="17" t="s">
        <v>24</v>
      </c>
      <c r="M316" s="18">
        <v>6</v>
      </c>
    </row>
    <row r="317" spans="1:13">
      <c r="A317" s="11">
        <v>2</v>
      </c>
      <c r="B317" s="12" t="s">
        <v>261</v>
      </c>
      <c r="C317" s="13">
        <v>0</v>
      </c>
      <c r="D317" s="14">
        <v>76</v>
      </c>
      <c r="E317" s="14">
        <v>83</v>
      </c>
      <c r="F317" s="14">
        <v>88</v>
      </c>
      <c r="G317" s="14">
        <v>73</v>
      </c>
      <c r="H317" s="14">
        <v>73</v>
      </c>
      <c r="I317" s="15">
        <v>67</v>
      </c>
      <c r="J317" s="16">
        <v>460</v>
      </c>
      <c r="K317" s="16">
        <v>77</v>
      </c>
      <c r="L317" s="17" t="s">
        <v>30</v>
      </c>
      <c r="M317" s="18">
        <v>8.1999999999999993</v>
      </c>
    </row>
    <row r="318" spans="1:13">
      <c r="A318" s="11">
        <v>3</v>
      </c>
      <c r="B318" s="12" t="s">
        <v>262</v>
      </c>
      <c r="C318" s="13">
        <v>0</v>
      </c>
      <c r="D318" s="14">
        <v>72</v>
      </c>
      <c r="E318" s="14">
        <v>74</v>
      </c>
      <c r="F318" s="14">
        <v>80</v>
      </c>
      <c r="G318" s="14">
        <v>64</v>
      </c>
      <c r="H318" s="14">
        <v>63</v>
      </c>
      <c r="I318" s="15">
        <v>67</v>
      </c>
      <c r="J318" s="16">
        <v>420</v>
      </c>
      <c r="K318" s="16">
        <v>70</v>
      </c>
      <c r="L318" s="17" t="s">
        <v>32</v>
      </c>
      <c r="M318" s="18">
        <v>7.5</v>
      </c>
    </row>
    <row r="319" spans="1:13">
      <c r="A319" s="11">
        <v>4</v>
      </c>
      <c r="B319" s="12" t="s">
        <v>28</v>
      </c>
      <c r="C319" s="13">
        <v>0</v>
      </c>
      <c r="D319" s="14">
        <v>86</v>
      </c>
      <c r="E319" s="14">
        <v>82</v>
      </c>
      <c r="F319" s="14">
        <v>90</v>
      </c>
      <c r="G319" s="14">
        <v>78</v>
      </c>
      <c r="H319" s="14">
        <v>91</v>
      </c>
      <c r="I319" s="15">
        <v>90</v>
      </c>
      <c r="J319" s="16">
        <v>517</v>
      </c>
      <c r="K319" s="16">
        <v>86</v>
      </c>
      <c r="L319" s="17" t="s">
        <v>21</v>
      </c>
      <c r="M319" s="18">
        <v>9</v>
      </c>
    </row>
    <row r="320" spans="1:13">
      <c r="A320" s="11">
        <v>5</v>
      </c>
      <c r="B320" s="12" t="s">
        <v>263</v>
      </c>
      <c r="C320" s="13">
        <v>0</v>
      </c>
      <c r="D320" s="14">
        <v>68</v>
      </c>
      <c r="E320" s="14">
        <v>67</v>
      </c>
      <c r="F320" s="14">
        <v>69</v>
      </c>
      <c r="G320" s="14">
        <v>46</v>
      </c>
      <c r="H320" s="14">
        <v>53</v>
      </c>
      <c r="I320" s="15">
        <v>61</v>
      </c>
      <c r="J320" s="16">
        <v>364</v>
      </c>
      <c r="K320" s="16">
        <v>61</v>
      </c>
      <c r="L320" s="17" t="s">
        <v>32</v>
      </c>
      <c r="M320" s="18">
        <v>6.5</v>
      </c>
    </row>
    <row r="321" spans="1:13">
      <c r="A321" s="11">
        <v>6</v>
      </c>
      <c r="B321" s="12" t="s">
        <v>264</v>
      </c>
      <c r="C321" s="13">
        <v>0</v>
      </c>
      <c r="D321" s="14">
        <v>62</v>
      </c>
      <c r="E321" s="14">
        <v>59</v>
      </c>
      <c r="F321" s="14">
        <v>66</v>
      </c>
      <c r="G321" s="14">
        <v>61</v>
      </c>
      <c r="H321" s="14">
        <v>60</v>
      </c>
      <c r="I321" s="15">
        <v>44</v>
      </c>
      <c r="J321" s="16">
        <v>352</v>
      </c>
      <c r="K321" s="16">
        <v>59</v>
      </c>
      <c r="L321" s="17" t="s">
        <v>24</v>
      </c>
      <c r="M321" s="18">
        <v>6.3</v>
      </c>
    </row>
    <row r="322" spans="1:13">
      <c r="A322" s="11">
        <v>7</v>
      </c>
      <c r="B322" s="12" t="s">
        <v>265</v>
      </c>
      <c r="C322" s="13">
        <v>0</v>
      </c>
      <c r="D322" s="14">
        <v>47</v>
      </c>
      <c r="E322" s="14">
        <v>48</v>
      </c>
      <c r="F322" s="14">
        <v>40</v>
      </c>
      <c r="G322" s="14">
        <v>37</v>
      </c>
      <c r="H322" s="14">
        <v>37</v>
      </c>
      <c r="I322" s="15">
        <v>44</v>
      </c>
      <c r="J322" s="16">
        <v>253</v>
      </c>
      <c r="K322" s="16">
        <v>42</v>
      </c>
      <c r="L322" s="17" t="s">
        <v>26</v>
      </c>
      <c r="M322" s="18">
        <v>4.5</v>
      </c>
    </row>
    <row r="323" spans="1:13">
      <c r="A323" s="11">
        <v>8</v>
      </c>
      <c r="B323" s="12" t="s">
        <v>266</v>
      </c>
      <c r="C323" s="13">
        <v>0</v>
      </c>
      <c r="D323" s="14">
        <v>88</v>
      </c>
      <c r="E323" s="14">
        <v>90</v>
      </c>
      <c r="F323" s="14">
        <v>94</v>
      </c>
      <c r="G323" s="14">
        <v>97</v>
      </c>
      <c r="H323" s="14">
        <v>98</v>
      </c>
      <c r="I323" s="15">
        <v>91</v>
      </c>
      <c r="J323" s="16">
        <v>558</v>
      </c>
      <c r="K323" s="16">
        <v>93</v>
      </c>
      <c r="L323" s="17" t="s">
        <v>34</v>
      </c>
      <c r="M323" s="18">
        <v>9.6999999999999993</v>
      </c>
    </row>
    <row r="324" spans="1:13">
      <c r="A324" s="11">
        <v>9</v>
      </c>
      <c r="B324" s="12" t="s">
        <v>267</v>
      </c>
      <c r="C324" s="13">
        <v>0</v>
      </c>
      <c r="D324" s="14">
        <v>63</v>
      </c>
      <c r="E324" s="14">
        <v>67</v>
      </c>
      <c r="F324" s="14">
        <v>78</v>
      </c>
      <c r="G324" s="14">
        <v>41</v>
      </c>
      <c r="H324" s="14">
        <v>67</v>
      </c>
      <c r="I324" s="15">
        <v>73</v>
      </c>
      <c r="J324" s="16">
        <v>389</v>
      </c>
      <c r="K324" s="16">
        <v>65</v>
      </c>
      <c r="L324" s="17" t="s">
        <v>32</v>
      </c>
      <c r="M324" s="18">
        <v>7</v>
      </c>
    </row>
    <row r="325" spans="1:13">
      <c r="A325" s="11">
        <v>10</v>
      </c>
      <c r="B325" s="12" t="s">
        <v>268</v>
      </c>
      <c r="C325" s="13">
        <v>0</v>
      </c>
      <c r="D325" s="14">
        <v>78</v>
      </c>
      <c r="E325" s="14">
        <v>81</v>
      </c>
      <c r="F325" s="14">
        <v>87</v>
      </c>
      <c r="G325" s="14">
        <v>57</v>
      </c>
      <c r="H325" s="14">
        <v>74</v>
      </c>
      <c r="I325" s="15">
        <v>87</v>
      </c>
      <c r="J325" s="16">
        <v>464</v>
      </c>
      <c r="K325" s="16">
        <v>77</v>
      </c>
      <c r="L325" s="17" t="s">
        <v>30</v>
      </c>
      <c r="M325" s="18">
        <v>8.1999999999999993</v>
      </c>
    </row>
    <row r="326" spans="1:13">
      <c r="A326" s="11">
        <v>11</v>
      </c>
      <c r="B326" s="12" t="s">
        <v>269</v>
      </c>
      <c r="C326" s="13">
        <v>0</v>
      </c>
      <c r="D326" s="14">
        <v>42</v>
      </c>
      <c r="E326" s="14">
        <v>44</v>
      </c>
      <c r="F326" s="14">
        <v>69</v>
      </c>
      <c r="G326" s="14">
        <v>37</v>
      </c>
      <c r="H326" s="14">
        <v>38</v>
      </c>
      <c r="I326" s="15">
        <v>48</v>
      </c>
      <c r="J326" s="16">
        <v>278</v>
      </c>
      <c r="K326" s="16">
        <v>46</v>
      </c>
      <c r="L326" s="17" t="s">
        <v>26</v>
      </c>
      <c r="M326" s="18">
        <v>5</v>
      </c>
    </row>
    <row r="327" spans="1:13">
      <c r="A327" s="11">
        <v>12</v>
      </c>
      <c r="B327" s="12" t="s">
        <v>270</v>
      </c>
      <c r="C327" s="13">
        <v>0</v>
      </c>
      <c r="D327" s="14">
        <v>67</v>
      </c>
      <c r="E327" s="14">
        <v>67</v>
      </c>
      <c r="F327" s="14">
        <v>56</v>
      </c>
      <c r="G327" s="14">
        <v>37</v>
      </c>
      <c r="H327" s="14">
        <v>62</v>
      </c>
      <c r="I327" s="15">
        <v>74</v>
      </c>
      <c r="J327" s="16">
        <v>363</v>
      </c>
      <c r="K327" s="16">
        <v>61</v>
      </c>
      <c r="L327" s="17" t="s">
        <v>32</v>
      </c>
      <c r="M327" s="18">
        <v>6.5</v>
      </c>
    </row>
    <row r="328" spans="1:13">
      <c r="A328" s="11">
        <v>13</v>
      </c>
      <c r="B328" s="12" t="s">
        <v>271</v>
      </c>
      <c r="C328" s="13">
        <v>0</v>
      </c>
      <c r="D328" s="14">
        <v>53</v>
      </c>
      <c r="E328" s="14">
        <v>42</v>
      </c>
      <c r="F328" s="14">
        <v>53</v>
      </c>
      <c r="G328" s="14">
        <v>37</v>
      </c>
      <c r="H328" s="14">
        <v>38</v>
      </c>
      <c r="I328" s="15">
        <v>59</v>
      </c>
      <c r="J328" s="16">
        <v>282</v>
      </c>
      <c r="K328" s="16">
        <v>47</v>
      </c>
      <c r="L328" s="17" t="s">
        <v>26</v>
      </c>
      <c r="M328" s="18">
        <v>5.2</v>
      </c>
    </row>
    <row r="329" spans="1:13">
      <c r="A329" s="11">
        <v>14</v>
      </c>
      <c r="B329" s="12" t="s">
        <v>272</v>
      </c>
      <c r="C329" s="13">
        <v>0</v>
      </c>
      <c r="D329" s="14">
        <v>94</v>
      </c>
      <c r="E329" s="14">
        <v>88</v>
      </c>
      <c r="F329" s="14">
        <v>94</v>
      </c>
      <c r="G329" s="14">
        <v>99</v>
      </c>
      <c r="H329" s="14">
        <v>98</v>
      </c>
      <c r="I329" s="15">
        <v>98</v>
      </c>
      <c r="J329" s="16">
        <v>571</v>
      </c>
      <c r="K329" s="16">
        <v>95</v>
      </c>
      <c r="L329" s="17" t="s">
        <v>34</v>
      </c>
      <c r="M329" s="18">
        <v>9.8000000000000007</v>
      </c>
    </row>
    <row r="330" spans="1:13">
      <c r="A330" s="11">
        <v>15</v>
      </c>
      <c r="B330" s="12" t="s">
        <v>273</v>
      </c>
      <c r="C330" s="13">
        <v>0</v>
      </c>
      <c r="D330" s="14">
        <v>68</v>
      </c>
      <c r="E330" s="14">
        <v>87</v>
      </c>
      <c r="F330" s="14">
        <v>90</v>
      </c>
      <c r="G330" s="14">
        <v>79</v>
      </c>
      <c r="H330" s="14">
        <v>79</v>
      </c>
      <c r="I330" s="15">
        <v>83</v>
      </c>
      <c r="J330" s="16">
        <v>486</v>
      </c>
      <c r="K330" s="16">
        <v>81</v>
      </c>
      <c r="L330" s="17" t="s">
        <v>21</v>
      </c>
      <c r="M330" s="18">
        <v>8.3000000000000007</v>
      </c>
    </row>
    <row r="331" spans="1:13">
      <c r="A331" s="11">
        <v>16</v>
      </c>
      <c r="B331" s="12" t="s">
        <v>274</v>
      </c>
      <c r="C331" s="13">
        <v>0</v>
      </c>
      <c r="D331" s="14">
        <v>89</v>
      </c>
      <c r="E331" s="14">
        <v>90</v>
      </c>
      <c r="F331" s="14">
        <v>94</v>
      </c>
      <c r="G331" s="14">
        <v>97</v>
      </c>
      <c r="H331" s="14">
        <v>97</v>
      </c>
      <c r="I331" s="15">
        <v>96</v>
      </c>
      <c r="J331" s="16">
        <v>563</v>
      </c>
      <c r="K331" s="16">
        <v>94</v>
      </c>
      <c r="L331" s="17" t="s">
        <v>34</v>
      </c>
      <c r="M331" s="18">
        <v>9.6999999999999993</v>
      </c>
    </row>
    <row r="332" spans="1:13">
      <c r="A332" s="11">
        <v>17</v>
      </c>
      <c r="B332" s="12" t="s">
        <v>275</v>
      </c>
      <c r="C332" s="13">
        <v>0</v>
      </c>
      <c r="D332" s="14">
        <v>87</v>
      </c>
      <c r="E332" s="14">
        <v>87</v>
      </c>
      <c r="F332" s="14">
        <v>99</v>
      </c>
      <c r="G332" s="14">
        <v>71</v>
      </c>
      <c r="H332" s="14">
        <v>79</v>
      </c>
      <c r="I332" s="15">
        <v>74</v>
      </c>
      <c r="J332" s="16">
        <v>497</v>
      </c>
      <c r="K332" s="16">
        <v>83</v>
      </c>
      <c r="L332" s="17" t="s">
        <v>21</v>
      </c>
      <c r="M332" s="18">
        <v>8.6999999999999993</v>
      </c>
    </row>
    <row r="333" spans="1:13">
      <c r="A333" s="11">
        <v>18</v>
      </c>
      <c r="B333" s="12" t="s">
        <v>276</v>
      </c>
      <c r="C333" s="13">
        <v>0</v>
      </c>
      <c r="D333" s="14">
        <v>88</v>
      </c>
      <c r="E333" s="14">
        <v>82</v>
      </c>
      <c r="F333" s="14">
        <v>92</v>
      </c>
      <c r="G333" s="14">
        <v>59</v>
      </c>
      <c r="H333" s="14">
        <v>93</v>
      </c>
      <c r="I333" s="15">
        <v>91</v>
      </c>
      <c r="J333" s="16">
        <v>505</v>
      </c>
      <c r="K333" s="16">
        <v>84</v>
      </c>
      <c r="L333" s="17" t="s">
        <v>21</v>
      </c>
      <c r="M333" s="18">
        <v>9</v>
      </c>
    </row>
    <row r="334" spans="1:13">
      <c r="A334" s="11">
        <v>19</v>
      </c>
      <c r="B334" s="12" t="s">
        <v>277</v>
      </c>
      <c r="C334" s="13">
        <v>0</v>
      </c>
      <c r="D334" s="14">
        <v>84</v>
      </c>
      <c r="E334" s="14">
        <v>89</v>
      </c>
      <c r="F334" s="14">
        <v>89</v>
      </c>
      <c r="G334" s="14">
        <v>83</v>
      </c>
      <c r="H334" s="14">
        <v>82</v>
      </c>
      <c r="I334" s="15">
        <v>78</v>
      </c>
      <c r="J334" s="16">
        <v>505</v>
      </c>
      <c r="K334" s="16">
        <v>84</v>
      </c>
      <c r="L334" s="17" t="s">
        <v>21</v>
      </c>
      <c r="M334" s="18">
        <v>8.8000000000000007</v>
      </c>
    </row>
    <row r="335" spans="1:13">
      <c r="A335" s="11">
        <v>20</v>
      </c>
      <c r="B335" s="12" t="s">
        <v>278</v>
      </c>
      <c r="C335" s="13">
        <v>0</v>
      </c>
      <c r="D335" s="14">
        <v>92</v>
      </c>
      <c r="E335" s="14">
        <v>91</v>
      </c>
      <c r="F335" s="14">
        <v>96</v>
      </c>
      <c r="G335" s="14">
        <v>91</v>
      </c>
      <c r="H335" s="14">
        <v>99</v>
      </c>
      <c r="I335" s="15">
        <v>88</v>
      </c>
      <c r="J335" s="16">
        <v>557</v>
      </c>
      <c r="K335" s="16">
        <v>93</v>
      </c>
      <c r="L335" s="17" t="s">
        <v>34</v>
      </c>
      <c r="M335" s="18">
        <v>9.8000000000000007</v>
      </c>
    </row>
    <row r="336" spans="1:13">
      <c r="A336" s="11">
        <v>21</v>
      </c>
      <c r="B336" s="12" t="s">
        <v>279</v>
      </c>
      <c r="C336" s="13">
        <v>0</v>
      </c>
      <c r="D336" s="14">
        <v>73</v>
      </c>
      <c r="E336" s="14">
        <v>86</v>
      </c>
      <c r="F336" s="14">
        <v>80</v>
      </c>
      <c r="G336" s="14">
        <v>72</v>
      </c>
      <c r="H336" s="14">
        <v>81</v>
      </c>
      <c r="I336" s="15">
        <v>76</v>
      </c>
      <c r="J336" s="16">
        <v>468</v>
      </c>
      <c r="K336" s="16">
        <v>78</v>
      </c>
      <c r="L336" s="17" t="s">
        <v>30</v>
      </c>
      <c r="M336" s="18">
        <v>8.3000000000000007</v>
      </c>
    </row>
    <row r="337" spans="1:13">
      <c r="A337" s="11">
        <v>22</v>
      </c>
      <c r="B337" s="12" t="s">
        <v>280</v>
      </c>
      <c r="C337" s="13">
        <v>0</v>
      </c>
      <c r="D337" s="14">
        <v>76</v>
      </c>
      <c r="E337" s="14">
        <v>78</v>
      </c>
      <c r="F337" s="14">
        <v>79</v>
      </c>
      <c r="G337" s="14">
        <v>90</v>
      </c>
      <c r="H337" s="14">
        <v>73</v>
      </c>
      <c r="I337" s="15">
        <v>76</v>
      </c>
      <c r="J337" s="16">
        <v>472</v>
      </c>
      <c r="K337" s="16">
        <v>79</v>
      </c>
      <c r="L337" s="17" t="s">
        <v>30</v>
      </c>
      <c r="M337" s="18">
        <v>8.1999999999999993</v>
      </c>
    </row>
    <row r="338" spans="1:13">
      <c r="A338" s="11">
        <v>23</v>
      </c>
      <c r="B338" s="12" t="s">
        <v>281</v>
      </c>
      <c r="C338" s="13">
        <v>0</v>
      </c>
      <c r="D338" s="14">
        <v>84</v>
      </c>
      <c r="E338" s="14">
        <v>87</v>
      </c>
      <c r="F338" s="14">
        <v>79</v>
      </c>
      <c r="G338" s="14">
        <v>81</v>
      </c>
      <c r="H338" s="14">
        <v>97</v>
      </c>
      <c r="I338" s="15">
        <v>91</v>
      </c>
      <c r="J338" s="16">
        <v>519</v>
      </c>
      <c r="K338" s="16">
        <v>87</v>
      </c>
      <c r="L338" s="17" t="s">
        <v>21</v>
      </c>
      <c r="M338" s="18">
        <v>9.1999999999999993</v>
      </c>
    </row>
    <row r="339" spans="1:13">
      <c r="A339" s="11">
        <v>24</v>
      </c>
      <c r="B339" s="12" t="s">
        <v>282</v>
      </c>
      <c r="C339" s="13">
        <v>0</v>
      </c>
      <c r="D339" s="14">
        <v>81</v>
      </c>
      <c r="E339" s="14">
        <v>86</v>
      </c>
      <c r="F339" s="14">
        <v>92</v>
      </c>
      <c r="G339" s="14">
        <v>96</v>
      </c>
      <c r="H339" s="14">
        <v>89</v>
      </c>
      <c r="I339" s="15">
        <v>86</v>
      </c>
      <c r="J339" s="16">
        <v>530</v>
      </c>
      <c r="K339" s="16">
        <v>88</v>
      </c>
      <c r="L339" s="17" t="s">
        <v>21</v>
      </c>
      <c r="M339" s="18">
        <v>9.3000000000000007</v>
      </c>
    </row>
    <row r="340" spans="1:13">
      <c r="A340" s="11">
        <v>25</v>
      </c>
      <c r="B340" s="12" t="s">
        <v>283</v>
      </c>
      <c r="C340" s="13">
        <v>0</v>
      </c>
      <c r="D340" s="14">
        <v>83</v>
      </c>
      <c r="E340" s="14">
        <v>86</v>
      </c>
      <c r="F340" s="14">
        <v>96</v>
      </c>
      <c r="G340" s="14">
        <v>73</v>
      </c>
      <c r="H340" s="14">
        <v>92</v>
      </c>
      <c r="I340" s="15">
        <v>92</v>
      </c>
      <c r="J340" s="16">
        <v>522</v>
      </c>
      <c r="K340" s="16">
        <v>87</v>
      </c>
      <c r="L340" s="17" t="s">
        <v>21</v>
      </c>
      <c r="M340" s="18">
        <v>9.3000000000000007</v>
      </c>
    </row>
    <row r="341" spans="1:13">
      <c r="A341" s="11">
        <v>26</v>
      </c>
      <c r="B341" s="12" t="s">
        <v>284</v>
      </c>
      <c r="C341" s="13">
        <v>0</v>
      </c>
      <c r="D341" s="14">
        <v>84</v>
      </c>
      <c r="E341" s="14">
        <v>86</v>
      </c>
      <c r="F341" s="14">
        <v>88</v>
      </c>
      <c r="G341" s="14">
        <v>93</v>
      </c>
      <c r="H341" s="14">
        <v>94</v>
      </c>
      <c r="I341" s="15">
        <v>91</v>
      </c>
      <c r="J341" s="16">
        <v>536</v>
      </c>
      <c r="K341" s="16">
        <v>89</v>
      </c>
      <c r="L341" s="17" t="s">
        <v>21</v>
      </c>
      <c r="M341" s="18">
        <v>9.5</v>
      </c>
    </row>
    <row r="342" spans="1:13">
      <c r="A342" s="11">
        <v>27</v>
      </c>
      <c r="B342" s="12" t="s">
        <v>285</v>
      </c>
      <c r="C342" s="13">
        <v>0</v>
      </c>
      <c r="D342" s="14">
        <v>66</v>
      </c>
      <c r="E342" s="14">
        <v>74</v>
      </c>
      <c r="F342" s="14">
        <v>70</v>
      </c>
      <c r="G342" s="14">
        <v>49</v>
      </c>
      <c r="H342" s="14">
        <v>57</v>
      </c>
      <c r="I342" s="15">
        <v>74</v>
      </c>
      <c r="J342" s="16">
        <v>390</v>
      </c>
      <c r="K342" s="16">
        <v>65</v>
      </c>
      <c r="L342" s="17" t="s">
        <v>32</v>
      </c>
      <c r="M342" s="18">
        <v>6.8</v>
      </c>
    </row>
    <row r="343" spans="1:13">
      <c r="A343" s="11">
        <v>28</v>
      </c>
      <c r="B343" s="12" t="s">
        <v>286</v>
      </c>
      <c r="C343" s="13">
        <v>0</v>
      </c>
      <c r="D343" s="14">
        <v>82</v>
      </c>
      <c r="E343" s="14">
        <v>71</v>
      </c>
      <c r="F343" s="14">
        <v>71</v>
      </c>
      <c r="G343" s="14">
        <v>46</v>
      </c>
      <c r="H343" s="14">
        <v>47</v>
      </c>
      <c r="I343" s="15">
        <v>68</v>
      </c>
      <c r="J343" s="16">
        <v>385</v>
      </c>
      <c r="K343" s="16">
        <v>64</v>
      </c>
      <c r="L343" s="17" t="s">
        <v>32</v>
      </c>
      <c r="M343" s="18">
        <v>7</v>
      </c>
    </row>
    <row r="344" spans="1:13">
      <c r="A344" s="11">
        <v>29</v>
      </c>
      <c r="B344" s="12" t="s">
        <v>287</v>
      </c>
      <c r="C344" s="13">
        <v>0</v>
      </c>
      <c r="D344" s="14">
        <v>74</v>
      </c>
      <c r="E344" s="14">
        <v>86</v>
      </c>
      <c r="F344" s="14">
        <v>94</v>
      </c>
      <c r="G344" s="14">
        <v>61</v>
      </c>
      <c r="H344" s="14">
        <v>84</v>
      </c>
      <c r="I344" s="15">
        <v>78</v>
      </c>
      <c r="J344" s="16">
        <v>477</v>
      </c>
      <c r="K344" s="16">
        <v>80</v>
      </c>
      <c r="L344" s="17" t="s">
        <v>30</v>
      </c>
      <c r="M344" s="18">
        <v>8.5</v>
      </c>
    </row>
    <row r="345" spans="1:13">
      <c r="A345" s="11">
        <v>30</v>
      </c>
      <c r="B345" s="12" t="s">
        <v>288</v>
      </c>
      <c r="C345" s="13">
        <v>0</v>
      </c>
      <c r="D345" s="14">
        <v>77</v>
      </c>
      <c r="E345" s="14">
        <v>80</v>
      </c>
      <c r="F345" s="14">
        <v>78</v>
      </c>
      <c r="G345" s="14">
        <v>78</v>
      </c>
      <c r="H345" s="14">
        <v>91</v>
      </c>
      <c r="I345" s="15">
        <v>91</v>
      </c>
      <c r="J345" s="16">
        <v>495</v>
      </c>
      <c r="K345" s="16">
        <v>83</v>
      </c>
      <c r="L345" s="17" t="s">
        <v>21</v>
      </c>
      <c r="M345" s="18">
        <v>8.6999999999999993</v>
      </c>
    </row>
    <row r="346" spans="1:13">
      <c r="A346" s="11">
        <v>31</v>
      </c>
      <c r="B346" s="12" t="s">
        <v>289</v>
      </c>
      <c r="C346" s="13">
        <v>0</v>
      </c>
      <c r="D346" s="14">
        <v>87</v>
      </c>
      <c r="E346" s="14">
        <v>81</v>
      </c>
      <c r="F346" s="14">
        <v>89</v>
      </c>
      <c r="G346" s="14">
        <v>69</v>
      </c>
      <c r="H346" s="14">
        <v>78</v>
      </c>
      <c r="I346" s="15">
        <v>82</v>
      </c>
      <c r="J346" s="16">
        <v>486</v>
      </c>
      <c r="K346" s="16">
        <v>81</v>
      </c>
      <c r="L346" s="17" t="s">
        <v>21</v>
      </c>
      <c r="M346" s="18">
        <v>8.5</v>
      </c>
    </row>
    <row r="347" spans="1:13">
      <c r="A347" s="11">
        <v>32</v>
      </c>
      <c r="B347" s="19" t="s">
        <v>290</v>
      </c>
      <c r="C347" s="13">
        <v>0</v>
      </c>
      <c r="D347" s="14">
        <v>63</v>
      </c>
      <c r="E347" s="14">
        <v>61</v>
      </c>
      <c r="F347" s="14">
        <v>64</v>
      </c>
      <c r="G347" s="14">
        <v>69</v>
      </c>
      <c r="H347" s="14">
        <v>59</v>
      </c>
      <c r="I347" s="15">
        <v>63</v>
      </c>
      <c r="J347" s="16">
        <v>379</v>
      </c>
      <c r="K347" s="16">
        <v>63</v>
      </c>
      <c r="L347" s="17" t="s">
        <v>32</v>
      </c>
      <c r="M347" s="18">
        <v>6.8</v>
      </c>
    </row>
    <row r="348" spans="1:13">
      <c r="A348" s="11">
        <v>33</v>
      </c>
      <c r="B348" s="12" t="s">
        <v>291</v>
      </c>
      <c r="C348" s="13">
        <v>0</v>
      </c>
      <c r="D348" s="14">
        <v>73</v>
      </c>
      <c r="E348" s="14">
        <v>67</v>
      </c>
      <c r="F348" s="14">
        <v>77</v>
      </c>
      <c r="G348" s="14">
        <v>70</v>
      </c>
      <c r="H348" s="14">
        <v>76</v>
      </c>
      <c r="I348" s="15">
        <v>69</v>
      </c>
      <c r="J348" s="16">
        <v>432</v>
      </c>
      <c r="K348" s="16">
        <v>72</v>
      </c>
      <c r="L348" s="17" t="s">
        <v>30</v>
      </c>
      <c r="M348" s="18">
        <v>7.5</v>
      </c>
    </row>
    <row r="349" spans="1:13">
      <c r="A349" s="11">
        <v>34</v>
      </c>
      <c r="B349" s="19" t="s">
        <v>292</v>
      </c>
      <c r="C349" s="13">
        <v>0</v>
      </c>
      <c r="D349" s="14">
        <v>87</v>
      </c>
      <c r="E349" s="14">
        <v>78</v>
      </c>
      <c r="F349" s="14">
        <v>92</v>
      </c>
      <c r="G349" s="14">
        <v>77</v>
      </c>
      <c r="H349" s="14">
        <v>92</v>
      </c>
      <c r="I349" s="15">
        <v>81</v>
      </c>
      <c r="J349" s="16">
        <v>507</v>
      </c>
      <c r="K349" s="16">
        <v>85</v>
      </c>
      <c r="L349" s="17" t="s">
        <v>21</v>
      </c>
      <c r="M349" s="18">
        <v>9</v>
      </c>
    </row>
    <row r="350" spans="1:13" ht="15.75" thickBot="1">
      <c r="A350" s="11">
        <v>35</v>
      </c>
      <c r="B350" s="20" t="s">
        <v>293</v>
      </c>
      <c r="C350" s="13">
        <v>0</v>
      </c>
      <c r="D350" s="14">
        <v>84</v>
      </c>
      <c r="E350" s="14">
        <v>89</v>
      </c>
      <c r="F350" s="14">
        <v>91</v>
      </c>
      <c r="G350" s="14">
        <v>86</v>
      </c>
      <c r="H350" s="14">
        <v>92</v>
      </c>
      <c r="I350" s="15">
        <v>91</v>
      </c>
      <c r="J350" s="16">
        <v>533</v>
      </c>
      <c r="K350" s="16">
        <v>89</v>
      </c>
      <c r="L350" s="17" t="s">
        <v>21</v>
      </c>
      <c r="M350" s="18">
        <v>9.5</v>
      </c>
    </row>
    <row r="351" spans="1:13" ht="15.75">
      <c r="A351" s="21"/>
      <c r="B351" s="86" t="s">
        <v>68</v>
      </c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8"/>
    </row>
    <row r="352" spans="1:13" ht="15.75">
      <c r="A352" s="21"/>
      <c r="B352" s="22" t="s">
        <v>69</v>
      </c>
      <c r="C352" s="13">
        <v>76</v>
      </c>
      <c r="D352" s="81" t="s">
        <v>34</v>
      </c>
      <c r="E352" s="82"/>
      <c r="F352" s="79">
        <v>4</v>
      </c>
      <c r="G352" s="80"/>
      <c r="H352" s="23" t="s">
        <v>70</v>
      </c>
      <c r="I352" s="13">
        <v>0</v>
      </c>
      <c r="J352" s="13">
        <v>0</v>
      </c>
      <c r="K352" s="23" t="s">
        <v>71</v>
      </c>
      <c r="L352" s="13">
        <v>0</v>
      </c>
      <c r="M352" s="13">
        <v>0</v>
      </c>
    </row>
    <row r="353" spans="1:13" ht="15.75">
      <c r="A353" s="21"/>
      <c r="B353" s="22" t="s">
        <v>72</v>
      </c>
      <c r="C353" s="13">
        <v>4</v>
      </c>
      <c r="D353" s="81" t="s">
        <v>21</v>
      </c>
      <c r="E353" s="82"/>
      <c r="F353" s="79">
        <v>13</v>
      </c>
      <c r="G353" s="80"/>
      <c r="H353" s="23" t="s">
        <v>73</v>
      </c>
      <c r="I353" s="13">
        <v>0</v>
      </c>
      <c r="J353" s="13">
        <v>0</v>
      </c>
      <c r="K353" s="23" t="s">
        <v>74</v>
      </c>
      <c r="L353" s="13">
        <v>0</v>
      </c>
      <c r="M353" s="13">
        <v>0</v>
      </c>
    </row>
    <row r="354" spans="1:13" ht="15.75">
      <c r="A354" s="21"/>
      <c r="B354" s="22" t="s">
        <v>75</v>
      </c>
      <c r="C354" s="13">
        <v>18</v>
      </c>
      <c r="D354" s="81" t="s">
        <v>30</v>
      </c>
      <c r="E354" s="82"/>
      <c r="F354" s="79">
        <v>6</v>
      </c>
      <c r="G354" s="80"/>
      <c r="H354" s="23" t="s">
        <v>76</v>
      </c>
      <c r="I354" s="13">
        <v>0</v>
      </c>
      <c r="J354" s="13">
        <v>0</v>
      </c>
      <c r="K354" s="23" t="s">
        <v>77</v>
      </c>
      <c r="L354" s="13">
        <v>0</v>
      </c>
      <c r="M354" s="13">
        <v>0</v>
      </c>
    </row>
    <row r="355" spans="1:13" ht="15.75">
      <c r="A355" s="21"/>
      <c r="B355" s="22" t="s">
        <v>78</v>
      </c>
      <c r="C355" s="13">
        <v>8</v>
      </c>
      <c r="D355" s="81" t="s">
        <v>32</v>
      </c>
      <c r="E355" s="82"/>
      <c r="F355" s="79">
        <v>7</v>
      </c>
      <c r="G355" s="80"/>
      <c r="H355" s="23" t="s">
        <v>79</v>
      </c>
      <c r="I355" s="13">
        <v>0</v>
      </c>
      <c r="J355" s="13">
        <v>0</v>
      </c>
      <c r="K355" s="23" t="s">
        <v>80</v>
      </c>
      <c r="L355" s="13">
        <v>0</v>
      </c>
      <c r="M355" s="13">
        <v>0</v>
      </c>
    </row>
    <row r="356" spans="1:13" ht="15.75">
      <c r="A356" s="21"/>
      <c r="B356" s="24" t="s">
        <v>81</v>
      </c>
      <c r="C356" s="13">
        <v>5</v>
      </c>
      <c r="D356" s="81" t="s">
        <v>24</v>
      </c>
      <c r="E356" s="82"/>
      <c r="F356" s="79">
        <v>2</v>
      </c>
      <c r="G356" s="80"/>
      <c r="H356" s="23" t="s">
        <v>82</v>
      </c>
      <c r="I356" s="13">
        <v>0</v>
      </c>
      <c r="J356" s="13">
        <v>0</v>
      </c>
      <c r="K356" s="23" t="s">
        <v>83</v>
      </c>
      <c r="L356" s="13">
        <v>0</v>
      </c>
      <c r="M356" s="13">
        <v>0</v>
      </c>
    </row>
    <row r="357" spans="1:13" ht="15.75">
      <c r="A357" s="21"/>
      <c r="B357" s="22" t="s">
        <v>84</v>
      </c>
      <c r="C357" s="13">
        <v>0</v>
      </c>
      <c r="D357" s="81" t="s">
        <v>26</v>
      </c>
      <c r="E357" s="82"/>
      <c r="F357" s="79">
        <v>3</v>
      </c>
      <c r="G357" s="80"/>
      <c r="H357" s="23" t="s">
        <v>85</v>
      </c>
      <c r="I357" s="13">
        <v>0</v>
      </c>
      <c r="J357" s="13">
        <v>0</v>
      </c>
      <c r="K357" s="23" t="s">
        <v>86</v>
      </c>
      <c r="L357" s="13">
        <v>0</v>
      </c>
      <c r="M357" s="13">
        <v>0</v>
      </c>
    </row>
    <row r="358" spans="1:13" ht="15.75">
      <c r="A358" s="21"/>
      <c r="B358" s="22" t="s">
        <v>87</v>
      </c>
      <c r="C358" s="13">
        <v>0</v>
      </c>
      <c r="D358" s="81" t="s">
        <v>79</v>
      </c>
      <c r="E358" s="82"/>
      <c r="F358" s="79">
        <v>0</v>
      </c>
      <c r="G358" s="80"/>
      <c r="H358" s="23" t="s">
        <v>88</v>
      </c>
      <c r="I358" s="13">
        <v>0</v>
      </c>
      <c r="J358" s="13">
        <v>0</v>
      </c>
      <c r="K358" s="23" t="s">
        <v>89</v>
      </c>
      <c r="L358" s="13">
        <v>0</v>
      </c>
      <c r="M358" s="13">
        <v>0</v>
      </c>
    </row>
    <row r="359" spans="1:13" ht="15.75">
      <c r="A359" s="21"/>
      <c r="B359" s="22" t="s">
        <v>90</v>
      </c>
      <c r="C359" s="13">
        <v>35</v>
      </c>
      <c r="D359" s="81" t="s">
        <v>91</v>
      </c>
      <c r="E359" s="82"/>
      <c r="F359" s="79">
        <v>0</v>
      </c>
      <c r="G359" s="80"/>
      <c r="H359" s="23" t="s">
        <v>92</v>
      </c>
      <c r="I359" s="13">
        <v>0</v>
      </c>
      <c r="J359" s="13">
        <v>0</v>
      </c>
      <c r="K359" s="23" t="s">
        <v>93</v>
      </c>
      <c r="L359" s="13">
        <v>0</v>
      </c>
      <c r="M359" s="13">
        <v>0</v>
      </c>
    </row>
    <row r="360" spans="1:13" ht="16.5" thickBot="1">
      <c r="A360" s="21"/>
      <c r="B360" s="25" t="s">
        <v>94</v>
      </c>
      <c r="C360" s="26">
        <v>100</v>
      </c>
      <c r="D360" s="77" t="s">
        <v>95</v>
      </c>
      <c r="E360" s="78"/>
      <c r="F360" s="79">
        <v>0</v>
      </c>
      <c r="G360" s="80"/>
      <c r="H360" s="27"/>
      <c r="I360" s="28"/>
      <c r="J360" s="29"/>
      <c r="K360" s="30"/>
      <c r="L360" s="31">
        <v>0</v>
      </c>
      <c r="M360" s="31">
        <v>0</v>
      </c>
    </row>
    <row r="362" spans="1:13" ht="15.75" thickBot="1"/>
    <row r="363" spans="1:13" ht="17.25" thickBot="1">
      <c r="A363" s="97" t="s">
        <v>0</v>
      </c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9"/>
      <c r="M363" s="100"/>
    </row>
    <row r="364" spans="1:13" ht="16.5">
      <c r="A364" s="101"/>
      <c r="B364" s="102" t="s">
        <v>1</v>
      </c>
      <c r="C364" s="102"/>
      <c r="D364" s="102"/>
      <c r="E364" s="102"/>
      <c r="F364" s="102"/>
      <c r="G364" s="102"/>
      <c r="H364" s="102"/>
      <c r="I364" s="102"/>
      <c r="J364" s="102"/>
      <c r="K364" s="103"/>
      <c r="L364" s="104" t="s">
        <v>2</v>
      </c>
      <c r="M364" s="104"/>
    </row>
    <row r="365" spans="1:13" ht="15.75">
      <c r="A365" s="101"/>
      <c r="B365" s="1" t="s">
        <v>294</v>
      </c>
      <c r="C365" s="105" t="s">
        <v>4</v>
      </c>
      <c r="D365" s="105"/>
      <c r="E365" s="105"/>
      <c r="F365" s="105"/>
      <c r="G365" s="105"/>
      <c r="H365" s="105"/>
      <c r="I365" s="105"/>
      <c r="J365" s="105"/>
      <c r="K365" s="106"/>
      <c r="L365" s="104"/>
      <c r="M365" s="104"/>
    </row>
    <row r="366" spans="1:13" ht="15.75">
      <c r="A366" s="2"/>
      <c r="B366" s="107" t="s">
        <v>5</v>
      </c>
      <c r="C366" s="108"/>
      <c r="D366" s="108"/>
      <c r="E366" s="108"/>
      <c r="F366" s="108"/>
      <c r="G366" s="108"/>
      <c r="H366" s="108"/>
      <c r="I366" s="108"/>
      <c r="J366" s="108"/>
      <c r="K366" s="108"/>
      <c r="L366" s="104"/>
      <c r="M366" s="104"/>
    </row>
    <row r="367" spans="1:13" ht="22.5">
      <c r="A367" s="3"/>
      <c r="B367" s="4"/>
      <c r="C367" s="5"/>
      <c r="D367" s="6"/>
      <c r="E367" s="6"/>
      <c r="F367" s="6"/>
      <c r="G367" s="6"/>
      <c r="H367" s="6"/>
      <c r="I367" s="6"/>
      <c r="J367" s="7"/>
      <c r="K367" s="8"/>
      <c r="L367" s="9"/>
      <c r="M367" s="9"/>
    </row>
    <row r="368" spans="1:13">
      <c r="A368" s="93" t="s">
        <v>6</v>
      </c>
      <c r="B368" s="83" t="s">
        <v>7</v>
      </c>
      <c r="C368" s="94" t="s">
        <v>8</v>
      </c>
      <c r="D368" s="89" t="s">
        <v>9</v>
      </c>
      <c r="E368" s="89" t="s">
        <v>10</v>
      </c>
      <c r="F368" s="89" t="s">
        <v>11</v>
      </c>
      <c r="G368" s="89" t="s">
        <v>12</v>
      </c>
      <c r="H368" s="89" t="s">
        <v>13</v>
      </c>
      <c r="I368" s="89" t="s">
        <v>14</v>
      </c>
      <c r="J368" s="89" t="s">
        <v>15</v>
      </c>
      <c r="K368" s="92" t="s">
        <v>16</v>
      </c>
      <c r="L368" s="83" t="s">
        <v>17</v>
      </c>
      <c r="M368" s="83" t="s">
        <v>18</v>
      </c>
    </row>
    <row r="369" spans="1:13">
      <c r="A369" s="93"/>
      <c r="B369" s="84"/>
      <c r="C369" s="95"/>
      <c r="D369" s="90"/>
      <c r="E369" s="90"/>
      <c r="F369" s="90"/>
      <c r="G369" s="90"/>
      <c r="H369" s="90"/>
      <c r="I369" s="90"/>
      <c r="J369" s="90"/>
      <c r="K369" s="92"/>
      <c r="L369" s="84"/>
      <c r="M369" s="84"/>
    </row>
    <row r="370" spans="1:13">
      <c r="A370" s="93"/>
      <c r="B370" s="84"/>
      <c r="C370" s="96"/>
      <c r="D370" s="90"/>
      <c r="E370" s="90"/>
      <c r="F370" s="90"/>
      <c r="G370" s="90"/>
      <c r="H370" s="90"/>
      <c r="I370" s="90"/>
      <c r="J370" s="90"/>
      <c r="K370" s="92"/>
      <c r="L370" s="84"/>
      <c r="M370" s="84"/>
    </row>
    <row r="371" spans="1:13">
      <c r="A371" s="93"/>
      <c r="B371" s="85"/>
      <c r="C371" s="10" t="s">
        <v>19</v>
      </c>
      <c r="D371" s="91"/>
      <c r="E371" s="91"/>
      <c r="F371" s="91"/>
      <c r="G371" s="91"/>
      <c r="H371" s="91"/>
      <c r="I371" s="91"/>
      <c r="J371" s="91"/>
      <c r="K371" s="92"/>
      <c r="L371" s="85"/>
      <c r="M371" s="85"/>
    </row>
    <row r="372" spans="1:13">
      <c r="A372" s="11">
        <v>1</v>
      </c>
      <c r="B372" s="12" t="s">
        <v>295</v>
      </c>
      <c r="C372" s="13">
        <v>0</v>
      </c>
      <c r="D372" s="14">
        <v>60</v>
      </c>
      <c r="E372" s="14">
        <v>89</v>
      </c>
      <c r="F372" s="14">
        <v>74</v>
      </c>
      <c r="G372" s="14">
        <v>40</v>
      </c>
      <c r="H372" s="14">
        <v>62</v>
      </c>
      <c r="I372" s="15">
        <v>69</v>
      </c>
      <c r="J372" s="16">
        <v>394</v>
      </c>
      <c r="K372" s="16">
        <v>66</v>
      </c>
      <c r="L372" s="17" t="s">
        <v>32</v>
      </c>
      <c r="M372" s="18">
        <v>6.8</v>
      </c>
    </row>
    <row r="373" spans="1:13">
      <c r="A373" s="11">
        <v>2</v>
      </c>
      <c r="B373" s="12" t="s">
        <v>296</v>
      </c>
      <c r="C373" s="13">
        <v>0</v>
      </c>
      <c r="D373" s="14">
        <v>70</v>
      </c>
      <c r="E373" s="14">
        <v>97</v>
      </c>
      <c r="F373" s="14">
        <v>76</v>
      </c>
      <c r="G373" s="14">
        <v>53</v>
      </c>
      <c r="H373" s="14">
        <v>68</v>
      </c>
      <c r="I373" s="15">
        <v>90</v>
      </c>
      <c r="J373" s="16">
        <v>454</v>
      </c>
      <c r="K373" s="16">
        <v>76</v>
      </c>
      <c r="L373" s="17" t="s">
        <v>30</v>
      </c>
      <c r="M373" s="18">
        <v>7.8</v>
      </c>
    </row>
    <row r="374" spans="1:13">
      <c r="A374" s="11">
        <v>3</v>
      </c>
      <c r="B374" s="12" t="s">
        <v>297</v>
      </c>
      <c r="C374" s="13">
        <v>0</v>
      </c>
      <c r="D374" s="14">
        <v>84</v>
      </c>
      <c r="E374" s="14">
        <v>98</v>
      </c>
      <c r="F374" s="14">
        <v>93</v>
      </c>
      <c r="G374" s="14">
        <v>76</v>
      </c>
      <c r="H374" s="14">
        <v>87</v>
      </c>
      <c r="I374" s="15">
        <v>90</v>
      </c>
      <c r="J374" s="16">
        <v>528</v>
      </c>
      <c r="K374" s="16">
        <v>88</v>
      </c>
      <c r="L374" s="17" t="s">
        <v>21</v>
      </c>
      <c r="M374" s="18">
        <v>9.1999999999999993</v>
      </c>
    </row>
    <row r="375" spans="1:13">
      <c r="A375" s="11">
        <v>4</v>
      </c>
      <c r="B375" s="12" t="s">
        <v>298</v>
      </c>
      <c r="C375" s="13">
        <v>0</v>
      </c>
      <c r="D375" s="14">
        <v>54</v>
      </c>
      <c r="E375" s="14">
        <v>76</v>
      </c>
      <c r="F375" s="14">
        <v>34</v>
      </c>
      <c r="G375" s="14">
        <v>43</v>
      </c>
      <c r="H375" s="14">
        <v>58</v>
      </c>
      <c r="I375" s="15">
        <v>49</v>
      </c>
      <c r="J375" s="16">
        <v>314</v>
      </c>
      <c r="K375" s="16">
        <v>52</v>
      </c>
      <c r="L375" s="17" t="s">
        <v>24</v>
      </c>
      <c r="M375" s="18">
        <v>5.7</v>
      </c>
    </row>
    <row r="376" spans="1:13">
      <c r="A376" s="11">
        <v>5</v>
      </c>
      <c r="B376" s="12" t="s">
        <v>299</v>
      </c>
      <c r="C376" s="13">
        <v>0</v>
      </c>
      <c r="D376" s="14">
        <v>82</v>
      </c>
      <c r="E376" s="14">
        <v>91</v>
      </c>
      <c r="F376" s="14">
        <v>91</v>
      </c>
      <c r="G376" s="14">
        <v>73</v>
      </c>
      <c r="H376" s="14">
        <v>79</v>
      </c>
      <c r="I376" s="15">
        <v>88</v>
      </c>
      <c r="J376" s="16">
        <v>504</v>
      </c>
      <c r="K376" s="16">
        <v>84</v>
      </c>
      <c r="L376" s="17" t="s">
        <v>21</v>
      </c>
      <c r="M376" s="18">
        <v>9</v>
      </c>
    </row>
    <row r="377" spans="1:13">
      <c r="A377" s="11">
        <v>6</v>
      </c>
      <c r="B377" s="12" t="s">
        <v>300</v>
      </c>
      <c r="C377" s="13">
        <v>0</v>
      </c>
      <c r="D377" s="14">
        <v>67</v>
      </c>
      <c r="E377" s="14">
        <v>89</v>
      </c>
      <c r="F377" s="14">
        <v>91</v>
      </c>
      <c r="G377" s="14">
        <v>59</v>
      </c>
      <c r="H377" s="14">
        <v>64</v>
      </c>
      <c r="I377" s="15">
        <v>62</v>
      </c>
      <c r="J377" s="16">
        <v>432</v>
      </c>
      <c r="K377" s="16">
        <v>72</v>
      </c>
      <c r="L377" s="17" t="s">
        <v>30</v>
      </c>
      <c r="M377" s="18">
        <v>7.7</v>
      </c>
    </row>
    <row r="378" spans="1:13">
      <c r="A378" s="11">
        <v>7</v>
      </c>
      <c r="B378" s="12" t="s">
        <v>301</v>
      </c>
      <c r="C378" s="13">
        <v>0</v>
      </c>
      <c r="D378" s="14">
        <v>76</v>
      </c>
      <c r="E378" s="14">
        <v>89</v>
      </c>
      <c r="F378" s="14">
        <v>91</v>
      </c>
      <c r="G378" s="14">
        <v>46</v>
      </c>
      <c r="H378" s="14">
        <v>82</v>
      </c>
      <c r="I378" s="15">
        <v>81</v>
      </c>
      <c r="J378" s="16">
        <v>465</v>
      </c>
      <c r="K378" s="16">
        <v>78</v>
      </c>
      <c r="L378" s="17" t="s">
        <v>30</v>
      </c>
      <c r="M378" s="18">
        <v>8.3000000000000007</v>
      </c>
    </row>
    <row r="379" spans="1:13">
      <c r="A379" s="11">
        <v>8</v>
      </c>
      <c r="B379" s="12" t="s">
        <v>302</v>
      </c>
      <c r="C379" s="13">
        <v>0</v>
      </c>
      <c r="D379" s="14">
        <v>51</v>
      </c>
      <c r="E379" s="14">
        <v>89</v>
      </c>
      <c r="F379" s="14">
        <v>61</v>
      </c>
      <c r="G379" s="14">
        <v>64</v>
      </c>
      <c r="H379" s="14">
        <v>57</v>
      </c>
      <c r="I379" s="15">
        <v>70</v>
      </c>
      <c r="J379" s="16">
        <v>392</v>
      </c>
      <c r="K379" s="16">
        <v>65</v>
      </c>
      <c r="L379" s="17" t="s">
        <v>32</v>
      </c>
      <c r="M379" s="18">
        <v>7</v>
      </c>
    </row>
    <row r="380" spans="1:13">
      <c r="A380" s="11">
        <v>9</v>
      </c>
      <c r="B380" s="12" t="s">
        <v>303</v>
      </c>
      <c r="C380" s="13">
        <v>0</v>
      </c>
      <c r="D380" s="14">
        <v>71</v>
      </c>
      <c r="E380" s="14">
        <v>80</v>
      </c>
      <c r="F380" s="14">
        <v>89</v>
      </c>
      <c r="G380" s="14">
        <v>34</v>
      </c>
      <c r="H380" s="14">
        <v>60</v>
      </c>
      <c r="I380" s="15">
        <v>44</v>
      </c>
      <c r="J380" s="16">
        <v>378</v>
      </c>
      <c r="K380" s="16">
        <v>63</v>
      </c>
      <c r="L380" s="17" t="s">
        <v>32</v>
      </c>
      <c r="M380" s="18">
        <v>6.7</v>
      </c>
    </row>
    <row r="381" spans="1:13">
      <c r="A381" s="11">
        <v>10</v>
      </c>
      <c r="B381" s="12" t="s">
        <v>304</v>
      </c>
      <c r="C381" s="13">
        <v>0</v>
      </c>
      <c r="D381" s="14">
        <v>73</v>
      </c>
      <c r="E381" s="14">
        <v>67</v>
      </c>
      <c r="F381" s="14">
        <v>78</v>
      </c>
      <c r="G381" s="14">
        <v>40</v>
      </c>
      <c r="H381" s="14">
        <v>78</v>
      </c>
      <c r="I381" s="15">
        <v>60</v>
      </c>
      <c r="J381" s="16">
        <v>396</v>
      </c>
      <c r="K381" s="16">
        <v>66</v>
      </c>
      <c r="L381" s="17" t="s">
        <v>32</v>
      </c>
      <c r="M381" s="18">
        <v>6.8</v>
      </c>
    </row>
    <row r="382" spans="1:13">
      <c r="A382" s="11">
        <v>11</v>
      </c>
      <c r="B382" s="12" t="s">
        <v>305</v>
      </c>
      <c r="C382" s="13">
        <v>0</v>
      </c>
      <c r="D382" s="14">
        <v>66</v>
      </c>
      <c r="E382" s="14">
        <v>56</v>
      </c>
      <c r="F382" s="14">
        <v>77</v>
      </c>
      <c r="G382" s="14">
        <v>21</v>
      </c>
      <c r="H382" s="14">
        <v>48</v>
      </c>
      <c r="I382" s="15">
        <v>42</v>
      </c>
      <c r="J382" s="16">
        <v>310</v>
      </c>
      <c r="K382" s="16">
        <v>52</v>
      </c>
      <c r="L382" s="17" t="s">
        <v>24</v>
      </c>
      <c r="M382" s="18">
        <v>5.7</v>
      </c>
    </row>
    <row r="383" spans="1:13">
      <c r="A383" s="11">
        <v>12</v>
      </c>
      <c r="B383" s="12" t="s">
        <v>306</v>
      </c>
      <c r="C383" s="13">
        <v>0</v>
      </c>
      <c r="D383" s="14">
        <v>76</v>
      </c>
      <c r="E383" s="14">
        <v>80</v>
      </c>
      <c r="F383" s="14">
        <v>86</v>
      </c>
      <c r="G383" s="14">
        <v>48</v>
      </c>
      <c r="H383" s="14">
        <v>70</v>
      </c>
      <c r="I383" s="15">
        <v>62</v>
      </c>
      <c r="J383" s="16">
        <v>422</v>
      </c>
      <c r="K383" s="16">
        <v>70</v>
      </c>
      <c r="L383" s="17" t="s">
        <v>32</v>
      </c>
      <c r="M383" s="18">
        <v>7.3</v>
      </c>
    </row>
    <row r="384" spans="1:13">
      <c r="A384" s="11">
        <v>13</v>
      </c>
      <c r="B384" s="12" t="s">
        <v>307</v>
      </c>
      <c r="C384" s="13">
        <v>0</v>
      </c>
      <c r="D384" s="14">
        <v>74</v>
      </c>
      <c r="E384" s="14">
        <v>89</v>
      </c>
      <c r="F384" s="14">
        <v>96</v>
      </c>
      <c r="G384" s="14">
        <v>76</v>
      </c>
      <c r="H384" s="14">
        <v>78</v>
      </c>
      <c r="I384" s="15">
        <v>87</v>
      </c>
      <c r="J384" s="16">
        <v>500</v>
      </c>
      <c r="K384" s="16">
        <v>83</v>
      </c>
      <c r="L384" s="17" t="s">
        <v>21</v>
      </c>
      <c r="M384" s="18">
        <v>8.6999999999999993</v>
      </c>
    </row>
    <row r="385" spans="1:13">
      <c r="A385" s="11">
        <v>14</v>
      </c>
      <c r="B385" s="12" t="s">
        <v>308</v>
      </c>
      <c r="C385" s="13">
        <v>0</v>
      </c>
      <c r="D385" s="14">
        <v>58</v>
      </c>
      <c r="E385" s="14">
        <v>92</v>
      </c>
      <c r="F385" s="14">
        <v>63</v>
      </c>
      <c r="G385" s="14">
        <v>42</v>
      </c>
      <c r="H385" s="14">
        <v>56</v>
      </c>
      <c r="I385" s="15">
        <v>74</v>
      </c>
      <c r="J385" s="16">
        <v>385</v>
      </c>
      <c r="K385" s="16">
        <v>64</v>
      </c>
      <c r="L385" s="17" t="s">
        <v>32</v>
      </c>
      <c r="M385" s="18">
        <v>7</v>
      </c>
    </row>
    <row r="386" spans="1:13">
      <c r="A386" s="11">
        <v>15</v>
      </c>
      <c r="B386" s="12" t="s">
        <v>309</v>
      </c>
      <c r="C386" s="13">
        <v>0</v>
      </c>
      <c r="D386" s="14">
        <v>86</v>
      </c>
      <c r="E386" s="14">
        <v>89</v>
      </c>
      <c r="F386" s="14">
        <v>92</v>
      </c>
      <c r="G386" s="14">
        <v>48</v>
      </c>
      <c r="H386" s="14">
        <v>90</v>
      </c>
      <c r="I386" s="15">
        <v>82</v>
      </c>
      <c r="J386" s="16">
        <v>487</v>
      </c>
      <c r="K386" s="16">
        <v>81</v>
      </c>
      <c r="L386" s="17" t="s">
        <v>21</v>
      </c>
      <c r="M386" s="18">
        <v>8.5</v>
      </c>
    </row>
    <row r="387" spans="1:13">
      <c r="A387" s="11">
        <v>16</v>
      </c>
      <c r="B387" s="12" t="s">
        <v>310</v>
      </c>
      <c r="C387" s="13">
        <v>0</v>
      </c>
      <c r="D387" s="14">
        <v>39</v>
      </c>
      <c r="E387" s="14">
        <v>62</v>
      </c>
      <c r="F387" s="14">
        <v>47</v>
      </c>
      <c r="G387" s="14">
        <v>17</v>
      </c>
      <c r="H387" s="14">
        <v>44</v>
      </c>
      <c r="I387" s="15">
        <v>44</v>
      </c>
      <c r="J387" s="16">
        <v>253</v>
      </c>
      <c r="K387" s="16">
        <v>42</v>
      </c>
      <c r="L387" s="17" t="s">
        <v>26</v>
      </c>
      <c r="M387" s="18">
        <v>4.7</v>
      </c>
    </row>
    <row r="388" spans="1:13">
      <c r="A388" s="11">
        <v>17</v>
      </c>
      <c r="B388" s="12" t="s">
        <v>311</v>
      </c>
      <c r="C388" s="13">
        <v>0</v>
      </c>
      <c r="D388" s="14">
        <v>78</v>
      </c>
      <c r="E388" s="14">
        <v>87</v>
      </c>
      <c r="F388" s="14">
        <v>93</v>
      </c>
      <c r="G388" s="14">
        <v>60</v>
      </c>
      <c r="H388" s="14">
        <v>83</v>
      </c>
      <c r="I388" s="15">
        <v>71</v>
      </c>
      <c r="J388" s="16">
        <v>472</v>
      </c>
      <c r="K388" s="16">
        <v>79</v>
      </c>
      <c r="L388" s="17" t="s">
        <v>30</v>
      </c>
      <c r="M388" s="18">
        <v>8.3000000000000007</v>
      </c>
    </row>
    <row r="389" spans="1:13">
      <c r="A389" s="11">
        <v>18</v>
      </c>
      <c r="B389" s="12" t="s">
        <v>312</v>
      </c>
      <c r="C389" s="13">
        <v>0</v>
      </c>
      <c r="D389" s="14">
        <v>60</v>
      </c>
      <c r="E389" s="14">
        <v>84</v>
      </c>
      <c r="F389" s="14">
        <v>48</v>
      </c>
      <c r="G389" s="14">
        <v>39</v>
      </c>
      <c r="H389" s="14">
        <v>61</v>
      </c>
      <c r="I389" s="15">
        <v>59</v>
      </c>
      <c r="J389" s="16">
        <v>351</v>
      </c>
      <c r="K389" s="16">
        <v>59</v>
      </c>
      <c r="L389" s="17" t="s">
        <v>24</v>
      </c>
      <c r="M389" s="18">
        <v>6.2</v>
      </c>
    </row>
    <row r="390" spans="1:13">
      <c r="A390" s="11">
        <v>19</v>
      </c>
      <c r="B390" s="12" t="s">
        <v>313</v>
      </c>
      <c r="C390" s="13">
        <v>0</v>
      </c>
      <c r="D390" s="14">
        <v>68</v>
      </c>
      <c r="E390" s="14">
        <v>98</v>
      </c>
      <c r="F390" s="14">
        <v>93</v>
      </c>
      <c r="G390" s="14">
        <v>52</v>
      </c>
      <c r="H390" s="14">
        <v>80</v>
      </c>
      <c r="I390" s="15">
        <v>82</v>
      </c>
      <c r="J390" s="16">
        <v>473</v>
      </c>
      <c r="K390" s="16">
        <v>79</v>
      </c>
      <c r="L390" s="17" t="s">
        <v>30</v>
      </c>
      <c r="M390" s="18">
        <v>8.3000000000000007</v>
      </c>
    </row>
    <row r="391" spans="1:13">
      <c r="A391" s="11">
        <v>20</v>
      </c>
      <c r="B391" s="12" t="s">
        <v>314</v>
      </c>
      <c r="C391" s="13">
        <v>0</v>
      </c>
      <c r="D391" s="14">
        <v>51</v>
      </c>
      <c r="E391" s="14">
        <v>89</v>
      </c>
      <c r="F391" s="14">
        <v>37</v>
      </c>
      <c r="G391" s="14">
        <v>34</v>
      </c>
      <c r="H391" s="14">
        <v>49</v>
      </c>
      <c r="I391" s="15">
        <v>49</v>
      </c>
      <c r="J391" s="16">
        <v>309</v>
      </c>
      <c r="K391" s="16">
        <v>52</v>
      </c>
      <c r="L391" s="17" t="s">
        <v>24</v>
      </c>
      <c r="M391" s="18">
        <v>5.5</v>
      </c>
    </row>
    <row r="392" spans="1:13">
      <c r="A392" s="11">
        <v>21</v>
      </c>
      <c r="B392" s="12" t="s">
        <v>315</v>
      </c>
      <c r="C392" s="13">
        <v>0</v>
      </c>
      <c r="D392" s="14">
        <v>44</v>
      </c>
      <c r="E392" s="14">
        <v>80</v>
      </c>
      <c r="F392" s="14">
        <v>40</v>
      </c>
      <c r="G392" s="14">
        <v>21</v>
      </c>
      <c r="H392" s="14">
        <v>52</v>
      </c>
      <c r="I392" s="15">
        <v>48</v>
      </c>
      <c r="J392" s="16">
        <v>285</v>
      </c>
      <c r="K392" s="16">
        <v>48</v>
      </c>
      <c r="L392" s="17" t="s">
        <v>26</v>
      </c>
      <c r="M392" s="18">
        <v>5.2</v>
      </c>
    </row>
    <row r="393" spans="1:13">
      <c r="A393" s="11">
        <v>22</v>
      </c>
      <c r="B393" s="12" t="s">
        <v>316</v>
      </c>
      <c r="C393" s="13">
        <v>0</v>
      </c>
      <c r="D393" s="14">
        <v>91</v>
      </c>
      <c r="E393" s="14">
        <v>96</v>
      </c>
      <c r="F393" s="14">
        <v>99</v>
      </c>
      <c r="G393" s="14">
        <v>87</v>
      </c>
      <c r="H393" s="14">
        <v>92</v>
      </c>
      <c r="I393" s="15">
        <v>97</v>
      </c>
      <c r="J393" s="16">
        <v>562</v>
      </c>
      <c r="K393" s="16">
        <v>94</v>
      </c>
      <c r="L393" s="17" t="s">
        <v>34</v>
      </c>
      <c r="M393" s="18">
        <v>9.8000000000000007</v>
      </c>
    </row>
    <row r="394" spans="1:13">
      <c r="A394" s="11">
        <v>23</v>
      </c>
      <c r="B394" s="12" t="s">
        <v>317</v>
      </c>
      <c r="C394" s="13">
        <v>0</v>
      </c>
      <c r="D394" s="14">
        <v>62</v>
      </c>
      <c r="E394" s="14">
        <v>93</v>
      </c>
      <c r="F394" s="14">
        <v>94</v>
      </c>
      <c r="G394" s="14">
        <v>50</v>
      </c>
      <c r="H394" s="14">
        <v>56</v>
      </c>
      <c r="I394" s="15">
        <v>53</v>
      </c>
      <c r="J394" s="16">
        <v>408</v>
      </c>
      <c r="K394" s="16">
        <v>68</v>
      </c>
      <c r="L394" s="17" t="s">
        <v>32</v>
      </c>
      <c r="M394" s="18">
        <v>7.3</v>
      </c>
    </row>
    <row r="395" spans="1:13">
      <c r="A395" s="11">
        <v>24</v>
      </c>
      <c r="B395" s="12" t="s">
        <v>318</v>
      </c>
      <c r="C395" s="13">
        <v>0</v>
      </c>
      <c r="D395" s="14">
        <v>77</v>
      </c>
      <c r="E395" s="14">
        <v>89</v>
      </c>
      <c r="F395" s="14">
        <v>86</v>
      </c>
      <c r="G395" s="14">
        <v>43</v>
      </c>
      <c r="H395" s="14">
        <v>61</v>
      </c>
      <c r="I395" s="15">
        <v>76</v>
      </c>
      <c r="J395" s="16">
        <v>432</v>
      </c>
      <c r="K395" s="16">
        <v>72</v>
      </c>
      <c r="L395" s="17" t="s">
        <v>30</v>
      </c>
      <c r="M395" s="18">
        <v>7.7</v>
      </c>
    </row>
    <row r="396" spans="1:13">
      <c r="A396" s="11">
        <v>25</v>
      </c>
      <c r="B396" s="12" t="s">
        <v>319</v>
      </c>
      <c r="C396" s="13">
        <v>0</v>
      </c>
      <c r="D396" s="14">
        <v>73</v>
      </c>
      <c r="E396" s="14">
        <v>83</v>
      </c>
      <c r="F396" s="14">
        <v>97</v>
      </c>
      <c r="G396" s="14">
        <v>68</v>
      </c>
      <c r="H396" s="14">
        <v>74</v>
      </c>
      <c r="I396" s="15">
        <v>76</v>
      </c>
      <c r="J396" s="16">
        <v>471</v>
      </c>
      <c r="K396" s="16">
        <v>79</v>
      </c>
      <c r="L396" s="17" t="s">
        <v>30</v>
      </c>
      <c r="M396" s="18">
        <v>8.3000000000000007</v>
      </c>
    </row>
    <row r="397" spans="1:13">
      <c r="A397" s="11">
        <v>26</v>
      </c>
      <c r="B397" s="12" t="s">
        <v>320</v>
      </c>
      <c r="C397" s="13">
        <v>0</v>
      </c>
      <c r="D397" s="14">
        <v>74</v>
      </c>
      <c r="E397" s="14">
        <v>90</v>
      </c>
      <c r="F397" s="14">
        <v>94</v>
      </c>
      <c r="G397" s="14">
        <v>53</v>
      </c>
      <c r="H397" s="14">
        <v>54</v>
      </c>
      <c r="I397" s="15">
        <v>78</v>
      </c>
      <c r="J397" s="16">
        <v>443</v>
      </c>
      <c r="K397" s="16">
        <v>74</v>
      </c>
      <c r="L397" s="17" t="s">
        <v>30</v>
      </c>
      <c r="M397" s="18">
        <v>7.8</v>
      </c>
    </row>
    <row r="398" spans="1:13">
      <c r="A398" s="11">
        <v>27</v>
      </c>
      <c r="B398" s="12" t="s">
        <v>321</v>
      </c>
      <c r="C398" s="13">
        <v>0</v>
      </c>
      <c r="D398" s="14">
        <v>69</v>
      </c>
      <c r="E398" s="14">
        <v>78</v>
      </c>
      <c r="F398" s="14">
        <v>87</v>
      </c>
      <c r="G398" s="14">
        <v>43</v>
      </c>
      <c r="H398" s="14">
        <v>68</v>
      </c>
      <c r="I398" s="15">
        <v>59</v>
      </c>
      <c r="J398" s="16">
        <v>404</v>
      </c>
      <c r="K398" s="16">
        <v>67</v>
      </c>
      <c r="L398" s="17" t="s">
        <v>32</v>
      </c>
      <c r="M398" s="18">
        <v>7</v>
      </c>
    </row>
    <row r="399" spans="1:13">
      <c r="A399" s="11">
        <v>28</v>
      </c>
      <c r="B399" s="12" t="s">
        <v>322</v>
      </c>
      <c r="C399" s="13">
        <v>0</v>
      </c>
      <c r="D399" s="14">
        <v>68</v>
      </c>
      <c r="E399" s="14">
        <v>88</v>
      </c>
      <c r="F399" s="14">
        <v>82</v>
      </c>
      <c r="G399" s="14">
        <v>38</v>
      </c>
      <c r="H399" s="14">
        <v>49</v>
      </c>
      <c r="I399" s="15">
        <v>52</v>
      </c>
      <c r="J399" s="16">
        <v>377</v>
      </c>
      <c r="K399" s="16">
        <v>63</v>
      </c>
      <c r="L399" s="17" t="s">
        <v>32</v>
      </c>
      <c r="M399" s="18">
        <v>6.7</v>
      </c>
    </row>
    <row r="400" spans="1:13">
      <c r="A400" s="11">
        <v>29</v>
      </c>
      <c r="B400" s="12" t="s">
        <v>323</v>
      </c>
      <c r="C400" s="13">
        <v>0</v>
      </c>
      <c r="D400" s="14">
        <v>71</v>
      </c>
      <c r="E400" s="14">
        <v>80</v>
      </c>
      <c r="F400" s="14">
        <v>90</v>
      </c>
      <c r="G400" s="14">
        <v>36</v>
      </c>
      <c r="H400" s="14">
        <v>54</v>
      </c>
      <c r="I400" s="15">
        <v>54</v>
      </c>
      <c r="J400" s="16">
        <v>385</v>
      </c>
      <c r="K400" s="16">
        <v>64</v>
      </c>
      <c r="L400" s="17" t="s">
        <v>32</v>
      </c>
      <c r="M400" s="18">
        <v>6.8</v>
      </c>
    </row>
    <row r="401" spans="1:13">
      <c r="A401" s="11">
        <v>30</v>
      </c>
      <c r="B401" s="12" t="s">
        <v>324</v>
      </c>
      <c r="C401" s="13">
        <v>0</v>
      </c>
      <c r="D401" s="14">
        <v>71</v>
      </c>
      <c r="E401" s="14">
        <v>72</v>
      </c>
      <c r="F401" s="14">
        <v>79</v>
      </c>
      <c r="G401" s="14">
        <v>34</v>
      </c>
      <c r="H401" s="14">
        <v>56</v>
      </c>
      <c r="I401" s="15">
        <v>47</v>
      </c>
      <c r="J401" s="16">
        <v>359</v>
      </c>
      <c r="K401" s="16">
        <v>60</v>
      </c>
      <c r="L401" s="17" t="s">
        <v>24</v>
      </c>
      <c r="M401" s="18">
        <v>6.5</v>
      </c>
    </row>
    <row r="402" spans="1:13">
      <c r="A402" s="11">
        <v>31</v>
      </c>
      <c r="B402" s="12" t="s">
        <v>325</v>
      </c>
      <c r="C402" s="13">
        <v>0</v>
      </c>
      <c r="D402" s="14">
        <v>74</v>
      </c>
      <c r="E402" s="14">
        <v>89</v>
      </c>
      <c r="F402" s="14">
        <v>88</v>
      </c>
      <c r="G402" s="14">
        <v>52</v>
      </c>
      <c r="H402" s="14">
        <v>78</v>
      </c>
      <c r="I402" s="15">
        <v>87</v>
      </c>
      <c r="J402" s="16">
        <v>468</v>
      </c>
      <c r="K402" s="16">
        <v>78</v>
      </c>
      <c r="L402" s="17" t="s">
        <v>30</v>
      </c>
      <c r="M402" s="18">
        <v>8.1999999999999993</v>
      </c>
    </row>
    <row r="403" spans="1:13">
      <c r="A403" s="11">
        <v>32</v>
      </c>
      <c r="B403" s="19" t="s">
        <v>326</v>
      </c>
      <c r="C403" s="13">
        <v>0</v>
      </c>
      <c r="D403" s="14">
        <v>51</v>
      </c>
      <c r="E403" s="14">
        <v>50</v>
      </c>
      <c r="F403" s="14">
        <v>87</v>
      </c>
      <c r="G403" s="14">
        <v>14</v>
      </c>
      <c r="H403" s="14">
        <v>44</v>
      </c>
      <c r="I403" s="15">
        <v>40</v>
      </c>
      <c r="J403" s="16">
        <v>286</v>
      </c>
      <c r="K403" s="16">
        <v>48</v>
      </c>
      <c r="L403" s="17" t="s">
        <v>26</v>
      </c>
      <c r="M403" s="18">
        <v>5.2</v>
      </c>
    </row>
    <row r="404" spans="1:13">
      <c r="A404" s="11">
        <v>33</v>
      </c>
      <c r="B404" s="12" t="s">
        <v>327</v>
      </c>
      <c r="C404" s="13">
        <v>0</v>
      </c>
      <c r="D404" s="14">
        <v>72</v>
      </c>
      <c r="E404" s="14">
        <v>83</v>
      </c>
      <c r="F404" s="14">
        <v>89</v>
      </c>
      <c r="G404" s="14">
        <v>38</v>
      </c>
      <c r="H404" s="14">
        <v>68</v>
      </c>
      <c r="I404" s="15">
        <v>44</v>
      </c>
      <c r="J404" s="16">
        <v>394</v>
      </c>
      <c r="K404" s="16">
        <v>66</v>
      </c>
      <c r="L404" s="17" t="s">
        <v>32</v>
      </c>
      <c r="M404" s="18">
        <v>7</v>
      </c>
    </row>
    <row r="405" spans="1:13">
      <c r="A405" s="11">
        <v>34</v>
      </c>
      <c r="B405" s="19" t="s">
        <v>328</v>
      </c>
      <c r="C405" s="13">
        <v>0</v>
      </c>
      <c r="D405" s="14">
        <v>74</v>
      </c>
      <c r="E405" s="14">
        <v>93</v>
      </c>
      <c r="F405" s="14">
        <v>88</v>
      </c>
      <c r="G405" s="14">
        <v>46</v>
      </c>
      <c r="H405" s="14">
        <v>60</v>
      </c>
      <c r="I405" s="15">
        <v>52</v>
      </c>
      <c r="J405" s="16">
        <v>413</v>
      </c>
      <c r="K405" s="16">
        <v>69</v>
      </c>
      <c r="L405" s="17" t="s">
        <v>32</v>
      </c>
      <c r="M405" s="18">
        <v>7.3</v>
      </c>
    </row>
    <row r="406" spans="1:13">
      <c r="A406" s="11">
        <v>35</v>
      </c>
      <c r="B406" s="20" t="s">
        <v>329</v>
      </c>
      <c r="C406" s="13">
        <v>0</v>
      </c>
      <c r="D406" s="14">
        <v>69</v>
      </c>
      <c r="E406" s="14">
        <v>86</v>
      </c>
      <c r="F406" s="14">
        <v>87</v>
      </c>
      <c r="G406" s="14">
        <v>34</v>
      </c>
      <c r="H406" s="14">
        <v>54</v>
      </c>
      <c r="I406" s="15">
        <v>47</v>
      </c>
      <c r="J406" s="16">
        <v>377</v>
      </c>
      <c r="K406" s="16">
        <v>63</v>
      </c>
      <c r="L406" s="17" t="s">
        <v>32</v>
      </c>
      <c r="M406" s="18">
        <v>6.7</v>
      </c>
    </row>
    <row r="407" spans="1:13">
      <c r="A407" s="11">
        <v>36</v>
      </c>
      <c r="B407" s="20" t="s">
        <v>330</v>
      </c>
      <c r="C407" s="13">
        <v>0</v>
      </c>
      <c r="D407" s="14">
        <v>86</v>
      </c>
      <c r="E407" s="14">
        <v>96</v>
      </c>
      <c r="F407" s="14">
        <v>87</v>
      </c>
      <c r="G407" s="14">
        <v>66</v>
      </c>
      <c r="H407" s="14">
        <v>80</v>
      </c>
      <c r="I407" s="15">
        <v>83</v>
      </c>
      <c r="J407" s="16">
        <v>498</v>
      </c>
      <c r="K407" s="16">
        <v>83</v>
      </c>
      <c r="L407" s="17" t="s">
        <v>21</v>
      </c>
      <c r="M407" s="18">
        <v>8.6999999999999993</v>
      </c>
    </row>
    <row r="408" spans="1:13">
      <c r="A408" s="11">
        <v>37</v>
      </c>
      <c r="B408" s="20" t="s">
        <v>331</v>
      </c>
      <c r="C408" s="13">
        <v>0</v>
      </c>
      <c r="D408" s="14">
        <v>67</v>
      </c>
      <c r="E408" s="14">
        <v>87</v>
      </c>
      <c r="F408" s="14">
        <v>91</v>
      </c>
      <c r="G408" s="14">
        <v>48</v>
      </c>
      <c r="H408" s="14">
        <v>58</v>
      </c>
      <c r="I408" s="15">
        <v>70</v>
      </c>
      <c r="J408" s="16">
        <v>421</v>
      </c>
      <c r="K408" s="16">
        <v>70</v>
      </c>
      <c r="L408" s="17" t="s">
        <v>32</v>
      </c>
      <c r="M408" s="18">
        <v>7.3</v>
      </c>
    </row>
    <row r="409" spans="1:13">
      <c r="A409" s="11">
        <v>38</v>
      </c>
      <c r="B409" s="20" t="s">
        <v>332</v>
      </c>
      <c r="C409" s="13">
        <v>0</v>
      </c>
      <c r="D409" s="14">
        <v>66</v>
      </c>
      <c r="E409" s="14">
        <v>92</v>
      </c>
      <c r="F409" s="14">
        <v>92</v>
      </c>
      <c r="G409" s="14">
        <v>42</v>
      </c>
      <c r="H409" s="14">
        <v>59</v>
      </c>
      <c r="I409" s="15">
        <v>63</v>
      </c>
      <c r="J409" s="16">
        <v>414</v>
      </c>
      <c r="K409" s="16">
        <v>69</v>
      </c>
      <c r="L409" s="17" t="s">
        <v>32</v>
      </c>
      <c r="M409" s="18">
        <v>7.5</v>
      </c>
    </row>
    <row r="410" spans="1:13">
      <c r="A410" s="11">
        <v>39</v>
      </c>
      <c r="B410" s="20" t="s">
        <v>333</v>
      </c>
      <c r="C410" s="13">
        <v>0</v>
      </c>
      <c r="D410" s="14">
        <v>52</v>
      </c>
      <c r="E410" s="14">
        <v>61</v>
      </c>
      <c r="F410" s="14">
        <v>78</v>
      </c>
      <c r="G410" s="14">
        <v>36</v>
      </c>
      <c r="H410" s="14">
        <v>49</v>
      </c>
      <c r="I410" s="15">
        <v>39</v>
      </c>
      <c r="J410" s="16">
        <v>315</v>
      </c>
      <c r="K410" s="16">
        <v>53</v>
      </c>
      <c r="L410" s="17" t="s">
        <v>24</v>
      </c>
      <c r="M410" s="18">
        <v>5.7</v>
      </c>
    </row>
    <row r="411" spans="1:13" ht="15.75" thickBot="1">
      <c r="A411" s="11">
        <v>40</v>
      </c>
      <c r="B411" s="20" t="s">
        <v>334</v>
      </c>
      <c r="C411" s="13">
        <v>0</v>
      </c>
      <c r="D411" s="14">
        <v>0</v>
      </c>
      <c r="E411" s="14">
        <v>73</v>
      </c>
      <c r="F411" s="14">
        <v>0</v>
      </c>
      <c r="G411" s="14">
        <v>52</v>
      </c>
      <c r="H411" s="14">
        <v>62</v>
      </c>
      <c r="I411" s="15">
        <v>76</v>
      </c>
      <c r="J411" s="16">
        <v>263</v>
      </c>
      <c r="K411" s="16">
        <v>44</v>
      </c>
      <c r="L411" s="17" t="s">
        <v>26</v>
      </c>
      <c r="M411" s="18">
        <v>4.8</v>
      </c>
    </row>
    <row r="412" spans="1:13" ht="15.75">
      <c r="A412" s="21"/>
      <c r="B412" s="86" t="s">
        <v>68</v>
      </c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8"/>
    </row>
    <row r="413" spans="1:13" ht="15.75">
      <c r="A413" s="21"/>
      <c r="B413" s="22" t="s">
        <v>69</v>
      </c>
      <c r="C413" s="13">
        <v>68</v>
      </c>
      <c r="D413" s="81" t="s">
        <v>34</v>
      </c>
      <c r="E413" s="82"/>
      <c r="F413" s="79">
        <v>1</v>
      </c>
      <c r="G413" s="80"/>
      <c r="H413" s="23" t="s">
        <v>70</v>
      </c>
      <c r="I413" s="13">
        <v>0</v>
      </c>
      <c r="J413" s="13">
        <v>0</v>
      </c>
      <c r="K413" s="23" t="s">
        <v>71</v>
      </c>
      <c r="L413" s="13">
        <v>0</v>
      </c>
      <c r="M413" s="13">
        <v>0</v>
      </c>
    </row>
    <row r="414" spans="1:13" ht="15.75">
      <c r="A414" s="21"/>
      <c r="B414" s="22" t="s">
        <v>72</v>
      </c>
      <c r="C414" s="13">
        <v>1</v>
      </c>
      <c r="D414" s="81" t="s">
        <v>21</v>
      </c>
      <c r="E414" s="82"/>
      <c r="F414" s="79">
        <v>5</v>
      </c>
      <c r="G414" s="80"/>
      <c r="H414" s="23" t="s">
        <v>73</v>
      </c>
      <c r="I414" s="13">
        <v>0</v>
      </c>
      <c r="J414" s="13">
        <v>0</v>
      </c>
      <c r="K414" s="23" t="s">
        <v>74</v>
      </c>
      <c r="L414" s="13">
        <v>0</v>
      </c>
      <c r="M414" s="13">
        <v>0</v>
      </c>
    </row>
    <row r="415" spans="1:13" ht="15.75">
      <c r="A415" s="21"/>
      <c r="B415" s="22" t="s">
        <v>75</v>
      </c>
      <c r="C415" s="13">
        <v>11</v>
      </c>
      <c r="D415" s="81" t="s">
        <v>30</v>
      </c>
      <c r="E415" s="82"/>
      <c r="F415" s="79">
        <v>9</v>
      </c>
      <c r="G415" s="80"/>
      <c r="H415" s="23" t="s">
        <v>76</v>
      </c>
      <c r="I415" s="13">
        <v>0</v>
      </c>
      <c r="J415" s="13">
        <v>0</v>
      </c>
      <c r="K415" s="23" t="s">
        <v>77</v>
      </c>
      <c r="L415" s="13">
        <v>0</v>
      </c>
      <c r="M415" s="13">
        <v>0</v>
      </c>
    </row>
    <row r="416" spans="1:13" ht="15.75">
      <c r="A416" s="21"/>
      <c r="B416" s="22" t="s">
        <v>78</v>
      </c>
      <c r="C416" s="13">
        <v>19</v>
      </c>
      <c r="D416" s="81" t="s">
        <v>32</v>
      </c>
      <c r="E416" s="82"/>
      <c r="F416" s="79">
        <v>15</v>
      </c>
      <c r="G416" s="80"/>
      <c r="H416" s="23" t="s">
        <v>79</v>
      </c>
      <c r="I416" s="13">
        <v>0</v>
      </c>
      <c r="J416" s="13">
        <v>0</v>
      </c>
      <c r="K416" s="23" t="s">
        <v>80</v>
      </c>
      <c r="L416" s="13">
        <v>0</v>
      </c>
      <c r="M416" s="13">
        <v>0</v>
      </c>
    </row>
    <row r="417" spans="1:13" ht="15.75">
      <c r="A417" s="21"/>
      <c r="B417" s="24" t="s">
        <v>81</v>
      </c>
      <c r="C417" s="13">
        <v>9</v>
      </c>
      <c r="D417" s="81" t="s">
        <v>24</v>
      </c>
      <c r="E417" s="82"/>
      <c r="F417" s="79">
        <v>6</v>
      </c>
      <c r="G417" s="80"/>
      <c r="H417" s="23" t="s">
        <v>82</v>
      </c>
      <c r="I417" s="13">
        <v>0</v>
      </c>
      <c r="J417" s="13">
        <v>0</v>
      </c>
      <c r="K417" s="23" t="s">
        <v>83</v>
      </c>
      <c r="L417" s="13">
        <v>0</v>
      </c>
      <c r="M417" s="13">
        <v>0</v>
      </c>
    </row>
    <row r="418" spans="1:13" ht="15.75">
      <c r="A418" s="21"/>
      <c r="B418" s="22" t="s">
        <v>84</v>
      </c>
      <c r="C418" s="13">
        <v>0</v>
      </c>
      <c r="D418" s="81" t="s">
        <v>26</v>
      </c>
      <c r="E418" s="82"/>
      <c r="F418" s="79">
        <v>4</v>
      </c>
      <c r="G418" s="80"/>
      <c r="H418" s="23" t="s">
        <v>85</v>
      </c>
      <c r="I418" s="13">
        <v>0</v>
      </c>
      <c r="J418" s="13">
        <v>0</v>
      </c>
      <c r="K418" s="23" t="s">
        <v>86</v>
      </c>
      <c r="L418" s="13">
        <v>0</v>
      </c>
      <c r="M418" s="13">
        <v>0</v>
      </c>
    </row>
    <row r="419" spans="1:13" ht="15.75">
      <c r="A419" s="21"/>
      <c r="B419" s="22" t="s">
        <v>87</v>
      </c>
      <c r="C419" s="13">
        <v>0</v>
      </c>
      <c r="D419" s="81" t="s">
        <v>79</v>
      </c>
      <c r="E419" s="82"/>
      <c r="F419" s="79">
        <v>0</v>
      </c>
      <c r="G419" s="80"/>
      <c r="H419" s="23" t="s">
        <v>88</v>
      </c>
      <c r="I419" s="13">
        <v>0</v>
      </c>
      <c r="J419" s="13">
        <v>0</v>
      </c>
      <c r="K419" s="23" t="s">
        <v>89</v>
      </c>
      <c r="L419" s="13">
        <v>0</v>
      </c>
      <c r="M419" s="13">
        <v>0</v>
      </c>
    </row>
    <row r="420" spans="1:13" ht="15.75">
      <c r="A420" s="21"/>
      <c r="B420" s="22" t="s">
        <v>90</v>
      </c>
      <c r="C420" s="13">
        <v>40</v>
      </c>
      <c r="D420" s="81" t="s">
        <v>91</v>
      </c>
      <c r="E420" s="82"/>
      <c r="F420" s="79">
        <v>0</v>
      </c>
      <c r="G420" s="80"/>
      <c r="H420" s="23" t="s">
        <v>92</v>
      </c>
      <c r="I420" s="13">
        <v>0</v>
      </c>
      <c r="J420" s="13">
        <v>0</v>
      </c>
      <c r="K420" s="23" t="s">
        <v>93</v>
      </c>
      <c r="L420" s="13">
        <v>0</v>
      </c>
      <c r="M420" s="13">
        <v>0</v>
      </c>
    </row>
    <row r="421" spans="1:13" ht="16.5" thickBot="1">
      <c r="A421" s="21"/>
      <c r="B421" s="25" t="s">
        <v>94</v>
      </c>
      <c r="C421" s="26">
        <v>100</v>
      </c>
      <c r="D421" s="77" t="s">
        <v>95</v>
      </c>
      <c r="E421" s="78"/>
      <c r="F421" s="79">
        <v>0</v>
      </c>
      <c r="G421" s="80"/>
      <c r="H421" s="27"/>
      <c r="I421" s="28"/>
      <c r="J421" s="29"/>
      <c r="K421" s="30"/>
      <c r="L421" s="31">
        <v>0</v>
      </c>
      <c r="M421" s="31">
        <v>0</v>
      </c>
    </row>
    <row r="423" spans="1:13" ht="15.75" thickBot="1"/>
    <row r="424" spans="1:13" ht="17.25" thickBot="1">
      <c r="A424" s="97" t="s">
        <v>0</v>
      </c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9"/>
      <c r="M424" s="100"/>
    </row>
    <row r="425" spans="1:13" ht="16.5">
      <c r="A425" s="101"/>
      <c r="B425" s="102" t="s">
        <v>1</v>
      </c>
      <c r="C425" s="102"/>
      <c r="D425" s="102"/>
      <c r="E425" s="102"/>
      <c r="F425" s="102"/>
      <c r="G425" s="102"/>
      <c r="H425" s="102"/>
      <c r="I425" s="102"/>
      <c r="J425" s="102"/>
      <c r="K425" s="103"/>
      <c r="L425" s="104" t="s">
        <v>2</v>
      </c>
      <c r="M425" s="104"/>
    </row>
    <row r="426" spans="1:13" ht="15.75">
      <c r="A426" s="101"/>
      <c r="B426" s="1" t="s">
        <v>335</v>
      </c>
      <c r="C426" s="105" t="s">
        <v>4</v>
      </c>
      <c r="D426" s="105"/>
      <c r="E426" s="105"/>
      <c r="F426" s="105"/>
      <c r="G426" s="105"/>
      <c r="H426" s="105"/>
      <c r="I426" s="105"/>
      <c r="J426" s="105"/>
      <c r="K426" s="106"/>
      <c r="L426" s="104"/>
      <c r="M426" s="104"/>
    </row>
    <row r="427" spans="1:13" ht="15.75">
      <c r="A427" s="2"/>
      <c r="B427" s="107" t="s">
        <v>5</v>
      </c>
      <c r="C427" s="108"/>
      <c r="D427" s="108"/>
      <c r="E427" s="108"/>
      <c r="F427" s="108"/>
      <c r="G427" s="108"/>
      <c r="H427" s="108"/>
      <c r="I427" s="108"/>
      <c r="J427" s="108"/>
      <c r="K427" s="108"/>
      <c r="L427" s="104"/>
      <c r="M427" s="104"/>
    </row>
    <row r="428" spans="1:13" ht="22.5">
      <c r="A428" s="3"/>
      <c r="B428" s="4"/>
      <c r="C428" s="5"/>
      <c r="D428" s="6"/>
      <c r="E428" s="6"/>
      <c r="F428" s="6"/>
      <c r="G428" s="6"/>
      <c r="H428" s="6"/>
      <c r="I428" s="6"/>
      <c r="J428" s="7"/>
      <c r="K428" s="8"/>
      <c r="L428" s="9"/>
      <c r="M428" s="9"/>
    </row>
    <row r="429" spans="1:13">
      <c r="A429" s="93" t="s">
        <v>6</v>
      </c>
      <c r="B429" s="83" t="s">
        <v>7</v>
      </c>
      <c r="C429" s="94" t="s">
        <v>8</v>
      </c>
      <c r="D429" s="89" t="s">
        <v>9</v>
      </c>
      <c r="E429" s="89" t="s">
        <v>10</v>
      </c>
      <c r="F429" s="89" t="s">
        <v>11</v>
      </c>
      <c r="G429" s="89" t="s">
        <v>12</v>
      </c>
      <c r="H429" s="89" t="s">
        <v>13</v>
      </c>
      <c r="I429" s="89" t="s">
        <v>14</v>
      </c>
      <c r="J429" s="89" t="s">
        <v>15</v>
      </c>
      <c r="K429" s="92" t="s">
        <v>16</v>
      </c>
      <c r="L429" s="83" t="s">
        <v>17</v>
      </c>
      <c r="M429" s="83" t="s">
        <v>18</v>
      </c>
    </row>
    <row r="430" spans="1:13">
      <c r="A430" s="93"/>
      <c r="B430" s="84"/>
      <c r="C430" s="95"/>
      <c r="D430" s="90"/>
      <c r="E430" s="90"/>
      <c r="F430" s="90"/>
      <c r="G430" s="90"/>
      <c r="H430" s="90"/>
      <c r="I430" s="90"/>
      <c r="J430" s="90"/>
      <c r="K430" s="92"/>
      <c r="L430" s="84"/>
      <c r="M430" s="84"/>
    </row>
    <row r="431" spans="1:13">
      <c r="A431" s="93"/>
      <c r="B431" s="84"/>
      <c r="C431" s="96"/>
      <c r="D431" s="90"/>
      <c r="E431" s="90"/>
      <c r="F431" s="90"/>
      <c r="G431" s="90"/>
      <c r="H431" s="90"/>
      <c r="I431" s="90"/>
      <c r="J431" s="90"/>
      <c r="K431" s="92"/>
      <c r="L431" s="84"/>
      <c r="M431" s="84"/>
    </row>
    <row r="432" spans="1:13">
      <c r="A432" s="93"/>
      <c r="B432" s="85"/>
      <c r="C432" s="10" t="s">
        <v>19</v>
      </c>
      <c r="D432" s="91"/>
      <c r="E432" s="91"/>
      <c r="F432" s="91"/>
      <c r="G432" s="91"/>
      <c r="H432" s="91"/>
      <c r="I432" s="91"/>
      <c r="J432" s="91"/>
      <c r="K432" s="92"/>
      <c r="L432" s="85"/>
      <c r="M432" s="85"/>
    </row>
    <row r="433" spans="1:13">
      <c r="A433" s="11">
        <v>1</v>
      </c>
      <c r="B433" s="12" t="s">
        <v>336</v>
      </c>
      <c r="C433" s="13">
        <v>0</v>
      </c>
      <c r="D433" s="14">
        <v>77</v>
      </c>
      <c r="E433" s="14">
        <v>89</v>
      </c>
      <c r="F433" s="14">
        <v>89</v>
      </c>
      <c r="G433" s="14">
        <v>50</v>
      </c>
      <c r="H433" s="14">
        <v>58</v>
      </c>
      <c r="I433" s="15">
        <v>56</v>
      </c>
      <c r="J433" s="16">
        <v>419</v>
      </c>
      <c r="K433" s="16">
        <v>70</v>
      </c>
      <c r="L433" s="17" t="s">
        <v>32</v>
      </c>
      <c r="M433" s="18">
        <v>7.2</v>
      </c>
    </row>
    <row r="434" spans="1:13">
      <c r="A434" s="11">
        <v>2</v>
      </c>
      <c r="B434" s="12" t="s">
        <v>337</v>
      </c>
      <c r="C434" s="13">
        <v>0</v>
      </c>
      <c r="D434" s="14">
        <v>72</v>
      </c>
      <c r="E434" s="14">
        <v>94</v>
      </c>
      <c r="F434" s="14">
        <v>92</v>
      </c>
      <c r="G434" s="14">
        <v>68</v>
      </c>
      <c r="H434" s="14">
        <v>46</v>
      </c>
      <c r="I434" s="15">
        <v>56</v>
      </c>
      <c r="J434" s="16">
        <v>428</v>
      </c>
      <c r="K434" s="16">
        <v>71</v>
      </c>
      <c r="L434" s="17" t="s">
        <v>30</v>
      </c>
      <c r="M434" s="18">
        <v>7.7</v>
      </c>
    </row>
    <row r="435" spans="1:13">
      <c r="A435" s="11">
        <v>3</v>
      </c>
      <c r="B435" s="12" t="s">
        <v>338</v>
      </c>
      <c r="C435" s="13">
        <v>0</v>
      </c>
      <c r="D435" s="14">
        <v>71</v>
      </c>
      <c r="E435" s="14">
        <v>89</v>
      </c>
      <c r="F435" s="14">
        <v>87</v>
      </c>
      <c r="G435" s="14">
        <v>48</v>
      </c>
      <c r="H435" s="14">
        <v>43</v>
      </c>
      <c r="I435" s="15">
        <v>57</v>
      </c>
      <c r="J435" s="16">
        <v>395</v>
      </c>
      <c r="K435" s="16">
        <v>66</v>
      </c>
      <c r="L435" s="17" t="s">
        <v>32</v>
      </c>
      <c r="M435" s="18">
        <v>7</v>
      </c>
    </row>
    <row r="436" spans="1:13">
      <c r="A436" s="11">
        <v>4</v>
      </c>
      <c r="B436" s="12" t="s">
        <v>339</v>
      </c>
      <c r="C436" s="13">
        <v>0</v>
      </c>
      <c r="D436" s="14">
        <v>91</v>
      </c>
      <c r="E436" s="14">
        <v>98</v>
      </c>
      <c r="F436" s="14">
        <v>98</v>
      </c>
      <c r="G436" s="14">
        <v>78</v>
      </c>
      <c r="H436" s="14">
        <v>87</v>
      </c>
      <c r="I436" s="15">
        <v>86</v>
      </c>
      <c r="J436" s="16">
        <v>538</v>
      </c>
      <c r="K436" s="16">
        <v>90</v>
      </c>
      <c r="L436" s="17" t="s">
        <v>21</v>
      </c>
      <c r="M436" s="18">
        <v>9.3000000000000007</v>
      </c>
    </row>
    <row r="437" spans="1:13">
      <c r="A437" s="11">
        <v>5</v>
      </c>
      <c r="B437" s="12" t="s">
        <v>340</v>
      </c>
      <c r="C437" s="13">
        <v>0</v>
      </c>
      <c r="D437" s="14">
        <v>53</v>
      </c>
      <c r="E437" s="14">
        <v>56</v>
      </c>
      <c r="F437" s="14">
        <v>48</v>
      </c>
      <c r="G437" s="14">
        <v>21</v>
      </c>
      <c r="H437" s="14">
        <v>39</v>
      </c>
      <c r="I437" s="15">
        <v>41</v>
      </c>
      <c r="J437" s="16">
        <v>258</v>
      </c>
      <c r="K437" s="16">
        <v>43</v>
      </c>
      <c r="L437" s="17" t="s">
        <v>26</v>
      </c>
      <c r="M437" s="18">
        <v>4.8</v>
      </c>
    </row>
    <row r="438" spans="1:13">
      <c r="A438" s="11">
        <v>6</v>
      </c>
      <c r="B438" s="12" t="s">
        <v>341</v>
      </c>
      <c r="C438" s="13">
        <v>0</v>
      </c>
      <c r="D438" s="14">
        <v>71</v>
      </c>
      <c r="E438" s="14">
        <v>69</v>
      </c>
      <c r="F438" s="14">
        <v>94</v>
      </c>
      <c r="G438" s="14">
        <v>42</v>
      </c>
      <c r="H438" s="14">
        <v>64</v>
      </c>
      <c r="I438" s="15">
        <v>67</v>
      </c>
      <c r="J438" s="16">
        <v>407</v>
      </c>
      <c r="K438" s="16">
        <v>68</v>
      </c>
      <c r="L438" s="17" t="s">
        <v>32</v>
      </c>
      <c r="M438" s="18">
        <v>7.3</v>
      </c>
    </row>
    <row r="439" spans="1:13">
      <c r="A439" s="11">
        <v>7</v>
      </c>
      <c r="B439" s="12" t="s">
        <v>342</v>
      </c>
      <c r="C439" s="13">
        <v>0</v>
      </c>
      <c r="D439" s="14">
        <v>58</v>
      </c>
      <c r="E439" s="14">
        <v>94</v>
      </c>
      <c r="F439" s="14">
        <v>46</v>
      </c>
      <c r="G439" s="14">
        <v>36</v>
      </c>
      <c r="H439" s="14">
        <v>44</v>
      </c>
      <c r="I439" s="15">
        <v>76</v>
      </c>
      <c r="J439" s="16">
        <v>354</v>
      </c>
      <c r="K439" s="16">
        <v>59</v>
      </c>
      <c r="L439" s="17" t="s">
        <v>24</v>
      </c>
      <c r="M439" s="18">
        <v>6.3</v>
      </c>
    </row>
    <row r="440" spans="1:13">
      <c r="A440" s="11">
        <v>8</v>
      </c>
      <c r="B440" s="12" t="s">
        <v>343</v>
      </c>
      <c r="C440" s="13">
        <v>0</v>
      </c>
      <c r="D440" s="14">
        <v>58</v>
      </c>
      <c r="E440" s="14">
        <v>90</v>
      </c>
      <c r="F440" s="14">
        <v>62</v>
      </c>
      <c r="G440" s="14">
        <v>16</v>
      </c>
      <c r="H440" s="14">
        <v>41</v>
      </c>
      <c r="I440" s="15">
        <v>69</v>
      </c>
      <c r="J440" s="16">
        <v>336</v>
      </c>
      <c r="K440" s="16">
        <v>56</v>
      </c>
      <c r="L440" s="17" t="s">
        <v>24</v>
      </c>
      <c r="M440" s="18">
        <v>6</v>
      </c>
    </row>
    <row r="441" spans="1:13">
      <c r="A441" s="11">
        <v>9</v>
      </c>
      <c r="B441" s="12" t="s">
        <v>344</v>
      </c>
      <c r="C441" s="13">
        <v>0</v>
      </c>
      <c r="D441" s="14">
        <v>69</v>
      </c>
      <c r="E441" s="14">
        <v>90</v>
      </c>
      <c r="F441" s="14">
        <v>94</v>
      </c>
      <c r="G441" s="14">
        <v>51</v>
      </c>
      <c r="H441" s="14">
        <v>41</v>
      </c>
      <c r="I441" s="15">
        <v>53</v>
      </c>
      <c r="J441" s="16">
        <v>398</v>
      </c>
      <c r="K441" s="16">
        <v>66</v>
      </c>
      <c r="L441" s="17" t="s">
        <v>32</v>
      </c>
      <c r="M441" s="18">
        <v>7.2</v>
      </c>
    </row>
    <row r="442" spans="1:13">
      <c r="A442" s="11">
        <v>10</v>
      </c>
      <c r="B442" s="12" t="s">
        <v>345</v>
      </c>
      <c r="C442" s="13">
        <v>0</v>
      </c>
      <c r="D442" s="14">
        <v>77</v>
      </c>
      <c r="E442" s="14">
        <v>89</v>
      </c>
      <c r="F442" s="14">
        <v>96</v>
      </c>
      <c r="G442" s="14">
        <v>79</v>
      </c>
      <c r="H442" s="14">
        <v>61</v>
      </c>
      <c r="I442" s="15">
        <v>79</v>
      </c>
      <c r="J442" s="16">
        <v>481</v>
      </c>
      <c r="K442" s="16">
        <v>80</v>
      </c>
      <c r="L442" s="17" t="s">
        <v>30</v>
      </c>
      <c r="M442" s="18">
        <v>8.3000000000000007</v>
      </c>
    </row>
    <row r="443" spans="1:13">
      <c r="A443" s="11">
        <v>11</v>
      </c>
      <c r="B443" s="12" t="s">
        <v>346</v>
      </c>
      <c r="C443" s="13">
        <v>0</v>
      </c>
      <c r="D443" s="14">
        <v>62</v>
      </c>
      <c r="E443" s="14">
        <v>78</v>
      </c>
      <c r="F443" s="14">
        <v>88</v>
      </c>
      <c r="G443" s="14">
        <v>48</v>
      </c>
      <c r="H443" s="14">
        <v>43</v>
      </c>
      <c r="I443" s="15">
        <v>42</v>
      </c>
      <c r="J443" s="16">
        <v>361</v>
      </c>
      <c r="K443" s="16">
        <v>60</v>
      </c>
      <c r="L443" s="17" t="s">
        <v>24</v>
      </c>
      <c r="M443" s="18">
        <v>6.5</v>
      </c>
    </row>
    <row r="444" spans="1:13">
      <c r="A444" s="11">
        <v>12</v>
      </c>
      <c r="B444" s="12" t="s">
        <v>347</v>
      </c>
      <c r="C444" s="13">
        <v>0</v>
      </c>
      <c r="D444" s="14">
        <v>67</v>
      </c>
      <c r="E444" s="14">
        <v>89</v>
      </c>
      <c r="F444" s="14">
        <v>78</v>
      </c>
      <c r="G444" s="14">
        <v>34</v>
      </c>
      <c r="H444" s="14">
        <v>39</v>
      </c>
      <c r="I444" s="15">
        <v>66</v>
      </c>
      <c r="J444" s="16">
        <v>373</v>
      </c>
      <c r="K444" s="16">
        <v>62</v>
      </c>
      <c r="L444" s="17" t="s">
        <v>32</v>
      </c>
      <c r="M444" s="18">
        <v>6.5</v>
      </c>
    </row>
    <row r="445" spans="1:13">
      <c r="A445" s="11">
        <v>13</v>
      </c>
      <c r="B445" s="12" t="s">
        <v>348</v>
      </c>
      <c r="C445" s="13">
        <v>0</v>
      </c>
      <c r="D445" s="14">
        <v>74</v>
      </c>
      <c r="E445" s="14">
        <v>92</v>
      </c>
      <c r="F445" s="14">
        <v>94</v>
      </c>
      <c r="G445" s="14">
        <v>47</v>
      </c>
      <c r="H445" s="14">
        <v>53</v>
      </c>
      <c r="I445" s="15">
        <v>31</v>
      </c>
      <c r="J445" s="16">
        <v>391</v>
      </c>
      <c r="K445" s="16">
        <v>65</v>
      </c>
      <c r="L445" s="17" t="s">
        <v>32</v>
      </c>
      <c r="M445" s="18">
        <v>7</v>
      </c>
    </row>
    <row r="446" spans="1:13">
      <c r="A446" s="11">
        <v>14</v>
      </c>
      <c r="B446" s="12" t="s">
        <v>120</v>
      </c>
      <c r="C446" s="13">
        <v>0</v>
      </c>
      <c r="D446" s="14">
        <v>76</v>
      </c>
      <c r="E446" s="14">
        <v>88</v>
      </c>
      <c r="F446" s="14">
        <v>84</v>
      </c>
      <c r="G446" s="14">
        <v>59</v>
      </c>
      <c r="H446" s="14">
        <v>72</v>
      </c>
      <c r="I446" s="15">
        <v>72</v>
      </c>
      <c r="J446" s="16">
        <v>451</v>
      </c>
      <c r="K446" s="16">
        <v>75</v>
      </c>
      <c r="L446" s="17" t="s">
        <v>30</v>
      </c>
      <c r="M446" s="18">
        <v>8</v>
      </c>
    </row>
    <row r="447" spans="1:13">
      <c r="A447" s="11">
        <v>15</v>
      </c>
      <c r="B447" s="12" t="s">
        <v>349</v>
      </c>
      <c r="C447" s="13">
        <v>0</v>
      </c>
      <c r="D447" s="14">
        <v>70</v>
      </c>
      <c r="E447" s="14">
        <v>89</v>
      </c>
      <c r="F447" s="14">
        <v>93</v>
      </c>
      <c r="G447" s="14">
        <v>42</v>
      </c>
      <c r="H447" s="14">
        <v>52</v>
      </c>
      <c r="I447" s="15">
        <v>44</v>
      </c>
      <c r="J447" s="16">
        <v>390</v>
      </c>
      <c r="K447" s="16">
        <v>65</v>
      </c>
      <c r="L447" s="17" t="s">
        <v>32</v>
      </c>
      <c r="M447" s="18">
        <v>7</v>
      </c>
    </row>
    <row r="448" spans="1:13">
      <c r="A448" s="11">
        <v>16</v>
      </c>
      <c r="B448" s="12" t="s">
        <v>350</v>
      </c>
      <c r="C448" s="13">
        <v>0</v>
      </c>
      <c r="D448" s="14">
        <v>61</v>
      </c>
      <c r="E448" s="14">
        <v>97</v>
      </c>
      <c r="F448" s="14">
        <v>74</v>
      </c>
      <c r="G448" s="14">
        <v>36</v>
      </c>
      <c r="H448" s="14">
        <v>38</v>
      </c>
      <c r="I448" s="15">
        <v>77</v>
      </c>
      <c r="J448" s="16">
        <v>383</v>
      </c>
      <c r="K448" s="16">
        <v>64</v>
      </c>
      <c r="L448" s="17" t="s">
        <v>32</v>
      </c>
      <c r="M448" s="18">
        <v>6.8</v>
      </c>
    </row>
    <row r="449" spans="1:13">
      <c r="A449" s="11">
        <v>17</v>
      </c>
      <c r="B449" s="12" t="s">
        <v>351</v>
      </c>
      <c r="C449" s="13">
        <v>0</v>
      </c>
      <c r="D449" s="14">
        <v>54</v>
      </c>
      <c r="E449" s="14">
        <v>92</v>
      </c>
      <c r="F449" s="14">
        <v>58</v>
      </c>
      <c r="G449" s="14">
        <v>37</v>
      </c>
      <c r="H449" s="14">
        <v>60</v>
      </c>
      <c r="I449" s="15">
        <v>59</v>
      </c>
      <c r="J449" s="16">
        <v>360</v>
      </c>
      <c r="K449" s="16">
        <v>60</v>
      </c>
      <c r="L449" s="17" t="s">
        <v>24</v>
      </c>
      <c r="M449" s="18">
        <v>6.3</v>
      </c>
    </row>
    <row r="450" spans="1:13">
      <c r="A450" s="11">
        <v>18</v>
      </c>
      <c r="B450" s="12" t="s">
        <v>352</v>
      </c>
      <c r="C450" s="13">
        <v>0</v>
      </c>
      <c r="D450" s="14">
        <v>59</v>
      </c>
      <c r="E450" s="14">
        <v>80</v>
      </c>
      <c r="F450" s="14">
        <v>40</v>
      </c>
      <c r="G450" s="14">
        <v>39</v>
      </c>
      <c r="H450" s="14">
        <v>52</v>
      </c>
      <c r="I450" s="15">
        <v>34</v>
      </c>
      <c r="J450" s="16">
        <v>304</v>
      </c>
      <c r="K450" s="16">
        <v>51</v>
      </c>
      <c r="L450" s="17" t="s">
        <v>24</v>
      </c>
      <c r="M450" s="18">
        <v>5.3</v>
      </c>
    </row>
    <row r="451" spans="1:13">
      <c r="A451" s="11">
        <v>19</v>
      </c>
      <c r="B451" s="12" t="s">
        <v>353</v>
      </c>
      <c r="C451" s="13">
        <v>0</v>
      </c>
      <c r="D451" s="14">
        <v>61</v>
      </c>
      <c r="E451" s="14">
        <v>89</v>
      </c>
      <c r="F451" s="14">
        <v>87</v>
      </c>
      <c r="G451" s="14">
        <v>44</v>
      </c>
      <c r="H451" s="14">
        <v>70</v>
      </c>
      <c r="I451" s="15">
        <v>64</v>
      </c>
      <c r="J451" s="16">
        <v>415</v>
      </c>
      <c r="K451" s="16">
        <v>69</v>
      </c>
      <c r="L451" s="17" t="s">
        <v>32</v>
      </c>
      <c r="M451" s="18">
        <v>7.3</v>
      </c>
    </row>
    <row r="452" spans="1:13">
      <c r="A452" s="11">
        <v>20</v>
      </c>
      <c r="B452" s="12" t="s">
        <v>354</v>
      </c>
      <c r="C452" s="13">
        <v>0</v>
      </c>
      <c r="D452" s="14">
        <v>74</v>
      </c>
      <c r="E452" s="14">
        <v>93</v>
      </c>
      <c r="F452" s="14">
        <v>91</v>
      </c>
      <c r="G452" s="14">
        <v>46</v>
      </c>
      <c r="H452" s="14">
        <v>66</v>
      </c>
      <c r="I452" s="15">
        <v>76</v>
      </c>
      <c r="J452" s="16">
        <v>446</v>
      </c>
      <c r="K452" s="16">
        <v>74</v>
      </c>
      <c r="L452" s="17" t="s">
        <v>30</v>
      </c>
      <c r="M452" s="18">
        <v>8</v>
      </c>
    </row>
    <row r="453" spans="1:13">
      <c r="A453" s="11">
        <v>21</v>
      </c>
      <c r="B453" s="12" t="s">
        <v>355</v>
      </c>
      <c r="C453" s="13">
        <v>0</v>
      </c>
      <c r="D453" s="14">
        <v>49</v>
      </c>
      <c r="E453" s="14">
        <v>81</v>
      </c>
      <c r="F453" s="14">
        <v>69</v>
      </c>
      <c r="G453" s="14">
        <v>36</v>
      </c>
      <c r="H453" s="14">
        <v>43</v>
      </c>
      <c r="I453" s="15">
        <v>52</v>
      </c>
      <c r="J453" s="16">
        <v>330</v>
      </c>
      <c r="K453" s="16">
        <v>55</v>
      </c>
      <c r="L453" s="17" t="s">
        <v>24</v>
      </c>
      <c r="M453" s="18">
        <v>6</v>
      </c>
    </row>
    <row r="454" spans="1:13">
      <c r="A454" s="11">
        <v>22</v>
      </c>
      <c r="B454" s="12" t="s">
        <v>356</v>
      </c>
      <c r="C454" s="13">
        <v>0</v>
      </c>
      <c r="D454" s="14">
        <v>68</v>
      </c>
      <c r="E454" s="14">
        <v>87</v>
      </c>
      <c r="F454" s="14">
        <v>94</v>
      </c>
      <c r="G454" s="14">
        <v>63</v>
      </c>
      <c r="H454" s="14">
        <v>54</v>
      </c>
      <c r="I454" s="15">
        <v>66</v>
      </c>
      <c r="J454" s="16">
        <v>432</v>
      </c>
      <c r="K454" s="16">
        <v>72</v>
      </c>
      <c r="L454" s="17" t="s">
        <v>30</v>
      </c>
      <c r="M454" s="18">
        <v>7.7</v>
      </c>
    </row>
    <row r="455" spans="1:13">
      <c r="A455" s="11">
        <v>23</v>
      </c>
      <c r="B455" s="12" t="s">
        <v>357</v>
      </c>
      <c r="C455" s="13">
        <v>0</v>
      </c>
      <c r="D455" s="14">
        <v>74</v>
      </c>
      <c r="E455" s="14">
        <v>98</v>
      </c>
      <c r="F455" s="14">
        <v>89</v>
      </c>
      <c r="G455" s="14">
        <v>57</v>
      </c>
      <c r="H455" s="14">
        <v>59</v>
      </c>
      <c r="I455" s="15">
        <v>57</v>
      </c>
      <c r="J455" s="16">
        <v>434</v>
      </c>
      <c r="K455" s="16">
        <v>72</v>
      </c>
      <c r="L455" s="17" t="s">
        <v>30</v>
      </c>
      <c r="M455" s="18">
        <v>7.5</v>
      </c>
    </row>
    <row r="456" spans="1:13">
      <c r="A456" s="11">
        <v>24</v>
      </c>
      <c r="B456" s="12" t="s">
        <v>358</v>
      </c>
      <c r="C456" s="13">
        <v>0</v>
      </c>
      <c r="D456" s="14">
        <v>72</v>
      </c>
      <c r="E456" s="14">
        <v>82</v>
      </c>
      <c r="F456" s="14">
        <v>74</v>
      </c>
      <c r="G456" s="14">
        <v>42</v>
      </c>
      <c r="H456" s="14">
        <v>57</v>
      </c>
      <c r="I456" s="15">
        <v>58</v>
      </c>
      <c r="J456" s="16">
        <v>385</v>
      </c>
      <c r="K456" s="16">
        <v>64</v>
      </c>
      <c r="L456" s="17" t="s">
        <v>32</v>
      </c>
      <c r="M456" s="18">
        <v>7</v>
      </c>
    </row>
    <row r="457" spans="1:13">
      <c r="A457" s="11">
        <v>25</v>
      </c>
      <c r="B457" s="12" t="s">
        <v>359</v>
      </c>
      <c r="C457" s="13">
        <v>0</v>
      </c>
      <c r="D457" s="14">
        <v>52</v>
      </c>
      <c r="E457" s="14">
        <v>83</v>
      </c>
      <c r="F457" s="14">
        <v>64</v>
      </c>
      <c r="G457" s="14">
        <v>34</v>
      </c>
      <c r="H457" s="14">
        <v>40</v>
      </c>
      <c r="I457" s="15">
        <v>53</v>
      </c>
      <c r="J457" s="16">
        <v>326</v>
      </c>
      <c r="K457" s="16">
        <v>54</v>
      </c>
      <c r="L457" s="17" t="s">
        <v>24</v>
      </c>
      <c r="M457" s="18">
        <v>6</v>
      </c>
    </row>
    <row r="458" spans="1:13">
      <c r="A458" s="11">
        <v>26</v>
      </c>
      <c r="B458" s="12" t="s">
        <v>360</v>
      </c>
      <c r="C458" s="13">
        <v>0</v>
      </c>
      <c r="D458" s="14">
        <v>57</v>
      </c>
      <c r="E458" s="14">
        <v>80</v>
      </c>
      <c r="F458" s="14">
        <v>39</v>
      </c>
      <c r="G458" s="14">
        <v>34</v>
      </c>
      <c r="H458" s="14">
        <v>44</v>
      </c>
      <c r="I458" s="15">
        <v>57</v>
      </c>
      <c r="J458" s="16">
        <v>311</v>
      </c>
      <c r="K458" s="16">
        <v>52</v>
      </c>
      <c r="L458" s="17" t="s">
        <v>24</v>
      </c>
      <c r="M458" s="18">
        <v>5.5</v>
      </c>
    </row>
    <row r="459" spans="1:13">
      <c r="A459" s="11">
        <v>27</v>
      </c>
      <c r="B459" s="12" t="s">
        <v>361</v>
      </c>
      <c r="C459" s="13">
        <v>0</v>
      </c>
      <c r="D459" s="14">
        <v>68</v>
      </c>
      <c r="E459" s="14">
        <v>58</v>
      </c>
      <c r="F459" s="14">
        <v>77</v>
      </c>
      <c r="G459" s="14">
        <v>44</v>
      </c>
      <c r="H459" s="14">
        <v>56</v>
      </c>
      <c r="I459" s="15">
        <v>37</v>
      </c>
      <c r="J459" s="16">
        <v>340</v>
      </c>
      <c r="K459" s="16">
        <v>57</v>
      </c>
      <c r="L459" s="17" t="s">
        <v>24</v>
      </c>
      <c r="M459" s="18">
        <v>6</v>
      </c>
    </row>
    <row r="460" spans="1:13">
      <c r="A460" s="11">
        <v>28</v>
      </c>
      <c r="B460" s="12" t="s">
        <v>362</v>
      </c>
      <c r="C460" s="13">
        <v>0</v>
      </c>
      <c r="D460" s="14">
        <v>68</v>
      </c>
      <c r="E460" s="14">
        <v>80</v>
      </c>
      <c r="F460" s="14">
        <v>71</v>
      </c>
      <c r="G460" s="14">
        <v>21</v>
      </c>
      <c r="H460" s="14">
        <v>42</v>
      </c>
      <c r="I460" s="15">
        <v>49</v>
      </c>
      <c r="J460" s="16">
        <v>331</v>
      </c>
      <c r="K460" s="16">
        <v>55</v>
      </c>
      <c r="L460" s="17" t="s">
        <v>24</v>
      </c>
      <c r="M460" s="18">
        <v>6</v>
      </c>
    </row>
    <row r="461" spans="1:13">
      <c r="A461" s="11">
        <v>29</v>
      </c>
      <c r="B461" s="12" t="s">
        <v>363</v>
      </c>
      <c r="C461" s="13">
        <v>0</v>
      </c>
      <c r="D461" s="14">
        <v>72</v>
      </c>
      <c r="E461" s="14">
        <v>93</v>
      </c>
      <c r="F461" s="14">
        <v>99</v>
      </c>
      <c r="G461" s="14">
        <v>53</v>
      </c>
      <c r="H461" s="14">
        <v>67</v>
      </c>
      <c r="I461" s="15">
        <v>72</v>
      </c>
      <c r="J461" s="16">
        <v>456</v>
      </c>
      <c r="K461" s="16">
        <v>76</v>
      </c>
      <c r="L461" s="17" t="s">
        <v>30</v>
      </c>
      <c r="M461" s="18">
        <v>8.1999999999999993</v>
      </c>
    </row>
    <row r="462" spans="1:13">
      <c r="A462" s="11">
        <v>30</v>
      </c>
      <c r="B462" s="12" t="s">
        <v>364</v>
      </c>
      <c r="C462" s="13">
        <v>0</v>
      </c>
      <c r="D462" s="14">
        <v>76</v>
      </c>
      <c r="E462" s="14">
        <v>67</v>
      </c>
      <c r="F462" s="14">
        <v>74</v>
      </c>
      <c r="G462" s="14">
        <v>18</v>
      </c>
      <c r="H462" s="14">
        <v>40</v>
      </c>
      <c r="I462" s="15">
        <v>30</v>
      </c>
      <c r="J462" s="16">
        <v>305</v>
      </c>
      <c r="K462" s="16">
        <v>51</v>
      </c>
      <c r="L462" s="17" t="s">
        <v>24</v>
      </c>
      <c r="M462" s="18">
        <v>5.3</v>
      </c>
    </row>
    <row r="463" spans="1:13">
      <c r="A463" s="11">
        <v>31</v>
      </c>
      <c r="B463" s="12" t="s">
        <v>365</v>
      </c>
      <c r="C463" s="13">
        <v>0</v>
      </c>
      <c r="D463" s="14">
        <v>79</v>
      </c>
      <c r="E463" s="14">
        <v>94</v>
      </c>
      <c r="F463" s="14">
        <v>93</v>
      </c>
      <c r="G463" s="14">
        <v>53</v>
      </c>
      <c r="H463" s="14">
        <v>67</v>
      </c>
      <c r="I463" s="15">
        <v>46</v>
      </c>
      <c r="J463" s="16">
        <v>432</v>
      </c>
      <c r="K463" s="16">
        <v>72</v>
      </c>
      <c r="L463" s="17" t="s">
        <v>30</v>
      </c>
      <c r="M463" s="18">
        <v>7.7</v>
      </c>
    </row>
    <row r="464" spans="1:13">
      <c r="A464" s="11">
        <v>32</v>
      </c>
      <c r="B464" s="19" t="s">
        <v>366</v>
      </c>
      <c r="C464" s="13">
        <v>0</v>
      </c>
      <c r="D464" s="14">
        <v>77</v>
      </c>
      <c r="E464" s="14">
        <v>94</v>
      </c>
      <c r="F464" s="14">
        <v>81</v>
      </c>
      <c r="G464" s="14">
        <v>49</v>
      </c>
      <c r="H464" s="14">
        <v>68</v>
      </c>
      <c r="I464" s="15">
        <v>67</v>
      </c>
      <c r="J464" s="16">
        <v>436</v>
      </c>
      <c r="K464" s="16">
        <v>73</v>
      </c>
      <c r="L464" s="17" t="s">
        <v>30</v>
      </c>
      <c r="M464" s="18">
        <v>7.7</v>
      </c>
    </row>
    <row r="465" spans="1:13">
      <c r="A465" s="11">
        <v>33</v>
      </c>
      <c r="B465" s="12" t="s">
        <v>367</v>
      </c>
      <c r="C465" s="13">
        <v>0</v>
      </c>
      <c r="D465" s="14">
        <v>63</v>
      </c>
      <c r="E465" s="14">
        <v>67</v>
      </c>
      <c r="F465" s="14">
        <v>79</v>
      </c>
      <c r="G465" s="14">
        <v>36</v>
      </c>
      <c r="H465" s="14">
        <v>40</v>
      </c>
      <c r="I465" s="15">
        <v>38</v>
      </c>
      <c r="J465" s="16">
        <v>323</v>
      </c>
      <c r="K465" s="16">
        <v>54</v>
      </c>
      <c r="L465" s="17" t="s">
        <v>24</v>
      </c>
      <c r="M465" s="18">
        <v>5.7</v>
      </c>
    </row>
    <row r="466" spans="1:13">
      <c r="A466" s="11">
        <v>34</v>
      </c>
      <c r="B466" s="19" t="s">
        <v>368</v>
      </c>
      <c r="C466" s="13">
        <v>0</v>
      </c>
      <c r="D466" s="14">
        <v>71</v>
      </c>
      <c r="E466" s="14">
        <v>94</v>
      </c>
      <c r="F466" s="14">
        <v>93</v>
      </c>
      <c r="G466" s="14">
        <v>41</v>
      </c>
      <c r="H466" s="14">
        <v>53</v>
      </c>
      <c r="I466" s="15">
        <v>80</v>
      </c>
      <c r="J466" s="16">
        <v>432</v>
      </c>
      <c r="K466" s="16">
        <v>72</v>
      </c>
      <c r="L466" s="17" t="s">
        <v>30</v>
      </c>
      <c r="M466" s="18">
        <v>7.8</v>
      </c>
    </row>
    <row r="467" spans="1:13">
      <c r="A467" s="11">
        <v>35</v>
      </c>
      <c r="B467" s="20" t="s">
        <v>369</v>
      </c>
      <c r="C467" s="13">
        <v>0</v>
      </c>
      <c r="D467" s="14">
        <v>66</v>
      </c>
      <c r="E467" s="14">
        <v>64</v>
      </c>
      <c r="F467" s="14">
        <v>92</v>
      </c>
      <c r="G467" s="14">
        <v>74</v>
      </c>
      <c r="H467" s="14">
        <v>59</v>
      </c>
      <c r="I467" s="15">
        <v>56</v>
      </c>
      <c r="J467" s="16">
        <v>411</v>
      </c>
      <c r="K467" s="16">
        <v>69</v>
      </c>
      <c r="L467" s="17" t="s">
        <v>32</v>
      </c>
      <c r="M467" s="18">
        <v>7.3</v>
      </c>
    </row>
    <row r="468" spans="1:13">
      <c r="A468" s="11">
        <v>36</v>
      </c>
      <c r="B468" s="20" t="s">
        <v>370</v>
      </c>
      <c r="C468" s="13">
        <v>0</v>
      </c>
      <c r="D468" s="14">
        <v>57</v>
      </c>
      <c r="E468" s="14">
        <v>80</v>
      </c>
      <c r="F468" s="14">
        <v>66</v>
      </c>
      <c r="G468" s="14">
        <v>39</v>
      </c>
      <c r="H468" s="14">
        <v>43</v>
      </c>
      <c r="I468" s="15">
        <v>71</v>
      </c>
      <c r="J468" s="16">
        <v>356</v>
      </c>
      <c r="K468" s="16">
        <v>59</v>
      </c>
      <c r="L468" s="17" t="s">
        <v>24</v>
      </c>
      <c r="M468" s="18">
        <v>6.3</v>
      </c>
    </row>
    <row r="469" spans="1:13">
      <c r="A469" s="11">
        <v>37</v>
      </c>
      <c r="B469" s="20" t="s">
        <v>371</v>
      </c>
      <c r="C469" s="13">
        <v>0</v>
      </c>
      <c r="D469" s="14">
        <v>86</v>
      </c>
      <c r="E469" s="14">
        <v>97</v>
      </c>
      <c r="F469" s="14">
        <v>96</v>
      </c>
      <c r="G469" s="14">
        <v>86</v>
      </c>
      <c r="H469" s="14">
        <v>88</v>
      </c>
      <c r="I469" s="15">
        <v>91</v>
      </c>
      <c r="J469" s="16">
        <v>544</v>
      </c>
      <c r="K469" s="16">
        <v>91</v>
      </c>
      <c r="L469" s="17" t="s">
        <v>34</v>
      </c>
      <c r="M469" s="18">
        <v>9.5</v>
      </c>
    </row>
    <row r="470" spans="1:13" ht="15.75" thickBot="1">
      <c r="A470" s="11">
        <v>38</v>
      </c>
      <c r="B470" s="20" t="s">
        <v>372</v>
      </c>
      <c r="C470" s="13">
        <v>0</v>
      </c>
      <c r="D470" s="14">
        <v>0</v>
      </c>
      <c r="E470" s="14">
        <v>0</v>
      </c>
      <c r="F470" s="14">
        <v>0</v>
      </c>
      <c r="G470" s="14">
        <v>52</v>
      </c>
      <c r="H470" s="14">
        <v>66</v>
      </c>
      <c r="I470" s="15">
        <v>68</v>
      </c>
      <c r="J470" s="16">
        <v>186</v>
      </c>
      <c r="K470" s="16">
        <v>31</v>
      </c>
      <c r="L470" s="17" t="s">
        <v>91</v>
      </c>
      <c r="M470" s="18">
        <v>3.3</v>
      </c>
    </row>
    <row r="471" spans="1:13" ht="15.75">
      <c r="A471" s="21"/>
      <c r="B471" s="86" t="s">
        <v>68</v>
      </c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8"/>
    </row>
    <row r="472" spans="1:13" ht="15.75">
      <c r="A472" s="21"/>
      <c r="B472" s="22" t="s">
        <v>69</v>
      </c>
      <c r="C472" s="13">
        <v>64</v>
      </c>
      <c r="D472" s="81" t="s">
        <v>34</v>
      </c>
      <c r="E472" s="82"/>
      <c r="F472" s="79">
        <v>1</v>
      </c>
      <c r="G472" s="80"/>
      <c r="H472" s="23" t="s">
        <v>70</v>
      </c>
      <c r="I472" s="13">
        <v>0</v>
      </c>
      <c r="J472" s="13">
        <v>0</v>
      </c>
      <c r="K472" s="23" t="s">
        <v>71</v>
      </c>
      <c r="L472" s="13">
        <v>0</v>
      </c>
      <c r="M472" s="13">
        <v>0</v>
      </c>
    </row>
    <row r="473" spans="1:13" ht="15.75">
      <c r="A473" s="21"/>
      <c r="B473" s="22" t="s">
        <v>72</v>
      </c>
      <c r="C473" s="13">
        <v>2</v>
      </c>
      <c r="D473" s="81" t="s">
        <v>21</v>
      </c>
      <c r="E473" s="82"/>
      <c r="F473" s="79">
        <v>1</v>
      </c>
      <c r="G473" s="80"/>
      <c r="H473" s="23" t="s">
        <v>73</v>
      </c>
      <c r="I473" s="13">
        <v>0</v>
      </c>
      <c r="J473" s="13">
        <v>0</v>
      </c>
      <c r="K473" s="23" t="s">
        <v>74</v>
      </c>
      <c r="L473" s="13">
        <v>0</v>
      </c>
      <c r="M473" s="13">
        <v>0</v>
      </c>
    </row>
    <row r="474" spans="1:13" ht="15.75">
      <c r="A474" s="21"/>
      <c r="B474" s="22" t="s">
        <v>75</v>
      </c>
      <c r="C474" s="13">
        <v>3</v>
      </c>
      <c r="D474" s="81" t="s">
        <v>30</v>
      </c>
      <c r="E474" s="82"/>
      <c r="F474" s="79">
        <v>10</v>
      </c>
      <c r="G474" s="80"/>
      <c r="H474" s="23" t="s">
        <v>76</v>
      </c>
      <c r="I474" s="13">
        <v>0</v>
      </c>
      <c r="J474" s="13">
        <v>0</v>
      </c>
      <c r="K474" s="23" t="s">
        <v>77</v>
      </c>
      <c r="L474" s="13">
        <v>0</v>
      </c>
      <c r="M474" s="13">
        <v>0</v>
      </c>
    </row>
    <row r="475" spans="1:13" ht="15.75">
      <c r="A475" s="21"/>
      <c r="B475" s="22" t="s">
        <v>78</v>
      </c>
      <c r="C475" s="13">
        <v>20</v>
      </c>
      <c r="D475" s="81" t="s">
        <v>32</v>
      </c>
      <c r="E475" s="82"/>
      <c r="F475" s="79">
        <v>11</v>
      </c>
      <c r="G475" s="80"/>
      <c r="H475" s="23" t="s">
        <v>79</v>
      </c>
      <c r="I475" s="13">
        <v>0</v>
      </c>
      <c r="J475" s="13">
        <v>0</v>
      </c>
      <c r="K475" s="23" t="s">
        <v>80</v>
      </c>
      <c r="L475" s="13">
        <v>0</v>
      </c>
      <c r="M475" s="13">
        <v>0</v>
      </c>
    </row>
    <row r="476" spans="1:13" ht="15.75">
      <c r="A476" s="21"/>
      <c r="B476" s="24" t="s">
        <v>81</v>
      </c>
      <c r="C476" s="13">
        <v>12</v>
      </c>
      <c r="D476" s="81" t="s">
        <v>24</v>
      </c>
      <c r="E476" s="82"/>
      <c r="F476" s="79">
        <v>13</v>
      </c>
      <c r="G476" s="80"/>
      <c r="H476" s="23" t="s">
        <v>82</v>
      </c>
      <c r="I476" s="13">
        <v>0</v>
      </c>
      <c r="J476" s="13">
        <v>0</v>
      </c>
      <c r="K476" s="23" t="s">
        <v>83</v>
      </c>
      <c r="L476" s="13">
        <v>0</v>
      </c>
      <c r="M476" s="13">
        <v>0</v>
      </c>
    </row>
    <row r="477" spans="1:13" ht="15.75">
      <c r="A477" s="21"/>
      <c r="B477" s="22" t="s">
        <v>84</v>
      </c>
      <c r="C477" s="13">
        <v>1</v>
      </c>
      <c r="D477" s="81" t="s">
        <v>26</v>
      </c>
      <c r="E477" s="82"/>
      <c r="F477" s="79">
        <v>1</v>
      </c>
      <c r="G477" s="80"/>
      <c r="H477" s="23" t="s">
        <v>85</v>
      </c>
      <c r="I477" s="13">
        <v>0</v>
      </c>
      <c r="J477" s="13">
        <v>0</v>
      </c>
      <c r="K477" s="23" t="s">
        <v>86</v>
      </c>
      <c r="L477" s="13">
        <v>0</v>
      </c>
      <c r="M477" s="13">
        <v>0</v>
      </c>
    </row>
    <row r="478" spans="1:13" ht="15.75">
      <c r="A478" s="21"/>
      <c r="B478" s="22" t="s">
        <v>87</v>
      </c>
      <c r="C478" s="13">
        <v>0</v>
      </c>
      <c r="D478" s="81" t="s">
        <v>79</v>
      </c>
      <c r="E478" s="82"/>
      <c r="F478" s="79">
        <v>0</v>
      </c>
      <c r="G478" s="80"/>
      <c r="H478" s="23" t="s">
        <v>88</v>
      </c>
      <c r="I478" s="13">
        <v>0</v>
      </c>
      <c r="J478" s="13">
        <v>0</v>
      </c>
      <c r="K478" s="23" t="s">
        <v>89</v>
      </c>
      <c r="L478" s="13">
        <v>0</v>
      </c>
      <c r="M478" s="13">
        <v>0</v>
      </c>
    </row>
    <row r="479" spans="1:13" ht="15.75">
      <c r="A479" s="21"/>
      <c r="B479" s="22" t="s">
        <v>90</v>
      </c>
      <c r="C479" s="13">
        <v>38</v>
      </c>
      <c r="D479" s="81" t="s">
        <v>91</v>
      </c>
      <c r="E479" s="82"/>
      <c r="F479" s="79">
        <v>1</v>
      </c>
      <c r="G479" s="80"/>
      <c r="H479" s="23" t="s">
        <v>92</v>
      </c>
      <c r="I479" s="13">
        <v>0</v>
      </c>
      <c r="J479" s="13">
        <v>0</v>
      </c>
      <c r="K479" s="23" t="s">
        <v>93</v>
      </c>
      <c r="L479" s="13">
        <v>0</v>
      </c>
      <c r="M479" s="13">
        <v>0</v>
      </c>
    </row>
    <row r="480" spans="1:13" ht="16.5" thickBot="1">
      <c r="A480" s="21"/>
      <c r="B480" s="25" t="s">
        <v>94</v>
      </c>
      <c r="C480" s="26">
        <v>97.4</v>
      </c>
      <c r="D480" s="77" t="s">
        <v>95</v>
      </c>
      <c r="E480" s="78"/>
      <c r="F480" s="79">
        <v>0</v>
      </c>
      <c r="G480" s="80"/>
      <c r="H480" s="27"/>
      <c r="I480" s="28"/>
      <c r="J480" s="29"/>
      <c r="K480" s="30"/>
      <c r="L480" s="31">
        <v>0</v>
      </c>
      <c r="M480" s="31">
        <v>0</v>
      </c>
    </row>
    <row r="482" spans="1:13" ht="15.75" thickBot="1"/>
    <row r="483" spans="1:13" ht="17.25" thickBot="1">
      <c r="A483" s="97" t="s">
        <v>0</v>
      </c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9"/>
      <c r="M483" s="100"/>
    </row>
    <row r="484" spans="1:13" ht="16.5">
      <c r="A484" s="101"/>
      <c r="B484" s="102" t="s">
        <v>1</v>
      </c>
      <c r="C484" s="102"/>
      <c r="D484" s="102"/>
      <c r="E484" s="102"/>
      <c r="F484" s="102"/>
      <c r="G484" s="102"/>
      <c r="H484" s="102"/>
      <c r="I484" s="102"/>
      <c r="J484" s="102"/>
      <c r="K484" s="103"/>
      <c r="L484" s="104" t="s">
        <v>2</v>
      </c>
      <c r="M484" s="104"/>
    </row>
    <row r="485" spans="1:13" ht="15.75">
      <c r="A485" s="101"/>
      <c r="B485" s="1" t="s">
        <v>373</v>
      </c>
      <c r="C485" s="105" t="s">
        <v>4</v>
      </c>
      <c r="D485" s="105"/>
      <c r="E485" s="105"/>
      <c r="F485" s="105"/>
      <c r="G485" s="105"/>
      <c r="H485" s="105"/>
      <c r="I485" s="105"/>
      <c r="J485" s="105"/>
      <c r="K485" s="106"/>
      <c r="L485" s="104"/>
      <c r="M485" s="104"/>
    </row>
    <row r="486" spans="1:13" ht="15.75">
      <c r="A486" s="2"/>
      <c r="B486" s="107" t="s">
        <v>5</v>
      </c>
      <c r="C486" s="108"/>
      <c r="D486" s="108"/>
      <c r="E486" s="108"/>
      <c r="F486" s="108"/>
      <c r="G486" s="108"/>
      <c r="H486" s="108"/>
      <c r="I486" s="108"/>
      <c r="J486" s="108"/>
      <c r="K486" s="108"/>
      <c r="L486" s="104"/>
      <c r="M486" s="104"/>
    </row>
    <row r="487" spans="1:13" ht="22.5">
      <c r="A487" s="3"/>
      <c r="B487" s="4"/>
      <c r="C487" s="5"/>
      <c r="D487" s="6"/>
      <c r="E487" s="6"/>
      <c r="F487" s="6"/>
      <c r="G487" s="6"/>
      <c r="H487" s="6"/>
      <c r="I487" s="6"/>
      <c r="J487" s="7"/>
      <c r="K487" s="8"/>
      <c r="L487" s="9"/>
      <c r="M487" s="9"/>
    </row>
    <row r="488" spans="1:13">
      <c r="A488" s="93" t="s">
        <v>6</v>
      </c>
      <c r="B488" s="83" t="s">
        <v>7</v>
      </c>
      <c r="C488" s="94" t="s">
        <v>8</v>
      </c>
      <c r="D488" s="89" t="s">
        <v>9</v>
      </c>
      <c r="E488" s="89" t="s">
        <v>10</v>
      </c>
      <c r="F488" s="89" t="s">
        <v>11</v>
      </c>
      <c r="G488" s="89" t="s">
        <v>12</v>
      </c>
      <c r="H488" s="89" t="s">
        <v>13</v>
      </c>
      <c r="I488" s="89" t="s">
        <v>14</v>
      </c>
      <c r="J488" s="89" t="s">
        <v>15</v>
      </c>
      <c r="K488" s="92" t="s">
        <v>16</v>
      </c>
      <c r="L488" s="83" t="s">
        <v>17</v>
      </c>
      <c r="M488" s="83" t="s">
        <v>18</v>
      </c>
    </row>
    <row r="489" spans="1:13">
      <c r="A489" s="93"/>
      <c r="B489" s="84"/>
      <c r="C489" s="95"/>
      <c r="D489" s="90"/>
      <c r="E489" s="90"/>
      <c r="F489" s="90"/>
      <c r="G489" s="90"/>
      <c r="H489" s="90"/>
      <c r="I489" s="90"/>
      <c r="J489" s="90"/>
      <c r="K489" s="92"/>
      <c r="L489" s="84"/>
      <c r="M489" s="84"/>
    </row>
    <row r="490" spans="1:13">
      <c r="A490" s="93"/>
      <c r="B490" s="84"/>
      <c r="C490" s="96"/>
      <c r="D490" s="90"/>
      <c r="E490" s="90"/>
      <c r="F490" s="90"/>
      <c r="G490" s="90"/>
      <c r="H490" s="90"/>
      <c r="I490" s="90"/>
      <c r="J490" s="90"/>
      <c r="K490" s="92"/>
      <c r="L490" s="84"/>
      <c r="M490" s="84"/>
    </row>
    <row r="491" spans="1:13">
      <c r="A491" s="93"/>
      <c r="B491" s="85"/>
      <c r="C491" s="10" t="s">
        <v>19</v>
      </c>
      <c r="D491" s="91"/>
      <c r="E491" s="91"/>
      <c r="F491" s="91"/>
      <c r="G491" s="91"/>
      <c r="H491" s="91"/>
      <c r="I491" s="91"/>
      <c r="J491" s="91"/>
      <c r="K491" s="92"/>
      <c r="L491" s="85"/>
      <c r="M491" s="85"/>
    </row>
    <row r="492" spans="1:13">
      <c r="A492" s="11">
        <v>1</v>
      </c>
      <c r="B492" s="12" t="s">
        <v>374</v>
      </c>
      <c r="C492" s="13">
        <v>0</v>
      </c>
      <c r="D492" s="14">
        <v>80</v>
      </c>
      <c r="E492" s="14">
        <v>72</v>
      </c>
      <c r="F492" s="14">
        <v>80</v>
      </c>
      <c r="G492" s="14">
        <v>71</v>
      </c>
      <c r="H492" s="14">
        <v>69</v>
      </c>
      <c r="I492" s="15">
        <v>76</v>
      </c>
      <c r="J492" s="16">
        <v>448</v>
      </c>
      <c r="K492" s="16">
        <v>75</v>
      </c>
      <c r="L492" s="17" t="s">
        <v>30</v>
      </c>
      <c r="M492" s="18">
        <v>7.8</v>
      </c>
    </row>
    <row r="493" spans="1:13">
      <c r="A493" s="11">
        <v>2</v>
      </c>
      <c r="B493" s="12" t="s">
        <v>375</v>
      </c>
      <c r="C493" s="13">
        <v>0</v>
      </c>
      <c r="D493" s="14">
        <v>61</v>
      </c>
      <c r="E493" s="14">
        <v>47</v>
      </c>
      <c r="F493" s="14">
        <v>79</v>
      </c>
      <c r="G493" s="14">
        <v>36</v>
      </c>
      <c r="H493" s="14">
        <v>62</v>
      </c>
      <c r="I493" s="15">
        <v>51</v>
      </c>
      <c r="J493" s="16">
        <v>336</v>
      </c>
      <c r="K493" s="16">
        <v>56</v>
      </c>
      <c r="L493" s="17" t="s">
        <v>24</v>
      </c>
      <c r="M493" s="18">
        <v>6.2</v>
      </c>
    </row>
    <row r="494" spans="1:13">
      <c r="A494" s="11">
        <v>3</v>
      </c>
      <c r="B494" s="12" t="s">
        <v>376</v>
      </c>
      <c r="C494" s="13">
        <v>0</v>
      </c>
      <c r="D494" s="14">
        <v>80</v>
      </c>
      <c r="E494" s="14">
        <v>72</v>
      </c>
      <c r="F494" s="14">
        <v>84</v>
      </c>
      <c r="G494" s="14">
        <v>61</v>
      </c>
      <c r="H494" s="14">
        <v>76</v>
      </c>
      <c r="I494" s="15">
        <v>91</v>
      </c>
      <c r="J494" s="16">
        <v>464</v>
      </c>
      <c r="K494" s="16">
        <v>77</v>
      </c>
      <c r="L494" s="17" t="s">
        <v>30</v>
      </c>
      <c r="M494" s="18">
        <v>8.3000000000000007</v>
      </c>
    </row>
    <row r="495" spans="1:13">
      <c r="A495" s="11">
        <v>4</v>
      </c>
      <c r="B495" s="12" t="s">
        <v>377</v>
      </c>
      <c r="C495" s="13">
        <v>0</v>
      </c>
      <c r="D495" s="14">
        <v>79</v>
      </c>
      <c r="E495" s="14">
        <v>71</v>
      </c>
      <c r="F495" s="14">
        <v>92</v>
      </c>
      <c r="G495" s="14">
        <v>64</v>
      </c>
      <c r="H495" s="14">
        <v>69</v>
      </c>
      <c r="I495" s="15">
        <v>86</v>
      </c>
      <c r="J495" s="16">
        <v>461</v>
      </c>
      <c r="K495" s="16">
        <v>77</v>
      </c>
      <c r="L495" s="17" t="s">
        <v>30</v>
      </c>
      <c r="M495" s="18">
        <v>8.1999999999999993</v>
      </c>
    </row>
    <row r="496" spans="1:13">
      <c r="A496" s="11">
        <v>5</v>
      </c>
      <c r="B496" s="12" t="s">
        <v>378</v>
      </c>
      <c r="C496" s="13">
        <v>0</v>
      </c>
      <c r="D496" s="14">
        <v>71</v>
      </c>
      <c r="E496" s="14">
        <v>68</v>
      </c>
      <c r="F496" s="14">
        <v>87</v>
      </c>
      <c r="G496" s="14">
        <v>41</v>
      </c>
      <c r="H496" s="14">
        <v>64</v>
      </c>
      <c r="I496" s="15">
        <v>79</v>
      </c>
      <c r="J496" s="16">
        <v>410</v>
      </c>
      <c r="K496" s="16">
        <v>68</v>
      </c>
      <c r="L496" s="17" t="s">
        <v>32</v>
      </c>
      <c r="M496" s="18">
        <v>7.3</v>
      </c>
    </row>
    <row r="497" spans="1:13">
      <c r="A497" s="11">
        <v>6</v>
      </c>
      <c r="B497" s="12" t="s">
        <v>379</v>
      </c>
      <c r="C497" s="13">
        <v>0</v>
      </c>
      <c r="D497" s="14">
        <v>71</v>
      </c>
      <c r="E497" s="14">
        <v>42</v>
      </c>
      <c r="F497" s="14">
        <v>76</v>
      </c>
      <c r="G497" s="14">
        <v>33</v>
      </c>
      <c r="H497" s="14">
        <v>66</v>
      </c>
      <c r="I497" s="15">
        <v>58</v>
      </c>
      <c r="J497" s="16">
        <v>346</v>
      </c>
      <c r="K497" s="16">
        <v>58</v>
      </c>
      <c r="L497" s="17" t="s">
        <v>24</v>
      </c>
      <c r="M497" s="18">
        <v>6.3</v>
      </c>
    </row>
    <row r="498" spans="1:13">
      <c r="A498" s="11">
        <v>7</v>
      </c>
      <c r="B498" s="12" t="s">
        <v>380</v>
      </c>
      <c r="C498" s="13">
        <v>0</v>
      </c>
      <c r="D498" s="14">
        <v>62</v>
      </c>
      <c r="E498" s="14">
        <v>64</v>
      </c>
      <c r="F498" s="14">
        <v>84</v>
      </c>
      <c r="G498" s="14">
        <v>37</v>
      </c>
      <c r="H498" s="14">
        <v>62</v>
      </c>
      <c r="I498" s="15">
        <v>79</v>
      </c>
      <c r="J498" s="16">
        <v>388</v>
      </c>
      <c r="K498" s="16">
        <v>65</v>
      </c>
      <c r="L498" s="17" t="s">
        <v>32</v>
      </c>
      <c r="M498" s="18">
        <v>7</v>
      </c>
    </row>
    <row r="499" spans="1:13">
      <c r="A499" s="11">
        <v>8</v>
      </c>
      <c r="B499" s="12" t="s">
        <v>381</v>
      </c>
      <c r="C499" s="13">
        <v>0</v>
      </c>
      <c r="D499" s="14">
        <v>80</v>
      </c>
      <c r="E499" s="14">
        <v>60</v>
      </c>
      <c r="F499" s="14">
        <v>91</v>
      </c>
      <c r="G499" s="14">
        <v>34</v>
      </c>
      <c r="H499" s="14">
        <v>74</v>
      </c>
      <c r="I499" s="15">
        <v>62</v>
      </c>
      <c r="J499" s="16">
        <v>401</v>
      </c>
      <c r="K499" s="16">
        <v>67</v>
      </c>
      <c r="L499" s="17" t="s">
        <v>32</v>
      </c>
      <c r="M499" s="18">
        <v>7.2</v>
      </c>
    </row>
    <row r="500" spans="1:13">
      <c r="A500" s="11">
        <v>9</v>
      </c>
      <c r="B500" s="12" t="s">
        <v>382</v>
      </c>
      <c r="C500" s="13">
        <v>0</v>
      </c>
      <c r="D500" s="14">
        <v>79</v>
      </c>
      <c r="E500" s="14">
        <v>46</v>
      </c>
      <c r="F500" s="14">
        <v>68</v>
      </c>
      <c r="G500" s="14">
        <v>33</v>
      </c>
      <c r="H500" s="14">
        <v>53</v>
      </c>
      <c r="I500" s="15">
        <v>42</v>
      </c>
      <c r="J500" s="16">
        <v>321</v>
      </c>
      <c r="K500" s="16">
        <v>54</v>
      </c>
      <c r="L500" s="17" t="s">
        <v>24</v>
      </c>
      <c r="M500" s="18">
        <v>5.8</v>
      </c>
    </row>
    <row r="501" spans="1:13">
      <c r="A501" s="11">
        <v>10</v>
      </c>
      <c r="B501" s="12" t="s">
        <v>383</v>
      </c>
      <c r="C501" s="13">
        <v>0</v>
      </c>
      <c r="D501" s="14">
        <v>68</v>
      </c>
      <c r="E501" s="14">
        <v>50</v>
      </c>
      <c r="F501" s="14">
        <v>81</v>
      </c>
      <c r="G501" s="14">
        <v>33</v>
      </c>
      <c r="H501" s="14">
        <v>57</v>
      </c>
      <c r="I501" s="15">
        <v>73</v>
      </c>
      <c r="J501" s="16">
        <v>362</v>
      </c>
      <c r="K501" s="16">
        <v>60</v>
      </c>
      <c r="L501" s="17" t="s">
        <v>24</v>
      </c>
      <c r="M501" s="18">
        <v>6.5</v>
      </c>
    </row>
    <row r="502" spans="1:13">
      <c r="A502" s="11">
        <v>11</v>
      </c>
      <c r="B502" s="12" t="s">
        <v>384</v>
      </c>
      <c r="C502" s="13">
        <v>0</v>
      </c>
      <c r="D502" s="14">
        <v>87</v>
      </c>
      <c r="E502" s="14">
        <v>63</v>
      </c>
      <c r="F502" s="14">
        <v>92</v>
      </c>
      <c r="G502" s="14">
        <v>67</v>
      </c>
      <c r="H502" s="14">
        <v>70</v>
      </c>
      <c r="I502" s="15">
        <v>87</v>
      </c>
      <c r="J502" s="16">
        <v>466</v>
      </c>
      <c r="K502" s="16">
        <v>78</v>
      </c>
      <c r="L502" s="17" t="s">
        <v>30</v>
      </c>
      <c r="M502" s="18">
        <v>8.1999999999999993</v>
      </c>
    </row>
    <row r="503" spans="1:13">
      <c r="A503" s="11">
        <v>12</v>
      </c>
      <c r="B503" s="12" t="s">
        <v>385</v>
      </c>
      <c r="C503" s="13">
        <v>0</v>
      </c>
      <c r="D503" s="14">
        <v>72</v>
      </c>
      <c r="E503" s="14">
        <v>49</v>
      </c>
      <c r="F503" s="14">
        <v>81</v>
      </c>
      <c r="G503" s="14">
        <v>34</v>
      </c>
      <c r="H503" s="14">
        <v>61</v>
      </c>
      <c r="I503" s="15">
        <v>52</v>
      </c>
      <c r="J503" s="16">
        <v>349</v>
      </c>
      <c r="K503" s="16">
        <v>58</v>
      </c>
      <c r="L503" s="17" t="s">
        <v>24</v>
      </c>
      <c r="M503" s="18">
        <v>6.5</v>
      </c>
    </row>
    <row r="504" spans="1:13">
      <c r="A504" s="11">
        <v>13</v>
      </c>
      <c r="B504" s="12" t="s">
        <v>386</v>
      </c>
      <c r="C504" s="13">
        <v>0</v>
      </c>
      <c r="D504" s="14">
        <v>73</v>
      </c>
      <c r="E504" s="14">
        <v>48</v>
      </c>
      <c r="F504" s="14">
        <v>84</v>
      </c>
      <c r="G504" s="14">
        <v>40</v>
      </c>
      <c r="H504" s="14">
        <v>67</v>
      </c>
      <c r="I504" s="15">
        <v>62</v>
      </c>
      <c r="J504" s="16">
        <v>374</v>
      </c>
      <c r="K504" s="16">
        <v>62</v>
      </c>
      <c r="L504" s="17" t="s">
        <v>32</v>
      </c>
      <c r="M504" s="18">
        <v>6.7</v>
      </c>
    </row>
    <row r="505" spans="1:13">
      <c r="A505" s="11">
        <v>14</v>
      </c>
      <c r="B505" s="12" t="s">
        <v>387</v>
      </c>
      <c r="C505" s="13">
        <v>0</v>
      </c>
      <c r="D505" s="14">
        <v>70</v>
      </c>
      <c r="E505" s="14">
        <v>69</v>
      </c>
      <c r="F505" s="14">
        <v>86</v>
      </c>
      <c r="G505" s="14">
        <v>34</v>
      </c>
      <c r="H505" s="14">
        <v>62</v>
      </c>
      <c r="I505" s="15">
        <v>69</v>
      </c>
      <c r="J505" s="16">
        <v>390</v>
      </c>
      <c r="K505" s="16">
        <v>65</v>
      </c>
      <c r="L505" s="17" t="s">
        <v>32</v>
      </c>
      <c r="M505" s="18">
        <v>6.8</v>
      </c>
    </row>
    <row r="506" spans="1:13">
      <c r="A506" s="11">
        <v>15</v>
      </c>
      <c r="B506" s="12" t="s">
        <v>388</v>
      </c>
      <c r="C506" s="13">
        <v>0</v>
      </c>
      <c r="D506" s="14">
        <v>80</v>
      </c>
      <c r="E506" s="14">
        <v>44</v>
      </c>
      <c r="F506" s="14">
        <v>86</v>
      </c>
      <c r="G506" s="14">
        <v>34</v>
      </c>
      <c r="H506" s="14">
        <v>52</v>
      </c>
      <c r="I506" s="15">
        <v>59</v>
      </c>
      <c r="J506" s="16">
        <v>355</v>
      </c>
      <c r="K506" s="16">
        <v>59</v>
      </c>
      <c r="L506" s="17" t="s">
        <v>24</v>
      </c>
      <c r="M506" s="18">
        <v>6.3</v>
      </c>
    </row>
    <row r="507" spans="1:13">
      <c r="A507" s="11">
        <v>16</v>
      </c>
      <c r="B507" s="12" t="s">
        <v>389</v>
      </c>
      <c r="C507" s="13">
        <v>0</v>
      </c>
      <c r="D507" s="14">
        <v>70</v>
      </c>
      <c r="E507" s="14">
        <v>60</v>
      </c>
      <c r="F507" s="14">
        <v>76</v>
      </c>
      <c r="G507" s="14">
        <v>34</v>
      </c>
      <c r="H507" s="14">
        <v>48</v>
      </c>
      <c r="I507" s="15">
        <v>68</v>
      </c>
      <c r="J507" s="16">
        <v>356</v>
      </c>
      <c r="K507" s="16">
        <v>59</v>
      </c>
      <c r="L507" s="17" t="s">
        <v>24</v>
      </c>
      <c r="M507" s="18">
        <v>6.2</v>
      </c>
    </row>
    <row r="508" spans="1:13">
      <c r="A508" s="11">
        <v>17</v>
      </c>
      <c r="B508" s="12" t="s">
        <v>390</v>
      </c>
      <c r="C508" s="13">
        <v>0</v>
      </c>
      <c r="D508" s="14">
        <v>77</v>
      </c>
      <c r="E508" s="14">
        <v>49</v>
      </c>
      <c r="F508" s="14">
        <v>76</v>
      </c>
      <c r="G508" s="14">
        <v>33</v>
      </c>
      <c r="H508" s="14">
        <v>59</v>
      </c>
      <c r="I508" s="15">
        <v>76</v>
      </c>
      <c r="J508" s="16">
        <v>370</v>
      </c>
      <c r="K508" s="16">
        <v>62</v>
      </c>
      <c r="L508" s="17" t="s">
        <v>32</v>
      </c>
      <c r="M508" s="18">
        <v>6.5</v>
      </c>
    </row>
    <row r="509" spans="1:13">
      <c r="A509" s="11">
        <v>18</v>
      </c>
      <c r="B509" s="12" t="s">
        <v>38</v>
      </c>
      <c r="C509" s="13">
        <v>0</v>
      </c>
      <c r="D509" s="14">
        <v>73</v>
      </c>
      <c r="E509" s="14">
        <v>60</v>
      </c>
      <c r="F509" s="14">
        <v>82</v>
      </c>
      <c r="G509" s="14">
        <v>34</v>
      </c>
      <c r="H509" s="14">
        <v>52</v>
      </c>
      <c r="I509" s="15">
        <v>48</v>
      </c>
      <c r="J509" s="16">
        <v>349</v>
      </c>
      <c r="K509" s="16">
        <v>58</v>
      </c>
      <c r="L509" s="17" t="s">
        <v>24</v>
      </c>
      <c r="M509" s="18">
        <v>6.3</v>
      </c>
    </row>
    <row r="510" spans="1:13">
      <c r="A510" s="11">
        <v>19</v>
      </c>
      <c r="B510" s="12" t="s">
        <v>391</v>
      </c>
      <c r="C510" s="13">
        <v>0</v>
      </c>
      <c r="D510" s="14">
        <v>82</v>
      </c>
      <c r="E510" s="14">
        <v>61</v>
      </c>
      <c r="F510" s="14">
        <v>88</v>
      </c>
      <c r="G510" s="14">
        <v>36</v>
      </c>
      <c r="H510" s="14">
        <v>69</v>
      </c>
      <c r="I510" s="15">
        <v>83</v>
      </c>
      <c r="J510" s="16">
        <v>419</v>
      </c>
      <c r="K510" s="16">
        <v>70</v>
      </c>
      <c r="L510" s="17" t="s">
        <v>32</v>
      </c>
      <c r="M510" s="18">
        <v>7.5</v>
      </c>
    </row>
    <row r="511" spans="1:13">
      <c r="A511" s="11">
        <v>20</v>
      </c>
      <c r="B511" s="12" t="s">
        <v>392</v>
      </c>
      <c r="C511" s="13">
        <v>0</v>
      </c>
      <c r="D511" s="14">
        <v>80</v>
      </c>
      <c r="E511" s="14">
        <v>67</v>
      </c>
      <c r="F511" s="14">
        <v>78</v>
      </c>
      <c r="G511" s="14">
        <v>38</v>
      </c>
      <c r="H511" s="14">
        <v>54</v>
      </c>
      <c r="I511" s="15">
        <v>59</v>
      </c>
      <c r="J511" s="16">
        <v>376</v>
      </c>
      <c r="K511" s="16">
        <v>63</v>
      </c>
      <c r="L511" s="17" t="s">
        <v>32</v>
      </c>
      <c r="M511" s="18">
        <v>6.5</v>
      </c>
    </row>
    <row r="512" spans="1:13">
      <c r="A512" s="11">
        <v>21</v>
      </c>
      <c r="B512" s="12" t="s">
        <v>393</v>
      </c>
      <c r="C512" s="13">
        <v>0</v>
      </c>
      <c r="D512" s="14">
        <v>79</v>
      </c>
      <c r="E512" s="14">
        <v>66</v>
      </c>
      <c r="F512" s="14">
        <v>82</v>
      </c>
      <c r="G512" s="14">
        <v>34</v>
      </c>
      <c r="H512" s="14">
        <v>66</v>
      </c>
      <c r="I512" s="15">
        <v>74</v>
      </c>
      <c r="J512" s="16">
        <v>401</v>
      </c>
      <c r="K512" s="16">
        <v>67</v>
      </c>
      <c r="L512" s="17" t="s">
        <v>32</v>
      </c>
      <c r="M512" s="18">
        <v>7.2</v>
      </c>
    </row>
    <row r="513" spans="1:13">
      <c r="A513" s="11">
        <v>22</v>
      </c>
      <c r="B513" s="12" t="s">
        <v>394</v>
      </c>
      <c r="C513" s="13">
        <v>0</v>
      </c>
      <c r="D513" s="14">
        <v>88</v>
      </c>
      <c r="E513" s="14">
        <v>77</v>
      </c>
      <c r="F513" s="14">
        <v>90</v>
      </c>
      <c r="G513" s="14">
        <v>83</v>
      </c>
      <c r="H513" s="14">
        <v>80</v>
      </c>
      <c r="I513" s="15">
        <v>88</v>
      </c>
      <c r="J513" s="16">
        <v>506</v>
      </c>
      <c r="K513" s="16">
        <v>84</v>
      </c>
      <c r="L513" s="17" t="s">
        <v>21</v>
      </c>
      <c r="M513" s="18">
        <v>8.6999999999999993</v>
      </c>
    </row>
    <row r="514" spans="1:13">
      <c r="A514" s="11">
        <v>23</v>
      </c>
      <c r="B514" s="12" t="s">
        <v>395</v>
      </c>
      <c r="C514" s="13">
        <v>0</v>
      </c>
      <c r="D514" s="14">
        <v>81</v>
      </c>
      <c r="E514" s="14">
        <v>52</v>
      </c>
      <c r="F514" s="14">
        <v>77</v>
      </c>
      <c r="G514" s="14">
        <v>34</v>
      </c>
      <c r="H514" s="14">
        <v>77</v>
      </c>
      <c r="I514" s="15">
        <v>63</v>
      </c>
      <c r="J514" s="16">
        <v>384</v>
      </c>
      <c r="K514" s="16">
        <v>64</v>
      </c>
      <c r="L514" s="17" t="s">
        <v>32</v>
      </c>
      <c r="M514" s="18">
        <v>7</v>
      </c>
    </row>
    <row r="515" spans="1:13">
      <c r="A515" s="11">
        <v>24</v>
      </c>
      <c r="B515" s="12" t="s">
        <v>396</v>
      </c>
      <c r="C515" s="13">
        <v>0</v>
      </c>
      <c r="D515" s="14">
        <v>68</v>
      </c>
      <c r="E515" s="14">
        <v>64</v>
      </c>
      <c r="F515" s="14">
        <v>90</v>
      </c>
      <c r="G515" s="14">
        <v>50</v>
      </c>
      <c r="H515" s="14">
        <v>76</v>
      </c>
      <c r="I515" s="15">
        <v>67</v>
      </c>
      <c r="J515" s="16">
        <v>415</v>
      </c>
      <c r="K515" s="16">
        <v>69</v>
      </c>
      <c r="L515" s="17" t="s">
        <v>32</v>
      </c>
      <c r="M515" s="18">
        <v>7.2</v>
      </c>
    </row>
    <row r="516" spans="1:13">
      <c r="A516" s="11">
        <v>25</v>
      </c>
      <c r="B516" s="12" t="s">
        <v>397</v>
      </c>
      <c r="C516" s="13">
        <v>0</v>
      </c>
      <c r="D516" s="14">
        <v>84</v>
      </c>
      <c r="E516" s="14">
        <v>71</v>
      </c>
      <c r="F516" s="14">
        <v>86</v>
      </c>
      <c r="G516" s="14">
        <v>52</v>
      </c>
      <c r="H516" s="14">
        <v>74</v>
      </c>
      <c r="I516" s="15">
        <v>81</v>
      </c>
      <c r="J516" s="16">
        <v>448</v>
      </c>
      <c r="K516" s="16">
        <v>75</v>
      </c>
      <c r="L516" s="17" t="s">
        <v>30</v>
      </c>
      <c r="M516" s="18">
        <v>8.1999999999999993</v>
      </c>
    </row>
    <row r="517" spans="1:13">
      <c r="A517" s="11">
        <v>26</v>
      </c>
      <c r="B517" s="12" t="s">
        <v>398</v>
      </c>
      <c r="C517" s="13">
        <v>0</v>
      </c>
      <c r="D517" s="14">
        <v>77</v>
      </c>
      <c r="E517" s="14">
        <v>67</v>
      </c>
      <c r="F517" s="14">
        <v>89</v>
      </c>
      <c r="G517" s="14">
        <v>39</v>
      </c>
      <c r="H517" s="14">
        <v>62</v>
      </c>
      <c r="I517" s="15">
        <v>52</v>
      </c>
      <c r="J517" s="16">
        <v>386</v>
      </c>
      <c r="K517" s="16">
        <v>64</v>
      </c>
      <c r="L517" s="17" t="s">
        <v>32</v>
      </c>
      <c r="M517" s="18">
        <v>6.8</v>
      </c>
    </row>
    <row r="518" spans="1:13">
      <c r="A518" s="11">
        <v>27</v>
      </c>
      <c r="B518" s="12" t="s">
        <v>399</v>
      </c>
      <c r="C518" s="13">
        <v>0</v>
      </c>
      <c r="D518" s="14">
        <v>89</v>
      </c>
      <c r="E518" s="14">
        <v>81</v>
      </c>
      <c r="F518" s="14">
        <v>90</v>
      </c>
      <c r="G518" s="14">
        <v>96</v>
      </c>
      <c r="H518" s="14">
        <v>96</v>
      </c>
      <c r="I518" s="15">
        <v>91</v>
      </c>
      <c r="J518" s="16">
        <v>543</v>
      </c>
      <c r="K518" s="16">
        <v>91</v>
      </c>
      <c r="L518" s="17" t="s">
        <v>34</v>
      </c>
      <c r="M518" s="18">
        <v>9.5</v>
      </c>
    </row>
    <row r="519" spans="1:13">
      <c r="A519" s="11">
        <v>28</v>
      </c>
      <c r="B519" s="12" t="s">
        <v>400</v>
      </c>
      <c r="C519" s="13">
        <v>0</v>
      </c>
      <c r="D519" s="14">
        <v>82</v>
      </c>
      <c r="E519" s="14">
        <v>54</v>
      </c>
      <c r="F519" s="14">
        <v>73</v>
      </c>
      <c r="G519" s="14">
        <v>52</v>
      </c>
      <c r="H519" s="14">
        <v>69</v>
      </c>
      <c r="I519" s="15">
        <v>59</v>
      </c>
      <c r="J519" s="16">
        <v>389</v>
      </c>
      <c r="K519" s="16">
        <v>65</v>
      </c>
      <c r="L519" s="17" t="s">
        <v>32</v>
      </c>
      <c r="M519" s="18">
        <v>7</v>
      </c>
    </row>
    <row r="520" spans="1:13">
      <c r="A520" s="11">
        <v>29</v>
      </c>
      <c r="B520" s="12" t="s">
        <v>401</v>
      </c>
      <c r="C520" s="13">
        <v>0</v>
      </c>
      <c r="D520" s="14">
        <v>63</v>
      </c>
      <c r="E520" s="14">
        <v>48</v>
      </c>
      <c r="F520" s="14">
        <v>78</v>
      </c>
      <c r="G520" s="14">
        <v>39</v>
      </c>
      <c r="H520" s="14">
        <v>73</v>
      </c>
      <c r="I520" s="15">
        <v>43</v>
      </c>
      <c r="J520" s="16">
        <v>344</v>
      </c>
      <c r="K520" s="16">
        <v>57</v>
      </c>
      <c r="L520" s="17" t="s">
        <v>24</v>
      </c>
      <c r="M520" s="18">
        <v>6.2</v>
      </c>
    </row>
    <row r="521" spans="1:13">
      <c r="A521" s="11">
        <v>30</v>
      </c>
      <c r="B521" s="12" t="s">
        <v>402</v>
      </c>
      <c r="C521" s="13">
        <v>0</v>
      </c>
      <c r="D521" s="14">
        <v>69</v>
      </c>
      <c r="E521" s="14">
        <v>59</v>
      </c>
      <c r="F521" s="14">
        <v>78</v>
      </c>
      <c r="G521" s="14">
        <v>50</v>
      </c>
      <c r="H521" s="14">
        <v>77</v>
      </c>
      <c r="I521" s="15">
        <v>70</v>
      </c>
      <c r="J521" s="16">
        <v>403</v>
      </c>
      <c r="K521" s="16">
        <v>67</v>
      </c>
      <c r="L521" s="17" t="s">
        <v>32</v>
      </c>
      <c r="M521" s="18">
        <v>6.8</v>
      </c>
    </row>
    <row r="522" spans="1:13">
      <c r="A522" s="11">
        <v>31</v>
      </c>
      <c r="B522" s="12" t="s">
        <v>403</v>
      </c>
      <c r="C522" s="13">
        <v>0</v>
      </c>
      <c r="D522" s="14">
        <v>86</v>
      </c>
      <c r="E522" s="14">
        <v>60</v>
      </c>
      <c r="F522" s="14">
        <v>79</v>
      </c>
      <c r="G522" s="14">
        <v>76</v>
      </c>
      <c r="H522" s="14">
        <v>90</v>
      </c>
      <c r="I522" s="15">
        <v>80</v>
      </c>
      <c r="J522" s="16">
        <v>471</v>
      </c>
      <c r="K522" s="16">
        <v>79</v>
      </c>
      <c r="L522" s="17" t="s">
        <v>30</v>
      </c>
      <c r="M522" s="18">
        <v>8</v>
      </c>
    </row>
    <row r="523" spans="1:13">
      <c r="A523" s="11">
        <v>32</v>
      </c>
      <c r="B523" s="19" t="s">
        <v>404</v>
      </c>
      <c r="C523" s="13">
        <v>0</v>
      </c>
      <c r="D523" s="14">
        <v>73</v>
      </c>
      <c r="E523" s="14">
        <v>64</v>
      </c>
      <c r="F523" s="14">
        <v>93</v>
      </c>
      <c r="G523" s="14">
        <v>34</v>
      </c>
      <c r="H523" s="14">
        <v>77</v>
      </c>
      <c r="I523" s="15">
        <v>87</v>
      </c>
      <c r="J523" s="16">
        <v>428</v>
      </c>
      <c r="K523" s="16">
        <v>71</v>
      </c>
      <c r="L523" s="17" t="s">
        <v>30</v>
      </c>
      <c r="M523" s="18">
        <v>7.7</v>
      </c>
    </row>
    <row r="524" spans="1:13">
      <c r="A524" s="11">
        <v>33</v>
      </c>
      <c r="B524" s="12" t="s">
        <v>405</v>
      </c>
      <c r="C524" s="13">
        <v>0</v>
      </c>
      <c r="D524" s="14">
        <v>81</v>
      </c>
      <c r="E524" s="14">
        <v>74</v>
      </c>
      <c r="F524" s="14">
        <v>87</v>
      </c>
      <c r="G524" s="14">
        <v>56</v>
      </c>
      <c r="H524" s="14">
        <v>81</v>
      </c>
      <c r="I524" s="15">
        <v>86</v>
      </c>
      <c r="J524" s="16">
        <v>465</v>
      </c>
      <c r="K524" s="16">
        <v>78</v>
      </c>
      <c r="L524" s="17" t="s">
        <v>30</v>
      </c>
      <c r="M524" s="18">
        <v>8.3000000000000007</v>
      </c>
    </row>
    <row r="525" spans="1:13">
      <c r="A525" s="11">
        <v>34</v>
      </c>
      <c r="B525" s="19" t="s">
        <v>406</v>
      </c>
      <c r="C525" s="13">
        <v>0</v>
      </c>
      <c r="D525" s="14">
        <v>78</v>
      </c>
      <c r="E525" s="14">
        <v>46</v>
      </c>
      <c r="F525" s="14">
        <v>91</v>
      </c>
      <c r="G525" s="14">
        <v>53</v>
      </c>
      <c r="H525" s="14">
        <v>76</v>
      </c>
      <c r="I525" s="15">
        <v>72</v>
      </c>
      <c r="J525" s="16">
        <v>416</v>
      </c>
      <c r="K525" s="16">
        <v>69</v>
      </c>
      <c r="L525" s="17" t="s">
        <v>32</v>
      </c>
      <c r="M525" s="18">
        <v>7.5</v>
      </c>
    </row>
    <row r="526" spans="1:13">
      <c r="A526" s="11">
        <v>35</v>
      </c>
      <c r="B526" s="20" t="s">
        <v>407</v>
      </c>
      <c r="C526" s="13">
        <v>0</v>
      </c>
      <c r="D526" s="14">
        <v>76</v>
      </c>
      <c r="E526" s="14">
        <v>59</v>
      </c>
      <c r="F526" s="14">
        <v>76</v>
      </c>
      <c r="G526" s="14">
        <v>34</v>
      </c>
      <c r="H526" s="14">
        <v>80</v>
      </c>
      <c r="I526" s="15">
        <v>59</v>
      </c>
      <c r="J526" s="16">
        <v>384</v>
      </c>
      <c r="K526" s="16">
        <v>64</v>
      </c>
      <c r="L526" s="17" t="s">
        <v>32</v>
      </c>
      <c r="M526" s="18">
        <v>6.7</v>
      </c>
    </row>
    <row r="527" spans="1:13">
      <c r="A527" s="11">
        <v>36</v>
      </c>
      <c r="B527" s="20" t="s">
        <v>408</v>
      </c>
      <c r="C527" s="13">
        <v>0</v>
      </c>
      <c r="D527" s="14">
        <v>79</v>
      </c>
      <c r="E527" s="14">
        <v>86</v>
      </c>
      <c r="F527" s="14">
        <v>94</v>
      </c>
      <c r="G527" s="14">
        <v>53</v>
      </c>
      <c r="H527" s="14">
        <v>84</v>
      </c>
      <c r="I527" s="15">
        <v>87</v>
      </c>
      <c r="J527" s="16">
        <v>483</v>
      </c>
      <c r="K527" s="16">
        <v>81</v>
      </c>
      <c r="L527" s="17" t="s">
        <v>21</v>
      </c>
      <c r="M527" s="18">
        <v>8.5</v>
      </c>
    </row>
    <row r="528" spans="1:13">
      <c r="A528" s="11">
        <v>37</v>
      </c>
      <c r="B528" s="20" t="s">
        <v>409</v>
      </c>
      <c r="C528" s="13">
        <v>0</v>
      </c>
      <c r="D528" s="14">
        <v>74</v>
      </c>
      <c r="E528" s="14">
        <v>60</v>
      </c>
      <c r="F528" s="14">
        <v>74</v>
      </c>
      <c r="G528" s="14">
        <v>34</v>
      </c>
      <c r="H528" s="14">
        <v>74</v>
      </c>
      <c r="I528" s="15">
        <v>68</v>
      </c>
      <c r="J528" s="16">
        <v>384</v>
      </c>
      <c r="K528" s="16">
        <v>64</v>
      </c>
      <c r="L528" s="17" t="s">
        <v>32</v>
      </c>
      <c r="M528" s="18">
        <v>6.8</v>
      </c>
    </row>
    <row r="529" spans="1:13">
      <c r="A529" s="11">
        <v>38</v>
      </c>
      <c r="B529" s="20" t="s">
        <v>410</v>
      </c>
      <c r="C529" s="13">
        <v>0</v>
      </c>
      <c r="D529" s="14">
        <v>82</v>
      </c>
      <c r="E529" s="14">
        <v>71</v>
      </c>
      <c r="F529" s="14">
        <v>90</v>
      </c>
      <c r="G529" s="14">
        <v>50</v>
      </c>
      <c r="H529" s="14">
        <v>78</v>
      </c>
      <c r="I529" s="15">
        <v>57</v>
      </c>
      <c r="J529" s="16">
        <v>428</v>
      </c>
      <c r="K529" s="16">
        <v>71</v>
      </c>
      <c r="L529" s="17" t="s">
        <v>30</v>
      </c>
      <c r="M529" s="18">
        <v>7.5</v>
      </c>
    </row>
    <row r="530" spans="1:13" ht="15.75" thickBot="1">
      <c r="A530" s="11">
        <v>39</v>
      </c>
      <c r="B530" s="20" t="s">
        <v>411</v>
      </c>
      <c r="C530" s="13">
        <v>0</v>
      </c>
      <c r="D530" s="14">
        <v>81</v>
      </c>
      <c r="E530" s="14">
        <v>74</v>
      </c>
      <c r="F530" s="14">
        <v>87</v>
      </c>
      <c r="G530" s="14">
        <v>39</v>
      </c>
      <c r="H530" s="14">
        <v>77</v>
      </c>
      <c r="I530" s="15">
        <v>79</v>
      </c>
      <c r="J530" s="16">
        <v>437</v>
      </c>
      <c r="K530" s="16">
        <v>73</v>
      </c>
      <c r="L530" s="17" t="s">
        <v>30</v>
      </c>
      <c r="M530" s="18">
        <v>7.7</v>
      </c>
    </row>
    <row r="531" spans="1:13" ht="15.75">
      <c r="A531" s="21"/>
      <c r="B531" s="86" t="s">
        <v>68</v>
      </c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8"/>
    </row>
    <row r="532" spans="1:13" ht="15.75">
      <c r="A532" s="21"/>
      <c r="B532" s="22" t="s">
        <v>69</v>
      </c>
      <c r="C532" s="13">
        <v>68</v>
      </c>
      <c r="D532" s="81" t="s">
        <v>34</v>
      </c>
      <c r="E532" s="82"/>
      <c r="F532" s="79">
        <v>1</v>
      </c>
      <c r="G532" s="80"/>
      <c r="H532" s="23" t="s">
        <v>70</v>
      </c>
      <c r="I532" s="13">
        <v>0</v>
      </c>
      <c r="J532" s="13">
        <v>0</v>
      </c>
      <c r="K532" s="23" t="s">
        <v>71</v>
      </c>
      <c r="L532" s="13">
        <v>0</v>
      </c>
      <c r="M532" s="13">
        <v>0</v>
      </c>
    </row>
    <row r="533" spans="1:13" ht="15.75">
      <c r="A533" s="21"/>
      <c r="B533" s="22" t="s">
        <v>72</v>
      </c>
      <c r="C533" s="13">
        <v>1</v>
      </c>
      <c r="D533" s="81" t="s">
        <v>21</v>
      </c>
      <c r="E533" s="82"/>
      <c r="F533" s="79">
        <v>2</v>
      </c>
      <c r="G533" s="80"/>
      <c r="H533" s="23" t="s">
        <v>73</v>
      </c>
      <c r="I533" s="13">
        <v>0</v>
      </c>
      <c r="J533" s="13">
        <v>0</v>
      </c>
      <c r="K533" s="23" t="s">
        <v>74</v>
      </c>
      <c r="L533" s="13">
        <v>0</v>
      </c>
      <c r="M533" s="13">
        <v>0</v>
      </c>
    </row>
    <row r="534" spans="1:13" ht="15.75">
      <c r="A534" s="21"/>
      <c r="B534" s="22" t="s">
        <v>75</v>
      </c>
      <c r="C534" s="13">
        <v>9</v>
      </c>
      <c r="D534" s="81" t="s">
        <v>30</v>
      </c>
      <c r="E534" s="82"/>
      <c r="F534" s="79">
        <v>10</v>
      </c>
      <c r="G534" s="80"/>
      <c r="H534" s="23" t="s">
        <v>76</v>
      </c>
      <c r="I534" s="13">
        <v>0</v>
      </c>
      <c r="J534" s="13">
        <v>0</v>
      </c>
      <c r="K534" s="23" t="s">
        <v>77</v>
      </c>
      <c r="L534" s="13">
        <v>0</v>
      </c>
      <c r="M534" s="13">
        <v>0</v>
      </c>
    </row>
    <row r="535" spans="1:13" ht="15.75">
      <c r="A535" s="21"/>
      <c r="B535" s="22" t="s">
        <v>78</v>
      </c>
      <c r="C535" s="13">
        <v>21</v>
      </c>
      <c r="D535" s="81" t="s">
        <v>32</v>
      </c>
      <c r="E535" s="82"/>
      <c r="F535" s="79">
        <v>17</v>
      </c>
      <c r="G535" s="80"/>
      <c r="H535" s="23" t="s">
        <v>79</v>
      </c>
      <c r="I535" s="13">
        <v>0</v>
      </c>
      <c r="J535" s="13">
        <v>0</v>
      </c>
      <c r="K535" s="23" t="s">
        <v>80</v>
      </c>
      <c r="L535" s="13">
        <v>0</v>
      </c>
      <c r="M535" s="13">
        <v>0</v>
      </c>
    </row>
    <row r="536" spans="1:13" ht="15.75">
      <c r="A536" s="21"/>
      <c r="B536" s="24" t="s">
        <v>81</v>
      </c>
      <c r="C536" s="13">
        <v>8</v>
      </c>
      <c r="D536" s="81" t="s">
        <v>24</v>
      </c>
      <c r="E536" s="82"/>
      <c r="F536" s="79">
        <v>9</v>
      </c>
      <c r="G536" s="80"/>
      <c r="H536" s="23" t="s">
        <v>82</v>
      </c>
      <c r="I536" s="13">
        <v>0</v>
      </c>
      <c r="J536" s="13">
        <v>0</v>
      </c>
      <c r="K536" s="23" t="s">
        <v>83</v>
      </c>
      <c r="L536" s="13">
        <v>0</v>
      </c>
      <c r="M536" s="13">
        <v>0</v>
      </c>
    </row>
    <row r="537" spans="1:13" ht="15.75">
      <c r="A537" s="21"/>
      <c r="B537" s="22" t="s">
        <v>84</v>
      </c>
      <c r="C537" s="13">
        <v>0</v>
      </c>
      <c r="D537" s="81" t="s">
        <v>26</v>
      </c>
      <c r="E537" s="82"/>
      <c r="F537" s="79">
        <v>0</v>
      </c>
      <c r="G537" s="80"/>
      <c r="H537" s="23" t="s">
        <v>85</v>
      </c>
      <c r="I537" s="13">
        <v>0</v>
      </c>
      <c r="J537" s="13">
        <v>0</v>
      </c>
      <c r="K537" s="23" t="s">
        <v>86</v>
      </c>
      <c r="L537" s="13">
        <v>0</v>
      </c>
      <c r="M537" s="13">
        <v>0</v>
      </c>
    </row>
    <row r="538" spans="1:13" ht="15.75">
      <c r="A538" s="21"/>
      <c r="B538" s="22" t="s">
        <v>87</v>
      </c>
      <c r="C538" s="13">
        <v>0</v>
      </c>
      <c r="D538" s="81" t="s">
        <v>79</v>
      </c>
      <c r="E538" s="82"/>
      <c r="F538" s="79">
        <v>0</v>
      </c>
      <c r="G538" s="80"/>
      <c r="H538" s="23" t="s">
        <v>88</v>
      </c>
      <c r="I538" s="13">
        <v>0</v>
      </c>
      <c r="J538" s="13">
        <v>0</v>
      </c>
      <c r="K538" s="23" t="s">
        <v>89</v>
      </c>
      <c r="L538" s="13">
        <v>0</v>
      </c>
      <c r="M538" s="13">
        <v>0</v>
      </c>
    </row>
    <row r="539" spans="1:13" ht="15.75">
      <c r="A539" s="21"/>
      <c r="B539" s="22" t="s">
        <v>90</v>
      </c>
      <c r="C539" s="13">
        <v>39</v>
      </c>
      <c r="D539" s="81" t="s">
        <v>91</v>
      </c>
      <c r="E539" s="82"/>
      <c r="F539" s="79">
        <v>0</v>
      </c>
      <c r="G539" s="80"/>
      <c r="H539" s="23" t="s">
        <v>92</v>
      </c>
      <c r="I539" s="13">
        <v>0</v>
      </c>
      <c r="J539" s="13">
        <v>0</v>
      </c>
      <c r="K539" s="23" t="s">
        <v>93</v>
      </c>
      <c r="L539" s="13">
        <v>0</v>
      </c>
      <c r="M539" s="13">
        <v>0</v>
      </c>
    </row>
    <row r="540" spans="1:13" ht="16.5" thickBot="1">
      <c r="A540" s="21"/>
      <c r="B540" s="25" t="s">
        <v>94</v>
      </c>
      <c r="C540" s="26">
        <v>100</v>
      </c>
      <c r="D540" s="77" t="s">
        <v>95</v>
      </c>
      <c r="E540" s="78"/>
      <c r="F540" s="79">
        <v>0</v>
      </c>
      <c r="G540" s="80"/>
      <c r="H540" s="27"/>
      <c r="I540" s="28"/>
      <c r="J540" s="29"/>
      <c r="K540" s="30"/>
      <c r="L540" s="31">
        <v>0</v>
      </c>
      <c r="M540" s="31">
        <v>0</v>
      </c>
    </row>
    <row r="542" spans="1:13" ht="15.75" thickBot="1"/>
    <row r="543" spans="1:13" ht="17.25" thickBot="1">
      <c r="A543" s="97" t="s">
        <v>0</v>
      </c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9"/>
      <c r="M543" s="100"/>
    </row>
    <row r="544" spans="1:13" ht="16.5">
      <c r="A544" s="101"/>
      <c r="B544" s="102" t="s">
        <v>1</v>
      </c>
      <c r="C544" s="102"/>
      <c r="D544" s="102"/>
      <c r="E544" s="102"/>
      <c r="F544" s="102"/>
      <c r="G544" s="102"/>
      <c r="H544" s="102"/>
      <c r="I544" s="102"/>
      <c r="J544" s="102"/>
      <c r="K544" s="103"/>
      <c r="L544" s="104" t="s">
        <v>2</v>
      </c>
      <c r="M544" s="104"/>
    </row>
    <row r="545" spans="1:13" ht="15.75">
      <c r="A545" s="101"/>
      <c r="B545" s="1" t="s">
        <v>412</v>
      </c>
      <c r="C545" s="105" t="s">
        <v>4</v>
      </c>
      <c r="D545" s="105"/>
      <c r="E545" s="105"/>
      <c r="F545" s="105"/>
      <c r="G545" s="105"/>
      <c r="H545" s="105"/>
      <c r="I545" s="105"/>
      <c r="J545" s="105"/>
      <c r="K545" s="106"/>
      <c r="L545" s="104"/>
      <c r="M545" s="104"/>
    </row>
    <row r="546" spans="1:13" ht="15.75">
      <c r="A546" s="2"/>
      <c r="B546" s="107" t="s">
        <v>5</v>
      </c>
      <c r="C546" s="108"/>
      <c r="D546" s="108"/>
      <c r="E546" s="108"/>
      <c r="F546" s="108"/>
      <c r="G546" s="108"/>
      <c r="H546" s="108"/>
      <c r="I546" s="108"/>
      <c r="J546" s="108"/>
      <c r="K546" s="108"/>
      <c r="L546" s="104"/>
      <c r="M546" s="104"/>
    </row>
    <row r="547" spans="1:13" ht="22.5">
      <c r="A547" s="3"/>
      <c r="B547" s="4"/>
      <c r="C547" s="5"/>
      <c r="D547" s="6"/>
      <c r="E547" s="6"/>
      <c r="F547" s="6"/>
      <c r="G547" s="6"/>
      <c r="H547" s="6"/>
      <c r="I547" s="6"/>
      <c r="J547" s="7"/>
      <c r="K547" s="8"/>
      <c r="L547" s="9"/>
      <c r="M547" s="9"/>
    </row>
    <row r="548" spans="1:13">
      <c r="A548" s="93" t="s">
        <v>6</v>
      </c>
      <c r="B548" s="83" t="s">
        <v>7</v>
      </c>
      <c r="C548" s="94" t="s">
        <v>8</v>
      </c>
      <c r="D548" s="89" t="s">
        <v>9</v>
      </c>
      <c r="E548" s="89" t="s">
        <v>10</v>
      </c>
      <c r="F548" s="89" t="s">
        <v>11</v>
      </c>
      <c r="G548" s="89" t="s">
        <v>12</v>
      </c>
      <c r="H548" s="89" t="s">
        <v>13</v>
      </c>
      <c r="I548" s="89" t="s">
        <v>14</v>
      </c>
      <c r="J548" s="89" t="s">
        <v>15</v>
      </c>
      <c r="K548" s="92" t="s">
        <v>16</v>
      </c>
      <c r="L548" s="83" t="s">
        <v>17</v>
      </c>
      <c r="M548" s="83" t="s">
        <v>18</v>
      </c>
    </row>
    <row r="549" spans="1:13">
      <c r="A549" s="93"/>
      <c r="B549" s="84"/>
      <c r="C549" s="95"/>
      <c r="D549" s="90"/>
      <c r="E549" s="90"/>
      <c r="F549" s="90"/>
      <c r="G549" s="90"/>
      <c r="H549" s="90"/>
      <c r="I549" s="90"/>
      <c r="J549" s="90"/>
      <c r="K549" s="92"/>
      <c r="L549" s="84"/>
      <c r="M549" s="84"/>
    </row>
    <row r="550" spans="1:13">
      <c r="A550" s="93"/>
      <c r="B550" s="84"/>
      <c r="C550" s="96"/>
      <c r="D550" s="90"/>
      <c r="E550" s="90"/>
      <c r="F550" s="90"/>
      <c r="G550" s="90"/>
      <c r="H550" s="90"/>
      <c r="I550" s="90"/>
      <c r="J550" s="90"/>
      <c r="K550" s="92"/>
      <c r="L550" s="84"/>
      <c r="M550" s="84"/>
    </row>
    <row r="551" spans="1:13">
      <c r="A551" s="93"/>
      <c r="B551" s="85"/>
      <c r="C551" s="10" t="s">
        <v>19</v>
      </c>
      <c r="D551" s="91"/>
      <c r="E551" s="91"/>
      <c r="F551" s="91"/>
      <c r="G551" s="91"/>
      <c r="H551" s="91"/>
      <c r="I551" s="91"/>
      <c r="J551" s="91"/>
      <c r="K551" s="92"/>
      <c r="L551" s="85"/>
      <c r="M551" s="85"/>
    </row>
    <row r="552" spans="1:13">
      <c r="A552" s="11">
        <v>1</v>
      </c>
      <c r="B552" s="12" t="s">
        <v>413</v>
      </c>
      <c r="C552" s="13">
        <v>0</v>
      </c>
      <c r="D552" s="14">
        <v>70</v>
      </c>
      <c r="E552" s="14">
        <v>66</v>
      </c>
      <c r="F552" s="14">
        <v>83</v>
      </c>
      <c r="G552" s="14">
        <v>42</v>
      </c>
      <c r="H552" s="14">
        <v>48</v>
      </c>
      <c r="I552" s="15">
        <v>89</v>
      </c>
      <c r="J552" s="16">
        <v>398</v>
      </c>
      <c r="K552" s="16">
        <v>66</v>
      </c>
      <c r="L552" s="17" t="s">
        <v>32</v>
      </c>
      <c r="M552" s="18">
        <v>7</v>
      </c>
    </row>
    <row r="553" spans="1:13">
      <c r="A553" s="11">
        <v>2</v>
      </c>
      <c r="B553" s="12" t="s">
        <v>414</v>
      </c>
      <c r="C553" s="13">
        <v>0</v>
      </c>
      <c r="D553" s="14">
        <v>81</v>
      </c>
      <c r="E553" s="14">
        <v>77</v>
      </c>
      <c r="F553" s="14">
        <v>88</v>
      </c>
      <c r="G553" s="14">
        <v>42</v>
      </c>
      <c r="H553" s="14">
        <v>69</v>
      </c>
      <c r="I553" s="15">
        <v>76</v>
      </c>
      <c r="J553" s="16">
        <v>433</v>
      </c>
      <c r="K553" s="16">
        <v>72</v>
      </c>
      <c r="L553" s="17" t="s">
        <v>30</v>
      </c>
      <c r="M553" s="18">
        <v>7.7</v>
      </c>
    </row>
    <row r="554" spans="1:13">
      <c r="A554" s="11">
        <v>3</v>
      </c>
      <c r="B554" s="12" t="s">
        <v>415</v>
      </c>
      <c r="C554" s="13">
        <v>0</v>
      </c>
      <c r="D554" s="14">
        <v>69</v>
      </c>
      <c r="E554" s="14">
        <v>48</v>
      </c>
      <c r="F554" s="14">
        <v>67</v>
      </c>
      <c r="G554" s="14">
        <v>34</v>
      </c>
      <c r="H554" s="14">
        <v>60</v>
      </c>
      <c r="I554" s="15">
        <v>61</v>
      </c>
      <c r="J554" s="16">
        <v>339</v>
      </c>
      <c r="K554" s="16">
        <v>57</v>
      </c>
      <c r="L554" s="17" t="s">
        <v>24</v>
      </c>
      <c r="M554" s="18">
        <v>6</v>
      </c>
    </row>
    <row r="555" spans="1:13">
      <c r="A555" s="11">
        <v>4</v>
      </c>
      <c r="B555" s="12" t="s">
        <v>416</v>
      </c>
      <c r="C555" s="13">
        <v>0</v>
      </c>
      <c r="D555" s="14">
        <v>86</v>
      </c>
      <c r="E555" s="14">
        <v>74</v>
      </c>
      <c r="F555" s="14">
        <v>72</v>
      </c>
      <c r="G555" s="14">
        <v>71</v>
      </c>
      <c r="H555" s="14">
        <v>79</v>
      </c>
      <c r="I555" s="15">
        <v>92</v>
      </c>
      <c r="J555" s="16">
        <v>474</v>
      </c>
      <c r="K555" s="16">
        <v>79</v>
      </c>
      <c r="L555" s="17" t="s">
        <v>30</v>
      </c>
      <c r="M555" s="18">
        <v>8.5</v>
      </c>
    </row>
    <row r="556" spans="1:13">
      <c r="A556" s="11">
        <v>5</v>
      </c>
      <c r="B556" s="12" t="s">
        <v>417</v>
      </c>
      <c r="C556" s="13">
        <v>0</v>
      </c>
      <c r="D556" s="14">
        <v>91</v>
      </c>
      <c r="E556" s="14">
        <v>80</v>
      </c>
      <c r="F556" s="14">
        <v>84</v>
      </c>
      <c r="G556" s="14">
        <v>72</v>
      </c>
      <c r="H556" s="14">
        <v>77</v>
      </c>
      <c r="I556" s="15">
        <v>92</v>
      </c>
      <c r="J556" s="16">
        <v>496</v>
      </c>
      <c r="K556" s="16">
        <v>83</v>
      </c>
      <c r="L556" s="17" t="s">
        <v>21</v>
      </c>
      <c r="M556" s="18">
        <v>8.8000000000000007</v>
      </c>
    </row>
    <row r="557" spans="1:13">
      <c r="A557" s="11">
        <v>6</v>
      </c>
      <c r="B557" s="12" t="s">
        <v>418</v>
      </c>
      <c r="C557" s="13">
        <v>0</v>
      </c>
      <c r="D557" s="14">
        <v>86</v>
      </c>
      <c r="E557" s="14">
        <v>72</v>
      </c>
      <c r="F557" s="14">
        <v>89</v>
      </c>
      <c r="G557" s="14">
        <v>73</v>
      </c>
      <c r="H557" s="14">
        <v>89</v>
      </c>
      <c r="I557" s="15">
        <v>90</v>
      </c>
      <c r="J557" s="16">
        <v>499</v>
      </c>
      <c r="K557" s="16">
        <v>83</v>
      </c>
      <c r="L557" s="17" t="s">
        <v>21</v>
      </c>
      <c r="M557" s="18">
        <v>8.6999999999999993</v>
      </c>
    </row>
    <row r="558" spans="1:13">
      <c r="A558" s="11">
        <v>7</v>
      </c>
      <c r="B558" s="12" t="s">
        <v>419</v>
      </c>
      <c r="C558" s="13">
        <v>0</v>
      </c>
      <c r="D558" s="14">
        <v>79</v>
      </c>
      <c r="E558" s="14">
        <v>68</v>
      </c>
      <c r="F558" s="14">
        <v>77</v>
      </c>
      <c r="G558" s="14">
        <v>46</v>
      </c>
      <c r="H558" s="14">
        <v>67</v>
      </c>
      <c r="I558" s="15">
        <v>84</v>
      </c>
      <c r="J558" s="16">
        <v>421</v>
      </c>
      <c r="K558" s="16">
        <v>70</v>
      </c>
      <c r="L558" s="17" t="s">
        <v>32</v>
      </c>
      <c r="M558" s="18">
        <v>7.3</v>
      </c>
    </row>
    <row r="559" spans="1:13">
      <c r="A559" s="11">
        <v>8</v>
      </c>
      <c r="B559" s="12" t="s">
        <v>420</v>
      </c>
      <c r="C559" s="13">
        <v>0</v>
      </c>
      <c r="D559" s="14">
        <v>71</v>
      </c>
      <c r="E559" s="14">
        <v>56</v>
      </c>
      <c r="F559" s="14">
        <v>86</v>
      </c>
      <c r="G559" s="14">
        <v>36</v>
      </c>
      <c r="H559" s="14">
        <v>61</v>
      </c>
      <c r="I559" s="15">
        <v>79</v>
      </c>
      <c r="J559" s="16">
        <v>389</v>
      </c>
      <c r="K559" s="16">
        <v>65</v>
      </c>
      <c r="L559" s="17" t="s">
        <v>32</v>
      </c>
      <c r="M559" s="18">
        <v>7</v>
      </c>
    </row>
    <row r="560" spans="1:13">
      <c r="A560" s="11">
        <v>9</v>
      </c>
      <c r="B560" s="12" t="s">
        <v>421</v>
      </c>
      <c r="C560" s="13">
        <v>0</v>
      </c>
      <c r="D560" s="14">
        <v>73</v>
      </c>
      <c r="E560" s="14">
        <v>49</v>
      </c>
      <c r="F560" s="14">
        <v>78</v>
      </c>
      <c r="G560" s="14">
        <v>61</v>
      </c>
      <c r="H560" s="14">
        <v>73</v>
      </c>
      <c r="I560" s="15">
        <v>67</v>
      </c>
      <c r="J560" s="16">
        <v>401</v>
      </c>
      <c r="K560" s="16">
        <v>67</v>
      </c>
      <c r="L560" s="17" t="s">
        <v>32</v>
      </c>
      <c r="M560" s="18">
        <v>7.2</v>
      </c>
    </row>
    <row r="561" spans="1:13">
      <c r="A561" s="11">
        <v>10</v>
      </c>
      <c r="B561" s="12" t="s">
        <v>422</v>
      </c>
      <c r="C561" s="13">
        <v>0</v>
      </c>
      <c r="D561" s="14">
        <v>89</v>
      </c>
      <c r="E561" s="14">
        <v>82</v>
      </c>
      <c r="F561" s="14">
        <v>93</v>
      </c>
      <c r="G561" s="14">
        <v>98</v>
      </c>
      <c r="H561" s="14">
        <v>93</v>
      </c>
      <c r="I561" s="15">
        <v>92</v>
      </c>
      <c r="J561" s="16">
        <v>547</v>
      </c>
      <c r="K561" s="16">
        <v>91</v>
      </c>
      <c r="L561" s="17" t="s">
        <v>34</v>
      </c>
      <c r="M561" s="18">
        <v>9.6999999999999993</v>
      </c>
    </row>
    <row r="562" spans="1:13">
      <c r="A562" s="11">
        <v>11</v>
      </c>
      <c r="B562" s="12" t="s">
        <v>423</v>
      </c>
      <c r="C562" s="13">
        <v>0</v>
      </c>
      <c r="D562" s="14">
        <v>81</v>
      </c>
      <c r="E562" s="14">
        <v>69</v>
      </c>
      <c r="F562" s="14">
        <v>90</v>
      </c>
      <c r="G562" s="14">
        <v>44</v>
      </c>
      <c r="H562" s="14">
        <v>79</v>
      </c>
      <c r="I562" s="15">
        <v>84</v>
      </c>
      <c r="J562" s="16">
        <v>447</v>
      </c>
      <c r="K562" s="16">
        <v>75</v>
      </c>
      <c r="L562" s="17" t="s">
        <v>30</v>
      </c>
      <c r="M562" s="18">
        <v>7.8</v>
      </c>
    </row>
    <row r="563" spans="1:13">
      <c r="A563" s="11">
        <v>12</v>
      </c>
      <c r="B563" s="12" t="s">
        <v>424</v>
      </c>
      <c r="C563" s="13">
        <v>0</v>
      </c>
      <c r="D563" s="14">
        <v>53</v>
      </c>
      <c r="E563" s="14">
        <v>47</v>
      </c>
      <c r="F563" s="14">
        <v>68</v>
      </c>
      <c r="G563" s="14">
        <v>38</v>
      </c>
      <c r="H563" s="14">
        <v>50</v>
      </c>
      <c r="I563" s="15">
        <v>56</v>
      </c>
      <c r="J563" s="16">
        <v>312</v>
      </c>
      <c r="K563" s="16">
        <v>52</v>
      </c>
      <c r="L563" s="17" t="s">
        <v>24</v>
      </c>
      <c r="M563" s="18">
        <v>5.5</v>
      </c>
    </row>
    <row r="564" spans="1:13">
      <c r="A564" s="11">
        <v>13</v>
      </c>
      <c r="B564" s="12" t="s">
        <v>425</v>
      </c>
      <c r="C564" s="13">
        <v>0</v>
      </c>
      <c r="D564" s="14">
        <v>78</v>
      </c>
      <c r="E564" s="14">
        <v>71</v>
      </c>
      <c r="F564" s="14">
        <v>92</v>
      </c>
      <c r="G564" s="14">
        <v>44</v>
      </c>
      <c r="H564" s="14">
        <v>79</v>
      </c>
      <c r="I564" s="15">
        <v>88</v>
      </c>
      <c r="J564" s="16">
        <v>452</v>
      </c>
      <c r="K564" s="16">
        <v>75</v>
      </c>
      <c r="L564" s="17" t="s">
        <v>30</v>
      </c>
      <c r="M564" s="18">
        <v>8</v>
      </c>
    </row>
    <row r="565" spans="1:13">
      <c r="A565" s="11">
        <v>14</v>
      </c>
      <c r="B565" s="12" t="s">
        <v>426</v>
      </c>
      <c r="C565" s="13">
        <v>0</v>
      </c>
      <c r="D565" s="14">
        <v>51</v>
      </c>
      <c r="E565" s="14">
        <v>50</v>
      </c>
      <c r="F565" s="14">
        <v>80</v>
      </c>
      <c r="G565" s="14">
        <v>36</v>
      </c>
      <c r="H565" s="14">
        <v>36</v>
      </c>
      <c r="I565" s="15">
        <v>38</v>
      </c>
      <c r="J565" s="16">
        <v>291</v>
      </c>
      <c r="K565" s="16">
        <v>49</v>
      </c>
      <c r="L565" s="17" t="s">
        <v>26</v>
      </c>
      <c r="M565" s="18">
        <v>5.2</v>
      </c>
    </row>
    <row r="566" spans="1:13">
      <c r="A566" s="11">
        <v>15</v>
      </c>
      <c r="B566" s="12" t="s">
        <v>427</v>
      </c>
      <c r="C566" s="13">
        <v>0</v>
      </c>
      <c r="D566" s="14">
        <v>73</v>
      </c>
      <c r="E566" s="14">
        <v>64</v>
      </c>
      <c r="F566" s="14">
        <v>89</v>
      </c>
      <c r="G566" s="14">
        <v>44</v>
      </c>
      <c r="H566" s="14">
        <v>52</v>
      </c>
      <c r="I566" s="15">
        <v>56</v>
      </c>
      <c r="J566" s="16">
        <v>378</v>
      </c>
      <c r="K566" s="16">
        <v>63</v>
      </c>
      <c r="L566" s="17" t="s">
        <v>32</v>
      </c>
      <c r="M566" s="18">
        <v>6.8</v>
      </c>
    </row>
    <row r="567" spans="1:13">
      <c r="A567" s="11">
        <v>16</v>
      </c>
      <c r="B567" s="12" t="s">
        <v>428</v>
      </c>
      <c r="C567" s="13">
        <v>0</v>
      </c>
      <c r="D567" s="14">
        <v>59</v>
      </c>
      <c r="E567" s="14">
        <v>53</v>
      </c>
      <c r="F567" s="14">
        <v>83</v>
      </c>
      <c r="G567" s="14">
        <v>43</v>
      </c>
      <c r="H567" s="14">
        <v>48</v>
      </c>
      <c r="I567" s="15">
        <v>54</v>
      </c>
      <c r="J567" s="16">
        <v>340</v>
      </c>
      <c r="K567" s="16">
        <v>57</v>
      </c>
      <c r="L567" s="17" t="s">
        <v>24</v>
      </c>
      <c r="M567" s="18">
        <v>6.2</v>
      </c>
    </row>
    <row r="568" spans="1:13">
      <c r="A568" s="11">
        <v>17</v>
      </c>
      <c r="B568" s="12" t="s">
        <v>429</v>
      </c>
      <c r="C568" s="13">
        <v>0</v>
      </c>
      <c r="D568" s="14">
        <v>53</v>
      </c>
      <c r="E568" s="14">
        <v>46</v>
      </c>
      <c r="F568" s="14">
        <v>73</v>
      </c>
      <c r="G568" s="14">
        <v>37</v>
      </c>
      <c r="H568" s="14">
        <v>46</v>
      </c>
      <c r="I568" s="15">
        <v>38</v>
      </c>
      <c r="J568" s="16">
        <v>293</v>
      </c>
      <c r="K568" s="16">
        <v>49</v>
      </c>
      <c r="L568" s="17" t="s">
        <v>26</v>
      </c>
      <c r="M568" s="18">
        <v>5.3</v>
      </c>
    </row>
    <row r="569" spans="1:13">
      <c r="A569" s="11">
        <v>18</v>
      </c>
      <c r="B569" s="12" t="s">
        <v>430</v>
      </c>
      <c r="C569" s="13">
        <v>0</v>
      </c>
      <c r="D569" s="14">
        <v>89</v>
      </c>
      <c r="E569" s="14">
        <v>79</v>
      </c>
      <c r="F569" s="14">
        <v>81</v>
      </c>
      <c r="G569" s="14">
        <v>56</v>
      </c>
      <c r="H569" s="14">
        <v>78</v>
      </c>
      <c r="I569" s="15">
        <v>84</v>
      </c>
      <c r="J569" s="16">
        <v>467</v>
      </c>
      <c r="K569" s="16">
        <v>78</v>
      </c>
      <c r="L569" s="17" t="s">
        <v>30</v>
      </c>
      <c r="M569" s="18">
        <v>8.1999999999999993</v>
      </c>
    </row>
    <row r="570" spans="1:13">
      <c r="A570" s="11">
        <v>19</v>
      </c>
      <c r="B570" s="12" t="s">
        <v>431</v>
      </c>
      <c r="C570" s="13">
        <v>0</v>
      </c>
      <c r="D570" s="14">
        <v>89</v>
      </c>
      <c r="E570" s="14">
        <v>74</v>
      </c>
      <c r="F570" s="14">
        <v>87</v>
      </c>
      <c r="G570" s="14">
        <v>82</v>
      </c>
      <c r="H570" s="14">
        <v>78</v>
      </c>
      <c r="I570" s="15">
        <v>88</v>
      </c>
      <c r="J570" s="16">
        <v>498</v>
      </c>
      <c r="K570" s="16">
        <v>83</v>
      </c>
      <c r="L570" s="17" t="s">
        <v>21</v>
      </c>
      <c r="M570" s="18">
        <v>8.6999999999999993</v>
      </c>
    </row>
    <row r="571" spans="1:13">
      <c r="A571" s="11">
        <v>20</v>
      </c>
      <c r="B571" s="12" t="s">
        <v>432</v>
      </c>
      <c r="C571" s="13">
        <v>0</v>
      </c>
      <c r="D571" s="14">
        <v>77</v>
      </c>
      <c r="E571" s="14">
        <v>69</v>
      </c>
      <c r="F571" s="14">
        <v>76</v>
      </c>
      <c r="G571" s="14">
        <v>44</v>
      </c>
      <c r="H571" s="14">
        <v>76</v>
      </c>
      <c r="I571" s="15">
        <v>84</v>
      </c>
      <c r="J571" s="16">
        <v>426</v>
      </c>
      <c r="K571" s="16">
        <v>71</v>
      </c>
      <c r="L571" s="17" t="s">
        <v>30</v>
      </c>
      <c r="M571" s="18">
        <v>7.5</v>
      </c>
    </row>
    <row r="572" spans="1:13">
      <c r="A572" s="11">
        <v>21</v>
      </c>
      <c r="B572" s="12" t="s">
        <v>433</v>
      </c>
      <c r="C572" s="13">
        <v>0</v>
      </c>
      <c r="D572" s="14">
        <v>71</v>
      </c>
      <c r="E572" s="14">
        <v>68</v>
      </c>
      <c r="F572" s="14">
        <v>88</v>
      </c>
      <c r="G572" s="14">
        <v>44</v>
      </c>
      <c r="H572" s="14">
        <v>71</v>
      </c>
      <c r="I572" s="15">
        <v>71</v>
      </c>
      <c r="J572" s="16">
        <v>413</v>
      </c>
      <c r="K572" s="16">
        <v>69</v>
      </c>
      <c r="L572" s="17" t="s">
        <v>32</v>
      </c>
      <c r="M572" s="18">
        <v>7.5</v>
      </c>
    </row>
    <row r="573" spans="1:13">
      <c r="A573" s="11">
        <v>22</v>
      </c>
      <c r="B573" s="12" t="s">
        <v>434</v>
      </c>
      <c r="C573" s="13">
        <v>0</v>
      </c>
      <c r="D573" s="14">
        <v>81</v>
      </c>
      <c r="E573" s="14">
        <v>67</v>
      </c>
      <c r="F573" s="14">
        <v>87</v>
      </c>
      <c r="G573" s="14">
        <v>61</v>
      </c>
      <c r="H573" s="14">
        <v>74</v>
      </c>
      <c r="I573" s="15">
        <v>83</v>
      </c>
      <c r="J573" s="16">
        <v>453</v>
      </c>
      <c r="K573" s="16">
        <v>76</v>
      </c>
      <c r="L573" s="17" t="s">
        <v>30</v>
      </c>
      <c r="M573" s="18">
        <v>8.1999999999999993</v>
      </c>
    </row>
    <row r="574" spans="1:13">
      <c r="A574" s="11">
        <v>23</v>
      </c>
      <c r="B574" s="12" t="s">
        <v>435</v>
      </c>
      <c r="C574" s="13">
        <v>0</v>
      </c>
      <c r="D574" s="14">
        <v>72</v>
      </c>
      <c r="E574" s="14">
        <v>58</v>
      </c>
      <c r="F574" s="14">
        <v>64</v>
      </c>
      <c r="G574" s="14">
        <v>51</v>
      </c>
      <c r="H574" s="14">
        <v>64</v>
      </c>
      <c r="I574" s="15">
        <v>87</v>
      </c>
      <c r="J574" s="16">
        <v>396</v>
      </c>
      <c r="K574" s="16">
        <v>66</v>
      </c>
      <c r="L574" s="17" t="s">
        <v>32</v>
      </c>
      <c r="M574" s="18">
        <v>7.2</v>
      </c>
    </row>
    <row r="575" spans="1:13">
      <c r="A575" s="11">
        <v>24</v>
      </c>
      <c r="B575" s="12" t="s">
        <v>436</v>
      </c>
      <c r="C575" s="13">
        <v>0</v>
      </c>
      <c r="D575" s="14">
        <v>83</v>
      </c>
      <c r="E575" s="14">
        <v>79</v>
      </c>
      <c r="F575" s="14">
        <v>90</v>
      </c>
      <c r="G575" s="14">
        <v>51</v>
      </c>
      <c r="H575" s="14">
        <v>73</v>
      </c>
      <c r="I575" s="15">
        <v>80</v>
      </c>
      <c r="J575" s="16">
        <v>456</v>
      </c>
      <c r="K575" s="16">
        <v>76</v>
      </c>
      <c r="L575" s="17" t="s">
        <v>30</v>
      </c>
      <c r="M575" s="18">
        <v>8</v>
      </c>
    </row>
    <row r="576" spans="1:13">
      <c r="A576" s="11">
        <v>25</v>
      </c>
      <c r="B576" s="12" t="s">
        <v>437</v>
      </c>
      <c r="C576" s="13">
        <v>0</v>
      </c>
      <c r="D576" s="14">
        <v>90</v>
      </c>
      <c r="E576" s="14">
        <v>81</v>
      </c>
      <c r="F576" s="14">
        <v>91</v>
      </c>
      <c r="G576" s="14">
        <v>71</v>
      </c>
      <c r="H576" s="14">
        <v>60</v>
      </c>
      <c r="I576" s="15">
        <v>84</v>
      </c>
      <c r="J576" s="16">
        <v>477</v>
      </c>
      <c r="K576" s="16">
        <v>80</v>
      </c>
      <c r="L576" s="17" t="s">
        <v>30</v>
      </c>
      <c r="M576" s="18">
        <v>8.5</v>
      </c>
    </row>
    <row r="577" spans="1:13">
      <c r="A577" s="11">
        <v>26</v>
      </c>
      <c r="B577" s="12" t="s">
        <v>438</v>
      </c>
      <c r="C577" s="13">
        <v>0</v>
      </c>
      <c r="D577" s="14">
        <v>84</v>
      </c>
      <c r="E577" s="14">
        <v>56</v>
      </c>
      <c r="F577" s="14">
        <v>79</v>
      </c>
      <c r="G577" s="14">
        <v>81</v>
      </c>
      <c r="H577" s="14">
        <v>73</v>
      </c>
      <c r="I577" s="15">
        <v>86</v>
      </c>
      <c r="J577" s="16">
        <v>459</v>
      </c>
      <c r="K577" s="16">
        <v>77</v>
      </c>
      <c r="L577" s="17" t="s">
        <v>30</v>
      </c>
      <c r="M577" s="18">
        <v>8.1999999999999993</v>
      </c>
    </row>
    <row r="578" spans="1:13">
      <c r="A578" s="11">
        <v>27</v>
      </c>
      <c r="B578" s="12" t="s">
        <v>439</v>
      </c>
      <c r="C578" s="13">
        <v>0</v>
      </c>
      <c r="D578" s="14">
        <v>69</v>
      </c>
      <c r="E578" s="14">
        <v>43</v>
      </c>
      <c r="F578" s="14">
        <v>87</v>
      </c>
      <c r="G578" s="14">
        <v>38</v>
      </c>
      <c r="H578" s="14">
        <v>49</v>
      </c>
      <c r="I578" s="15">
        <v>61</v>
      </c>
      <c r="J578" s="16">
        <v>347</v>
      </c>
      <c r="K578" s="16">
        <v>58</v>
      </c>
      <c r="L578" s="17" t="s">
        <v>24</v>
      </c>
      <c r="M578" s="18">
        <v>6.2</v>
      </c>
    </row>
    <row r="579" spans="1:13">
      <c r="A579" s="11">
        <v>28</v>
      </c>
      <c r="B579" s="12" t="s">
        <v>440</v>
      </c>
      <c r="C579" s="13">
        <v>0</v>
      </c>
      <c r="D579" s="14">
        <v>82</v>
      </c>
      <c r="E579" s="14">
        <v>68</v>
      </c>
      <c r="F579" s="14">
        <v>78</v>
      </c>
      <c r="G579" s="14">
        <v>51</v>
      </c>
      <c r="H579" s="14">
        <v>78</v>
      </c>
      <c r="I579" s="15">
        <v>86</v>
      </c>
      <c r="J579" s="16">
        <v>443</v>
      </c>
      <c r="K579" s="16">
        <v>74</v>
      </c>
      <c r="L579" s="17" t="s">
        <v>30</v>
      </c>
      <c r="M579" s="18">
        <v>7.8</v>
      </c>
    </row>
    <row r="580" spans="1:13">
      <c r="A580" s="11">
        <v>29</v>
      </c>
      <c r="B580" s="12" t="s">
        <v>441</v>
      </c>
      <c r="C580" s="13">
        <v>0</v>
      </c>
      <c r="D580" s="14">
        <v>86</v>
      </c>
      <c r="E580" s="14">
        <v>67</v>
      </c>
      <c r="F580" s="14">
        <v>78</v>
      </c>
      <c r="G580" s="14">
        <v>61</v>
      </c>
      <c r="H580" s="14">
        <v>80</v>
      </c>
      <c r="I580" s="15">
        <v>90</v>
      </c>
      <c r="J580" s="16">
        <v>462</v>
      </c>
      <c r="K580" s="16">
        <v>77</v>
      </c>
      <c r="L580" s="17" t="s">
        <v>30</v>
      </c>
      <c r="M580" s="18">
        <v>8</v>
      </c>
    </row>
    <row r="581" spans="1:13">
      <c r="A581" s="11">
        <v>30</v>
      </c>
      <c r="B581" s="12" t="s">
        <v>442</v>
      </c>
      <c r="C581" s="13">
        <v>0</v>
      </c>
      <c r="D581" s="14">
        <v>87</v>
      </c>
      <c r="E581" s="14">
        <v>53</v>
      </c>
      <c r="F581" s="14">
        <v>69</v>
      </c>
      <c r="G581" s="14">
        <v>51</v>
      </c>
      <c r="H581" s="14">
        <v>63</v>
      </c>
      <c r="I581" s="15">
        <v>56</v>
      </c>
      <c r="J581" s="16">
        <v>379</v>
      </c>
      <c r="K581" s="16">
        <v>63</v>
      </c>
      <c r="L581" s="17" t="s">
        <v>32</v>
      </c>
      <c r="M581" s="18">
        <v>6.8</v>
      </c>
    </row>
    <row r="582" spans="1:13">
      <c r="A582" s="11">
        <v>31</v>
      </c>
      <c r="B582" s="12" t="s">
        <v>443</v>
      </c>
      <c r="C582" s="13">
        <v>0</v>
      </c>
      <c r="D582" s="14">
        <v>76</v>
      </c>
      <c r="E582" s="14">
        <v>66</v>
      </c>
      <c r="F582" s="14">
        <v>83</v>
      </c>
      <c r="G582" s="14">
        <v>61</v>
      </c>
      <c r="H582" s="14">
        <v>66</v>
      </c>
      <c r="I582" s="15">
        <v>86</v>
      </c>
      <c r="J582" s="16">
        <v>438</v>
      </c>
      <c r="K582" s="16">
        <v>73</v>
      </c>
      <c r="L582" s="17" t="s">
        <v>30</v>
      </c>
      <c r="M582" s="18">
        <v>7.8</v>
      </c>
    </row>
    <row r="583" spans="1:13">
      <c r="A583" s="11">
        <v>32</v>
      </c>
      <c r="B583" s="19" t="s">
        <v>444</v>
      </c>
      <c r="C583" s="13">
        <v>0</v>
      </c>
      <c r="D583" s="14">
        <v>91</v>
      </c>
      <c r="E583" s="14">
        <v>70</v>
      </c>
      <c r="F583" s="14">
        <v>89</v>
      </c>
      <c r="G583" s="14">
        <v>81</v>
      </c>
      <c r="H583" s="14">
        <v>91</v>
      </c>
      <c r="I583" s="15">
        <v>83</v>
      </c>
      <c r="J583" s="16">
        <v>505</v>
      </c>
      <c r="K583" s="16">
        <v>84</v>
      </c>
      <c r="L583" s="17" t="s">
        <v>21</v>
      </c>
      <c r="M583" s="18">
        <v>9</v>
      </c>
    </row>
    <row r="584" spans="1:13">
      <c r="A584" s="11">
        <v>33</v>
      </c>
      <c r="B584" s="12" t="s">
        <v>445</v>
      </c>
      <c r="C584" s="13">
        <v>0</v>
      </c>
      <c r="D584" s="14">
        <v>76</v>
      </c>
      <c r="E584" s="14">
        <v>69</v>
      </c>
      <c r="F584" s="14">
        <v>86</v>
      </c>
      <c r="G584" s="14">
        <v>61</v>
      </c>
      <c r="H584" s="14">
        <v>77</v>
      </c>
      <c r="I584" s="15">
        <v>84</v>
      </c>
      <c r="J584" s="16">
        <v>453</v>
      </c>
      <c r="K584" s="16">
        <v>76</v>
      </c>
      <c r="L584" s="17" t="s">
        <v>30</v>
      </c>
      <c r="M584" s="18">
        <v>8</v>
      </c>
    </row>
    <row r="585" spans="1:13">
      <c r="A585" s="11">
        <v>34</v>
      </c>
      <c r="B585" s="19" t="s">
        <v>446</v>
      </c>
      <c r="C585" s="13">
        <v>0</v>
      </c>
      <c r="D585" s="14">
        <v>92</v>
      </c>
      <c r="E585" s="14">
        <v>82</v>
      </c>
      <c r="F585" s="14">
        <v>96</v>
      </c>
      <c r="G585" s="14">
        <v>76</v>
      </c>
      <c r="H585" s="14">
        <v>78</v>
      </c>
      <c r="I585" s="15">
        <v>93</v>
      </c>
      <c r="J585" s="16">
        <v>517</v>
      </c>
      <c r="K585" s="16">
        <v>86</v>
      </c>
      <c r="L585" s="17" t="s">
        <v>21</v>
      </c>
      <c r="M585" s="18">
        <v>9.1999999999999993</v>
      </c>
    </row>
    <row r="586" spans="1:13">
      <c r="A586" s="11">
        <v>35</v>
      </c>
      <c r="B586" s="20" t="s">
        <v>447</v>
      </c>
      <c r="C586" s="13">
        <v>0</v>
      </c>
      <c r="D586" s="14">
        <v>96</v>
      </c>
      <c r="E586" s="14">
        <v>79</v>
      </c>
      <c r="F586" s="14">
        <v>96</v>
      </c>
      <c r="G586" s="14">
        <v>94</v>
      </c>
      <c r="H586" s="14">
        <v>96</v>
      </c>
      <c r="I586" s="15">
        <v>94</v>
      </c>
      <c r="J586" s="16">
        <v>555</v>
      </c>
      <c r="K586" s="16">
        <v>93</v>
      </c>
      <c r="L586" s="17" t="s">
        <v>34</v>
      </c>
      <c r="M586" s="18">
        <v>9.6999999999999993</v>
      </c>
    </row>
    <row r="587" spans="1:13">
      <c r="A587" s="11">
        <v>36</v>
      </c>
      <c r="B587" s="20" t="s">
        <v>448</v>
      </c>
      <c r="C587" s="13">
        <v>0</v>
      </c>
      <c r="D587" s="14">
        <v>86</v>
      </c>
      <c r="E587" s="14">
        <v>86</v>
      </c>
      <c r="F587" s="14">
        <v>90</v>
      </c>
      <c r="G587" s="14">
        <v>91</v>
      </c>
      <c r="H587" s="14">
        <v>89</v>
      </c>
      <c r="I587" s="15">
        <v>89</v>
      </c>
      <c r="J587" s="16">
        <v>531</v>
      </c>
      <c r="K587" s="16">
        <v>89</v>
      </c>
      <c r="L587" s="17" t="s">
        <v>21</v>
      </c>
      <c r="M587" s="18">
        <v>9.1999999999999993</v>
      </c>
    </row>
    <row r="588" spans="1:13">
      <c r="A588" s="11">
        <v>37</v>
      </c>
      <c r="B588" s="20" t="s">
        <v>449</v>
      </c>
      <c r="C588" s="13">
        <v>0</v>
      </c>
      <c r="D588" s="14">
        <v>81</v>
      </c>
      <c r="E588" s="14">
        <v>82</v>
      </c>
      <c r="F588" s="14">
        <v>98</v>
      </c>
      <c r="G588" s="14">
        <v>91</v>
      </c>
      <c r="H588" s="14">
        <v>94</v>
      </c>
      <c r="I588" s="15">
        <v>98</v>
      </c>
      <c r="J588" s="16">
        <v>544</v>
      </c>
      <c r="K588" s="16">
        <v>91</v>
      </c>
      <c r="L588" s="17" t="s">
        <v>34</v>
      </c>
      <c r="M588" s="18">
        <v>9.6999999999999993</v>
      </c>
    </row>
    <row r="589" spans="1:13">
      <c r="A589" s="11">
        <v>38</v>
      </c>
      <c r="B589" s="20" t="s">
        <v>450</v>
      </c>
      <c r="C589" s="13">
        <v>0</v>
      </c>
      <c r="D589" s="14">
        <v>56</v>
      </c>
      <c r="E589" s="14">
        <v>43</v>
      </c>
      <c r="F589" s="14">
        <v>81</v>
      </c>
      <c r="G589" s="14">
        <v>51</v>
      </c>
      <c r="H589" s="14">
        <v>62</v>
      </c>
      <c r="I589" s="15">
        <v>56</v>
      </c>
      <c r="J589" s="16">
        <v>349</v>
      </c>
      <c r="K589" s="16">
        <v>58</v>
      </c>
      <c r="L589" s="17" t="s">
        <v>24</v>
      </c>
      <c r="M589" s="18">
        <v>6.5</v>
      </c>
    </row>
    <row r="590" spans="1:13">
      <c r="A590" s="11">
        <v>39</v>
      </c>
      <c r="B590" s="20" t="s">
        <v>451</v>
      </c>
      <c r="C590" s="13">
        <v>0</v>
      </c>
      <c r="D590" s="14">
        <v>78</v>
      </c>
      <c r="E590" s="14">
        <v>59</v>
      </c>
      <c r="F590" s="14">
        <v>84</v>
      </c>
      <c r="G590" s="14">
        <v>42</v>
      </c>
      <c r="H590" s="14">
        <v>61</v>
      </c>
      <c r="I590" s="15">
        <v>76</v>
      </c>
      <c r="J590" s="16">
        <v>400</v>
      </c>
      <c r="K590" s="16">
        <v>67</v>
      </c>
      <c r="L590" s="17" t="s">
        <v>32</v>
      </c>
      <c r="M590" s="18">
        <v>7.2</v>
      </c>
    </row>
    <row r="591" spans="1:13" ht="15.75" thickBot="1">
      <c r="A591" s="11">
        <v>40</v>
      </c>
      <c r="B591" s="20" t="s">
        <v>452</v>
      </c>
      <c r="C591" s="13">
        <v>0</v>
      </c>
      <c r="D591" s="14">
        <v>67</v>
      </c>
      <c r="E591" s="14">
        <v>57</v>
      </c>
      <c r="F591" s="14">
        <v>80</v>
      </c>
      <c r="G591" s="14">
        <v>37</v>
      </c>
      <c r="H591" s="14">
        <v>68</v>
      </c>
      <c r="I591" s="15">
        <v>56</v>
      </c>
      <c r="J591" s="16">
        <v>365</v>
      </c>
      <c r="K591" s="16">
        <v>61</v>
      </c>
      <c r="L591" s="17" t="s">
        <v>32</v>
      </c>
      <c r="M591" s="18">
        <v>6.3</v>
      </c>
    </row>
    <row r="592" spans="1:13" ht="15.75">
      <c r="A592" s="21"/>
      <c r="B592" s="86" t="s">
        <v>68</v>
      </c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8"/>
    </row>
    <row r="593" spans="1:13" ht="15.75">
      <c r="A593" s="21"/>
      <c r="B593" s="22" t="s">
        <v>69</v>
      </c>
      <c r="C593" s="13">
        <v>72</v>
      </c>
      <c r="D593" s="81" t="s">
        <v>34</v>
      </c>
      <c r="E593" s="82"/>
      <c r="F593" s="79">
        <v>3</v>
      </c>
      <c r="G593" s="80"/>
      <c r="H593" s="23" t="s">
        <v>70</v>
      </c>
      <c r="I593" s="13">
        <v>0</v>
      </c>
      <c r="J593" s="13">
        <v>0</v>
      </c>
      <c r="K593" s="23" t="s">
        <v>71</v>
      </c>
      <c r="L593" s="13">
        <v>0</v>
      </c>
      <c r="M593" s="13">
        <v>0</v>
      </c>
    </row>
    <row r="594" spans="1:13" ht="15.75">
      <c r="A594" s="21"/>
      <c r="B594" s="22" t="s">
        <v>72</v>
      </c>
      <c r="C594" s="13">
        <v>3</v>
      </c>
      <c r="D594" s="81" t="s">
        <v>21</v>
      </c>
      <c r="E594" s="82"/>
      <c r="F594" s="79">
        <v>6</v>
      </c>
      <c r="G594" s="80"/>
      <c r="H594" s="23" t="s">
        <v>73</v>
      </c>
      <c r="I594" s="13">
        <v>0</v>
      </c>
      <c r="J594" s="13">
        <v>0</v>
      </c>
      <c r="K594" s="23" t="s">
        <v>74</v>
      </c>
      <c r="L594" s="13">
        <v>0</v>
      </c>
      <c r="M594" s="13">
        <v>0</v>
      </c>
    </row>
    <row r="595" spans="1:13" ht="15.75">
      <c r="A595" s="21"/>
      <c r="B595" s="22" t="s">
        <v>75</v>
      </c>
      <c r="C595" s="13">
        <v>16</v>
      </c>
      <c r="D595" s="81" t="s">
        <v>30</v>
      </c>
      <c r="E595" s="82"/>
      <c r="F595" s="79">
        <v>14</v>
      </c>
      <c r="G595" s="80"/>
      <c r="H595" s="23" t="s">
        <v>76</v>
      </c>
      <c r="I595" s="13">
        <v>0</v>
      </c>
      <c r="J595" s="13">
        <v>0</v>
      </c>
      <c r="K595" s="23" t="s">
        <v>77</v>
      </c>
      <c r="L595" s="13">
        <v>0</v>
      </c>
      <c r="M595" s="13">
        <v>0</v>
      </c>
    </row>
    <row r="596" spans="1:13" ht="15.75">
      <c r="A596" s="21"/>
      <c r="B596" s="22" t="s">
        <v>78</v>
      </c>
      <c r="C596" s="13">
        <v>14</v>
      </c>
      <c r="D596" s="81" t="s">
        <v>32</v>
      </c>
      <c r="E596" s="82"/>
      <c r="F596" s="79">
        <v>10</v>
      </c>
      <c r="G596" s="80"/>
      <c r="H596" s="23" t="s">
        <v>79</v>
      </c>
      <c r="I596" s="13">
        <v>0</v>
      </c>
      <c r="J596" s="13">
        <v>0</v>
      </c>
      <c r="K596" s="23" t="s">
        <v>80</v>
      </c>
      <c r="L596" s="13">
        <v>0</v>
      </c>
      <c r="M596" s="13">
        <v>0</v>
      </c>
    </row>
    <row r="597" spans="1:13" ht="15.75">
      <c r="A597" s="21"/>
      <c r="B597" s="24" t="s">
        <v>81</v>
      </c>
      <c r="C597" s="13">
        <v>7</v>
      </c>
      <c r="D597" s="81" t="s">
        <v>24</v>
      </c>
      <c r="E597" s="82"/>
      <c r="F597" s="79">
        <v>5</v>
      </c>
      <c r="G597" s="80"/>
      <c r="H597" s="23" t="s">
        <v>82</v>
      </c>
      <c r="I597" s="13">
        <v>0</v>
      </c>
      <c r="J597" s="13">
        <v>0</v>
      </c>
      <c r="K597" s="23" t="s">
        <v>83</v>
      </c>
      <c r="L597" s="13">
        <v>0</v>
      </c>
      <c r="M597" s="13">
        <v>0</v>
      </c>
    </row>
    <row r="598" spans="1:13" ht="15.75">
      <c r="A598" s="21"/>
      <c r="B598" s="22" t="s">
        <v>84</v>
      </c>
      <c r="C598" s="13">
        <v>0</v>
      </c>
      <c r="D598" s="81" t="s">
        <v>26</v>
      </c>
      <c r="E598" s="82"/>
      <c r="F598" s="79">
        <v>2</v>
      </c>
      <c r="G598" s="80"/>
      <c r="H598" s="23" t="s">
        <v>85</v>
      </c>
      <c r="I598" s="13">
        <v>0</v>
      </c>
      <c r="J598" s="13">
        <v>0</v>
      </c>
      <c r="K598" s="23" t="s">
        <v>86</v>
      </c>
      <c r="L598" s="13">
        <v>0</v>
      </c>
      <c r="M598" s="13">
        <v>0</v>
      </c>
    </row>
    <row r="599" spans="1:13" ht="15.75">
      <c r="A599" s="21"/>
      <c r="B599" s="22" t="s">
        <v>87</v>
      </c>
      <c r="C599" s="13">
        <v>0</v>
      </c>
      <c r="D599" s="81" t="s">
        <v>79</v>
      </c>
      <c r="E599" s="82"/>
      <c r="F599" s="79">
        <v>0</v>
      </c>
      <c r="G599" s="80"/>
      <c r="H599" s="23" t="s">
        <v>88</v>
      </c>
      <c r="I599" s="13">
        <v>0</v>
      </c>
      <c r="J599" s="13">
        <v>0</v>
      </c>
      <c r="K599" s="23" t="s">
        <v>89</v>
      </c>
      <c r="L599" s="13">
        <v>0</v>
      </c>
      <c r="M599" s="13">
        <v>0</v>
      </c>
    </row>
    <row r="600" spans="1:13" ht="15.75">
      <c r="A600" s="21"/>
      <c r="B600" s="22" t="s">
        <v>90</v>
      </c>
      <c r="C600" s="13">
        <v>40</v>
      </c>
      <c r="D600" s="81" t="s">
        <v>91</v>
      </c>
      <c r="E600" s="82"/>
      <c r="F600" s="79">
        <v>0</v>
      </c>
      <c r="G600" s="80"/>
      <c r="H600" s="23" t="s">
        <v>92</v>
      </c>
      <c r="I600" s="13">
        <v>0</v>
      </c>
      <c r="J600" s="13">
        <v>0</v>
      </c>
      <c r="K600" s="23" t="s">
        <v>93</v>
      </c>
      <c r="L600" s="13">
        <v>0</v>
      </c>
      <c r="M600" s="13">
        <v>0</v>
      </c>
    </row>
    <row r="601" spans="1:13" ht="16.5" thickBot="1">
      <c r="A601" s="21"/>
      <c r="B601" s="25" t="s">
        <v>94</v>
      </c>
      <c r="C601" s="26">
        <v>100</v>
      </c>
      <c r="D601" s="77" t="s">
        <v>95</v>
      </c>
      <c r="E601" s="78"/>
      <c r="F601" s="79">
        <v>0</v>
      </c>
      <c r="G601" s="80"/>
      <c r="H601" s="27"/>
      <c r="I601" s="28"/>
      <c r="J601" s="29"/>
      <c r="K601" s="30"/>
      <c r="L601" s="31">
        <v>0</v>
      </c>
      <c r="M601" s="31">
        <v>0</v>
      </c>
    </row>
    <row r="604" spans="1:13" ht="15.75">
      <c r="A604" s="75" t="s">
        <v>453</v>
      </c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</row>
    <row r="605" spans="1:13" ht="16.5" thickBot="1">
      <c r="A605" s="75" t="s">
        <v>454</v>
      </c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</row>
    <row r="606" spans="1:13" ht="15.75">
      <c r="A606" s="32" t="s">
        <v>455</v>
      </c>
      <c r="B606" s="33" t="s">
        <v>456</v>
      </c>
      <c r="C606" s="33" t="s">
        <v>457</v>
      </c>
      <c r="D606" s="33" t="s">
        <v>458</v>
      </c>
      <c r="E606" s="33" t="s">
        <v>10</v>
      </c>
      <c r="F606" s="34" t="s">
        <v>459</v>
      </c>
      <c r="G606" s="33" t="s">
        <v>460</v>
      </c>
      <c r="H606" s="33" t="s">
        <v>461</v>
      </c>
      <c r="I606" s="33" t="s">
        <v>462</v>
      </c>
      <c r="J606" s="33" t="s">
        <v>463</v>
      </c>
      <c r="K606" s="33" t="s">
        <v>16</v>
      </c>
    </row>
    <row r="607" spans="1:13" ht="15.75">
      <c r="A607" s="35">
        <v>1</v>
      </c>
      <c r="B607" s="36" t="s">
        <v>464</v>
      </c>
      <c r="C607" s="37">
        <v>65</v>
      </c>
      <c r="D607" s="37">
        <v>36</v>
      </c>
      <c r="E607" s="38" t="s">
        <v>465</v>
      </c>
      <c r="F607" s="39">
        <v>54</v>
      </c>
      <c r="G607" s="40">
        <v>46</v>
      </c>
      <c r="H607" s="41">
        <v>80</v>
      </c>
      <c r="I607" s="41">
        <v>47</v>
      </c>
      <c r="J607" s="42">
        <f>SUM(C607:H607)</f>
        <v>281</v>
      </c>
      <c r="K607" s="43">
        <f>J607/5</f>
        <v>56.2</v>
      </c>
    </row>
    <row r="608" spans="1:13" ht="15.75">
      <c r="A608" s="35">
        <v>2</v>
      </c>
      <c r="B608" s="36" t="s">
        <v>466</v>
      </c>
      <c r="C608" s="37">
        <v>87</v>
      </c>
      <c r="D608" s="37">
        <v>60</v>
      </c>
      <c r="E608" s="38" t="s">
        <v>465</v>
      </c>
      <c r="F608" s="39">
        <v>79</v>
      </c>
      <c r="G608" s="40">
        <v>74</v>
      </c>
      <c r="H608" s="41">
        <v>97</v>
      </c>
      <c r="I608" s="41">
        <v>54</v>
      </c>
      <c r="J608" s="42">
        <f t="shared" ref="J608:J639" si="0">SUM(C608:H608)</f>
        <v>397</v>
      </c>
      <c r="K608" s="43">
        <f t="shared" ref="K608:K641" si="1">J608/5</f>
        <v>79.400000000000006</v>
      </c>
    </row>
    <row r="609" spans="1:11" ht="15.75">
      <c r="A609" s="35">
        <v>3</v>
      </c>
      <c r="B609" s="36" t="s">
        <v>467</v>
      </c>
      <c r="C609" s="37">
        <v>81</v>
      </c>
      <c r="D609" s="37">
        <v>48</v>
      </c>
      <c r="E609" s="38" t="s">
        <v>465</v>
      </c>
      <c r="F609" s="39">
        <v>60</v>
      </c>
      <c r="G609" s="40">
        <v>63</v>
      </c>
      <c r="H609" s="41">
        <v>85</v>
      </c>
      <c r="I609" s="41">
        <v>62</v>
      </c>
      <c r="J609" s="42">
        <f t="shared" si="0"/>
        <v>337</v>
      </c>
      <c r="K609" s="43">
        <f t="shared" si="1"/>
        <v>67.400000000000006</v>
      </c>
    </row>
    <row r="610" spans="1:11" ht="15.75">
      <c r="A610" s="35">
        <v>4</v>
      </c>
      <c r="B610" s="36" t="s">
        <v>468</v>
      </c>
      <c r="C610" s="37">
        <v>86</v>
      </c>
      <c r="D610" s="37">
        <v>36</v>
      </c>
      <c r="E610" s="38" t="s">
        <v>465</v>
      </c>
      <c r="F610" s="39">
        <v>61</v>
      </c>
      <c r="G610" s="40">
        <v>47</v>
      </c>
      <c r="H610" s="41">
        <v>80</v>
      </c>
      <c r="I610" s="41">
        <v>46</v>
      </c>
      <c r="J610" s="42">
        <f t="shared" si="0"/>
        <v>310</v>
      </c>
      <c r="K610" s="43">
        <f t="shared" si="1"/>
        <v>62</v>
      </c>
    </row>
    <row r="611" spans="1:11" ht="15.75">
      <c r="A611" s="35">
        <v>5</v>
      </c>
      <c r="B611" s="44" t="s">
        <v>469</v>
      </c>
      <c r="C611" s="37">
        <v>70</v>
      </c>
      <c r="D611" s="37">
        <v>36</v>
      </c>
      <c r="E611" s="38" t="s">
        <v>465</v>
      </c>
      <c r="F611" s="39">
        <v>49</v>
      </c>
      <c r="G611" s="40">
        <v>40</v>
      </c>
      <c r="H611" s="41">
        <v>84</v>
      </c>
      <c r="I611" s="41">
        <v>46</v>
      </c>
      <c r="J611" s="42">
        <f t="shared" si="0"/>
        <v>279</v>
      </c>
      <c r="K611" s="43">
        <f t="shared" si="1"/>
        <v>55.8</v>
      </c>
    </row>
    <row r="612" spans="1:11" ht="15.75">
      <c r="A612" s="35">
        <v>6</v>
      </c>
      <c r="B612" s="36" t="s">
        <v>470</v>
      </c>
      <c r="C612" s="37">
        <v>61</v>
      </c>
      <c r="D612" s="37">
        <v>35</v>
      </c>
      <c r="E612" s="38" t="s">
        <v>465</v>
      </c>
      <c r="F612" s="39">
        <v>64</v>
      </c>
      <c r="G612" s="40">
        <v>54</v>
      </c>
      <c r="H612" s="41">
        <v>85</v>
      </c>
      <c r="I612" s="41">
        <v>49</v>
      </c>
      <c r="J612" s="42">
        <f t="shared" si="0"/>
        <v>299</v>
      </c>
      <c r="K612" s="43">
        <f t="shared" si="1"/>
        <v>59.8</v>
      </c>
    </row>
    <row r="613" spans="1:11" ht="15.75">
      <c r="A613" s="45">
        <v>7</v>
      </c>
      <c r="B613" s="36" t="s">
        <v>471</v>
      </c>
      <c r="C613" s="46">
        <v>46</v>
      </c>
      <c r="D613" s="46">
        <v>34</v>
      </c>
      <c r="E613" s="38" t="s">
        <v>465</v>
      </c>
      <c r="F613" s="39">
        <v>57</v>
      </c>
      <c r="G613" s="40">
        <v>24</v>
      </c>
      <c r="H613" s="41">
        <v>71</v>
      </c>
      <c r="I613" s="41">
        <v>44</v>
      </c>
      <c r="J613" s="42">
        <f t="shared" si="0"/>
        <v>232</v>
      </c>
      <c r="K613" s="43">
        <f t="shared" si="1"/>
        <v>46.4</v>
      </c>
    </row>
    <row r="614" spans="1:11" ht="15.75">
      <c r="A614" s="45">
        <v>8</v>
      </c>
      <c r="B614" s="36" t="s">
        <v>472</v>
      </c>
      <c r="C614" s="46">
        <v>49</v>
      </c>
      <c r="D614" s="46" t="s">
        <v>473</v>
      </c>
      <c r="E614" s="38">
        <v>67</v>
      </c>
      <c r="F614" s="39">
        <v>53</v>
      </c>
      <c r="G614" s="40">
        <v>28</v>
      </c>
      <c r="H614" s="41">
        <v>80</v>
      </c>
      <c r="I614" s="41">
        <v>78</v>
      </c>
      <c r="J614" s="42">
        <f t="shared" si="0"/>
        <v>277</v>
      </c>
      <c r="K614" s="43">
        <f t="shared" si="1"/>
        <v>55.4</v>
      </c>
    </row>
    <row r="615" spans="1:11" ht="15.75">
      <c r="A615" s="45">
        <v>9</v>
      </c>
      <c r="B615" s="36" t="s">
        <v>474</v>
      </c>
      <c r="C615" s="47">
        <v>74</v>
      </c>
      <c r="D615" s="47">
        <v>35</v>
      </c>
      <c r="E615" s="38" t="s">
        <v>465</v>
      </c>
      <c r="F615" s="39">
        <v>64</v>
      </c>
      <c r="G615" s="40">
        <v>51</v>
      </c>
      <c r="H615" s="41">
        <v>92</v>
      </c>
      <c r="I615" s="41">
        <v>56</v>
      </c>
      <c r="J615" s="42">
        <f t="shared" si="0"/>
        <v>316</v>
      </c>
      <c r="K615" s="43">
        <f t="shared" si="1"/>
        <v>63.2</v>
      </c>
    </row>
    <row r="616" spans="1:11" ht="15.75">
      <c r="A616" s="45">
        <v>10</v>
      </c>
      <c r="B616" s="36" t="s">
        <v>475</v>
      </c>
      <c r="C616" s="46">
        <v>63</v>
      </c>
      <c r="D616" s="46">
        <v>54</v>
      </c>
      <c r="E616" s="38" t="s">
        <v>465</v>
      </c>
      <c r="F616" s="39">
        <v>57</v>
      </c>
      <c r="G616" s="40">
        <v>46</v>
      </c>
      <c r="H616" s="41">
        <v>81</v>
      </c>
      <c r="I616" s="41">
        <v>77</v>
      </c>
      <c r="J616" s="42">
        <f t="shared" si="0"/>
        <v>301</v>
      </c>
      <c r="K616" s="43">
        <f t="shared" si="1"/>
        <v>60.2</v>
      </c>
    </row>
    <row r="617" spans="1:11" ht="15.75">
      <c r="A617" s="45">
        <v>11</v>
      </c>
      <c r="B617" s="36" t="s">
        <v>476</v>
      </c>
      <c r="C617" s="46">
        <v>41</v>
      </c>
      <c r="D617" s="46">
        <v>36</v>
      </c>
      <c r="E617" s="38" t="s">
        <v>465</v>
      </c>
      <c r="F617" s="39">
        <v>59</v>
      </c>
      <c r="G617" s="40">
        <v>40</v>
      </c>
      <c r="H617" s="41">
        <v>81</v>
      </c>
      <c r="I617" s="41">
        <v>39</v>
      </c>
      <c r="J617" s="42">
        <f t="shared" si="0"/>
        <v>257</v>
      </c>
      <c r="K617" s="43">
        <f t="shared" si="1"/>
        <v>51.4</v>
      </c>
    </row>
    <row r="618" spans="1:11" ht="15.75">
      <c r="A618" s="45">
        <v>12</v>
      </c>
      <c r="B618" s="36" t="s">
        <v>477</v>
      </c>
      <c r="C618" s="46">
        <v>56</v>
      </c>
      <c r="D618" s="46" t="s">
        <v>473</v>
      </c>
      <c r="E618" s="38">
        <v>86</v>
      </c>
      <c r="F618" s="39">
        <v>54</v>
      </c>
      <c r="G618" s="40">
        <v>33</v>
      </c>
      <c r="H618" s="41">
        <v>88</v>
      </c>
      <c r="I618" s="41">
        <v>50</v>
      </c>
      <c r="J618" s="42">
        <f t="shared" si="0"/>
        <v>317</v>
      </c>
      <c r="K618" s="43">
        <f t="shared" si="1"/>
        <v>63.4</v>
      </c>
    </row>
    <row r="619" spans="1:11" ht="15.75">
      <c r="A619" s="45">
        <v>13</v>
      </c>
      <c r="B619" s="36" t="s">
        <v>478</v>
      </c>
      <c r="C619" s="46">
        <v>40</v>
      </c>
      <c r="D619" s="46">
        <v>38</v>
      </c>
      <c r="E619" s="38" t="s">
        <v>465</v>
      </c>
      <c r="F619" s="39">
        <v>59</v>
      </c>
      <c r="G619" s="40">
        <v>33</v>
      </c>
      <c r="H619" s="41">
        <v>78</v>
      </c>
      <c r="I619" s="41">
        <v>33</v>
      </c>
      <c r="J619" s="42">
        <f t="shared" si="0"/>
        <v>248</v>
      </c>
      <c r="K619" s="43">
        <f t="shared" si="1"/>
        <v>49.6</v>
      </c>
    </row>
    <row r="620" spans="1:11" ht="15.75">
      <c r="A620" s="45">
        <v>14</v>
      </c>
      <c r="B620" s="36" t="s">
        <v>479</v>
      </c>
      <c r="C620" s="46">
        <v>36</v>
      </c>
      <c r="D620" s="46">
        <v>33</v>
      </c>
      <c r="E620" s="38" t="s">
        <v>465</v>
      </c>
      <c r="F620" s="39">
        <v>56</v>
      </c>
      <c r="G620" s="40">
        <v>33</v>
      </c>
      <c r="H620" s="41">
        <v>98</v>
      </c>
      <c r="I620" s="41">
        <v>62</v>
      </c>
      <c r="J620" s="42">
        <f t="shared" si="0"/>
        <v>256</v>
      </c>
      <c r="K620" s="43">
        <f t="shared" si="1"/>
        <v>51.2</v>
      </c>
    </row>
    <row r="621" spans="1:11" ht="15.75">
      <c r="A621" s="45">
        <v>15</v>
      </c>
      <c r="B621" s="36" t="s">
        <v>480</v>
      </c>
      <c r="C621" s="46">
        <v>82</v>
      </c>
      <c r="D621" s="46">
        <v>35</v>
      </c>
      <c r="E621" s="38" t="s">
        <v>465</v>
      </c>
      <c r="F621" s="39">
        <v>54</v>
      </c>
      <c r="G621" s="40">
        <v>64</v>
      </c>
      <c r="H621" s="41">
        <v>84</v>
      </c>
      <c r="I621" s="41">
        <v>33</v>
      </c>
      <c r="J621" s="42">
        <f t="shared" si="0"/>
        <v>319</v>
      </c>
      <c r="K621" s="43">
        <f t="shared" si="1"/>
        <v>63.8</v>
      </c>
    </row>
    <row r="622" spans="1:11" ht="15.75">
      <c r="A622" s="45">
        <v>16</v>
      </c>
      <c r="B622" s="36" t="s">
        <v>481</v>
      </c>
      <c r="C622" s="46" t="s">
        <v>482</v>
      </c>
      <c r="D622" s="46" t="s">
        <v>482</v>
      </c>
      <c r="E622" s="38" t="s">
        <v>465</v>
      </c>
      <c r="F622" s="39"/>
      <c r="G622" s="40">
        <v>33</v>
      </c>
      <c r="H622" s="41"/>
      <c r="I622" s="41">
        <v>39</v>
      </c>
      <c r="J622" s="42">
        <f t="shared" si="0"/>
        <v>33</v>
      </c>
      <c r="K622" s="43">
        <f t="shared" si="1"/>
        <v>6.6</v>
      </c>
    </row>
    <row r="623" spans="1:11" ht="15.75">
      <c r="A623" s="45">
        <v>17</v>
      </c>
      <c r="B623" s="36" t="s">
        <v>483</v>
      </c>
      <c r="C623" s="46">
        <v>66</v>
      </c>
      <c r="D623" s="46">
        <v>33</v>
      </c>
      <c r="E623" s="38" t="s">
        <v>465</v>
      </c>
      <c r="F623" s="39">
        <v>56</v>
      </c>
      <c r="G623" s="40">
        <v>64</v>
      </c>
      <c r="H623" s="41">
        <v>81</v>
      </c>
      <c r="I623" s="41">
        <v>44</v>
      </c>
      <c r="J623" s="42">
        <f t="shared" si="0"/>
        <v>300</v>
      </c>
      <c r="K623" s="43">
        <f t="shared" si="1"/>
        <v>60</v>
      </c>
    </row>
    <row r="624" spans="1:11" ht="15.75">
      <c r="A624" s="45">
        <v>18</v>
      </c>
      <c r="B624" s="36" t="s">
        <v>484</v>
      </c>
      <c r="C624" s="46">
        <v>88</v>
      </c>
      <c r="D624" s="46">
        <v>45</v>
      </c>
      <c r="E624" s="38" t="s">
        <v>465</v>
      </c>
      <c r="F624" s="39">
        <v>69</v>
      </c>
      <c r="G624" s="40">
        <v>70</v>
      </c>
      <c r="H624" s="41">
        <v>94</v>
      </c>
      <c r="I624" s="41">
        <v>50</v>
      </c>
      <c r="J624" s="42">
        <f t="shared" si="0"/>
        <v>366</v>
      </c>
      <c r="K624" s="43">
        <f t="shared" si="1"/>
        <v>73.2</v>
      </c>
    </row>
    <row r="625" spans="1:11" ht="15.75">
      <c r="A625" s="45">
        <v>19</v>
      </c>
      <c r="B625" s="36" t="s">
        <v>485</v>
      </c>
      <c r="C625" s="46">
        <v>83</v>
      </c>
      <c r="D625" s="46">
        <v>35</v>
      </c>
      <c r="E625" s="38" t="s">
        <v>465</v>
      </c>
      <c r="F625" s="39">
        <v>64</v>
      </c>
      <c r="G625" s="40">
        <v>66</v>
      </c>
      <c r="H625" s="41">
        <v>78</v>
      </c>
      <c r="I625" s="41">
        <v>40</v>
      </c>
      <c r="J625" s="42">
        <f t="shared" si="0"/>
        <v>326</v>
      </c>
      <c r="K625" s="43">
        <f t="shared" si="1"/>
        <v>65.2</v>
      </c>
    </row>
    <row r="626" spans="1:11" ht="15.75">
      <c r="A626" s="45">
        <v>20</v>
      </c>
      <c r="B626" s="36" t="s">
        <v>486</v>
      </c>
      <c r="C626" s="46">
        <v>37</v>
      </c>
      <c r="D626" s="46" t="s">
        <v>473</v>
      </c>
      <c r="E626" s="38">
        <v>65</v>
      </c>
      <c r="F626" s="39">
        <v>71</v>
      </c>
      <c r="G626" s="40">
        <v>13</v>
      </c>
      <c r="H626" s="41">
        <v>81</v>
      </c>
      <c r="I626" s="41">
        <v>53</v>
      </c>
      <c r="J626" s="42">
        <f t="shared" si="0"/>
        <v>267</v>
      </c>
      <c r="K626" s="43">
        <f t="shared" si="1"/>
        <v>53.4</v>
      </c>
    </row>
    <row r="627" spans="1:11" ht="15.75">
      <c r="A627" s="45">
        <v>21</v>
      </c>
      <c r="B627" s="36" t="s">
        <v>487</v>
      </c>
      <c r="C627" s="46">
        <v>42</v>
      </c>
      <c r="D627" s="46" t="s">
        <v>473</v>
      </c>
      <c r="E627" s="38">
        <v>83</v>
      </c>
      <c r="F627" s="39">
        <v>63</v>
      </c>
      <c r="G627" s="40">
        <v>33</v>
      </c>
      <c r="H627" s="41">
        <v>78</v>
      </c>
      <c r="I627" s="41">
        <v>47</v>
      </c>
      <c r="J627" s="42">
        <f t="shared" si="0"/>
        <v>299</v>
      </c>
      <c r="K627" s="43">
        <f t="shared" si="1"/>
        <v>59.8</v>
      </c>
    </row>
    <row r="628" spans="1:11" ht="15.75">
      <c r="A628" s="45">
        <v>22</v>
      </c>
      <c r="B628" s="36" t="s">
        <v>488</v>
      </c>
      <c r="C628" s="46">
        <v>43</v>
      </c>
      <c r="D628" s="46" t="s">
        <v>473</v>
      </c>
      <c r="E628" s="38">
        <v>77</v>
      </c>
      <c r="F628" s="39">
        <v>59</v>
      </c>
      <c r="G628" s="40">
        <v>11</v>
      </c>
      <c r="H628" s="41">
        <v>78</v>
      </c>
      <c r="I628" s="41">
        <v>63</v>
      </c>
      <c r="J628" s="42">
        <f t="shared" si="0"/>
        <v>268</v>
      </c>
      <c r="K628" s="43">
        <f t="shared" si="1"/>
        <v>53.6</v>
      </c>
    </row>
    <row r="629" spans="1:11" ht="15.75">
      <c r="A629" s="45">
        <v>23</v>
      </c>
      <c r="B629" s="36" t="s">
        <v>489</v>
      </c>
      <c r="C629" s="46">
        <v>50</v>
      </c>
      <c r="D629" s="46">
        <v>41</v>
      </c>
      <c r="E629" s="38" t="s">
        <v>465</v>
      </c>
      <c r="F629" s="39">
        <v>66</v>
      </c>
      <c r="G629" s="40">
        <v>44</v>
      </c>
      <c r="H629" s="41">
        <v>95</v>
      </c>
      <c r="I629" s="41">
        <v>33</v>
      </c>
      <c r="J629" s="42">
        <f t="shared" si="0"/>
        <v>296</v>
      </c>
      <c r="K629" s="43">
        <f t="shared" si="1"/>
        <v>59.2</v>
      </c>
    </row>
    <row r="630" spans="1:11" ht="15.75">
      <c r="A630" s="45">
        <v>24</v>
      </c>
      <c r="B630" s="36" t="s">
        <v>490</v>
      </c>
      <c r="C630" s="46">
        <v>42</v>
      </c>
      <c r="D630" s="46">
        <v>36</v>
      </c>
      <c r="E630" s="38" t="s">
        <v>465</v>
      </c>
      <c r="F630" s="39">
        <v>56</v>
      </c>
      <c r="G630" s="40">
        <v>33</v>
      </c>
      <c r="H630" s="41">
        <v>84</v>
      </c>
      <c r="I630" s="41">
        <v>33</v>
      </c>
      <c r="J630" s="42">
        <f t="shared" si="0"/>
        <v>251</v>
      </c>
      <c r="K630" s="43">
        <f t="shared" si="1"/>
        <v>50.2</v>
      </c>
    </row>
    <row r="631" spans="1:11" ht="15.75">
      <c r="A631" s="45">
        <v>25</v>
      </c>
      <c r="B631" s="36" t="s">
        <v>491</v>
      </c>
      <c r="C631" s="46">
        <v>71</v>
      </c>
      <c r="D631" s="46">
        <v>63</v>
      </c>
      <c r="E631" s="38" t="s">
        <v>465</v>
      </c>
      <c r="F631" s="39">
        <v>57</v>
      </c>
      <c r="G631" s="40">
        <v>71</v>
      </c>
      <c r="H631" s="41">
        <v>91</v>
      </c>
      <c r="I631" s="41">
        <v>56</v>
      </c>
      <c r="J631" s="42">
        <f t="shared" si="0"/>
        <v>353</v>
      </c>
      <c r="K631" s="43">
        <f t="shared" si="1"/>
        <v>70.599999999999994</v>
      </c>
    </row>
    <row r="632" spans="1:11" ht="15.75">
      <c r="A632" s="45">
        <v>26</v>
      </c>
      <c r="B632" s="36" t="s">
        <v>492</v>
      </c>
      <c r="C632" s="46">
        <v>63</v>
      </c>
      <c r="D632" s="46">
        <v>38</v>
      </c>
      <c r="E632" s="38" t="s">
        <v>465</v>
      </c>
      <c r="F632" s="39">
        <v>56</v>
      </c>
      <c r="G632" s="40">
        <v>54</v>
      </c>
      <c r="H632" s="41">
        <v>81</v>
      </c>
      <c r="I632" s="41">
        <v>53</v>
      </c>
      <c r="J632" s="42">
        <f t="shared" si="0"/>
        <v>292</v>
      </c>
      <c r="K632" s="43">
        <f t="shared" si="1"/>
        <v>58.4</v>
      </c>
    </row>
    <row r="633" spans="1:11" ht="15.75">
      <c r="A633" s="45">
        <v>27</v>
      </c>
      <c r="B633" s="36" t="s">
        <v>493</v>
      </c>
      <c r="C633" s="46">
        <v>74</v>
      </c>
      <c r="D633" s="46">
        <v>36</v>
      </c>
      <c r="E633" s="38" t="s">
        <v>465</v>
      </c>
      <c r="F633" s="39">
        <v>60</v>
      </c>
      <c r="G633" s="40">
        <v>54</v>
      </c>
      <c r="H633" s="41">
        <v>90</v>
      </c>
      <c r="I633" s="41">
        <v>37</v>
      </c>
      <c r="J633" s="42">
        <f t="shared" si="0"/>
        <v>314</v>
      </c>
      <c r="K633" s="43">
        <f t="shared" si="1"/>
        <v>62.8</v>
      </c>
    </row>
    <row r="634" spans="1:11" ht="15.75">
      <c r="A634" s="45">
        <v>28</v>
      </c>
      <c r="B634" s="36" t="s">
        <v>494</v>
      </c>
      <c r="C634" s="46">
        <v>68</v>
      </c>
      <c r="D634" s="46">
        <v>36</v>
      </c>
      <c r="E634" s="38" t="s">
        <v>465</v>
      </c>
      <c r="F634" s="39">
        <v>56</v>
      </c>
      <c r="G634" s="40">
        <v>14</v>
      </c>
      <c r="H634" s="41">
        <v>81</v>
      </c>
      <c r="I634" s="41">
        <v>57</v>
      </c>
      <c r="J634" s="42">
        <f t="shared" si="0"/>
        <v>255</v>
      </c>
      <c r="K634" s="43">
        <f t="shared" si="1"/>
        <v>51</v>
      </c>
    </row>
    <row r="635" spans="1:11" ht="15.75">
      <c r="A635" s="45">
        <v>29</v>
      </c>
      <c r="B635" s="36" t="s">
        <v>495</v>
      </c>
      <c r="C635" s="46">
        <v>46</v>
      </c>
      <c r="D635" s="46" t="s">
        <v>473</v>
      </c>
      <c r="E635" s="38">
        <v>83</v>
      </c>
      <c r="F635" s="39">
        <v>53</v>
      </c>
      <c r="G635" s="40">
        <v>26</v>
      </c>
      <c r="H635" s="41">
        <v>80</v>
      </c>
      <c r="I635" s="41">
        <v>37</v>
      </c>
      <c r="J635" s="42">
        <f t="shared" si="0"/>
        <v>288</v>
      </c>
      <c r="K635" s="43">
        <f t="shared" si="1"/>
        <v>57.6</v>
      </c>
    </row>
    <row r="636" spans="1:11" ht="15.75">
      <c r="A636" s="45">
        <v>30</v>
      </c>
      <c r="B636" s="36" t="s">
        <v>496</v>
      </c>
      <c r="C636" s="46">
        <v>58</v>
      </c>
      <c r="D636" s="46">
        <v>35</v>
      </c>
      <c r="E636" s="38" t="s">
        <v>465</v>
      </c>
      <c r="F636" s="39">
        <v>57</v>
      </c>
      <c r="G636" s="40">
        <v>33</v>
      </c>
      <c r="H636" s="41">
        <v>78</v>
      </c>
      <c r="I636" s="41">
        <v>48</v>
      </c>
      <c r="J636" s="42">
        <f t="shared" si="0"/>
        <v>261</v>
      </c>
      <c r="K636" s="43">
        <f t="shared" si="1"/>
        <v>52.2</v>
      </c>
    </row>
    <row r="637" spans="1:11" ht="15.75">
      <c r="A637" s="45">
        <v>31</v>
      </c>
      <c r="B637" s="36" t="s">
        <v>497</v>
      </c>
      <c r="C637" s="46">
        <v>74</v>
      </c>
      <c r="D637" s="46">
        <v>50</v>
      </c>
      <c r="E637" s="38" t="s">
        <v>465</v>
      </c>
      <c r="F637" s="39">
        <v>70</v>
      </c>
      <c r="G637" s="40">
        <v>50</v>
      </c>
      <c r="H637" s="41">
        <v>88</v>
      </c>
      <c r="I637" s="41">
        <v>41</v>
      </c>
      <c r="J637" s="42">
        <f t="shared" si="0"/>
        <v>332</v>
      </c>
      <c r="K637" s="43">
        <f t="shared" si="1"/>
        <v>66.400000000000006</v>
      </c>
    </row>
    <row r="638" spans="1:11" ht="15.75">
      <c r="A638" s="45">
        <v>32</v>
      </c>
      <c r="B638" s="36" t="s">
        <v>498</v>
      </c>
      <c r="C638" s="46">
        <v>71</v>
      </c>
      <c r="D638" s="46">
        <v>40</v>
      </c>
      <c r="E638" s="38" t="s">
        <v>465</v>
      </c>
      <c r="F638" s="39">
        <v>60</v>
      </c>
      <c r="G638" s="40">
        <v>53</v>
      </c>
      <c r="H638" s="41">
        <v>84</v>
      </c>
      <c r="I638" s="41">
        <v>68</v>
      </c>
      <c r="J638" s="42">
        <f t="shared" si="0"/>
        <v>308</v>
      </c>
      <c r="K638" s="43">
        <f t="shared" si="1"/>
        <v>61.6</v>
      </c>
    </row>
    <row r="639" spans="1:11" ht="15.75">
      <c r="A639" s="45">
        <v>33</v>
      </c>
      <c r="B639" s="36" t="s">
        <v>499</v>
      </c>
      <c r="C639" s="46">
        <v>83</v>
      </c>
      <c r="D639" s="46">
        <v>38</v>
      </c>
      <c r="E639" s="38" t="s">
        <v>465</v>
      </c>
      <c r="F639" s="39">
        <v>57</v>
      </c>
      <c r="G639" s="40">
        <v>47</v>
      </c>
      <c r="H639" s="41">
        <v>87</v>
      </c>
      <c r="I639" s="41">
        <v>71</v>
      </c>
      <c r="J639" s="42">
        <f t="shared" si="0"/>
        <v>312</v>
      </c>
      <c r="K639" s="43">
        <f t="shared" si="1"/>
        <v>62.4</v>
      </c>
    </row>
    <row r="640" spans="1:11" ht="15.75">
      <c r="A640" s="45">
        <v>34</v>
      </c>
      <c r="B640" s="36" t="s">
        <v>500</v>
      </c>
      <c r="C640" s="46">
        <v>53</v>
      </c>
      <c r="D640" s="46">
        <v>40</v>
      </c>
      <c r="E640" s="38" t="s">
        <v>465</v>
      </c>
      <c r="F640" s="39">
        <v>59</v>
      </c>
      <c r="G640" s="40">
        <v>63</v>
      </c>
      <c r="H640" s="41">
        <v>88</v>
      </c>
      <c r="I640" s="41">
        <v>49</v>
      </c>
      <c r="J640" s="42">
        <f t="shared" ref="J640:J641" si="2">SUM(C640:H640)</f>
        <v>303</v>
      </c>
      <c r="K640" s="43">
        <f t="shared" si="1"/>
        <v>60.6</v>
      </c>
    </row>
    <row r="641" spans="1:13" ht="16.5" thickBot="1">
      <c r="A641" s="48">
        <v>35</v>
      </c>
      <c r="B641" s="49"/>
      <c r="C641" s="50"/>
      <c r="D641" s="50"/>
      <c r="E641" s="51"/>
      <c r="F641" s="52"/>
      <c r="G641" s="53"/>
      <c r="H641" s="53"/>
      <c r="I641" s="53">
        <v>50</v>
      </c>
      <c r="J641" s="42">
        <f t="shared" si="2"/>
        <v>0</v>
      </c>
      <c r="K641" s="43">
        <f t="shared" si="1"/>
        <v>0</v>
      </c>
    </row>
    <row r="642" spans="1:13" ht="15.75">
      <c r="A642" s="76" t="s">
        <v>501</v>
      </c>
      <c r="B642" s="76"/>
      <c r="C642" s="76"/>
      <c r="D642" s="54">
        <f t="shared" ref="D642:J642" si="3">COUNTIF(C607:C641,"&gt;=0")</f>
        <v>33</v>
      </c>
      <c r="E642" s="54">
        <f t="shared" si="3"/>
        <v>27</v>
      </c>
      <c r="F642" s="54">
        <f t="shared" si="3"/>
        <v>6</v>
      </c>
      <c r="G642" s="54">
        <f t="shared" si="3"/>
        <v>33</v>
      </c>
      <c r="H642" s="54">
        <f t="shared" si="3"/>
        <v>34</v>
      </c>
      <c r="I642" s="54">
        <f t="shared" si="3"/>
        <v>33</v>
      </c>
      <c r="J642" s="54">
        <f t="shared" si="3"/>
        <v>35</v>
      </c>
      <c r="K642" s="55"/>
      <c r="L642" s="55"/>
      <c r="M642" s="56"/>
    </row>
    <row r="643" spans="1:13" ht="15.75">
      <c r="A643" s="71" t="s">
        <v>502</v>
      </c>
      <c r="B643" s="72"/>
      <c r="C643" s="73"/>
      <c r="D643" s="57">
        <f t="shared" ref="D643:J643" si="4">COUNTIF(C607:C641,"&gt;=33")</f>
        <v>33</v>
      </c>
      <c r="E643" s="57">
        <f t="shared" si="4"/>
        <v>27</v>
      </c>
      <c r="F643" s="57">
        <f t="shared" si="4"/>
        <v>6</v>
      </c>
      <c r="G643" s="57">
        <f t="shared" si="4"/>
        <v>33</v>
      </c>
      <c r="H643" s="57">
        <f t="shared" si="4"/>
        <v>28</v>
      </c>
      <c r="I643" s="57">
        <f t="shared" si="4"/>
        <v>33</v>
      </c>
      <c r="J643" s="57">
        <f t="shared" si="4"/>
        <v>35</v>
      </c>
      <c r="K643" s="55"/>
      <c r="L643" s="55"/>
      <c r="M643" s="56"/>
    </row>
    <row r="644" spans="1:13" ht="15.75">
      <c r="A644" s="71" t="s">
        <v>503</v>
      </c>
      <c r="B644" s="72"/>
      <c r="C644" s="73"/>
      <c r="D644" s="58">
        <f>D643/D642</f>
        <v>1</v>
      </c>
      <c r="E644" s="58">
        <f>E643/E642</f>
        <v>1</v>
      </c>
      <c r="F644" s="58">
        <f t="shared" ref="F644:J644" si="5">F643/F642</f>
        <v>1</v>
      </c>
      <c r="G644" s="58">
        <f t="shared" si="5"/>
        <v>1</v>
      </c>
      <c r="H644" s="58">
        <f t="shared" si="5"/>
        <v>0.82352941176470584</v>
      </c>
      <c r="I644" s="58">
        <f t="shared" si="5"/>
        <v>1</v>
      </c>
      <c r="J644" s="59">
        <f t="shared" si="5"/>
        <v>1</v>
      </c>
      <c r="K644" s="55"/>
      <c r="L644" s="55"/>
      <c r="M644" s="56"/>
    </row>
    <row r="645" spans="1:13" ht="15.75">
      <c r="A645" s="71" t="s">
        <v>504</v>
      </c>
      <c r="B645" s="72"/>
      <c r="C645" s="73"/>
      <c r="D645" s="60">
        <f t="shared" ref="D645:J645" si="6">SUM(C607:C641)/D642</f>
        <v>62.090909090909093</v>
      </c>
      <c r="E645" s="60">
        <f t="shared" si="6"/>
        <v>40.074074074074076</v>
      </c>
      <c r="F645" s="60">
        <f t="shared" si="6"/>
        <v>76.833333333333329</v>
      </c>
      <c r="G645" s="60">
        <f t="shared" si="6"/>
        <v>59.666666666666664</v>
      </c>
      <c r="H645" s="60">
        <f t="shared" si="6"/>
        <v>44.352941176470587</v>
      </c>
      <c r="I645" s="60">
        <f t="shared" si="6"/>
        <v>84.272727272727266</v>
      </c>
      <c r="J645" s="60">
        <f t="shared" si="6"/>
        <v>49.857142857142854</v>
      </c>
      <c r="K645" s="55"/>
      <c r="L645" s="61"/>
      <c r="M645" s="56"/>
    </row>
    <row r="646" spans="1:13" ht="15.75">
      <c r="A646" s="74" t="s">
        <v>505</v>
      </c>
      <c r="B646" s="70"/>
      <c r="C646" s="67"/>
      <c r="D646" s="57">
        <f t="shared" ref="D646:I646" si="7">COUNTIF(C607:C640,"&lt;33")</f>
        <v>0</v>
      </c>
      <c r="E646" s="57">
        <f t="shared" si="7"/>
        <v>0</v>
      </c>
      <c r="F646" s="57">
        <f t="shared" si="7"/>
        <v>0</v>
      </c>
      <c r="G646" s="57">
        <f t="shared" si="7"/>
        <v>0</v>
      </c>
      <c r="H646" s="57">
        <f t="shared" si="7"/>
        <v>6</v>
      </c>
      <c r="I646" s="57">
        <f t="shared" si="7"/>
        <v>0</v>
      </c>
      <c r="J646" s="57">
        <f>COUNTIF(I607:I641,"&lt;=100")-J647-J648-J649-J650</f>
        <v>0</v>
      </c>
      <c r="K646" s="55"/>
      <c r="L646" s="57">
        <f>COUNTIF(K607:K640,"&lt;33")</f>
        <v>1</v>
      </c>
      <c r="M646" s="61"/>
    </row>
    <row r="647" spans="1:13" ht="15.75">
      <c r="A647" s="74" t="s">
        <v>506</v>
      </c>
      <c r="B647" s="70"/>
      <c r="C647" s="67"/>
      <c r="D647" s="57">
        <f t="shared" ref="D647:I647" si="8">COUNTIF(C607:C640,"&lt;60")-D646</f>
        <v>14</v>
      </c>
      <c r="E647" s="57">
        <f t="shared" si="8"/>
        <v>25</v>
      </c>
      <c r="F647" s="57">
        <f t="shared" si="8"/>
        <v>0</v>
      </c>
      <c r="G647" s="57">
        <f t="shared" si="8"/>
        <v>20</v>
      </c>
      <c r="H647" s="57">
        <f t="shared" si="8"/>
        <v>20</v>
      </c>
      <c r="I647" s="57">
        <f t="shared" si="8"/>
        <v>0</v>
      </c>
      <c r="J647" s="57">
        <f>COUNTIF(I607:I641,"&lt;90")-J648-J649-J650</f>
        <v>2</v>
      </c>
      <c r="K647" s="55"/>
      <c r="L647" s="57">
        <f>COUNTIF(K607:K640,"&lt;60")-L646</f>
        <v>17</v>
      </c>
      <c r="M647" s="61"/>
    </row>
    <row r="648" spans="1:13" ht="15.75">
      <c r="A648" s="74" t="s">
        <v>507</v>
      </c>
      <c r="B648" s="70"/>
      <c r="C648" s="67"/>
      <c r="D648" s="57">
        <f t="shared" ref="D648:I648" si="9">COUNTIF(C607:C640,"&lt;75")-D646-D647</f>
        <v>12</v>
      </c>
      <c r="E648" s="57">
        <f t="shared" si="9"/>
        <v>2</v>
      </c>
      <c r="F648" s="57">
        <f t="shared" si="9"/>
        <v>2</v>
      </c>
      <c r="G648" s="57">
        <f t="shared" si="9"/>
        <v>12</v>
      </c>
      <c r="H648" s="57">
        <f t="shared" si="9"/>
        <v>8</v>
      </c>
      <c r="I648" s="57">
        <f t="shared" si="9"/>
        <v>1</v>
      </c>
      <c r="J648" s="57">
        <f>COUNTIF(I607:I641,"&lt;75")-J649-J650</f>
        <v>5</v>
      </c>
      <c r="K648" s="55"/>
      <c r="L648" s="57">
        <f>COUNTIF(K607:K640,"&lt;75")-L646-L647</f>
        <v>15</v>
      </c>
      <c r="M648" s="61"/>
    </row>
    <row r="649" spans="1:13" ht="15.75">
      <c r="A649" s="74" t="s">
        <v>508</v>
      </c>
      <c r="B649" s="70"/>
      <c r="C649" s="67"/>
      <c r="D649" s="57">
        <f t="shared" ref="D649:I649" si="10">COUNTIF(C607:C640,"&lt;90")-D646-D647-D648</f>
        <v>7</v>
      </c>
      <c r="E649" s="57">
        <f t="shared" si="10"/>
        <v>0</v>
      </c>
      <c r="F649" s="57">
        <f t="shared" si="10"/>
        <v>4</v>
      </c>
      <c r="G649" s="57">
        <f t="shared" si="10"/>
        <v>1</v>
      </c>
      <c r="H649" s="57">
        <f t="shared" si="10"/>
        <v>0</v>
      </c>
      <c r="I649" s="57">
        <f t="shared" si="10"/>
        <v>25</v>
      </c>
      <c r="J649" s="57">
        <f>COUNTIF(I607:I641,"&lt;60")-J650</f>
        <v>28</v>
      </c>
      <c r="K649" s="55"/>
      <c r="L649" s="57">
        <f>COUNTIF(K607:K640,"&lt;90")-L646-L647-L648</f>
        <v>1</v>
      </c>
      <c r="M649" s="61"/>
    </row>
    <row r="650" spans="1:13" ht="15.75">
      <c r="A650" s="67" t="s">
        <v>509</v>
      </c>
      <c r="B650" s="67"/>
      <c r="C650" s="67"/>
      <c r="D650" s="57">
        <f t="shared" ref="D650:I650" si="11">COUNTIF(C607:C640,"&lt;95")-D646-D647-D648-D649</f>
        <v>0</v>
      </c>
      <c r="E650" s="57">
        <f t="shared" si="11"/>
        <v>0</v>
      </c>
      <c r="F650" s="57">
        <f t="shared" si="11"/>
        <v>0</v>
      </c>
      <c r="G650" s="57">
        <f t="shared" si="11"/>
        <v>0</v>
      </c>
      <c r="H650" s="57">
        <f t="shared" si="11"/>
        <v>0</v>
      </c>
      <c r="I650" s="57">
        <f t="shared" si="11"/>
        <v>4</v>
      </c>
      <c r="J650" s="62">
        <f>COUNTIF(I607:I641,"&lt;33")</f>
        <v>0</v>
      </c>
      <c r="K650" s="63"/>
      <c r="L650" s="57">
        <f>COUNTIF(K607:K640,"&lt;95")-L646-L647-L648-L649</f>
        <v>0</v>
      </c>
      <c r="M650" s="61"/>
    </row>
    <row r="651" spans="1:13" ht="15.75">
      <c r="A651" s="68" t="s">
        <v>510</v>
      </c>
      <c r="B651" s="69"/>
      <c r="C651" s="70"/>
      <c r="D651" s="57">
        <f t="shared" ref="D651:I651" si="12">COUNTIF(C607:C640,"&lt;=100")-D646-D647-D648-D649-D650</f>
        <v>0</v>
      </c>
      <c r="E651" s="57">
        <f t="shared" si="12"/>
        <v>0</v>
      </c>
      <c r="F651" s="57">
        <f t="shared" si="12"/>
        <v>0</v>
      </c>
      <c r="G651" s="57">
        <f t="shared" si="12"/>
        <v>0</v>
      </c>
      <c r="H651" s="57">
        <f t="shared" si="12"/>
        <v>0</v>
      </c>
      <c r="I651" s="57">
        <f t="shared" si="12"/>
        <v>3</v>
      </c>
      <c r="J651" s="63"/>
      <c r="K651" s="63"/>
      <c r="L651" s="57">
        <f>COUNTIF(K607:K640,"&lt;=100")-L646-L647-L648-L649-L650</f>
        <v>0</v>
      </c>
      <c r="M651" s="61"/>
    </row>
    <row r="654" spans="1:13" ht="15.75">
      <c r="A654" s="75" t="s">
        <v>453</v>
      </c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</row>
    <row r="655" spans="1:13" ht="16.5" thickBot="1">
      <c r="A655" s="75" t="s">
        <v>511</v>
      </c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</row>
    <row r="656" spans="1:13" ht="15.75">
      <c r="A656" s="32" t="s">
        <v>455</v>
      </c>
      <c r="B656" s="33" t="s">
        <v>456</v>
      </c>
      <c r="C656" s="33" t="s">
        <v>457</v>
      </c>
      <c r="D656" s="33" t="s">
        <v>458</v>
      </c>
      <c r="E656" s="33" t="s">
        <v>10</v>
      </c>
      <c r="F656" s="33" t="s">
        <v>459</v>
      </c>
      <c r="G656" s="33" t="s">
        <v>460</v>
      </c>
      <c r="H656" s="33" t="s">
        <v>461</v>
      </c>
      <c r="I656" s="33" t="s">
        <v>462</v>
      </c>
      <c r="J656" s="33" t="s">
        <v>463</v>
      </c>
      <c r="K656" s="33" t="s">
        <v>16</v>
      </c>
    </row>
    <row r="657" spans="1:11" ht="15.75">
      <c r="A657" s="35">
        <v>1</v>
      </c>
      <c r="B657" s="64" t="s">
        <v>512</v>
      </c>
      <c r="C657" s="37">
        <v>75</v>
      </c>
      <c r="D657" s="37">
        <v>47</v>
      </c>
      <c r="E657" s="37" t="s">
        <v>465</v>
      </c>
      <c r="F657" s="41">
        <v>93</v>
      </c>
      <c r="G657" s="41">
        <v>57</v>
      </c>
      <c r="H657" s="41">
        <v>87</v>
      </c>
      <c r="I657" s="41">
        <v>47</v>
      </c>
      <c r="J657" s="42">
        <f>SUM(C657:H657)</f>
        <v>359</v>
      </c>
      <c r="K657" s="43">
        <f>J657/5</f>
        <v>71.8</v>
      </c>
    </row>
    <row r="658" spans="1:11" ht="15.75">
      <c r="A658" s="35">
        <v>2</v>
      </c>
      <c r="B658" s="64" t="s">
        <v>513</v>
      </c>
      <c r="C658" s="37">
        <v>82</v>
      </c>
      <c r="D658" s="37">
        <v>80</v>
      </c>
      <c r="E658" s="37" t="s">
        <v>465</v>
      </c>
      <c r="F658" s="41">
        <v>89</v>
      </c>
      <c r="G658" s="41">
        <v>61</v>
      </c>
      <c r="H658" s="41">
        <v>90</v>
      </c>
      <c r="I658" s="41">
        <v>54</v>
      </c>
      <c r="J658" s="42">
        <f t="shared" ref="J658:J689" si="13">SUM(C658:H658)</f>
        <v>402</v>
      </c>
      <c r="K658" s="43">
        <f t="shared" ref="K658:K691" si="14">J658/5</f>
        <v>80.400000000000006</v>
      </c>
    </row>
    <row r="659" spans="1:11" ht="15.75">
      <c r="A659" s="35">
        <v>3</v>
      </c>
      <c r="B659" s="64" t="s">
        <v>514</v>
      </c>
      <c r="C659" s="37">
        <v>73</v>
      </c>
      <c r="D659" s="37">
        <v>36</v>
      </c>
      <c r="E659" s="37" t="s">
        <v>465</v>
      </c>
      <c r="F659" s="41">
        <v>56</v>
      </c>
      <c r="G659" s="41">
        <v>51</v>
      </c>
      <c r="H659" s="41">
        <v>87</v>
      </c>
      <c r="I659" s="41">
        <v>62</v>
      </c>
      <c r="J659" s="42">
        <f t="shared" si="13"/>
        <v>303</v>
      </c>
      <c r="K659" s="43">
        <f t="shared" si="14"/>
        <v>60.6</v>
      </c>
    </row>
    <row r="660" spans="1:11" ht="15.75">
      <c r="A660" s="35">
        <v>4</v>
      </c>
      <c r="B660" s="64" t="s">
        <v>515</v>
      </c>
      <c r="C660" s="37">
        <v>66</v>
      </c>
      <c r="D660" s="37">
        <v>38</v>
      </c>
      <c r="E660" s="37" t="s">
        <v>465</v>
      </c>
      <c r="F660" s="41">
        <v>47</v>
      </c>
      <c r="G660" s="41">
        <v>51</v>
      </c>
      <c r="H660" s="41">
        <v>71</v>
      </c>
      <c r="I660" s="41">
        <v>46</v>
      </c>
      <c r="J660" s="42">
        <f t="shared" si="13"/>
        <v>273</v>
      </c>
      <c r="K660" s="43">
        <f t="shared" si="14"/>
        <v>54.6</v>
      </c>
    </row>
    <row r="661" spans="1:11" ht="15.75">
      <c r="A661" s="35">
        <v>5</v>
      </c>
      <c r="B661" s="64" t="s">
        <v>516</v>
      </c>
      <c r="C661" s="37">
        <v>72</v>
      </c>
      <c r="D661" s="37">
        <v>36</v>
      </c>
      <c r="E661" s="37" t="s">
        <v>465</v>
      </c>
      <c r="F661" s="41">
        <v>49</v>
      </c>
      <c r="G661" s="41">
        <v>43</v>
      </c>
      <c r="H661" s="41">
        <v>76</v>
      </c>
      <c r="I661" s="41">
        <v>46</v>
      </c>
      <c r="J661" s="42">
        <f t="shared" si="13"/>
        <v>276</v>
      </c>
      <c r="K661" s="43">
        <f t="shared" si="14"/>
        <v>55.2</v>
      </c>
    </row>
    <row r="662" spans="1:11" ht="15.75">
      <c r="A662" s="35">
        <v>6</v>
      </c>
      <c r="B662" s="65" t="s">
        <v>517</v>
      </c>
      <c r="C662" s="37">
        <v>78</v>
      </c>
      <c r="D662" s="37">
        <v>34</v>
      </c>
      <c r="E662" s="37" t="s">
        <v>465</v>
      </c>
      <c r="F662" s="41">
        <v>70</v>
      </c>
      <c r="G662" s="41">
        <v>44</v>
      </c>
      <c r="H662" s="41">
        <v>81</v>
      </c>
      <c r="I662" s="41">
        <v>49</v>
      </c>
      <c r="J662" s="42">
        <f t="shared" si="13"/>
        <v>307</v>
      </c>
      <c r="K662" s="43">
        <f t="shared" si="14"/>
        <v>61.4</v>
      </c>
    </row>
    <row r="663" spans="1:11" ht="15.75">
      <c r="A663" s="45">
        <v>7</v>
      </c>
      <c r="B663" s="64" t="s">
        <v>518</v>
      </c>
      <c r="C663" s="46">
        <v>76</v>
      </c>
      <c r="D663" s="46">
        <v>45</v>
      </c>
      <c r="E663" s="37" t="s">
        <v>465</v>
      </c>
      <c r="F663" s="41">
        <v>83</v>
      </c>
      <c r="G663" s="41">
        <v>46</v>
      </c>
      <c r="H663" s="41">
        <v>84</v>
      </c>
      <c r="I663" s="41">
        <v>44</v>
      </c>
      <c r="J663" s="42">
        <f t="shared" si="13"/>
        <v>334</v>
      </c>
      <c r="K663" s="43">
        <f t="shared" si="14"/>
        <v>66.8</v>
      </c>
    </row>
    <row r="664" spans="1:11" ht="15.75">
      <c r="A664" s="45">
        <v>8</v>
      </c>
      <c r="B664" s="64" t="s">
        <v>519</v>
      </c>
      <c r="C664" s="46">
        <v>61</v>
      </c>
      <c r="D664" s="46">
        <v>44</v>
      </c>
      <c r="E664" s="37" t="s">
        <v>465</v>
      </c>
      <c r="F664" s="41">
        <v>91</v>
      </c>
      <c r="G664" s="41">
        <v>61</v>
      </c>
      <c r="H664" s="41">
        <v>96</v>
      </c>
      <c r="I664" s="41">
        <v>78</v>
      </c>
      <c r="J664" s="42">
        <f t="shared" si="13"/>
        <v>353</v>
      </c>
      <c r="K664" s="43">
        <f t="shared" si="14"/>
        <v>70.599999999999994</v>
      </c>
    </row>
    <row r="665" spans="1:11" ht="15.75">
      <c r="A665" s="45">
        <v>9</v>
      </c>
      <c r="B665" s="64" t="s">
        <v>520</v>
      </c>
      <c r="C665" s="47">
        <v>65</v>
      </c>
      <c r="D665" s="47">
        <v>34</v>
      </c>
      <c r="E665" s="37" t="s">
        <v>465</v>
      </c>
      <c r="F665" s="41">
        <v>74</v>
      </c>
      <c r="G665" s="41">
        <v>54</v>
      </c>
      <c r="H665" s="41">
        <v>59</v>
      </c>
      <c r="I665" s="41">
        <v>56</v>
      </c>
      <c r="J665" s="42">
        <f t="shared" si="13"/>
        <v>286</v>
      </c>
      <c r="K665" s="43">
        <f t="shared" si="14"/>
        <v>57.2</v>
      </c>
    </row>
    <row r="666" spans="1:11" ht="15.75">
      <c r="A666" s="45">
        <v>10</v>
      </c>
      <c r="B666" s="64" t="s">
        <v>521</v>
      </c>
      <c r="C666" s="46">
        <v>84</v>
      </c>
      <c r="D666" s="46">
        <v>61</v>
      </c>
      <c r="E666" s="37" t="s">
        <v>465</v>
      </c>
      <c r="F666" s="41">
        <v>89</v>
      </c>
      <c r="G666" s="41">
        <v>60</v>
      </c>
      <c r="H666" s="41">
        <v>91</v>
      </c>
      <c r="I666" s="41">
        <v>77</v>
      </c>
      <c r="J666" s="42">
        <f t="shared" si="13"/>
        <v>385</v>
      </c>
      <c r="K666" s="43">
        <f t="shared" si="14"/>
        <v>77</v>
      </c>
    </row>
    <row r="667" spans="1:11" ht="15.75">
      <c r="A667" s="45">
        <v>11</v>
      </c>
      <c r="B667" s="64" t="s">
        <v>522</v>
      </c>
      <c r="C667" s="46">
        <v>80</v>
      </c>
      <c r="D667" s="46">
        <v>51</v>
      </c>
      <c r="E667" s="37" t="s">
        <v>465</v>
      </c>
      <c r="F667" s="41">
        <v>66</v>
      </c>
      <c r="G667" s="41">
        <v>54</v>
      </c>
      <c r="H667" s="41">
        <v>84</v>
      </c>
      <c r="I667" s="41">
        <v>39</v>
      </c>
      <c r="J667" s="42">
        <f t="shared" si="13"/>
        <v>335</v>
      </c>
      <c r="K667" s="43">
        <f t="shared" si="14"/>
        <v>67</v>
      </c>
    </row>
    <row r="668" spans="1:11" ht="15.75">
      <c r="A668" s="45">
        <v>12</v>
      </c>
      <c r="B668" s="65" t="s">
        <v>523</v>
      </c>
      <c r="C668" s="46">
        <v>56</v>
      </c>
      <c r="D668" s="46">
        <v>35</v>
      </c>
      <c r="E668" s="37" t="s">
        <v>465</v>
      </c>
      <c r="F668" s="41">
        <v>44</v>
      </c>
      <c r="G668" s="41">
        <v>40</v>
      </c>
      <c r="H668" s="41">
        <v>69</v>
      </c>
      <c r="I668" s="41">
        <v>50</v>
      </c>
      <c r="J668" s="42">
        <f t="shared" si="13"/>
        <v>244</v>
      </c>
      <c r="K668" s="43">
        <f t="shared" si="14"/>
        <v>48.8</v>
      </c>
    </row>
    <row r="669" spans="1:11" ht="15.75">
      <c r="A669" s="45">
        <v>13</v>
      </c>
      <c r="B669" s="64" t="s">
        <v>524</v>
      </c>
      <c r="C669" s="46">
        <v>58</v>
      </c>
      <c r="D669" s="46">
        <v>34</v>
      </c>
      <c r="E669" s="37" t="s">
        <v>465</v>
      </c>
      <c r="F669" s="41">
        <v>49</v>
      </c>
      <c r="G669" s="41">
        <v>43</v>
      </c>
      <c r="H669" s="41">
        <v>91</v>
      </c>
      <c r="I669" s="41">
        <v>33</v>
      </c>
      <c r="J669" s="42">
        <f t="shared" si="13"/>
        <v>275</v>
      </c>
      <c r="K669" s="43">
        <f t="shared" si="14"/>
        <v>55</v>
      </c>
    </row>
    <row r="670" spans="1:11" ht="15.75">
      <c r="A670" s="45">
        <v>14</v>
      </c>
      <c r="B670" s="64" t="s">
        <v>525</v>
      </c>
      <c r="C670" s="46">
        <v>81</v>
      </c>
      <c r="D670" s="46" t="s">
        <v>473</v>
      </c>
      <c r="E670" s="37">
        <v>94</v>
      </c>
      <c r="F670" s="41">
        <v>60</v>
      </c>
      <c r="G670" s="41">
        <v>60</v>
      </c>
      <c r="H670" s="41">
        <v>94</v>
      </c>
      <c r="I670" s="41">
        <v>62</v>
      </c>
      <c r="J670" s="42">
        <f t="shared" si="13"/>
        <v>389</v>
      </c>
      <c r="K670" s="43">
        <f t="shared" si="14"/>
        <v>77.8</v>
      </c>
    </row>
    <row r="671" spans="1:11" ht="15.75">
      <c r="A671" s="45">
        <v>15</v>
      </c>
      <c r="B671" s="66" t="s">
        <v>526</v>
      </c>
      <c r="C671" s="46">
        <v>85</v>
      </c>
      <c r="D671" s="46">
        <v>34</v>
      </c>
      <c r="E671" s="37" t="s">
        <v>465</v>
      </c>
      <c r="F671" s="41">
        <v>54</v>
      </c>
      <c r="G671" s="41">
        <v>50</v>
      </c>
      <c r="H671" s="41">
        <v>81</v>
      </c>
      <c r="I671" s="41">
        <v>33</v>
      </c>
      <c r="J671" s="42">
        <f t="shared" si="13"/>
        <v>304</v>
      </c>
      <c r="K671" s="43">
        <f t="shared" si="14"/>
        <v>60.8</v>
      </c>
    </row>
    <row r="672" spans="1:11" ht="15.75">
      <c r="A672" s="45">
        <v>16</v>
      </c>
      <c r="B672" s="64" t="s">
        <v>527</v>
      </c>
      <c r="C672" s="46">
        <v>56</v>
      </c>
      <c r="D672" s="46">
        <v>35</v>
      </c>
      <c r="E672" s="37" t="s">
        <v>465</v>
      </c>
      <c r="F672" s="41">
        <v>46</v>
      </c>
      <c r="G672" s="41">
        <v>44</v>
      </c>
      <c r="H672" s="41">
        <v>80</v>
      </c>
      <c r="I672" s="41">
        <v>39</v>
      </c>
      <c r="J672" s="42">
        <f t="shared" si="13"/>
        <v>261</v>
      </c>
      <c r="K672" s="43">
        <f t="shared" si="14"/>
        <v>52.2</v>
      </c>
    </row>
    <row r="673" spans="1:11" ht="15.75">
      <c r="A673" s="45">
        <v>17</v>
      </c>
      <c r="B673" s="64" t="s">
        <v>528</v>
      </c>
      <c r="C673" s="46">
        <v>71</v>
      </c>
      <c r="D673" s="46" t="s">
        <v>473</v>
      </c>
      <c r="E673" s="37">
        <v>81</v>
      </c>
      <c r="F673" s="41">
        <v>71</v>
      </c>
      <c r="G673" s="41">
        <v>63</v>
      </c>
      <c r="H673" s="41">
        <v>94</v>
      </c>
      <c r="I673" s="41">
        <v>44</v>
      </c>
      <c r="J673" s="42">
        <f t="shared" si="13"/>
        <v>380</v>
      </c>
      <c r="K673" s="43">
        <f t="shared" si="14"/>
        <v>76</v>
      </c>
    </row>
    <row r="674" spans="1:11" ht="15.75">
      <c r="A674" s="45">
        <v>18</v>
      </c>
      <c r="B674" s="64" t="s">
        <v>529</v>
      </c>
      <c r="C674" s="46">
        <v>77</v>
      </c>
      <c r="D674" s="46">
        <v>36</v>
      </c>
      <c r="E674" s="37" t="s">
        <v>465</v>
      </c>
      <c r="F674" s="41">
        <v>84</v>
      </c>
      <c r="G674" s="41">
        <v>64</v>
      </c>
      <c r="H674" s="41">
        <v>71</v>
      </c>
      <c r="I674" s="41">
        <v>50</v>
      </c>
      <c r="J674" s="42">
        <f t="shared" si="13"/>
        <v>332</v>
      </c>
      <c r="K674" s="43">
        <f t="shared" si="14"/>
        <v>66.400000000000006</v>
      </c>
    </row>
    <row r="675" spans="1:11" ht="15.75">
      <c r="A675" s="45">
        <v>19</v>
      </c>
      <c r="B675" s="64" t="s">
        <v>431</v>
      </c>
      <c r="C675" s="46">
        <v>80</v>
      </c>
      <c r="D675" s="46">
        <v>53</v>
      </c>
      <c r="E675" s="37" t="s">
        <v>465</v>
      </c>
      <c r="F675" s="41">
        <v>59</v>
      </c>
      <c r="G675" s="41">
        <v>59</v>
      </c>
      <c r="H675" s="41">
        <v>89</v>
      </c>
      <c r="I675" s="41">
        <v>40</v>
      </c>
      <c r="J675" s="42">
        <f t="shared" si="13"/>
        <v>340</v>
      </c>
      <c r="K675" s="43">
        <f t="shared" si="14"/>
        <v>68</v>
      </c>
    </row>
    <row r="676" spans="1:11" ht="15.75">
      <c r="A676" s="45">
        <v>20</v>
      </c>
      <c r="B676" s="64" t="s">
        <v>530</v>
      </c>
      <c r="C676" s="46">
        <v>58</v>
      </c>
      <c r="D676" s="46">
        <v>52</v>
      </c>
      <c r="E676" s="37" t="s">
        <v>465</v>
      </c>
      <c r="F676" s="41">
        <v>66</v>
      </c>
      <c r="G676" s="41">
        <v>51</v>
      </c>
      <c r="H676" s="41">
        <v>91</v>
      </c>
      <c r="I676" s="41">
        <v>53</v>
      </c>
      <c r="J676" s="42">
        <f t="shared" si="13"/>
        <v>318</v>
      </c>
      <c r="K676" s="43">
        <f t="shared" si="14"/>
        <v>63.6</v>
      </c>
    </row>
    <row r="677" spans="1:11" ht="15.75">
      <c r="A677" s="45">
        <v>21</v>
      </c>
      <c r="B677" s="64" t="s">
        <v>531</v>
      </c>
      <c r="C677" s="46">
        <v>73</v>
      </c>
      <c r="D677" s="46" t="s">
        <v>473</v>
      </c>
      <c r="E677" s="37">
        <v>85</v>
      </c>
      <c r="F677" s="41">
        <v>77</v>
      </c>
      <c r="G677" s="41">
        <v>44</v>
      </c>
      <c r="H677" s="41">
        <v>79</v>
      </c>
      <c r="I677" s="41">
        <v>47</v>
      </c>
      <c r="J677" s="42">
        <f t="shared" si="13"/>
        <v>358</v>
      </c>
      <c r="K677" s="43">
        <f t="shared" si="14"/>
        <v>71.599999999999994</v>
      </c>
    </row>
    <row r="678" spans="1:11" ht="15.75">
      <c r="A678" s="45">
        <v>22</v>
      </c>
      <c r="B678" s="64" t="s">
        <v>532</v>
      </c>
      <c r="C678" s="46">
        <v>58</v>
      </c>
      <c r="D678" s="46">
        <v>35</v>
      </c>
      <c r="E678" s="37" t="s">
        <v>465</v>
      </c>
      <c r="F678" s="41">
        <v>53</v>
      </c>
      <c r="G678" s="41">
        <v>47</v>
      </c>
      <c r="H678" s="41">
        <v>74</v>
      </c>
      <c r="I678" s="41">
        <v>63</v>
      </c>
      <c r="J678" s="42">
        <f t="shared" si="13"/>
        <v>267</v>
      </c>
      <c r="K678" s="43">
        <f t="shared" si="14"/>
        <v>53.4</v>
      </c>
    </row>
    <row r="679" spans="1:11" ht="15.75">
      <c r="A679" s="45">
        <v>23</v>
      </c>
      <c r="B679" s="64" t="s">
        <v>533</v>
      </c>
      <c r="C679" s="46">
        <v>79</v>
      </c>
      <c r="D679" s="46">
        <v>38</v>
      </c>
      <c r="E679" s="37" t="s">
        <v>465</v>
      </c>
      <c r="F679" s="41">
        <v>60</v>
      </c>
      <c r="G679" s="41">
        <v>44</v>
      </c>
      <c r="H679" s="41">
        <v>86</v>
      </c>
      <c r="I679" s="41">
        <v>33</v>
      </c>
      <c r="J679" s="42">
        <f t="shared" si="13"/>
        <v>307</v>
      </c>
      <c r="K679" s="43">
        <f t="shared" si="14"/>
        <v>61.4</v>
      </c>
    </row>
    <row r="680" spans="1:11" ht="15.75">
      <c r="A680" s="45">
        <v>24</v>
      </c>
      <c r="B680" s="64" t="s">
        <v>534</v>
      </c>
      <c r="C680" s="46">
        <v>77</v>
      </c>
      <c r="D680" s="46">
        <v>47</v>
      </c>
      <c r="E680" s="37" t="s">
        <v>465</v>
      </c>
      <c r="F680" s="41">
        <v>63</v>
      </c>
      <c r="G680" s="41">
        <v>53</v>
      </c>
      <c r="H680" s="41">
        <v>80</v>
      </c>
      <c r="I680" s="41">
        <v>33</v>
      </c>
      <c r="J680" s="42">
        <f t="shared" si="13"/>
        <v>320</v>
      </c>
      <c r="K680" s="43">
        <f t="shared" si="14"/>
        <v>64</v>
      </c>
    </row>
    <row r="681" spans="1:11" ht="15.75">
      <c r="A681" s="45">
        <v>25</v>
      </c>
      <c r="B681" s="64" t="s">
        <v>535</v>
      </c>
      <c r="C681" s="46">
        <v>48</v>
      </c>
      <c r="D681" s="46" t="s">
        <v>473</v>
      </c>
      <c r="E681" s="37">
        <v>75</v>
      </c>
      <c r="F681" s="41">
        <v>57</v>
      </c>
      <c r="G681" s="41">
        <v>43</v>
      </c>
      <c r="H681" s="41">
        <v>71</v>
      </c>
      <c r="I681" s="41">
        <v>56</v>
      </c>
      <c r="J681" s="42">
        <f t="shared" si="13"/>
        <v>294</v>
      </c>
      <c r="K681" s="43">
        <f t="shared" si="14"/>
        <v>58.8</v>
      </c>
    </row>
    <row r="682" spans="1:11" ht="15.75">
      <c r="A682" s="45">
        <v>26</v>
      </c>
      <c r="B682" s="64" t="s">
        <v>536</v>
      </c>
      <c r="C682" s="46">
        <v>66</v>
      </c>
      <c r="D682" s="46">
        <v>35</v>
      </c>
      <c r="E682" s="37" t="s">
        <v>465</v>
      </c>
      <c r="F682" s="41">
        <v>67</v>
      </c>
      <c r="G682" s="41">
        <v>51</v>
      </c>
      <c r="H682" s="41">
        <v>81</v>
      </c>
      <c r="I682" s="41">
        <v>53</v>
      </c>
      <c r="J682" s="42">
        <f t="shared" si="13"/>
        <v>300</v>
      </c>
      <c r="K682" s="43">
        <f t="shared" si="14"/>
        <v>60</v>
      </c>
    </row>
    <row r="683" spans="1:11" ht="15.75">
      <c r="A683" s="45">
        <v>27</v>
      </c>
      <c r="B683" s="64" t="s">
        <v>537</v>
      </c>
      <c r="C683" s="46">
        <v>77</v>
      </c>
      <c r="D683" s="46" t="s">
        <v>473</v>
      </c>
      <c r="E683" s="37">
        <v>87</v>
      </c>
      <c r="F683" s="41">
        <v>86</v>
      </c>
      <c r="G683" s="41">
        <v>59</v>
      </c>
      <c r="H683" s="41">
        <v>91</v>
      </c>
      <c r="I683" s="41">
        <v>37</v>
      </c>
      <c r="J683" s="42">
        <f t="shared" si="13"/>
        <v>400</v>
      </c>
      <c r="K683" s="43">
        <f t="shared" si="14"/>
        <v>80</v>
      </c>
    </row>
    <row r="684" spans="1:11" ht="15.75">
      <c r="A684" s="45">
        <v>28</v>
      </c>
      <c r="B684" s="65" t="s">
        <v>538</v>
      </c>
      <c r="C684" s="46">
        <v>79</v>
      </c>
      <c r="D684" s="46">
        <v>35</v>
      </c>
      <c r="E684" s="37" t="s">
        <v>465</v>
      </c>
      <c r="F684" s="41">
        <v>54</v>
      </c>
      <c r="G684" s="41">
        <v>54</v>
      </c>
      <c r="H684" s="41">
        <v>87</v>
      </c>
      <c r="I684" s="41">
        <v>57</v>
      </c>
      <c r="J684" s="42">
        <f t="shared" si="13"/>
        <v>309</v>
      </c>
      <c r="K684" s="43">
        <f t="shared" si="14"/>
        <v>61.8</v>
      </c>
    </row>
    <row r="685" spans="1:11" ht="15.75">
      <c r="A685" s="45">
        <v>29</v>
      </c>
      <c r="B685" s="65" t="s">
        <v>539</v>
      </c>
      <c r="C685" s="46">
        <v>41</v>
      </c>
      <c r="D685" s="46">
        <v>35</v>
      </c>
      <c r="E685" s="37" t="s">
        <v>465</v>
      </c>
      <c r="F685" s="41">
        <v>69</v>
      </c>
      <c r="G685" s="41">
        <v>40</v>
      </c>
      <c r="H685" s="41">
        <v>64</v>
      </c>
      <c r="I685" s="41">
        <v>37</v>
      </c>
      <c r="J685" s="42">
        <f t="shared" si="13"/>
        <v>249</v>
      </c>
      <c r="K685" s="43">
        <f t="shared" si="14"/>
        <v>49.8</v>
      </c>
    </row>
    <row r="686" spans="1:11" ht="15.75">
      <c r="A686" s="45">
        <v>30</v>
      </c>
      <c r="B686" s="64" t="s">
        <v>540</v>
      </c>
      <c r="C686" s="46">
        <v>77</v>
      </c>
      <c r="D686" s="46" t="s">
        <v>473</v>
      </c>
      <c r="E686" s="37">
        <v>86</v>
      </c>
      <c r="F686" s="41">
        <v>87</v>
      </c>
      <c r="G686" s="41">
        <v>64</v>
      </c>
      <c r="H686" s="41">
        <v>97</v>
      </c>
      <c r="I686" s="41">
        <v>48</v>
      </c>
      <c r="J686" s="42">
        <f t="shared" si="13"/>
        <v>411</v>
      </c>
      <c r="K686" s="43">
        <f t="shared" si="14"/>
        <v>82.2</v>
      </c>
    </row>
    <row r="687" spans="1:11" ht="15.75">
      <c r="A687" s="45">
        <v>31</v>
      </c>
      <c r="B687" s="65" t="s">
        <v>541</v>
      </c>
      <c r="C687" s="46">
        <v>78</v>
      </c>
      <c r="D687" s="46">
        <v>62</v>
      </c>
      <c r="E687" s="37" t="s">
        <v>465</v>
      </c>
      <c r="F687" s="41">
        <v>57</v>
      </c>
      <c r="G687" s="41">
        <v>57</v>
      </c>
      <c r="H687" s="41">
        <v>87</v>
      </c>
      <c r="I687" s="41">
        <v>41</v>
      </c>
      <c r="J687" s="42">
        <f t="shared" si="13"/>
        <v>341</v>
      </c>
      <c r="K687" s="43">
        <f t="shared" si="14"/>
        <v>68.2</v>
      </c>
    </row>
    <row r="688" spans="1:11" ht="15.75">
      <c r="A688" s="45">
        <v>32</v>
      </c>
      <c r="B688" s="64" t="s">
        <v>542</v>
      </c>
      <c r="C688" s="46">
        <v>84</v>
      </c>
      <c r="D688" s="46">
        <v>47</v>
      </c>
      <c r="E688" s="37" t="s">
        <v>465</v>
      </c>
      <c r="F688" s="41">
        <v>40</v>
      </c>
      <c r="G688" s="41">
        <v>50</v>
      </c>
      <c r="H688" s="41">
        <v>90</v>
      </c>
      <c r="I688" s="41">
        <v>68</v>
      </c>
      <c r="J688" s="42">
        <f t="shared" si="13"/>
        <v>311</v>
      </c>
      <c r="K688" s="43">
        <f t="shared" si="14"/>
        <v>62.2</v>
      </c>
    </row>
    <row r="689" spans="1:13" ht="15.75">
      <c r="A689" s="45">
        <v>33</v>
      </c>
      <c r="B689" s="64" t="s">
        <v>543</v>
      </c>
      <c r="C689" s="46">
        <v>86</v>
      </c>
      <c r="D689" s="46" t="s">
        <v>473</v>
      </c>
      <c r="E689" s="37">
        <v>89</v>
      </c>
      <c r="F689" s="41">
        <v>76</v>
      </c>
      <c r="G689" s="41">
        <v>59</v>
      </c>
      <c r="H689" s="41">
        <v>91</v>
      </c>
      <c r="I689" s="41">
        <v>71</v>
      </c>
      <c r="J689" s="42">
        <f t="shared" si="13"/>
        <v>401</v>
      </c>
      <c r="K689" s="43">
        <f t="shared" si="14"/>
        <v>80.2</v>
      </c>
    </row>
    <row r="690" spans="1:13" ht="15.75">
      <c r="A690" s="45">
        <v>34</v>
      </c>
      <c r="B690" s="64" t="s">
        <v>544</v>
      </c>
      <c r="C690" s="46">
        <v>72</v>
      </c>
      <c r="D690" s="46">
        <v>45</v>
      </c>
      <c r="E690" s="37" t="s">
        <v>465</v>
      </c>
      <c r="F690" s="41">
        <v>66</v>
      </c>
      <c r="G690" s="41">
        <v>50</v>
      </c>
      <c r="H690" s="41">
        <v>81</v>
      </c>
      <c r="I690" s="41">
        <v>49</v>
      </c>
      <c r="J690" s="42">
        <f t="shared" ref="J690:J691" si="15">SUM(C690:H690)</f>
        <v>314</v>
      </c>
      <c r="K690" s="43">
        <f t="shared" si="14"/>
        <v>62.8</v>
      </c>
    </row>
    <row r="691" spans="1:13" ht="16.5" thickBot="1">
      <c r="A691" s="48">
        <v>35</v>
      </c>
      <c r="B691" s="64"/>
      <c r="C691" s="50"/>
      <c r="D691" s="50"/>
      <c r="E691" s="51"/>
      <c r="F691" s="53"/>
      <c r="G691" s="53"/>
      <c r="H691" s="53"/>
      <c r="I691" s="53">
        <v>50</v>
      </c>
      <c r="J691" s="42">
        <f t="shared" si="15"/>
        <v>0</v>
      </c>
      <c r="K691" s="43">
        <f t="shared" si="14"/>
        <v>0</v>
      </c>
    </row>
    <row r="692" spans="1:13" ht="15.75">
      <c r="A692" s="76" t="s">
        <v>501</v>
      </c>
      <c r="B692" s="76"/>
      <c r="C692" s="76"/>
      <c r="D692" s="54">
        <f t="shared" ref="D692:J692" si="16">COUNTIF(C657:C691,"&gt;=0")</f>
        <v>34</v>
      </c>
      <c r="E692" s="54">
        <f t="shared" si="16"/>
        <v>27</v>
      </c>
      <c r="F692" s="54">
        <f t="shared" si="16"/>
        <v>7</v>
      </c>
      <c r="G692" s="54">
        <f t="shared" si="16"/>
        <v>34</v>
      </c>
      <c r="H692" s="54">
        <f t="shared" si="16"/>
        <v>34</v>
      </c>
      <c r="I692" s="54">
        <f t="shared" si="16"/>
        <v>34</v>
      </c>
      <c r="J692" s="54">
        <f t="shared" si="16"/>
        <v>35</v>
      </c>
      <c r="K692" s="55"/>
      <c r="L692" s="55"/>
      <c r="M692" s="56"/>
    </row>
    <row r="693" spans="1:13" ht="15.75">
      <c r="A693" s="71" t="s">
        <v>502</v>
      </c>
      <c r="B693" s="72"/>
      <c r="C693" s="73"/>
      <c r="D693" s="57">
        <f t="shared" ref="D693:J693" si="17">COUNTIF(C657:C691,"&gt;=33")</f>
        <v>34</v>
      </c>
      <c r="E693" s="57">
        <f t="shared" si="17"/>
        <v>27</v>
      </c>
      <c r="F693" s="57">
        <f t="shared" si="17"/>
        <v>7</v>
      </c>
      <c r="G693" s="57">
        <f t="shared" si="17"/>
        <v>34</v>
      </c>
      <c r="H693" s="57">
        <f t="shared" si="17"/>
        <v>34</v>
      </c>
      <c r="I693" s="57">
        <f t="shared" si="17"/>
        <v>34</v>
      </c>
      <c r="J693" s="57">
        <f t="shared" si="17"/>
        <v>35</v>
      </c>
      <c r="K693" s="55"/>
      <c r="L693" s="55"/>
      <c r="M693" s="56"/>
    </row>
    <row r="694" spans="1:13" ht="15.75">
      <c r="A694" s="71" t="s">
        <v>503</v>
      </c>
      <c r="B694" s="72"/>
      <c r="C694" s="73"/>
      <c r="D694" s="59">
        <f>D693/D692</f>
        <v>1</v>
      </c>
      <c r="E694" s="59">
        <f>E693/E692</f>
        <v>1</v>
      </c>
      <c r="F694" s="59">
        <f t="shared" ref="F694:J694" si="18">F693/F692</f>
        <v>1</v>
      </c>
      <c r="G694" s="59">
        <f t="shared" si="18"/>
        <v>1</v>
      </c>
      <c r="H694" s="59">
        <f t="shared" si="18"/>
        <v>1</v>
      </c>
      <c r="I694" s="59">
        <f t="shared" si="18"/>
        <v>1</v>
      </c>
      <c r="J694" s="59">
        <f t="shared" si="18"/>
        <v>1</v>
      </c>
      <c r="K694" s="55"/>
      <c r="L694" s="55"/>
      <c r="M694" s="56"/>
    </row>
    <row r="695" spans="1:13" ht="15.75">
      <c r="A695" s="71" t="s">
        <v>504</v>
      </c>
      <c r="B695" s="72"/>
      <c r="C695" s="73"/>
      <c r="D695" s="60">
        <f t="shared" ref="D695:J695" si="19">SUM(C657:C691)/D692</f>
        <v>71.441176470588232</v>
      </c>
      <c r="E695" s="60">
        <f t="shared" si="19"/>
        <v>43.111111111111114</v>
      </c>
      <c r="F695" s="60">
        <f t="shared" si="19"/>
        <v>85.285714285714292</v>
      </c>
      <c r="G695" s="60">
        <f t="shared" si="19"/>
        <v>66.235294117647058</v>
      </c>
      <c r="H695" s="60">
        <f t="shared" si="19"/>
        <v>52.088235294117645</v>
      </c>
      <c r="I695" s="60">
        <f t="shared" si="19"/>
        <v>83.088235294117652</v>
      </c>
      <c r="J695" s="60">
        <f t="shared" si="19"/>
        <v>49.857142857142854</v>
      </c>
      <c r="K695" s="55"/>
      <c r="L695" s="61"/>
      <c r="M695" s="56"/>
    </row>
    <row r="696" spans="1:13" ht="15.75">
      <c r="A696" s="74" t="s">
        <v>505</v>
      </c>
      <c r="B696" s="70"/>
      <c r="C696" s="67"/>
      <c r="D696" s="57">
        <f t="shared" ref="D696:I696" si="20">COUNTIF(C657:C690,"&lt;33")</f>
        <v>0</v>
      </c>
      <c r="E696" s="57">
        <f t="shared" si="20"/>
        <v>0</v>
      </c>
      <c r="F696" s="57">
        <f t="shared" si="20"/>
        <v>0</v>
      </c>
      <c r="G696" s="57">
        <f t="shared" si="20"/>
        <v>0</v>
      </c>
      <c r="H696" s="57">
        <f t="shared" si="20"/>
        <v>0</v>
      </c>
      <c r="I696" s="57">
        <f t="shared" si="20"/>
        <v>0</v>
      </c>
      <c r="J696" s="57">
        <f>COUNTIF(I657:I691,"&lt;=100")-J697-J698-J699-J700</f>
        <v>0</v>
      </c>
      <c r="K696" s="55"/>
      <c r="L696" s="57">
        <f>COUNTIF(K657:K690,"&lt;33")</f>
        <v>0</v>
      </c>
      <c r="M696" s="61"/>
    </row>
    <row r="697" spans="1:13" ht="15.75">
      <c r="A697" s="74" t="s">
        <v>506</v>
      </c>
      <c r="B697" s="70"/>
      <c r="C697" s="67"/>
      <c r="D697" s="57">
        <f t="shared" ref="D697:I697" si="21">COUNTIF(C657:C690,"&lt;60")-D696</f>
        <v>7</v>
      </c>
      <c r="E697" s="57">
        <f t="shared" si="21"/>
        <v>24</v>
      </c>
      <c r="F697" s="57">
        <f t="shared" si="21"/>
        <v>0</v>
      </c>
      <c r="G697" s="57">
        <f t="shared" si="21"/>
        <v>13</v>
      </c>
      <c r="H697" s="57">
        <f t="shared" si="21"/>
        <v>27</v>
      </c>
      <c r="I697" s="57">
        <f t="shared" si="21"/>
        <v>1</v>
      </c>
      <c r="J697" s="57">
        <f>COUNTIF(I657:I691,"&lt;90")-J698-J699-J700</f>
        <v>2</v>
      </c>
      <c r="K697" s="55"/>
      <c r="L697" s="57">
        <f>COUNTIF(K657:K690,"&lt;60")-L696</f>
        <v>9</v>
      </c>
      <c r="M697" s="61"/>
    </row>
    <row r="698" spans="1:13" ht="15.75">
      <c r="A698" s="74" t="s">
        <v>507</v>
      </c>
      <c r="B698" s="70"/>
      <c r="C698" s="67"/>
      <c r="D698" s="57">
        <f t="shared" ref="D698:I698" si="22">COUNTIF(C657:C690,"&lt;75")-D696-D697</f>
        <v>9</v>
      </c>
      <c r="E698" s="57">
        <f t="shared" si="22"/>
        <v>2</v>
      </c>
      <c r="F698" s="57">
        <f t="shared" si="22"/>
        <v>0</v>
      </c>
      <c r="G698" s="57">
        <f t="shared" si="22"/>
        <v>11</v>
      </c>
      <c r="H698" s="57">
        <f t="shared" si="22"/>
        <v>7</v>
      </c>
      <c r="I698" s="57">
        <f t="shared" si="22"/>
        <v>6</v>
      </c>
      <c r="J698" s="57">
        <f>COUNTIF(I657:I691,"&lt;75")-J699-J700</f>
        <v>5</v>
      </c>
      <c r="K698" s="55"/>
      <c r="L698" s="57">
        <f>COUNTIF(K657:K690,"&lt;75")-L696-L697</f>
        <v>18</v>
      </c>
      <c r="M698" s="61"/>
    </row>
    <row r="699" spans="1:13" ht="15.75">
      <c r="A699" s="74" t="s">
        <v>508</v>
      </c>
      <c r="B699" s="70"/>
      <c r="C699" s="67"/>
      <c r="D699" s="57">
        <f t="shared" ref="D699:I699" si="23">COUNTIF(C657:C690,"&lt;90")-D696-D697-D698</f>
        <v>18</v>
      </c>
      <c r="E699" s="57">
        <f t="shared" si="23"/>
        <v>1</v>
      </c>
      <c r="F699" s="57">
        <f t="shared" si="23"/>
        <v>6</v>
      </c>
      <c r="G699" s="57">
        <f t="shared" si="23"/>
        <v>8</v>
      </c>
      <c r="H699" s="57">
        <f t="shared" si="23"/>
        <v>0</v>
      </c>
      <c r="I699" s="57">
        <f t="shared" si="23"/>
        <v>16</v>
      </c>
      <c r="J699" s="57">
        <f>COUNTIF(I657:I691,"&lt;60")-J700</f>
        <v>28</v>
      </c>
      <c r="K699" s="55"/>
      <c r="L699" s="57">
        <f>COUNTIF(K657:K690,"&lt;90")-L696-L697-L698</f>
        <v>7</v>
      </c>
      <c r="M699" s="61"/>
    </row>
    <row r="700" spans="1:13" ht="15.75">
      <c r="A700" s="67" t="s">
        <v>509</v>
      </c>
      <c r="B700" s="67"/>
      <c r="C700" s="67"/>
      <c r="D700" s="57">
        <f t="shared" ref="D700:I700" si="24">COUNTIF(C657:C690,"&lt;95")-D696-D697-D698-D699</f>
        <v>0</v>
      </c>
      <c r="E700" s="57">
        <f t="shared" si="24"/>
        <v>0</v>
      </c>
      <c r="F700" s="57">
        <f t="shared" si="24"/>
        <v>1</v>
      </c>
      <c r="G700" s="57">
        <f t="shared" si="24"/>
        <v>2</v>
      </c>
      <c r="H700" s="57">
        <f t="shared" si="24"/>
        <v>0</v>
      </c>
      <c r="I700" s="57">
        <f t="shared" si="24"/>
        <v>9</v>
      </c>
      <c r="J700" s="62">
        <f>COUNTIF(I657:I691,"&lt;33")</f>
        <v>0</v>
      </c>
      <c r="K700" s="63"/>
      <c r="L700" s="57">
        <f>COUNTIF(K657:K690,"&lt;95")-L696-L697-L698-L699</f>
        <v>0</v>
      </c>
      <c r="M700" s="61"/>
    </row>
    <row r="701" spans="1:13" ht="15.75">
      <c r="A701" s="68" t="s">
        <v>510</v>
      </c>
      <c r="B701" s="69"/>
      <c r="C701" s="70"/>
      <c r="D701" s="57">
        <f t="shared" ref="D701:I701" si="25">COUNTIF(C657:C690,"&lt;=100")-D696-D697-D698-D699-D700</f>
        <v>0</v>
      </c>
      <c r="E701" s="57">
        <f t="shared" si="25"/>
        <v>0</v>
      </c>
      <c r="F701" s="57">
        <f t="shared" si="25"/>
        <v>0</v>
      </c>
      <c r="G701" s="57">
        <f t="shared" si="25"/>
        <v>0</v>
      </c>
      <c r="H701" s="57">
        <f t="shared" si="25"/>
        <v>0</v>
      </c>
      <c r="I701" s="57">
        <f t="shared" si="25"/>
        <v>2</v>
      </c>
      <c r="J701" s="63"/>
      <c r="K701" s="63"/>
      <c r="L701" s="57">
        <f>COUNTIF(K657:K690,"&lt;=100")-L696-L697-L698-L699-L700</f>
        <v>0</v>
      </c>
      <c r="M701" s="56"/>
    </row>
  </sheetData>
  <protectedRanges>
    <protectedRange sqref="I61 I10:I52" name="Range1"/>
    <protectedRange sqref="M10:M52" name="Range2"/>
    <protectedRange sqref="I124 I73:I115" name="Range1_1"/>
    <protectedRange sqref="M73:M115" name="Range2_1"/>
    <protectedRange sqref="I184 I136:I175" name="Range1_2"/>
    <protectedRange sqref="M136:M175" name="Range2_2"/>
    <protectedRange sqref="I245 I196:I236" name="Range1_3"/>
    <protectedRange sqref="M196:M236" name="Range2_3"/>
    <protectedRange sqref="I304 I257:I295" name="Range1_4"/>
    <protectedRange sqref="M257:M295" name="Range2_4"/>
    <protectedRange sqref="I360 I316:I351" name="Range1_5"/>
    <protectedRange sqref="M316:M351" name="Range2_5"/>
    <protectedRange sqref="I421 I372:I412" name="Range1_6"/>
    <protectedRange sqref="M372:M412" name="Range2_6"/>
    <protectedRange sqref="I480 I433:I471" name="Range1_7"/>
    <protectedRange sqref="M433:M471" name="Range2_7"/>
    <protectedRange sqref="I540 I492:I531" name="Range1_8"/>
    <protectedRange sqref="M492:M531" name="Range2_8"/>
    <protectedRange sqref="I601 I552:I592" name="Range1_9"/>
    <protectedRange sqref="M552:M592" name="Range2_9"/>
  </protectedRanges>
  <mergeCells count="404">
    <mergeCell ref="A6:A9"/>
    <mergeCell ref="B6:B9"/>
    <mergeCell ref="C6:C8"/>
    <mergeCell ref="D6:D9"/>
    <mergeCell ref="E6:E9"/>
    <mergeCell ref="F6:F9"/>
    <mergeCell ref="A1:M1"/>
    <mergeCell ref="A2:A3"/>
    <mergeCell ref="B2:K2"/>
    <mergeCell ref="L2:M4"/>
    <mergeCell ref="C3:K3"/>
    <mergeCell ref="B4:K4"/>
    <mergeCell ref="M6:M9"/>
    <mergeCell ref="B52:M52"/>
    <mergeCell ref="D53:E53"/>
    <mergeCell ref="F53:G53"/>
    <mergeCell ref="D54:E54"/>
    <mergeCell ref="F54:G54"/>
    <mergeCell ref="G6:G9"/>
    <mergeCell ref="H6:H9"/>
    <mergeCell ref="I6:I9"/>
    <mergeCell ref="J6:J9"/>
    <mergeCell ref="K6:K9"/>
    <mergeCell ref="L6:L9"/>
    <mergeCell ref="D58:E58"/>
    <mergeCell ref="F58:G58"/>
    <mergeCell ref="D59:E59"/>
    <mergeCell ref="F59:G59"/>
    <mergeCell ref="D60:E60"/>
    <mergeCell ref="F60:G60"/>
    <mergeCell ref="D55:E55"/>
    <mergeCell ref="F55:G55"/>
    <mergeCell ref="D56:E56"/>
    <mergeCell ref="F56:G56"/>
    <mergeCell ref="D57:E57"/>
    <mergeCell ref="F57:G57"/>
    <mergeCell ref="A69:A72"/>
    <mergeCell ref="B69:B72"/>
    <mergeCell ref="C69:C71"/>
    <mergeCell ref="D69:D72"/>
    <mergeCell ref="E69:E72"/>
    <mergeCell ref="F69:F72"/>
    <mergeCell ref="D61:E61"/>
    <mergeCell ref="F61:G61"/>
    <mergeCell ref="A64:M64"/>
    <mergeCell ref="A65:A66"/>
    <mergeCell ref="B65:K65"/>
    <mergeCell ref="L65:M67"/>
    <mergeCell ref="C66:K66"/>
    <mergeCell ref="B67:K67"/>
    <mergeCell ref="M69:M72"/>
    <mergeCell ref="B115:M115"/>
    <mergeCell ref="D116:E116"/>
    <mergeCell ref="F116:G116"/>
    <mergeCell ref="D117:E117"/>
    <mergeCell ref="F117:G117"/>
    <mergeCell ref="G69:G72"/>
    <mergeCell ref="H69:H72"/>
    <mergeCell ref="I69:I72"/>
    <mergeCell ref="J69:J72"/>
    <mergeCell ref="K69:K72"/>
    <mergeCell ref="L69:L72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A132:A135"/>
    <mergeCell ref="B132:B135"/>
    <mergeCell ref="C132:C134"/>
    <mergeCell ref="D132:D135"/>
    <mergeCell ref="E132:E135"/>
    <mergeCell ref="F132:F135"/>
    <mergeCell ref="D124:E124"/>
    <mergeCell ref="F124:G124"/>
    <mergeCell ref="A127:M127"/>
    <mergeCell ref="A128:A129"/>
    <mergeCell ref="B128:K128"/>
    <mergeCell ref="L128:M130"/>
    <mergeCell ref="C129:K129"/>
    <mergeCell ref="B130:K130"/>
    <mergeCell ref="M132:M135"/>
    <mergeCell ref="B175:M175"/>
    <mergeCell ref="D176:E176"/>
    <mergeCell ref="F176:G176"/>
    <mergeCell ref="D177:E177"/>
    <mergeCell ref="F177:G177"/>
    <mergeCell ref="G132:G135"/>
    <mergeCell ref="H132:H135"/>
    <mergeCell ref="I132:I135"/>
    <mergeCell ref="J132:J135"/>
    <mergeCell ref="K132:K135"/>
    <mergeCell ref="L132:L135"/>
    <mergeCell ref="D181:E181"/>
    <mergeCell ref="F181:G181"/>
    <mergeCell ref="D182:E182"/>
    <mergeCell ref="F182:G182"/>
    <mergeCell ref="D183:E183"/>
    <mergeCell ref="F183:G183"/>
    <mergeCell ref="D178:E178"/>
    <mergeCell ref="F178:G178"/>
    <mergeCell ref="D179:E179"/>
    <mergeCell ref="F179:G179"/>
    <mergeCell ref="D180:E180"/>
    <mergeCell ref="F180:G180"/>
    <mergeCell ref="A192:A195"/>
    <mergeCell ref="B192:B195"/>
    <mergeCell ref="C192:C194"/>
    <mergeCell ref="D192:D195"/>
    <mergeCell ref="E192:E195"/>
    <mergeCell ref="F192:F195"/>
    <mergeCell ref="D184:E184"/>
    <mergeCell ref="F184:G184"/>
    <mergeCell ref="A187:M187"/>
    <mergeCell ref="A188:A189"/>
    <mergeCell ref="B188:K188"/>
    <mergeCell ref="L188:M190"/>
    <mergeCell ref="C189:K189"/>
    <mergeCell ref="B190:K190"/>
    <mergeCell ref="M192:M195"/>
    <mergeCell ref="B236:M236"/>
    <mergeCell ref="D237:E237"/>
    <mergeCell ref="F237:G237"/>
    <mergeCell ref="D238:E238"/>
    <mergeCell ref="F238:G238"/>
    <mergeCell ref="G192:G195"/>
    <mergeCell ref="H192:H195"/>
    <mergeCell ref="I192:I195"/>
    <mergeCell ref="J192:J195"/>
    <mergeCell ref="K192:K195"/>
    <mergeCell ref="L192:L195"/>
    <mergeCell ref="D242:E242"/>
    <mergeCell ref="F242:G242"/>
    <mergeCell ref="D243:E243"/>
    <mergeCell ref="F243:G243"/>
    <mergeCell ref="D244:E244"/>
    <mergeCell ref="F244:G244"/>
    <mergeCell ref="D239:E239"/>
    <mergeCell ref="F239:G239"/>
    <mergeCell ref="D240:E240"/>
    <mergeCell ref="F240:G240"/>
    <mergeCell ref="D241:E241"/>
    <mergeCell ref="F241:G241"/>
    <mergeCell ref="A253:A256"/>
    <mergeCell ref="B253:B256"/>
    <mergeCell ref="C253:C255"/>
    <mergeCell ref="D253:D256"/>
    <mergeCell ref="E253:E256"/>
    <mergeCell ref="F253:F256"/>
    <mergeCell ref="D245:E245"/>
    <mergeCell ref="F245:G245"/>
    <mergeCell ref="A248:M248"/>
    <mergeCell ref="A249:A250"/>
    <mergeCell ref="B249:K249"/>
    <mergeCell ref="L249:M251"/>
    <mergeCell ref="C250:K250"/>
    <mergeCell ref="B251:K251"/>
    <mergeCell ref="M253:M256"/>
    <mergeCell ref="B295:M295"/>
    <mergeCell ref="D296:E296"/>
    <mergeCell ref="F296:G296"/>
    <mergeCell ref="D297:E297"/>
    <mergeCell ref="F297:G297"/>
    <mergeCell ref="G253:G256"/>
    <mergeCell ref="H253:H256"/>
    <mergeCell ref="I253:I256"/>
    <mergeCell ref="J253:J256"/>
    <mergeCell ref="K253:K256"/>
    <mergeCell ref="L253:L256"/>
    <mergeCell ref="D301:E301"/>
    <mergeCell ref="F301:G301"/>
    <mergeCell ref="D302:E302"/>
    <mergeCell ref="F302:G302"/>
    <mergeCell ref="D303:E303"/>
    <mergeCell ref="F303:G303"/>
    <mergeCell ref="D298:E298"/>
    <mergeCell ref="F298:G298"/>
    <mergeCell ref="D299:E299"/>
    <mergeCell ref="F299:G299"/>
    <mergeCell ref="D300:E300"/>
    <mergeCell ref="F300:G300"/>
    <mergeCell ref="A312:A315"/>
    <mergeCell ref="B312:B315"/>
    <mergeCell ref="C312:C314"/>
    <mergeCell ref="D312:D315"/>
    <mergeCell ref="E312:E315"/>
    <mergeCell ref="F312:F315"/>
    <mergeCell ref="D304:E304"/>
    <mergeCell ref="F304:G304"/>
    <mergeCell ref="A307:M307"/>
    <mergeCell ref="A308:A309"/>
    <mergeCell ref="B308:K308"/>
    <mergeCell ref="L308:M310"/>
    <mergeCell ref="C309:K309"/>
    <mergeCell ref="B310:K310"/>
    <mergeCell ref="M312:M315"/>
    <mergeCell ref="B351:M351"/>
    <mergeCell ref="D352:E352"/>
    <mergeCell ref="F352:G352"/>
    <mergeCell ref="D353:E353"/>
    <mergeCell ref="F353:G353"/>
    <mergeCell ref="G312:G315"/>
    <mergeCell ref="H312:H315"/>
    <mergeCell ref="I312:I315"/>
    <mergeCell ref="J312:J315"/>
    <mergeCell ref="K312:K315"/>
    <mergeCell ref="L312:L315"/>
    <mergeCell ref="D357:E357"/>
    <mergeCell ref="F357:G357"/>
    <mergeCell ref="D358:E358"/>
    <mergeCell ref="F358:G358"/>
    <mergeCell ref="D359:E359"/>
    <mergeCell ref="F359:G359"/>
    <mergeCell ref="D354:E354"/>
    <mergeCell ref="F354:G354"/>
    <mergeCell ref="D355:E355"/>
    <mergeCell ref="F355:G355"/>
    <mergeCell ref="D356:E356"/>
    <mergeCell ref="F356:G356"/>
    <mergeCell ref="A368:A371"/>
    <mergeCell ref="B368:B371"/>
    <mergeCell ref="C368:C370"/>
    <mergeCell ref="D368:D371"/>
    <mergeCell ref="E368:E371"/>
    <mergeCell ref="F368:F371"/>
    <mergeCell ref="D360:E360"/>
    <mergeCell ref="F360:G360"/>
    <mergeCell ref="A363:M363"/>
    <mergeCell ref="A364:A365"/>
    <mergeCell ref="B364:K364"/>
    <mergeCell ref="L364:M366"/>
    <mergeCell ref="C365:K365"/>
    <mergeCell ref="B366:K366"/>
    <mergeCell ref="M368:M371"/>
    <mergeCell ref="B412:M412"/>
    <mergeCell ref="D413:E413"/>
    <mergeCell ref="F413:G413"/>
    <mergeCell ref="D414:E414"/>
    <mergeCell ref="F414:G414"/>
    <mergeCell ref="G368:G371"/>
    <mergeCell ref="H368:H371"/>
    <mergeCell ref="I368:I371"/>
    <mergeCell ref="J368:J371"/>
    <mergeCell ref="K368:K371"/>
    <mergeCell ref="L368:L371"/>
    <mergeCell ref="D418:E418"/>
    <mergeCell ref="F418:G418"/>
    <mergeCell ref="D419:E419"/>
    <mergeCell ref="F419:G419"/>
    <mergeCell ref="D420:E420"/>
    <mergeCell ref="F420:G420"/>
    <mergeCell ref="D415:E415"/>
    <mergeCell ref="F415:G415"/>
    <mergeCell ref="D416:E416"/>
    <mergeCell ref="F416:G416"/>
    <mergeCell ref="D417:E417"/>
    <mergeCell ref="F417:G417"/>
    <mergeCell ref="A429:A432"/>
    <mergeCell ref="B429:B432"/>
    <mergeCell ref="C429:C431"/>
    <mergeCell ref="D429:D432"/>
    <mergeCell ref="E429:E432"/>
    <mergeCell ref="F429:F432"/>
    <mergeCell ref="D421:E421"/>
    <mergeCell ref="F421:G421"/>
    <mergeCell ref="A424:M424"/>
    <mergeCell ref="A425:A426"/>
    <mergeCell ref="B425:K425"/>
    <mergeCell ref="L425:M427"/>
    <mergeCell ref="C426:K426"/>
    <mergeCell ref="B427:K427"/>
    <mergeCell ref="M429:M432"/>
    <mergeCell ref="B471:M471"/>
    <mergeCell ref="D472:E472"/>
    <mergeCell ref="F472:G472"/>
    <mergeCell ref="D473:E473"/>
    <mergeCell ref="F473:G473"/>
    <mergeCell ref="G429:G432"/>
    <mergeCell ref="H429:H432"/>
    <mergeCell ref="I429:I432"/>
    <mergeCell ref="J429:J432"/>
    <mergeCell ref="K429:K432"/>
    <mergeCell ref="L429:L432"/>
    <mergeCell ref="D477:E477"/>
    <mergeCell ref="F477:G477"/>
    <mergeCell ref="D478:E478"/>
    <mergeCell ref="F478:G478"/>
    <mergeCell ref="D479:E479"/>
    <mergeCell ref="F479:G479"/>
    <mergeCell ref="D474:E474"/>
    <mergeCell ref="F474:G474"/>
    <mergeCell ref="D475:E475"/>
    <mergeCell ref="F475:G475"/>
    <mergeCell ref="D476:E476"/>
    <mergeCell ref="F476:G476"/>
    <mergeCell ref="A488:A491"/>
    <mergeCell ref="B488:B491"/>
    <mergeCell ref="C488:C490"/>
    <mergeCell ref="D488:D491"/>
    <mergeCell ref="E488:E491"/>
    <mergeCell ref="F488:F491"/>
    <mergeCell ref="D480:E480"/>
    <mergeCell ref="F480:G480"/>
    <mergeCell ref="A483:M483"/>
    <mergeCell ref="A484:A485"/>
    <mergeCell ref="B484:K484"/>
    <mergeCell ref="L484:M486"/>
    <mergeCell ref="C485:K485"/>
    <mergeCell ref="B486:K486"/>
    <mergeCell ref="M488:M491"/>
    <mergeCell ref="B531:M531"/>
    <mergeCell ref="D532:E532"/>
    <mergeCell ref="F532:G532"/>
    <mergeCell ref="D533:E533"/>
    <mergeCell ref="F533:G533"/>
    <mergeCell ref="G488:G491"/>
    <mergeCell ref="H488:H491"/>
    <mergeCell ref="I488:I491"/>
    <mergeCell ref="J488:J491"/>
    <mergeCell ref="K488:K491"/>
    <mergeCell ref="L488:L491"/>
    <mergeCell ref="D537:E537"/>
    <mergeCell ref="F537:G537"/>
    <mergeCell ref="D538:E538"/>
    <mergeCell ref="F538:G538"/>
    <mergeCell ref="D539:E539"/>
    <mergeCell ref="F539:G539"/>
    <mergeCell ref="D534:E534"/>
    <mergeCell ref="F534:G534"/>
    <mergeCell ref="D535:E535"/>
    <mergeCell ref="F535:G535"/>
    <mergeCell ref="D536:E536"/>
    <mergeCell ref="F536:G536"/>
    <mergeCell ref="A548:A551"/>
    <mergeCell ref="B548:B551"/>
    <mergeCell ref="C548:C550"/>
    <mergeCell ref="D548:D551"/>
    <mergeCell ref="E548:E551"/>
    <mergeCell ref="F548:F551"/>
    <mergeCell ref="D540:E540"/>
    <mergeCell ref="F540:G540"/>
    <mergeCell ref="A543:M543"/>
    <mergeCell ref="A544:A545"/>
    <mergeCell ref="B544:K544"/>
    <mergeCell ref="L544:M546"/>
    <mergeCell ref="C545:K545"/>
    <mergeCell ref="B546:K546"/>
    <mergeCell ref="M548:M551"/>
    <mergeCell ref="B592:M592"/>
    <mergeCell ref="D593:E593"/>
    <mergeCell ref="F593:G593"/>
    <mergeCell ref="D594:E594"/>
    <mergeCell ref="F594:G594"/>
    <mergeCell ref="G548:G551"/>
    <mergeCell ref="H548:H551"/>
    <mergeCell ref="I548:I551"/>
    <mergeCell ref="J548:J551"/>
    <mergeCell ref="K548:K551"/>
    <mergeCell ref="L548:L551"/>
    <mergeCell ref="D598:E598"/>
    <mergeCell ref="F598:G598"/>
    <mergeCell ref="D599:E599"/>
    <mergeCell ref="F599:G599"/>
    <mergeCell ref="D600:E600"/>
    <mergeCell ref="F600:G600"/>
    <mergeCell ref="D595:E595"/>
    <mergeCell ref="F595:G595"/>
    <mergeCell ref="D596:E596"/>
    <mergeCell ref="F596:G596"/>
    <mergeCell ref="D597:E597"/>
    <mergeCell ref="F597:G597"/>
    <mergeCell ref="A644:C644"/>
    <mergeCell ref="A645:C645"/>
    <mergeCell ref="A646:C646"/>
    <mergeCell ref="A647:C647"/>
    <mergeCell ref="A648:C648"/>
    <mergeCell ref="A649:C649"/>
    <mergeCell ref="D601:E601"/>
    <mergeCell ref="F601:G601"/>
    <mergeCell ref="A604:M604"/>
    <mergeCell ref="A605:M605"/>
    <mergeCell ref="A642:C642"/>
    <mergeCell ref="A643:C643"/>
    <mergeCell ref="A700:C700"/>
    <mergeCell ref="A701:C701"/>
    <mergeCell ref="A694:C694"/>
    <mergeCell ref="A695:C695"/>
    <mergeCell ref="A696:C696"/>
    <mergeCell ref="A697:C697"/>
    <mergeCell ref="A698:C698"/>
    <mergeCell ref="A699:C699"/>
    <mergeCell ref="A650:C650"/>
    <mergeCell ref="A651:C651"/>
    <mergeCell ref="A654:M654"/>
    <mergeCell ref="A655:M655"/>
    <mergeCell ref="A692:C692"/>
    <mergeCell ref="A693:C693"/>
  </mergeCells>
  <conditionalFormatting sqref="I53:I60 J53:K61 L53:L60 E10:F51 I10:K51 E73:F114 I73:K114 I116:I123 J116:K124 L116:L123 E136:F174 I136:K174 I176:I183 J176:K184 L176:L183 E196:F235 I196:K235 I237:I244 J237:K245 L237:L244 E257:F294 I257:K294 I296:I303 J296:K304 L296:L303 E316:F350 I316:K350 I352:I359 J352:K360 L352:L359 E372:F411 I372:K411 I413:I420 J413:K421 L413:L420 E433:F470 I433:K470 I472:I479 J472:K480 L472:L479 E492:F530 I492:K530 I532:I539 J532:K540 L532:L539 E552:F591 I552:K591 I593:I600 J593:K601 L593:L600">
    <cfRule type="cellIs" dxfId="2" priority="30" stopIfTrue="1" operator="equal">
      <formula>0</formula>
    </cfRule>
  </conditionalFormatting>
  <conditionalFormatting sqref="L53:M61 G10:H51 L10:M51 G73:H114 L73:M114 L116:M124 G136:H174 L136:M174 L176:M184 G196:H235 L196:M235 L237:M245 G257:H294 L257:M294 L296:M304 G316:H350 L316:M350 L352:M360 G372:H411 L372:M411 L413:M421 G433:H470 L433:M470 L472:M480 G492:H530 L492:M530 L532:M540 G552:H591 L552:M591 L593:M601">
    <cfRule type="cellIs" dxfId="1" priority="29" stopIfTrue="1" operator="equal">
      <formula>0</formula>
    </cfRule>
  </conditionalFormatting>
  <conditionalFormatting sqref="M53:M60 D10:I51 D73:I114 M116:M123 D136:I174 M176:M183 D196:I235 M237:M244 D257:I294 M296:M303 D316:I350 M352:M359 D372:I411 M413:M420 D433:I470 M472:M479 D492:I530 M532:M539 D552:I591 M593:M600">
    <cfRule type="cellIs" dxfId="0" priority="28" stopIfTrue="1" operator="equal">
      <formula>0</formula>
    </cfRule>
  </conditionalFormatting>
  <dataValidations count="1">
    <dataValidation type="whole" operator="lessThanOrEqual" allowBlank="1" showInputMessage="1" showErrorMessage="1" sqref="I10:I51 I552:I591 I433:I470 I316:I350 I196:I235 I73:I114 I136:I174 I257:I294 I372:I411 I492:I530">
      <formula1>$J$10</formula1>
    </dataValidation>
  </dataValidations>
  <hyperlinks>
    <hyperlink ref="L2" location="HOME!A1" display="ð"/>
    <hyperlink ref="L65" location="HOME!A1" display="ð"/>
    <hyperlink ref="L128" location="HOME!A1" display="ð"/>
    <hyperlink ref="L188" location="HOME!A1" display="ð"/>
    <hyperlink ref="L249" location="HOME!A1" display="ð"/>
    <hyperlink ref="L308" location="HOME!A1" display="ð"/>
    <hyperlink ref="L364" location="HOME!A1" display="ð"/>
    <hyperlink ref="L425" location="HOME!A1" display="ð"/>
    <hyperlink ref="L484" location="HOME!A1" display="ð"/>
    <hyperlink ref="L544" location="HOME!A1" display="ð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JNVB 9</dc:creator>
  <cp:lastModifiedBy>JNVB 9</cp:lastModifiedBy>
  <dcterms:created xsi:type="dcterms:W3CDTF">2017-02-13T05:45:30Z</dcterms:created>
  <dcterms:modified xsi:type="dcterms:W3CDTF">2017-02-13T06:11:15Z</dcterms:modified>
</cp:coreProperties>
</file>