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mc:AlternateContent xmlns:mc="http://schemas.openxmlformats.org/markup-compatibility/2006">
    <mc:Choice Requires="x15">
      <x15ac:absPath xmlns:x15ac="http://schemas.microsoft.com/office/spreadsheetml/2010/11/ac" url="C:\Users\Vertex42.com\Documents\VERTEX42\TEMPLATES\TEMPLATE - Property\"/>
    </mc:Choice>
  </mc:AlternateContent>
  <bookViews>
    <workbookView xWindow="360" yWindow="90" windowWidth="15195" windowHeight="10485"/>
  </bookViews>
  <sheets>
    <sheet name="CashFlow" sheetId="17" r:id="rId1"/>
    <sheet name="©" sheetId="19" r:id="rId2"/>
  </sheets>
  <definedNames>
    <definedName name="_xlnm.Print_Area" localSheetId="0">CashFlow!$B$1:$D$56</definedName>
    <definedName name="valuevx">42.314159</definedName>
    <definedName name="vertex42_copyright" hidden="1">"© 2015 Vertex42 LLC"</definedName>
    <definedName name="vertex42_id" hidden="1">"rental-cash-flow.xlsx"</definedName>
    <definedName name="vertex42_title" hidden="1">"Rental Property Cash Flow Analysis"</definedName>
  </definedNames>
  <calcPr calcId="162913"/>
</workbook>
</file>

<file path=xl/calcChain.xml><?xml version="1.0" encoding="utf-8"?>
<calcChain xmlns="http://schemas.openxmlformats.org/spreadsheetml/2006/main">
  <c r="C17" i="17" l="1"/>
  <c r="C16" i="17"/>
  <c r="C15" i="17"/>
  <c r="D47" i="17" l="1"/>
  <c r="D56" i="17" s="1"/>
  <c r="D43" i="17"/>
  <c r="D48" i="17" s="1"/>
  <c r="D51" i="17" s="1"/>
  <c r="D39" i="17"/>
  <c r="D37" i="17"/>
  <c r="D28" i="17"/>
  <c r="D7" i="17"/>
  <c r="C28" i="17"/>
  <c r="D9" i="17" l="1"/>
  <c r="D11" i="17" s="1"/>
  <c r="D32" i="17"/>
  <c r="C47" i="17"/>
  <c r="D31" i="17" l="1"/>
  <c r="D54" i="17"/>
  <c r="D33" i="17"/>
  <c r="D55" i="17" s="1"/>
  <c r="D49" i="17"/>
  <c r="C43" i="17"/>
  <c r="C7" i="17"/>
  <c r="C48" i="17" l="1"/>
  <c r="C51" i="17" s="1"/>
  <c r="C49" i="17"/>
  <c r="C50" i="17"/>
  <c r="C32" i="17"/>
  <c r="D50" i="17" l="1"/>
  <c r="C9" i="17" l="1"/>
  <c r="C11" i="17" l="1"/>
  <c r="C54" i="17" s="1"/>
  <c r="C31" i="17" l="1"/>
  <c r="C33" i="17" s="1"/>
  <c r="C39" i="17" l="1"/>
  <c r="C55" i="17"/>
  <c r="C37" i="17"/>
  <c r="C56" i="17"/>
</calcChain>
</file>

<file path=xl/comments1.xml><?xml version="1.0" encoding="utf-8"?>
<comments xmlns="http://schemas.openxmlformats.org/spreadsheetml/2006/main">
  <authors>
    <author>Maria</author>
    <author>Vertex42</author>
  </authors>
  <commentList>
    <comment ref="B14" authorId="0" shapeId="0">
      <text>
        <r>
          <rPr>
            <b/>
            <sz val="8"/>
            <color indexed="81"/>
            <rFont val="Tahoma"/>
            <family val="2"/>
          </rPr>
          <t xml:space="preserve">Management Fees: </t>
        </r>
        <r>
          <rPr>
            <sz val="8"/>
            <color indexed="81"/>
            <rFont val="Tahoma"/>
            <family val="2"/>
          </rPr>
          <t xml:space="preserve">
If you are managing the property yourself, this might be $0, but the other expenses will be higher. If you are using a property manager, the monthly fee may include many of the other expenses listed here.</t>
        </r>
      </text>
    </comment>
    <comment ref="B15" authorId="0" shapeId="0">
      <text>
        <r>
          <rPr>
            <b/>
            <sz val="8"/>
            <color indexed="81"/>
            <rFont val="Tahoma"/>
            <family val="2"/>
          </rPr>
          <t xml:space="preserve">Maintenance: </t>
        </r>
        <r>
          <rPr>
            <sz val="8"/>
            <color indexed="81"/>
            <rFont val="Tahoma"/>
            <family val="2"/>
          </rPr>
          <t xml:space="preserve">
This includes repairs such as fixing plumbing, painting, or paying to have your lawn mowed and weeds pulled.</t>
        </r>
      </text>
    </comment>
    <comment ref="B16" authorId="0" shapeId="0">
      <text>
        <r>
          <rPr>
            <b/>
            <sz val="8"/>
            <color indexed="81"/>
            <rFont val="Tahoma"/>
            <family val="2"/>
          </rPr>
          <t xml:space="preserve">Real Estate Taxes: 
</t>
        </r>
        <r>
          <rPr>
            <sz val="8"/>
            <color indexed="81"/>
            <rFont val="Tahoma"/>
            <family val="2"/>
          </rPr>
          <t xml:space="preserve">Property taxes are often </t>
        </r>
        <r>
          <rPr>
            <i/>
            <sz val="8"/>
            <color indexed="81"/>
            <rFont val="Tahoma"/>
            <family val="2"/>
          </rPr>
          <t>estimated</t>
        </r>
        <r>
          <rPr>
            <sz val="8"/>
            <color indexed="81"/>
            <rFont val="Tahoma"/>
            <family val="2"/>
          </rPr>
          <t xml:space="preserve"> based on a percentage of the property value (for example, we've assumed 1.5% in this spreadsheet). You should call your Tax Collector's office in the city where you plan to buy the property for more information. </t>
        </r>
        <r>
          <rPr>
            <b/>
            <sz val="8"/>
            <color indexed="81"/>
            <rFont val="Tahoma"/>
            <family val="2"/>
          </rPr>
          <t>A history of the property tax for a specific property may also be available online.</t>
        </r>
      </text>
    </comment>
    <comment ref="B17" authorId="0" shapeId="0">
      <text>
        <r>
          <rPr>
            <b/>
            <sz val="8"/>
            <color indexed="81"/>
            <rFont val="Tahoma"/>
            <family val="2"/>
          </rPr>
          <t>Rental Property Insurance</t>
        </r>
        <r>
          <rPr>
            <sz val="8"/>
            <color indexed="81"/>
            <rFont val="Tahoma"/>
            <family val="2"/>
          </rPr>
          <t xml:space="preserve"> should include coverage for the dwelling, personal liability, and loss of rental income (during times of repair or rebuilding due to damage). Homeowners insurance does not usually provide the same coverage you may need when renting a property.</t>
        </r>
      </text>
    </comment>
    <comment ref="B19" authorId="0" shapeId="0">
      <text>
        <r>
          <rPr>
            <b/>
            <sz val="8"/>
            <color indexed="81"/>
            <rFont val="Tahoma"/>
            <family val="2"/>
          </rPr>
          <t xml:space="preserve">Replacement Reserve: </t>
        </r>
        <r>
          <rPr>
            <sz val="8"/>
            <color indexed="81"/>
            <rFont val="Tahoma"/>
            <family val="2"/>
          </rPr>
          <t xml:space="preserve">
Although you might not spend this amount each year, replacements and improvements such as roof replacements, appliances, counter tops, remodeling, additions, etc. need to be budgeted, especially if you are holding the property for a long time. Money spent on some improvements (particularly those that permanently increase the value) may be tax deductible when selling the property, so always keep records and receipts.</t>
        </r>
      </text>
    </comment>
    <comment ref="B20" authorId="1" shapeId="0">
      <text>
        <r>
          <rPr>
            <b/>
            <sz val="8"/>
            <color indexed="81"/>
            <rFont val="Tahoma"/>
            <family val="2"/>
          </rPr>
          <t>Utilities:</t>
        </r>
        <r>
          <rPr>
            <sz val="8"/>
            <color indexed="81"/>
            <rFont val="Tahoma"/>
            <family val="2"/>
          </rPr>
          <t xml:space="preserve">
You can unhide the rows below this one to list specific utilities. Even if your contract has the renter paying all utilities (such as in single-unit dwellings), you should know the costs so that you can factor this into the rent that you charge.</t>
        </r>
      </text>
    </comment>
    <comment ref="B36" authorId="1" shapeId="0">
      <text>
        <r>
          <rPr>
            <b/>
            <sz val="8"/>
            <color indexed="81"/>
            <rFont val="Tahoma"/>
            <family val="2"/>
          </rPr>
          <t>Desired Capitalization Rate:</t>
        </r>
        <r>
          <rPr>
            <sz val="8"/>
            <color indexed="81"/>
            <rFont val="Tahoma"/>
            <family val="2"/>
          </rPr>
          <t xml:space="preserve">
To come up with a property valuation for an offer, enter the desired cap rate or the going rate for the area.</t>
        </r>
      </text>
    </comment>
    <comment ref="B37" authorId="1" shapeId="0">
      <text>
        <r>
          <rPr>
            <b/>
            <sz val="8"/>
            <color indexed="81"/>
            <rFont val="Tahoma"/>
            <family val="2"/>
          </rPr>
          <t>Property Valuation (Offer Price):</t>
        </r>
        <r>
          <rPr>
            <sz val="8"/>
            <color indexed="81"/>
            <rFont val="Tahoma"/>
            <family val="2"/>
          </rPr>
          <t xml:space="preserve">
The valuation here is based on the desired capitalization rate, or the going rate in the area. It is the Net Operating Income divided by the desired Capitalization Rate.</t>
        </r>
      </text>
    </comment>
    <comment ref="B42" authorId="0" shapeId="0">
      <text>
        <r>
          <rPr>
            <b/>
            <sz val="8"/>
            <color indexed="81"/>
            <rFont val="Tahoma"/>
            <family val="2"/>
          </rPr>
          <t xml:space="preserve">Down Payment: </t>
        </r>
        <r>
          <rPr>
            <sz val="8"/>
            <color indexed="81"/>
            <rFont val="Tahoma"/>
            <family val="2"/>
          </rPr>
          <t xml:space="preserve">
The portion of the purchase price that the buyer pays up front in cash. A larger down payment generally means a lower monthly payment and less total interest paid. However, it also means a lower cash-on-cash return.</t>
        </r>
      </text>
    </comment>
    <comment ref="B43" authorId="1" shapeId="0">
      <text>
        <r>
          <rPr>
            <b/>
            <sz val="8"/>
            <color indexed="81"/>
            <rFont val="Tahoma"/>
            <family val="2"/>
          </rPr>
          <t>Loan Amount:</t>
        </r>
        <r>
          <rPr>
            <sz val="8"/>
            <color indexed="81"/>
            <rFont val="Tahoma"/>
            <family val="2"/>
          </rPr>
          <t xml:space="preserve">
The loan amount is the Actual Purchase Price minus the Down Payment.</t>
        </r>
      </text>
    </comment>
    <comment ref="B44" authorId="0" shapeId="0">
      <text>
        <r>
          <rPr>
            <b/>
            <sz val="8"/>
            <color indexed="81"/>
            <rFont val="Tahoma"/>
            <family val="2"/>
          </rPr>
          <t xml:space="preserve">Acquisition Costs and Loan Fees: 
</t>
        </r>
        <r>
          <rPr>
            <sz val="8"/>
            <color indexed="81"/>
            <rFont val="Tahoma"/>
            <family val="2"/>
          </rPr>
          <t>Include all the costs associated with the purchase of the property, other than the down payment. These costs will be considered part of your initial investment.</t>
        </r>
      </text>
    </comment>
    <comment ref="B46" authorId="0" shapeId="0">
      <text>
        <r>
          <rPr>
            <sz val="8"/>
            <color indexed="81"/>
            <rFont val="Tahoma"/>
            <family val="2"/>
          </rPr>
          <t xml:space="preserve">This spreadsheet assumes a </t>
        </r>
        <r>
          <rPr>
            <b/>
            <sz val="8"/>
            <color indexed="81"/>
            <rFont val="Tahoma"/>
            <family val="2"/>
          </rPr>
          <t xml:space="preserve">fixed </t>
        </r>
        <r>
          <rPr>
            <sz val="8"/>
            <color indexed="81"/>
            <rFont val="Tahoma"/>
            <family val="2"/>
          </rPr>
          <t>annual interest rate.</t>
        </r>
      </text>
    </comment>
    <comment ref="B48" authorId="0" shapeId="0">
      <text>
        <r>
          <rPr>
            <b/>
            <sz val="8"/>
            <color indexed="81"/>
            <rFont val="Tahoma"/>
            <family val="2"/>
          </rPr>
          <t>Mortgage Payment:</t>
        </r>
        <r>
          <rPr>
            <sz val="8"/>
            <color indexed="81"/>
            <rFont val="Tahoma"/>
            <family val="2"/>
          </rPr>
          <t xml:space="preserve">
Consists of both principal (P) and interest (I). Derived from the amount borrowed, the term of the loan, and the mortgage interest rate.</t>
        </r>
      </text>
    </comment>
  </commentList>
</comments>
</file>

<file path=xl/sharedStrings.xml><?xml version="1.0" encoding="utf-8"?>
<sst xmlns="http://schemas.openxmlformats.org/spreadsheetml/2006/main" count="74" uniqueCount="72">
  <si>
    <t>Loan Amount</t>
  </si>
  <si>
    <t>Down Payment</t>
  </si>
  <si>
    <t>Length of Mortgage (years)</t>
  </si>
  <si>
    <t>Number of Units</t>
  </si>
  <si>
    <t>Advertising</t>
  </si>
  <si>
    <t>Total Rental Income</t>
  </si>
  <si>
    <t>% Vacancy and Credit Losses</t>
  </si>
  <si>
    <t>Total Vacancy Loss</t>
  </si>
  <si>
    <t>Initial Investment</t>
  </si>
  <si>
    <t>Utilities</t>
  </si>
  <si>
    <t>Total Monthly Cash Flow (before taxes)</t>
  </si>
  <si>
    <t>Monthly Operating Expenses</t>
  </si>
  <si>
    <t>Annual Interest Rate</t>
  </si>
  <si>
    <t>Total Annual Operating Expense</t>
  </si>
  <si>
    <t>Total Annual Operating Income</t>
  </si>
  <si>
    <t>Total Annual Debt Service</t>
  </si>
  <si>
    <t>Total Annual Cash Flow (before taxes)</t>
  </si>
  <si>
    <t>Cash on Cash Return (ROI)</t>
  </si>
  <si>
    <t>Monthly Mortgage Payment (PI)</t>
  </si>
  <si>
    <t>calculations and seek professional assistance before making financial decisions.</t>
  </si>
  <si>
    <r>
      <t xml:space="preserve">Note: </t>
    </r>
    <r>
      <rPr>
        <i/>
        <sz val="8"/>
        <color theme="1" tint="0.34998626667073579"/>
        <rFont val="Arial"/>
        <family val="2"/>
      </rPr>
      <t>This spreadsheet should only be used for informational and educational purposes. Please verify</t>
    </r>
  </si>
  <si>
    <t>© 2015 Vertex42 LLC</t>
  </si>
  <si>
    <t>Scenario A</t>
  </si>
  <si>
    <t>Average Monthly Rent per Unit</t>
  </si>
  <si>
    <t>Property Management Fees</t>
  </si>
  <si>
    <t>Pest Control</t>
  </si>
  <si>
    <t xml:space="preserve"> - Water and Sewer</t>
  </si>
  <si>
    <t xml:space="preserve"> - Garbage</t>
  </si>
  <si>
    <t xml:space="preserve"> - Cable, Phone, Internet</t>
  </si>
  <si>
    <t>Rental Cash Flow Analysis</t>
  </si>
  <si>
    <t>Other Monthly Income (laundry, vending, parking, etc.)</t>
  </si>
  <si>
    <t>Repairs and Maintenance</t>
  </si>
  <si>
    <t>[Property Description]</t>
  </si>
  <si>
    <t>Property Valuation (Offer Price)</t>
  </si>
  <si>
    <t>Actual Capitalization Rate</t>
  </si>
  <si>
    <t>Actual Purchase Price</t>
  </si>
  <si>
    <t>Desired Capitalization Rate</t>
  </si>
  <si>
    <t>Rental Property Insurance</t>
  </si>
  <si>
    <t>Annual Net Operating Income</t>
  </si>
  <si>
    <t>Cash Flow and ROI</t>
  </si>
  <si>
    <t>Scenario B</t>
  </si>
  <si>
    <t>Real Estate Taxes</t>
  </si>
  <si>
    <t>Replacement Reserve</t>
  </si>
  <si>
    <t>Homeowners/Property Association Fees</t>
  </si>
  <si>
    <t xml:space="preserve"> - Gas and Electricity</t>
  </si>
  <si>
    <t>Net Operating Income (NOI)</t>
  </si>
  <si>
    <t>Capitalization Rate and Valuation</t>
  </si>
  <si>
    <t>Loan Information</t>
  </si>
  <si>
    <t>Acquisition Costs and Loan Fees</t>
  </si>
  <si>
    <t>Accounting and Legal</t>
  </si>
  <si>
    <t>Annual Interest</t>
  </si>
  <si>
    <t>Annual Principal</t>
  </si>
  <si>
    <t>Monthly Operating Income</t>
  </si>
  <si>
    <t>Gross Monthly Operating Income</t>
  </si>
  <si>
    <t>HELP</t>
  </si>
  <si>
    <t>By Vertex42.com</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</si>
  <si>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</si>
  <si>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</si>
  <si>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</si>
  <si>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</si>
  <si>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</si>
  <si>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r>
      <rPr>
        <b/>
        <sz val="12"/>
        <rFont val="Arial"/>
        <family val="2"/>
      </rPr>
      <t>Disclaimer</t>
    </r>
    <r>
      <rPr>
        <sz val="12"/>
        <rFont val="Arial"/>
        <family val="2"/>
      </rPr>
      <t>: This spreadsheet should only be used for informational and educational purposes. Please verify calculations and seek professional assistance before making financial decisions.</t>
    </r>
  </si>
  <si>
    <t>Rental Property Cash Flow Analysis</t>
  </si>
  <si>
    <t>The example in Scenario A is only included</t>
  </si>
  <si>
    <t>to show how to enter data. It should not be</t>
  </si>
  <si>
    <t>used as a guide for what numbers to include</t>
  </si>
  <si>
    <t>in your own analysis.</t>
  </si>
  <si>
    <t>Edit the light blue cells.</t>
  </si>
  <si>
    <t>← Don't forget these are MONTHLY numbers.</t>
  </si>
  <si>
    <t>← Unhide the rows below this one to list specific utilities.</t>
  </si>
  <si>
    <t>https://www.vertex42.com/ExcelTemplates/rental-cash-flow-analysis.html</t>
  </si>
  <si>
    <t>https://www.vertex42.com/licensing/EULA_privateuse.html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</si>
</sst>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_);[Red]\(&quot;$&quot;#,##0.00\)"/>
    <numFmt numFmtId="44" formatCode="_(&quot;$&quot;* #,##0.00_);_(&quot;$&quot;* \(#,##0.00\);_(&quot;$&quot;* &quot;-&quot;??_);_(@_)"/>
    <numFmt numFmtId="43" formatCode="_(* #,##0.00_);_(* \(#,##0.00\);_(* &quot;-&quot;??_);_(@_)"/>
    <numFmt numFmtId="164" formatCode="_(* #,##0_);_(* \(#,##0\);_(* &quot;-&quot;??_);_(@_)"/>
    <numFmt numFmtId="165" formatCode="0.000%"/>
  </numFmts>
  <fonts count="26" x14ac:knownFonts="1">
    <font>
      <sz val="10"/>
      <name val="Arial"/>
      <family val="2"/>
    </font>
    <font>
      <sz val="10"/>
      <name val="Arial"/>
      <family val="2"/>
    </font>
    <font>
      <sz val="8"/>
      <color indexed="81"/>
      <name val="Tahoma"/>
      <family val="2"/>
    </font>
    <font>
      <b/>
      <sz val="8"/>
      <color indexed="81"/>
      <name val="Tahoma"/>
      <family val="2"/>
    </font>
    <font>
      <sz val="8"/>
      <name val="Tahoma"/>
      <family val="2"/>
    </font>
    <font>
      <sz val="8"/>
      <name val="Arial"/>
      <family val="2"/>
    </font>
    <font>
      <b/>
      <sz val="12"/>
      <color indexed="9"/>
      <name val="Arial"/>
      <family val="2"/>
    </font>
    <font>
      <sz val="10"/>
      <name val="Arial"/>
      <family val="2"/>
    </font>
    <font>
      <b/>
      <sz val="10"/>
      <name val="Arial"/>
      <family val="2"/>
    </font>
    <font>
      <sz val="10"/>
      <name val="Arial"/>
      <family val="2"/>
    </font>
    <font>
      <b/>
      <sz val="11"/>
      <name val="Arial"/>
      <family val="2"/>
    </font>
    <font>
      <sz val="10"/>
      <name val="Arial"/>
      <family val="2"/>
    </font>
    <font>
      <sz val="10"/>
      <name val="Arial"/>
      <family val="2"/>
    </font>
    <font>
      <sz val="10"/>
      <name val="Arial"/>
      <family val="2"/>
    </font>
    <font>
      <sz val="11"/>
      <name val="Arial"/>
      <family val="2"/>
    </font>
    <font>
      <b/>
      <sz val="11"/>
      <color indexed="9"/>
      <name val="Arial"/>
      <family val="2"/>
    </font>
    <font>
      <b/>
      <sz val="18"/>
      <color theme="4" tint="-0.249977111117893"/>
      <name val="Arial"/>
      <family val="2"/>
    </font>
    <font>
      <sz val="12"/>
      <name val="Arial"/>
      <family val="2"/>
    </font>
    <font>
      <b/>
      <i/>
      <sz val="8"/>
      <color theme="1" tint="0.34998626667073579"/>
      <name val="Arial"/>
      <family val="2"/>
    </font>
    <font>
      <i/>
      <sz val="8"/>
      <color theme="1" tint="0.34998626667073579"/>
      <name val="Arial"/>
      <family val="2"/>
    </font>
    <font>
      <sz val="10"/>
      <color theme="4"/>
      <name val="Arial"/>
      <family val="2"/>
    </font>
    <font>
      <u/>
      <sz val="10"/>
      <color theme="10"/>
      <name val="Arial"/>
      <family val="2"/>
    </font>
    <font>
      <i/>
      <sz val="8"/>
      <color indexed="81"/>
      <name val="Tahoma"/>
      <family val="2"/>
    </font>
    <font>
      <b/>
      <sz val="12"/>
      <name val="Arial"/>
      <family val="2"/>
    </font>
    <font>
      <u/>
      <sz val="12"/>
      <color indexed="12"/>
      <name val="Arial"/>
      <family val="2"/>
    </font>
    <font>
      <b/>
      <sz val="12"/>
      <color theme="1"/>
      <name val="Arial"/>
      <family val="2"/>
    </font>
  </fonts>
  <fills count="7">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0" tint="-4.9989318521683403E-2"/>
        <bgColor indexed="64"/>
      </patternFill>
    </fill>
  </fills>
  <borders count="7">
    <border>
      <left/>
      <right/>
      <top/>
      <bottom/>
      <diagonal/>
    </border>
    <border>
      <left/>
      <right/>
      <top/>
      <bottom style="thin">
        <color indexed="55"/>
      </bottom>
      <diagonal/>
    </border>
    <border>
      <left/>
      <right/>
      <top style="thin">
        <color theme="0"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cellStyleXfs>
  <cellXfs count="69">
    <xf numFmtId="0" fontId="0" fillId="0" borderId="0" xfId="0"/>
    <xf numFmtId="0" fontId="7" fillId="0" borderId="0" xfId="0" applyFont="1" applyBorder="1"/>
    <xf numFmtId="0" fontId="6" fillId="4" borderId="1" xfId="0" applyFont="1" applyFill="1" applyBorder="1" applyAlignment="1">
      <alignment vertical="center"/>
    </xf>
    <xf numFmtId="0" fontId="9" fillId="0" borderId="0" xfId="0" applyFont="1" applyBorder="1" applyAlignment="1">
      <alignment horizontal="left" vertical="center"/>
    </xf>
    <xf numFmtId="43" fontId="14" fillId="0" borderId="0" xfId="0" applyNumberFormat="1" applyFont="1" applyFill="1" applyBorder="1" applyAlignment="1">
      <alignment vertical="center"/>
    </xf>
    <xf numFmtId="0" fontId="7" fillId="0" borderId="0" xfId="0" applyFont="1" applyBorder="1" applyAlignment="1">
      <alignment vertical="center"/>
    </xf>
    <xf numFmtId="0" fontId="9" fillId="0" borderId="0" xfId="0" applyFont="1" applyBorder="1" applyAlignment="1">
      <alignment vertical="center"/>
    </xf>
    <xf numFmtId="0" fontId="14" fillId="0" borderId="0" xfId="0" applyFont="1" applyBorder="1" applyAlignment="1">
      <alignment vertical="center"/>
    </xf>
    <xf numFmtId="43" fontId="14" fillId="0" borderId="0" xfId="0" applyNumberFormat="1" applyFont="1" applyBorder="1" applyAlignment="1">
      <alignment vertical="center"/>
    </xf>
    <xf numFmtId="8" fontId="14" fillId="0" borderId="0" xfId="0" applyNumberFormat="1" applyFont="1" applyBorder="1" applyAlignment="1">
      <alignment vertical="center"/>
    </xf>
    <xf numFmtId="0" fontId="11" fillId="0" borderId="0" xfId="0" applyFont="1" applyBorder="1" applyAlignment="1">
      <alignment vertical="center"/>
    </xf>
    <xf numFmtId="0" fontId="0" fillId="0" borderId="0" xfId="0" applyFont="1" applyFill="1" applyBorder="1" applyAlignment="1">
      <alignment vertical="center"/>
    </xf>
    <xf numFmtId="0" fontId="0" fillId="0" borderId="0" xfId="0" applyFont="1" applyBorder="1" applyAlignment="1">
      <alignment vertical="center"/>
    </xf>
    <xf numFmtId="0" fontId="12" fillId="0" borderId="0" xfId="0" applyFont="1" applyBorder="1" applyAlignment="1">
      <alignment vertical="center"/>
    </xf>
    <xf numFmtId="0" fontId="13" fillId="0" borderId="0" xfId="0" applyFont="1" applyBorder="1" applyAlignment="1">
      <alignment vertical="center"/>
    </xf>
    <xf numFmtId="0" fontId="17" fillId="0" borderId="0" xfId="0" applyFont="1" applyBorder="1" applyAlignment="1">
      <alignment vertical="center"/>
    </xf>
    <xf numFmtId="0" fontId="12" fillId="0" borderId="0" xfId="0" applyFont="1" applyBorder="1" applyAlignment="1">
      <alignment horizontal="right" vertical="center" indent="1"/>
    </xf>
    <xf numFmtId="0" fontId="11" fillId="0" borderId="0" xfId="0" applyFont="1" applyFill="1" applyBorder="1" applyAlignment="1">
      <alignment horizontal="right" vertical="center" indent="1"/>
    </xf>
    <xf numFmtId="0" fontId="0" fillId="0" borderId="0" xfId="0" applyFont="1" applyFill="1" applyBorder="1" applyAlignment="1">
      <alignment horizontal="right" vertical="center" indent="1"/>
    </xf>
    <xf numFmtId="0" fontId="14" fillId="5" borderId="0" xfId="0" applyFont="1" applyFill="1" applyBorder="1" applyAlignment="1">
      <alignment horizontal="right" vertical="center" indent="1"/>
    </xf>
    <xf numFmtId="0" fontId="10" fillId="6" borderId="2" xfId="0" applyFont="1" applyFill="1" applyBorder="1" applyAlignment="1">
      <alignment horizontal="right" vertical="center" indent="1"/>
    </xf>
    <xf numFmtId="43" fontId="10" fillId="6" borderId="2" xfId="0" applyNumberFormat="1" applyFont="1" applyFill="1" applyBorder="1" applyAlignment="1">
      <alignment vertical="center"/>
    </xf>
    <xf numFmtId="0" fontId="16" fillId="0" borderId="0" xfId="0" applyFont="1" applyAlignment="1">
      <alignment horizontal="left" vertical="center"/>
    </xf>
    <xf numFmtId="43" fontId="10" fillId="2" borderId="2" xfId="0" applyNumberFormat="1" applyFont="1" applyFill="1" applyBorder="1" applyAlignment="1">
      <alignment vertical="center"/>
    </xf>
    <xf numFmtId="0" fontId="10" fillId="2" borderId="2" xfId="0" applyFont="1" applyFill="1" applyBorder="1" applyAlignment="1">
      <alignment horizontal="right" vertical="center" indent="1"/>
    </xf>
    <xf numFmtId="0" fontId="18" fillId="0" borderId="0" xfId="0" applyFont="1" applyBorder="1" applyAlignment="1">
      <alignment vertical="center"/>
    </xf>
    <xf numFmtId="0" fontId="19" fillId="0" borderId="0" xfId="0" applyFont="1" applyFill="1" applyBorder="1" applyAlignment="1">
      <alignment vertical="center"/>
    </xf>
    <xf numFmtId="0" fontId="5" fillId="0" borderId="0" xfId="0" applyFont="1" applyFill="1" applyBorder="1" applyAlignment="1">
      <alignment horizontal="left" vertical="center"/>
    </xf>
    <xf numFmtId="0" fontId="8" fillId="0" borderId="0" xfId="0" applyFont="1" applyFill="1" applyBorder="1" applyAlignment="1">
      <alignment horizontal="left" vertical="center" indent="1"/>
    </xf>
    <xf numFmtId="0" fontId="6" fillId="4" borderId="1" xfId="0" applyFont="1" applyFill="1" applyBorder="1" applyAlignment="1">
      <alignment horizontal="left" vertical="center" indent="1"/>
    </xf>
    <xf numFmtId="0" fontId="0" fillId="0" borderId="0" xfId="0" applyFont="1" applyBorder="1" applyAlignment="1">
      <alignment horizontal="left" vertical="center" indent="2"/>
    </xf>
    <xf numFmtId="0" fontId="9" fillId="0" borderId="0" xfId="0" applyFont="1" applyBorder="1" applyAlignment="1">
      <alignment horizontal="left" vertical="center" indent="2"/>
    </xf>
    <xf numFmtId="0" fontId="11" fillId="0" borderId="0" xfId="0" applyFont="1" applyBorder="1" applyAlignment="1">
      <alignment horizontal="left" vertical="center" indent="2"/>
    </xf>
    <xf numFmtId="0" fontId="0" fillId="0" borderId="0" xfId="0" applyFont="1" applyFill="1" applyBorder="1" applyAlignment="1">
      <alignment horizontal="left" vertical="center" indent="2"/>
    </xf>
    <xf numFmtId="43" fontId="10" fillId="0" borderId="0" xfId="0" applyNumberFormat="1" applyFont="1" applyBorder="1" applyAlignment="1">
      <alignment vertical="center"/>
    </xf>
    <xf numFmtId="0" fontId="20" fillId="0" borderId="0" xfId="0" applyFont="1" applyBorder="1" applyAlignment="1">
      <alignment vertical="center"/>
    </xf>
    <xf numFmtId="0" fontId="20" fillId="0" borderId="0" xfId="0" applyFont="1" applyFill="1" applyBorder="1" applyAlignment="1">
      <alignment vertical="center"/>
    </xf>
    <xf numFmtId="43" fontId="14" fillId="0" borderId="0" xfId="1" applyNumberFormat="1" applyFont="1" applyFill="1" applyBorder="1" applyAlignment="1" applyProtection="1">
      <alignment vertical="center"/>
      <protection locked="0"/>
    </xf>
    <xf numFmtId="0" fontId="21" fillId="0" borderId="0" xfId="3" applyBorder="1"/>
    <xf numFmtId="10" fontId="20" fillId="0" borderId="0" xfId="2" applyNumberFormat="1" applyFont="1" applyBorder="1" applyAlignment="1">
      <alignment vertical="center"/>
    </xf>
    <xf numFmtId="0" fontId="8" fillId="0" borderId="0" xfId="0" applyFont="1" applyBorder="1" applyAlignment="1">
      <alignment horizontal="left" vertical="center"/>
    </xf>
    <xf numFmtId="0" fontId="15" fillId="4" borderId="0" xfId="0" applyFont="1" applyFill="1" applyBorder="1" applyAlignment="1">
      <alignment vertical="center"/>
    </xf>
    <xf numFmtId="0" fontId="10" fillId="0" borderId="0" xfId="0" applyFont="1" applyFill="1" applyBorder="1" applyAlignment="1">
      <alignment horizontal="right" vertical="center" indent="1"/>
    </xf>
    <xf numFmtId="0" fontId="6" fillId="4" borderId="0" xfId="0" applyFont="1" applyFill="1" applyBorder="1" applyAlignment="1">
      <alignment vertical="center"/>
    </xf>
    <xf numFmtId="43" fontId="14" fillId="3" borderId="3" xfId="1" applyNumberFormat="1" applyFont="1" applyFill="1" applyBorder="1" applyAlignment="1" applyProtection="1">
      <alignment vertical="center"/>
      <protection locked="0"/>
    </xf>
    <xf numFmtId="164" fontId="14" fillId="3" borderId="3" xfId="0" applyNumberFormat="1" applyFont="1" applyFill="1" applyBorder="1" applyAlignment="1">
      <alignment vertical="center"/>
    </xf>
    <xf numFmtId="165" fontId="14" fillId="3" borderId="3" xfId="2" applyNumberFormat="1" applyFont="1" applyFill="1" applyBorder="1" applyAlignment="1">
      <alignment vertical="center"/>
    </xf>
    <xf numFmtId="10" fontId="14" fillId="3" borderId="3" xfId="2" applyNumberFormat="1" applyFont="1" applyFill="1" applyBorder="1" applyAlignment="1">
      <alignment vertical="center"/>
    </xf>
    <xf numFmtId="43" fontId="10" fillId="5" borderId="0" xfId="1" applyNumberFormat="1" applyFont="1" applyFill="1" applyBorder="1" applyAlignment="1">
      <alignment vertical="center"/>
    </xf>
    <xf numFmtId="0" fontId="15" fillId="4" borderId="0" xfId="0" applyFont="1" applyFill="1" applyBorder="1" applyAlignment="1">
      <alignment horizontal="center" vertical="center"/>
    </xf>
    <xf numFmtId="0" fontId="0" fillId="0" borderId="0" xfId="0" applyFont="1" applyFill="1" applyBorder="1" applyAlignment="1">
      <alignment horizontal="right" vertical="center" indent="2"/>
    </xf>
    <xf numFmtId="43" fontId="10" fillId="0" borderId="0" xfId="0" applyNumberFormat="1" applyFont="1" applyBorder="1" applyAlignment="1">
      <alignment horizontal="right" vertical="center"/>
    </xf>
    <xf numFmtId="10" fontId="14" fillId="0" borderId="0" xfId="2" applyNumberFormat="1" applyFont="1" applyBorder="1" applyAlignment="1">
      <alignment horizontal="right" vertical="center"/>
    </xf>
    <xf numFmtId="10" fontId="10" fillId="5" borderId="0" xfId="2" applyNumberFormat="1" applyFont="1" applyFill="1" applyBorder="1" applyAlignment="1">
      <alignment horizontal="right" vertical="center"/>
    </xf>
    <xf numFmtId="43" fontId="10" fillId="6" borderId="2" xfId="1" applyNumberFormat="1" applyFont="1" applyFill="1" applyBorder="1" applyAlignment="1">
      <alignment vertical="center"/>
    </xf>
    <xf numFmtId="0" fontId="0" fillId="0" borderId="0" xfId="0" applyFont="1" applyBorder="1" applyAlignment="1">
      <alignment horizontal="right" vertical="center" indent="1"/>
    </xf>
    <xf numFmtId="43" fontId="20" fillId="0" borderId="0" xfId="0" applyNumberFormat="1" applyFont="1" applyBorder="1" applyAlignment="1">
      <alignment vertical="center"/>
    </xf>
    <xf numFmtId="0" fontId="1" fillId="0" borderId="4" xfId="0" applyFont="1" applyBorder="1"/>
    <xf numFmtId="0" fontId="0" fillId="0" borderId="4" xfId="0" applyBorder="1"/>
    <xf numFmtId="0" fontId="0" fillId="0" borderId="0" xfId="0"/>
    <xf numFmtId="0" fontId="17" fillId="0" borderId="5" xfId="0" applyFont="1" applyBorder="1" applyAlignment="1">
      <alignment horizontal="left" wrapText="1" indent="1"/>
    </xf>
    <xf numFmtId="0" fontId="14" fillId="0" borderId="4" xfId="0" applyFont="1" applyBorder="1"/>
    <xf numFmtId="0" fontId="17" fillId="0" borderId="4" xfId="0" applyFont="1" applyBorder="1" applyAlignment="1">
      <alignment horizontal="left" wrapText="1"/>
    </xf>
    <xf numFmtId="0" fontId="23" fillId="0" borderId="4" xfId="0" applyFont="1" applyBorder="1" applyAlignment="1">
      <alignment horizontal="left" wrapText="1"/>
    </xf>
    <xf numFmtId="0" fontId="24" fillId="0" borderId="4" xfId="0" applyFont="1" applyBorder="1" applyAlignment="1" applyProtection="1">
      <alignment horizontal="left" wrapText="1"/>
    </xf>
    <xf numFmtId="0" fontId="17" fillId="0" borderId="4" xfId="0" applyFont="1" applyBorder="1" applyAlignment="1">
      <alignment horizontal="left"/>
    </xf>
    <xf numFmtId="0" fontId="1" fillId="0" borderId="0" xfId="0" applyFont="1"/>
    <xf numFmtId="0" fontId="21" fillId="0" borderId="4" xfId="3" applyBorder="1" applyAlignment="1">
      <alignment horizontal="left" wrapText="1"/>
    </xf>
    <xf numFmtId="0" fontId="16" fillId="0" borderId="6" xfId="0" applyFont="1" applyBorder="1" applyAlignment="1">
      <alignment horizontal="left" vertical="center"/>
    </xf>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28575</xdr:rowOff>
    </xdr:from>
    <xdr:to>
      <xdr:col>5</xdr:col>
      <xdr:colOff>1439333</xdr:colOff>
      <xdr:row>1</xdr:row>
      <xdr:rowOff>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34075" y="28575"/>
          <a:ext cx="1439333" cy="323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3535680</xdr:colOff>
      <xdr:row>0</xdr:row>
      <xdr:rowOff>38100</xdr:rowOff>
    </xdr:from>
    <xdr:to>
      <xdr:col>1</xdr:col>
      <xdr:colOff>5059680</xdr:colOff>
      <xdr:row>0</xdr:row>
      <xdr:rowOff>381000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3810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rental-cash-flow-analysis.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rental-cash-flow-analysis.html" TargetMode="External"/><Relationship Id="rId1" Type="http://schemas.openxmlformats.org/officeDocument/2006/relationships/hyperlink" Target="https://www.vertex42.com/licensing/EULA_privateuse.html"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9"/>
  <sheetViews>
    <sheetView showGridLines="0" tabSelected="1" workbookViewId="0"/>
  </sheetViews>
  <sheetFormatPr defaultColWidth="9.140625" defaultRowHeight="12.75" x14ac:dyDescent="0.2"/>
  <cols>
    <col min="1" max="1" width="3.28515625" style="1" customWidth="1"/>
    <col min="2" max="2" width="54.85546875" style="1" customWidth="1"/>
    <col min="3" max="4" width="17.85546875" style="1" customWidth="1"/>
    <col min="5" max="5" width="4.85546875" style="1" customWidth="1"/>
    <col min="6" max="6" width="22.42578125" style="1" customWidth="1"/>
    <col min="7" max="16384" width="9.140625" style="1"/>
  </cols>
  <sheetData>
    <row r="1" spans="1:8" ht="27.95" customHeight="1" x14ac:dyDescent="0.2">
      <c r="B1" s="22" t="s">
        <v>62</v>
      </c>
      <c r="C1" s="5"/>
      <c r="D1" s="5"/>
    </row>
    <row r="2" spans="1:8" ht="15" x14ac:dyDescent="0.2">
      <c r="A2" s="15"/>
      <c r="B2" s="40" t="s">
        <v>32</v>
      </c>
      <c r="C2" s="28"/>
      <c r="D2" s="28"/>
      <c r="E2" s="6"/>
      <c r="F2" s="27" t="s">
        <v>21</v>
      </c>
    </row>
    <row r="3" spans="1:8" x14ac:dyDescent="0.2">
      <c r="E3" s="6"/>
      <c r="F3" s="38" t="s">
        <v>54</v>
      </c>
    </row>
    <row r="4" spans="1:8" s="10" customFormat="1" ht="18" customHeight="1" x14ac:dyDescent="0.2">
      <c r="A4" s="6"/>
      <c r="B4" s="29" t="s">
        <v>52</v>
      </c>
      <c r="C4" s="49" t="s">
        <v>22</v>
      </c>
      <c r="D4" s="49" t="s">
        <v>40</v>
      </c>
      <c r="E4" s="6"/>
    </row>
    <row r="5" spans="1:8" s="10" customFormat="1" ht="15" x14ac:dyDescent="0.2">
      <c r="A5" s="15"/>
      <c r="B5" s="32" t="s">
        <v>3</v>
      </c>
      <c r="C5" s="45">
        <v>1</v>
      </c>
      <c r="D5" s="45"/>
      <c r="E5" s="6"/>
      <c r="F5" s="35" t="s">
        <v>67</v>
      </c>
    </row>
    <row r="6" spans="1:8" s="10" customFormat="1" ht="15" x14ac:dyDescent="0.2">
      <c r="A6" s="15"/>
      <c r="B6" s="30" t="s">
        <v>23</v>
      </c>
      <c r="C6" s="44">
        <v>1200</v>
      </c>
      <c r="D6" s="44"/>
      <c r="E6" s="6"/>
    </row>
    <row r="7" spans="1:8" s="10" customFormat="1" ht="15" x14ac:dyDescent="0.2">
      <c r="A7" s="15"/>
      <c r="B7" s="17" t="s">
        <v>5</v>
      </c>
      <c r="C7" s="4">
        <f>C5*C6</f>
        <v>1200</v>
      </c>
      <c r="D7" s="4">
        <f>D5*D6</f>
        <v>0</v>
      </c>
      <c r="E7" s="6"/>
      <c r="F7" s="35" t="s">
        <v>63</v>
      </c>
    </row>
    <row r="8" spans="1:8" s="10" customFormat="1" ht="15" x14ac:dyDescent="0.2">
      <c r="A8" s="15"/>
      <c r="B8" s="32" t="s">
        <v>6</v>
      </c>
      <c r="C8" s="47">
        <v>0</v>
      </c>
      <c r="D8" s="47"/>
      <c r="E8" s="6"/>
      <c r="F8" s="35" t="s">
        <v>64</v>
      </c>
    </row>
    <row r="9" spans="1:8" s="10" customFormat="1" ht="15" x14ac:dyDescent="0.2">
      <c r="A9" s="15"/>
      <c r="B9" s="17" t="s">
        <v>7</v>
      </c>
      <c r="C9" s="4">
        <f>C8*C7</f>
        <v>0</v>
      </c>
      <c r="D9" s="4">
        <f>D8*D7</f>
        <v>0</v>
      </c>
      <c r="E9" s="6"/>
      <c r="F9" s="35" t="s">
        <v>65</v>
      </c>
      <c r="G9" s="11"/>
    </row>
    <row r="10" spans="1:8" s="10" customFormat="1" ht="15" x14ac:dyDescent="0.2">
      <c r="A10" s="15"/>
      <c r="B10" s="30" t="s">
        <v>30</v>
      </c>
      <c r="C10" s="44">
        <v>0</v>
      </c>
      <c r="D10" s="44"/>
      <c r="E10" s="6"/>
      <c r="F10" s="36" t="s">
        <v>66</v>
      </c>
    </row>
    <row r="11" spans="1:8" s="6" customFormat="1" ht="15" x14ac:dyDescent="0.2">
      <c r="A11" s="15"/>
      <c r="B11" s="20" t="s">
        <v>53</v>
      </c>
      <c r="C11" s="21">
        <f>C7-C9+C10</f>
        <v>1200</v>
      </c>
      <c r="D11" s="21">
        <f>D7-D9+D10</f>
        <v>0</v>
      </c>
      <c r="F11" s="36"/>
      <c r="G11" s="11"/>
      <c r="H11" s="11"/>
    </row>
    <row r="12" spans="1:8" s="6" customFormat="1" ht="14.25" x14ac:dyDescent="0.2">
      <c r="B12" s="3"/>
      <c r="C12" s="9"/>
      <c r="D12" s="9"/>
      <c r="F12" s="35"/>
    </row>
    <row r="13" spans="1:8" s="10" customFormat="1" ht="18" customHeight="1" x14ac:dyDescent="0.2">
      <c r="A13" s="6"/>
      <c r="B13" s="29" t="s">
        <v>11</v>
      </c>
      <c r="C13" s="41"/>
      <c r="D13" s="41"/>
      <c r="E13" s="6"/>
      <c r="F13" s="35"/>
    </row>
    <row r="14" spans="1:8" s="10" customFormat="1" ht="15" x14ac:dyDescent="0.2">
      <c r="A14" s="15"/>
      <c r="B14" s="33" t="s">
        <v>24</v>
      </c>
      <c r="C14" s="44"/>
      <c r="D14" s="44"/>
      <c r="E14" s="6"/>
      <c r="F14" s="35" t="s">
        <v>68</v>
      </c>
    </row>
    <row r="15" spans="1:8" s="10" customFormat="1" ht="15" x14ac:dyDescent="0.2">
      <c r="A15" s="15"/>
      <c r="B15" s="30" t="s">
        <v>31</v>
      </c>
      <c r="C15" s="44">
        <f>400/12</f>
        <v>33.333333333333336</v>
      </c>
      <c r="D15" s="44"/>
      <c r="E15" s="6"/>
      <c r="F15" s="35"/>
    </row>
    <row r="16" spans="1:8" s="6" customFormat="1" ht="15" x14ac:dyDescent="0.2">
      <c r="A16" s="15"/>
      <c r="B16" s="30" t="s">
        <v>41</v>
      </c>
      <c r="C16" s="44">
        <f>1.5%*C38/12</f>
        <v>187.5</v>
      </c>
      <c r="D16" s="44"/>
      <c r="F16" s="35"/>
    </row>
    <row r="17" spans="1:6" s="6" customFormat="1" ht="15" x14ac:dyDescent="0.2">
      <c r="A17" s="15"/>
      <c r="B17" s="30" t="s">
        <v>37</v>
      </c>
      <c r="C17" s="44">
        <f>0.4%*C38/12</f>
        <v>50</v>
      </c>
      <c r="D17" s="44"/>
      <c r="F17" s="39"/>
    </row>
    <row r="18" spans="1:6" s="10" customFormat="1" ht="15" x14ac:dyDescent="0.2">
      <c r="A18" s="15"/>
      <c r="B18" s="33" t="s">
        <v>43</v>
      </c>
      <c r="C18" s="44"/>
      <c r="D18" s="44"/>
      <c r="E18" s="6"/>
      <c r="F18" s="35"/>
    </row>
    <row r="19" spans="1:6" s="10" customFormat="1" ht="15" x14ac:dyDescent="0.2">
      <c r="A19" s="15"/>
      <c r="B19" s="33" t="s">
        <v>42</v>
      </c>
      <c r="C19" s="44">
        <v>50</v>
      </c>
      <c r="D19" s="44"/>
      <c r="E19" s="6"/>
      <c r="F19" s="35"/>
    </row>
    <row r="20" spans="1:6" s="10" customFormat="1" ht="15" x14ac:dyDescent="0.2">
      <c r="A20" s="15"/>
      <c r="B20" s="33" t="s">
        <v>9</v>
      </c>
      <c r="C20" s="44"/>
      <c r="D20" s="44"/>
      <c r="E20" s="6"/>
      <c r="F20" s="35" t="s">
        <v>69</v>
      </c>
    </row>
    <row r="21" spans="1:6" s="10" customFormat="1" ht="15" hidden="1" x14ac:dyDescent="0.2">
      <c r="A21" s="15"/>
      <c r="B21" s="33" t="s">
        <v>26</v>
      </c>
      <c r="C21" s="44"/>
      <c r="D21" s="44"/>
      <c r="E21" s="6"/>
      <c r="F21" s="35"/>
    </row>
    <row r="22" spans="1:6" s="10" customFormat="1" ht="15" hidden="1" x14ac:dyDescent="0.2">
      <c r="A22" s="15"/>
      <c r="B22" s="33" t="s">
        <v>44</v>
      </c>
      <c r="C22" s="44"/>
      <c r="D22" s="44"/>
      <c r="E22" s="6"/>
      <c r="F22" s="35"/>
    </row>
    <row r="23" spans="1:6" s="10" customFormat="1" ht="15" hidden="1" x14ac:dyDescent="0.2">
      <c r="A23" s="15"/>
      <c r="B23" s="33" t="s">
        <v>27</v>
      </c>
      <c r="C23" s="44"/>
      <c r="D23" s="44"/>
      <c r="E23" s="6"/>
      <c r="F23" s="35"/>
    </row>
    <row r="24" spans="1:6" s="10" customFormat="1" ht="15" hidden="1" x14ac:dyDescent="0.2">
      <c r="A24" s="15"/>
      <c r="B24" s="33" t="s">
        <v>28</v>
      </c>
      <c r="C24" s="44"/>
      <c r="D24" s="44"/>
      <c r="E24" s="6"/>
      <c r="F24" s="35"/>
    </row>
    <row r="25" spans="1:6" s="10" customFormat="1" ht="15" x14ac:dyDescent="0.2">
      <c r="A25" s="15"/>
      <c r="B25" s="33" t="s">
        <v>25</v>
      </c>
      <c r="C25" s="44"/>
      <c r="D25" s="44"/>
      <c r="E25" s="6"/>
      <c r="F25" s="35"/>
    </row>
    <row r="26" spans="1:6" s="10" customFormat="1" ht="15" x14ac:dyDescent="0.2">
      <c r="A26" s="15"/>
      <c r="B26" s="33" t="s">
        <v>49</v>
      </c>
      <c r="C26" s="44"/>
      <c r="D26" s="44"/>
      <c r="E26" s="6"/>
      <c r="F26" s="35"/>
    </row>
    <row r="27" spans="1:6" s="10" customFormat="1" ht="15" hidden="1" x14ac:dyDescent="0.2">
      <c r="A27" s="15"/>
      <c r="B27" s="32" t="s">
        <v>4</v>
      </c>
      <c r="C27" s="44"/>
      <c r="D27" s="44"/>
      <c r="E27" s="6"/>
      <c r="F27" s="35"/>
    </row>
    <row r="28" spans="1:6" s="6" customFormat="1" ht="15" x14ac:dyDescent="0.2">
      <c r="A28" s="15"/>
      <c r="B28" s="24" t="s">
        <v>11</v>
      </c>
      <c r="C28" s="23">
        <f>SUM(C14:C27)</f>
        <v>320.83333333333337</v>
      </c>
      <c r="D28" s="23">
        <f>SUM(D14:D27)</f>
        <v>0</v>
      </c>
      <c r="F28" s="35"/>
    </row>
    <row r="29" spans="1:6" s="6" customFormat="1" x14ac:dyDescent="0.2">
      <c r="F29" s="35"/>
    </row>
    <row r="30" spans="1:6" s="6" customFormat="1" ht="18" customHeight="1" x14ac:dyDescent="0.2">
      <c r="B30" s="29" t="s">
        <v>45</v>
      </c>
      <c r="C30" s="2"/>
      <c r="D30" s="2"/>
      <c r="F30" s="35"/>
    </row>
    <row r="31" spans="1:6" s="6" customFormat="1" ht="15" x14ac:dyDescent="0.2">
      <c r="A31" s="15"/>
      <c r="B31" s="33" t="s">
        <v>14</v>
      </c>
      <c r="C31" s="8">
        <f>C11*12</f>
        <v>14400</v>
      </c>
      <c r="D31" s="8">
        <f>D11*12</f>
        <v>0</v>
      </c>
      <c r="F31" s="35"/>
    </row>
    <row r="32" spans="1:6" s="6" customFormat="1" ht="15" x14ac:dyDescent="0.2">
      <c r="A32" s="15"/>
      <c r="B32" s="33" t="s">
        <v>13</v>
      </c>
      <c r="C32" s="8">
        <f>C28*12</f>
        <v>3850.0000000000005</v>
      </c>
      <c r="D32" s="8">
        <f>D28*12</f>
        <v>0</v>
      </c>
      <c r="F32" s="35"/>
    </row>
    <row r="33" spans="1:8" s="6" customFormat="1" ht="15" x14ac:dyDescent="0.2">
      <c r="A33" s="15"/>
      <c r="B33" s="42" t="s">
        <v>38</v>
      </c>
      <c r="C33" s="34">
        <f>C31-C32</f>
        <v>10550</v>
      </c>
      <c r="D33" s="34">
        <f>D31-D32</f>
        <v>0</v>
      </c>
      <c r="F33" s="35"/>
    </row>
    <row r="34" spans="1:8" s="6" customFormat="1" ht="14.25" x14ac:dyDescent="0.2">
      <c r="C34" s="7"/>
      <c r="D34" s="7"/>
      <c r="F34" s="35"/>
    </row>
    <row r="35" spans="1:8" s="6" customFormat="1" ht="18" customHeight="1" x14ac:dyDescent="0.2">
      <c r="B35" s="29" t="s">
        <v>46</v>
      </c>
      <c r="C35" s="43"/>
      <c r="D35" s="43"/>
      <c r="F35" s="35"/>
    </row>
    <row r="36" spans="1:8" s="6" customFormat="1" ht="14.25" x14ac:dyDescent="0.2">
      <c r="B36" s="33" t="s">
        <v>36</v>
      </c>
      <c r="C36" s="47">
        <v>0.08</v>
      </c>
      <c r="D36" s="47"/>
      <c r="F36" s="35"/>
    </row>
    <row r="37" spans="1:8" s="6" customFormat="1" ht="15" x14ac:dyDescent="0.2">
      <c r="B37" s="42" t="s">
        <v>33</v>
      </c>
      <c r="C37" s="51">
        <f>IF(C36=0," - ",C33/C36)</f>
        <v>131875</v>
      </c>
      <c r="D37" s="51" t="str">
        <f>IF(D36=0," - ",D33/D36)</f>
        <v xml:space="preserve"> - </v>
      </c>
      <c r="F37" s="35"/>
    </row>
    <row r="38" spans="1:8" s="6" customFormat="1" ht="14.25" x14ac:dyDescent="0.2">
      <c r="B38" s="33" t="s">
        <v>35</v>
      </c>
      <c r="C38" s="44">
        <v>150000</v>
      </c>
      <c r="D38" s="44"/>
      <c r="F38" s="35"/>
    </row>
    <row r="39" spans="1:8" s="6" customFormat="1" ht="15" x14ac:dyDescent="0.2">
      <c r="A39" s="15"/>
      <c r="B39" s="50" t="s">
        <v>34</v>
      </c>
      <c r="C39" s="52">
        <f>IF(C38=0," - ",C33/C38)</f>
        <v>7.0333333333333331E-2</v>
      </c>
      <c r="D39" s="52" t="str">
        <f>IF(D38=0," - ",D33/D38)</f>
        <v xml:space="preserve"> - </v>
      </c>
      <c r="F39" s="35"/>
    </row>
    <row r="40" spans="1:8" s="6" customFormat="1" ht="14.25" x14ac:dyDescent="0.2">
      <c r="C40" s="7"/>
      <c r="D40" s="7"/>
      <c r="F40" s="35"/>
    </row>
    <row r="41" spans="1:8" s="5" customFormat="1" ht="18" customHeight="1" x14ac:dyDescent="0.2">
      <c r="B41" s="29" t="s">
        <v>47</v>
      </c>
      <c r="C41" s="41"/>
      <c r="D41" s="41"/>
      <c r="E41" s="6"/>
    </row>
    <row r="42" spans="1:8" s="6" customFormat="1" ht="15" x14ac:dyDescent="0.2">
      <c r="A42" s="15"/>
      <c r="B42" s="31" t="s">
        <v>1</v>
      </c>
      <c r="C42" s="44">
        <v>50000</v>
      </c>
      <c r="D42" s="44"/>
      <c r="F42" s="35"/>
      <c r="G42" s="5"/>
      <c r="H42" s="5"/>
    </row>
    <row r="43" spans="1:8" s="6" customFormat="1" ht="15" x14ac:dyDescent="0.2">
      <c r="A43" s="15"/>
      <c r="B43" s="30" t="s">
        <v>0</v>
      </c>
      <c r="C43" s="37">
        <f>C38-C42</f>
        <v>100000</v>
      </c>
      <c r="D43" s="37">
        <f>D38-D42</f>
        <v>0</v>
      </c>
      <c r="G43" s="5"/>
      <c r="H43" s="5"/>
    </row>
    <row r="44" spans="1:8" s="6" customFormat="1" ht="15" x14ac:dyDescent="0.2">
      <c r="A44" s="15"/>
      <c r="B44" s="30" t="s">
        <v>48</v>
      </c>
      <c r="C44" s="44">
        <v>1000</v>
      </c>
      <c r="D44" s="44"/>
      <c r="F44" s="35"/>
      <c r="G44" s="5"/>
      <c r="H44" s="5"/>
    </row>
    <row r="45" spans="1:8" s="6" customFormat="1" ht="15" x14ac:dyDescent="0.2">
      <c r="A45" s="15"/>
      <c r="B45" s="31" t="s">
        <v>2</v>
      </c>
      <c r="C45" s="45">
        <v>20</v>
      </c>
      <c r="D45" s="45">
        <v>20</v>
      </c>
      <c r="F45" s="35"/>
      <c r="G45" s="5"/>
      <c r="H45" s="5"/>
    </row>
    <row r="46" spans="1:8" s="5" customFormat="1" ht="15" x14ac:dyDescent="0.2">
      <c r="A46" s="15"/>
      <c r="B46" s="30" t="s">
        <v>12</v>
      </c>
      <c r="C46" s="46">
        <v>4.2500000000000003E-2</v>
      </c>
      <c r="D46" s="46"/>
      <c r="E46" s="6"/>
      <c r="F46" s="35"/>
    </row>
    <row r="47" spans="1:8" s="6" customFormat="1" ht="15" x14ac:dyDescent="0.2">
      <c r="A47" s="15"/>
      <c r="B47" s="18" t="s">
        <v>8</v>
      </c>
      <c r="C47" s="8">
        <f>C42+C44</f>
        <v>51000</v>
      </c>
      <c r="D47" s="8">
        <f>D42+D44</f>
        <v>0</v>
      </c>
      <c r="F47" s="35"/>
      <c r="G47" s="12"/>
    </row>
    <row r="48" spans="1:8" s="6" customFormat="1" ht="15" x14ac:dyDescent="0.2">
      <c r="A48" s="15"/>
      <c r="B48" s="16" t="s">
        <v>18</v>
      </c>
      <c r="C48" s="8">
        <f>-PMT(C46/12,C45*12,C43)</f>
        <v>619.23446917461786</v>
      </c>
      <c r="D48" s="8">
        <f>-PMT(D46/12,D45*12,D43)</f>
        <v>0</v>
      </c>
      <c r="F48" s="35"/>
    </row>
    <row r="49" spans="1:7" s="6" customFormat="1" ht="15" x14ac:dyDescent="0.2">
      <c r="A49" s="15"/>
      <c r="B49" s="55" t="s">
        <v>50</v>
      </c>
      <c r="C49" s="8">
        <f>-CUMIPMT(C46/12,C45*12,C43,1,12,0)</f>
        <v>4187.3030716287503</v>
      </c>
      <c r="D49" s="8">
        <f>-IPMT(D46/12,6,D45*12,D43)</f>
        <v>0</v>
      </c>
      <c r="F49" s="35"/>
    </row>
    <row r="50" spans="1:7" s="6" customFormat="1" ht="15" x14ac:dyDescent="0.2">
      <c r="A50" s="15"/>
      <c r="B50" s="55" t="s">
        <v>51</v>
      </c>
      <c r="C50" s="8">
        <f>-CUMPRINC(C46/12,C45*12,C43,1,12,0)</f>
        <v>3243.5105584666635</v>
      </c>
      <c r="D50" s="8">
        <f>D48-D49</f>
        <v>0</v>
      </c>
      <c r="F50" s="56"/>
    </row>
    <row r="51" spans="1:7" s="6" customFormat="1" ht="15" x14ac:dyDescent="0.2">
      <c r="A51" s="15"/>
      <c r="B51" s="20" t="s">
        <v>15</v>
      </c>
      <c r="C51" s="54">
        <f>C48*12</f>
        <v>7430.8136300954138</v>
      </c>
      <c r="D51" s="54">
        <f>D48*12</f>
        <v>0</v>
      </c>
      <c r="F51" s="35"/>
    </row>
    <row r="52" spans="1:7" s="6" customFormat="1" x14ac:dyDescent="0.2">
      <c r="F52" s="35"/>
    </row>
    <row r="53" spans="1:7" s="6" customFormat="1" ht="18" customHeight="1" x14ac:dyDescent="0.2">
      <c r="B53" s="29" t="s">
        <v>39</v>
      </c>
      <c r="C53" s="2"/>
      <c r="D53" s="2"/>
      <c r="F53" s="35"/>
    </row>
    <row r="54" spans="1:7" s="6" customFormat="1" ht="19.899999999999999" customHeight="1" x14ac:dyDescent="0.2">
      <c r="B54" s="19" t="s">
        <v>10</v>
      </c>
      <c r="C54" s="48">
        <f>C11-C28-C48</f>
        <v>259.93219749204877</v>
      </c>
      <c r="D54" s="48">
        <f>D11-D28-D48</f>
        <v>0</v>
      </c>
      <c r="F54" s="35"/>
      <c r="G54" s="12"/>
    </row>
    <row r="55" spans="1:7" s="6" customFormat="1" ht="19.899999999999999" customHeight="1" x14ac:dyDescent="0.2">
      <c r="A55" s="15"/>
      <c r="B55" s="19" t="s">
        <v>16</v>
      </c>
      <c r="C55" s="48">
        <f>C33-C51</f>
        <v>3119.1863699045862</v>
      </c>
      <c r="D55" s="48">
        <f>D33-D51</f>
        <v>0</v>
      </c>
      <c r="F55" s="56"/>
    </row>
    <row r="56" spans="1:7" s="6" customFormat="1" ht="19.899999999999999" customHeight="1" x14ac:dyDescent="0.2">
      <c r="A56" s="15"/>
      <c r="B56" s="19" t="s">
        <v>17</v>
      </c>
      <c r="C56" s="53">
        <f>IF(C47=0," ",C55/C47)</f>
        <v>6.1160517056952669E-2</v>
      </c>
      <c r="D56" s="53" t="str">
        <f>IF(D47=0," ",D55/D47)</f>
        <v xml:space="preserve"> </v>
      </c>
      <c r="F56" s="35"/>
    </row>
    <row r="57" spans="1:7" s="6" customFormat="1" x14ac:dyDescent="0.2">
      <c r="F57" s="35"/>
    </row>
    <row r="58" spans="1:7" s="14" customFormat="1" x14ac:dyDescent="0.2">
      <c r="A58" s="13"/>
      <c r="B58" s="25" t="s">
        <v>20</v>
      </c>
      <c r="F58" s="35"/>
    </row>
    <row r="59" spans="1:7" s="5" customFormat="1" x14ac:dyDescent="0.2">
      <c r="A59" s="14"/>
      <c r="B59" s="26" t="s">
        <v>19</v>
      </c>
      <c r="F59" s="35"/>
    </row>
  </sheetData>
  <phoneticPr fontId="4" type="noConversion"/>
  <hyperlinks>
    <hyperlink ref="F3" r:id="rId1"/>
  </hyperlinks>
  <printOptions horizontalCentered="1"/>
  <pageMargins left="0.5" right="0.5" top="0.5" bottom="0.5" header="0.25" footer="0.25"/>
  <pageSetup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ColWidth="8.85546875" defaultRowHeight="12.75" x14ac:dyDescent="0.2"/>
  <cols>
    <col min="1" max="1" width="2.85546875" style="66" customWidth="1"/>
    <col min="2" max="2" width="73.85546875" style="66" customWidth="1"/>
    <col min="3" max="16384" width="8.85546875" style="59"/>
  </cols>
  <sheetData>
    <row r="1" spans="1:3" ht="33" customHeight="1" x14ac:dyDescent="0.2">
      <c r="A1" s="57"/>
      <c r="B1" s="68" t="s">
        <v>29</v>
      </c>
      <c r="C1" s="58"/>
    </row>
    <row r="2" spans="1:3" ht="15" x14ac:dyDescent="0.2">
      <c r="A2" s="57"/>
      <c r="B2" s="60"/>
      <c r="C2" s="58"/>
    </row>
    <row r="3" spans="1:3" ht="14.25" x14ac:dyDescent="0.2">
      <c r="A3" s="57"/>
      <c r="B3" s="61" t="s">
        <v>55</v>
      </c>
      <c r="C3" s="58"/>
    </row>
    <row r="4" spans="1:3" x14ac:dyDescent="0.2">
      <c r="A4" s="57"/>
      <c r="B4" s="67" t="s">
        <v>70</v>
      </c>
      <c r="C4" s="58"/>
    </row>
    <row r="5" spans="1:3" ht="15" x14ac:dyDescent="0.2">
      <c r="A5" s="57"/>
      <c r="B5" s="62"/>
      <c r="C5" s="58"/>
    </row>
    <row r="6" spans="1:3" ht="45.75" x14ac:dyDescent="0.2">
      <c r="A6" s="57"/>
      <c r="B6" s="62" t="s">
        <v>61</v>
      </c>
      <c r="C6" s="58"/>
    </row>
    <row r="7" spans="1:3" ht="15" x14ac:dyDescent="0.2">
      <c r="A7" s="57"/>
      <c r="B7" s="62"/>
      <c r="C7" s="58"/>
    </row>
    <row r="8" spans="1:3" ht="15.75" x14ac:dyDescent="0.25">
      <c r="A8" s="57"/>
      <c r="B8" s="63" t="s">
        <v>21</v>
      </c>
      <c r="C8" s="58"/>
    </row>
    <row r="9" spans="1:3" ht="15" x14ac:dyDescent="0.2">
      <c r="A9" s="57"/>
      <c r="B9" s="62"/>
      <c r="C9" s="58"/>
    </row>
    <row r="10" spans="1:3" ht="45" x14ac:dyDescent="0.2">
      <c r="A10" s="57"/>
      <c r="B10" s="62" t="s">
        <v>56</v>
      </c>
      <c r="C10" s="58"/>
    </row>
    <row r="11" spans="1:3" ht="15" x14ac:dyDescent="0.2">
      <c r="A11" s="57"/>
      <c r="B11" s="62"/>
      <c r="C11" s="58"/>
    </row>
    <row r="12" spans="1:3" ht="30" x14ac:dyDescent="0.2">
      <c r="A12" s="57"/>
      <c r="B12" s="62" t="s">
        <v>57</v>
      </c>
      <c r="C12" s="58"/>
    </row>
    <row r="13" spans="1:3" ht="15" x14ac:dyDescent="0.2">
      <c r="A13" s="57"/>
      <c r="B13" s="62"/>
      <c r="C13" s="58"/>
    </row>
    <row r="14" spans="1:3" ht="30" x14ac:dyDescent="0.2">
      <c r="A14" s="57"/>
      <c r="B14" s="62" t="s">
        <v>58</v>
      </c>
      <c r="C14" s="58"/>
    </row>
    <row r="15" spans="1:3" ht="15" x14ac:dyDescent="0.2">
      <c r="A15" s="57"/>
      <c r="B15" s="62"/>
      <c r="C15" s="58"/>
    </row>
    <row r="16" spans="1:3" ht="15" x14ac:dyDescent="0.2">
      <c r="A16" s="57"/>
      <c r="B16" s="64" t="s">
        <v>59</v>
      </c>
      <c r="C16" s="58"/>
    </row>
    <row r="17" spans="1:3" ht="15" x14ac:dyDescent="0.2">
      <c r="A17" s="57"/>
      <c r="B17" s="62" t="s">
        <v>71</v>
      </c>
      <c r="C17" s="58"/>
    </row>
    <row r="18" spans="1:3" ht="15" x14ac:dyDescent="0.2">
      <c r="A18" s="57"/>
      <c r="B18" s="65"/>
      <c r="C18" s="58"/>
    </row>
    <row r="19" spans="1:3" ht="30.75" x14ac:dyDescent="0.2">
      <c r="A19" s="57"/>
      <c r="B19" s="62" t="s">
        <v>60</v>
      </c>
      <c r="C19" s="58"/>
    </row>
    <row r="20" spans="1:3" x14ac:dyDescent="0.2">
      <c r="A20" s="57"/>
      <c r="B20" s="57"/>
      <c r="C20" s="58"/>
    </row>
    <row r="21" spans="1:3" x14ac:dyDescent="0.2">
      <c r="A21" s="57"/>
      <c r="B21" s="57"/>
      <c r="C21" s="58"/>
    </row>
    <row r="22" spans="1:3" x14ac:dyDescent="0.2">
      <c r="A22" s="57"/>
      <c r="B22" s="57"/>
      <c r="C22" s="58"/>
    </row>
    <row r="23" spans="1:3" x14ac:dyDescent="0.2">
      <c r="A23" s="57"/>
      <c r="B23" s="57"/>
      <c r="C23" s="58"/>
    </row>
    <row r="24" spans="1:3" x14ac:dyDescent="0.2">
      <c r="A24" s="57"/>
      <c r="B24" s="57"/>
      <c r="C24" s="58"/>
    </row>
    <row r="25" spans="1:3" x14ac:dyDescent="0.2">
      <c r="A25" s="57"/>
      <c r="B25" s="57"/>
      <c r="C25" s="58"/>
    </row>
    <row r="26" spans="1:3" x14ac:dyDescent="0.2">
      <c r="A26" s="57"/>
      <c r="B26" s="57"/>
      <c r="C26" s="58"/>
    </row>
    <row r="27" spans="1:3" x14ac:dyDescent="0.2">
      <c r="A27" s="57"/>
      <c r="B27" s="57"/>
      <c r="C27" s="58"/>
    </row>
    <row r="28" spans="1:3" x14ac:dyDescent="0.2">
      <c r="A28" s="57"/>
      <c r="B28" s="57"/>
      <c r="C28" s="58"/>
    </row>
    <row r="29" spans="1:3" x14ac:dyDescent="0.2">
      <c r="A29" s="57"/>
      <c r="B29" s="57"/>
      <c r="C29" s="58"/>
    </row>
    <row r="30" spans="1:3" x14ac:dyDescent="0.2">
      <c r="A30" s="57"/>
      <c r="B30" s="57"/>
      <c r="C30" s="58"/>
    </row>
    <row r="31" spans="1:3" x14ac:dyDescent="0.2">
      <c r="A31" s="57"/>
      <c r="B31" s="57"/>
      <c r="C31" s="58"/>
    </row>
  </sheetData>
  <hyperlinks>
    <hyperlink ref="B16" r:id="rId1" display="http://www.vertex42.com/licensing/EULA_privateuse.html"/>
    <hyperlink ref="B4" r:id="rId2" display="http://www.vertex42.com/ExcelTemplates/rental-cash-flow-analysis.html"/>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CashFlow</vt:lpstr>
      <vt:lpstr>©</vt:lpstr>
      <vt:lpstr>CashFlow!Print_Area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Rental Property Cash Flow Analysis</dc:title>
  <dc:creator>Vertex42.com</dc:creator>
  <dc:description>(c) 2015 Vertex42 LLC. All Rights Reserved.</dc:description>
  <cp:lastModifiedBy>Vertex42.com Templates</cp:lastModifiedBy>
  <cp:lastPrinted>2015-06-26T15:22:47Z</cp:lastPrinted>
  <dcterms:created xsi:type="dcterms:W3CDTF">2005-03-20T19:36:12Z</dcterms:created>
  <dcterms:modified xsi:type="dcterms:W3CDTF">2017-01-31T00:26:27Z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1.0.1</vt:lpwstr>
  </property>
</Properties>
</file>